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C:\Users\115795\Box\【02_課所共有】01_07_市町村課\R06年度\07    財政担当\38_調査統計（財政）\38_04_地方公会計\38_04_040_地方公会計　その他通知・照会・回答\0819令和4年度財政状況資料集の作成について（2回目・地方公会計関係）（分析欄記載依頼）\03 団体→県\"/>
    </mc:Choice>
  </mc:AlternateContent>
  <xr:revisionPtr revIDLastSave="0" documentId="13_ncr:1_{61D94D05-4684-4520-822A-5B2541B7A732}" xr6:coauthVersionLast="47" xr6:coauthVersionMax="47" xr10:uidLastSave="{00000000-0000-0000-0000-000000000000}"/>
  <bookViews>
    <workbookView xWindow="28680" yWindow="-4680" windowWidth="29040" windowHeight="15990" tabRatio="81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l="1"/>
  <c r="AM34" i="10" l="1"/>
  <c r="AM35" i="10" l="1"/>
  <c r="BE34" i="10"/>
  <c r="BW34" i="10" l="1"/>
  <c r="BW35" i="10" s="1"/>
  <c r="BW36" i="10" s="1"/>
  <c r="BW37" i="10" s="1"/>
  <c r="BW38" i="10" s="1"/>
  <c r="BW39" i="10" s="1"/>
  <c r="BW40" i="10" s="1"/>
  <c r="BW41" i="10" s="1"/>
  <c r="CO34" i="10" s="1"/>
</calcChain>
</file>

<file path=xl/sharedStrings.xml><?xml version="1.0" encoding="utf-8"?>
<sst xmlns="http://schemas.openxmlformats.org/spreadsheetml/2006/main" count="1120" uniqueCount="600">
  <si>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</si>
  <si>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</si>
  <si>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</si>
  <si>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</si>
  <si>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</si>
  <si>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</si>
  <si>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</si>
  <si>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</si>
  <si>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</si>
  <si>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</si>
  <si>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</si>
  <si>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</si>
  <si>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</si>
  <si>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</si>
  <si>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</si>
  <si>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</si>
  <si>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</si>
  <si>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</si>
  <si>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</si>
  <si>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</si>
  <si>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</si>
  <si>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</si>
  <si>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</si>
  <si>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</si>
  <si>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</si>
  <si>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</si>
  <si>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</si>
  <si>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</si>
  <si>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</si>
  <si>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</si>
  <si>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</si>
  <si>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</si>
  <si>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</si>
  <si>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</si>
  <si>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</si>
  <si>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</si>
  <si>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</si>
  <si>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</si>
  <si>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</si>
  <si>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</si>
  <si>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</si>
  <si>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</si>
  <si>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</si>
  <si>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</si>
  <si>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</si>
  <si>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</si>
  <si>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</si>
  <si>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</si>
  <si>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</si>
  <si>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</si>
  <si>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</si>
  <si>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</si>
  <si>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</si>
  <si>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</si>
  <si>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</si>
  <si>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</si>
  <si>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</si>
  <si>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</si>
  <si>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</si>
  <si>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</si>
  <si>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</si>
  <si>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</si>
  <si>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</si>
  <si>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</si>
  <si>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</si>
  <si>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</si>
  <si>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</si>
  <si>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</si>
  <si>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</si>
  <si>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</si>
  <si>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</si>
  <si>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</si>
  <si>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</si>
  <si>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</si>
  <si>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</si>
  <si>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</si>
  <si>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</si>
  <si>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</si>
  <si>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</si>
  <si>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</si>
  <si>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</si>
  <si>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</si>
  <si>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</si>
  <si>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</si>
  <si>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</si>
  <si>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</si>
  <si>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Ⅱ－３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</si>
  <si>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</si>
  <si>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</si>
  <si>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</si>
  <si>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</si>
  <si>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</si>
  <si>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</si>
  <si>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</si>
  <si>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</si>
  <si>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</si>
  <si>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</si>
  <si>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</si>
  <si>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</si>
  <si>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幸手市</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</si>
  <si>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</si>
  <si>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</si>
  <si>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</si>
  <si>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</si>
  <si>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</si>
  <si>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</si>
  <si>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</si>
  <si>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</si>
  <si>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</si>
  <si>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</si>
  <si>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</si>
  <si>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</si>
  <si>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</si>
  <si>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</si>
  <si>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</si>
  <si>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</si>
  <si>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</si>
  <si>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</si>
  <si>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</si>
  <si>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</si>
  <si>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</si>
  <si>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</si>
  <si>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</si>
  <si>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</si>
  <si>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</si>
  <si>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</si>
  <si>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</si>
  <si>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</si>
  <si>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</si>
  <si>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</si>
  <si>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</si>
  <si>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</si>
  <si>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</si>
  <si>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</si>
  <si>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</si>
  <si>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</si>
  <si>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</si>
  <si>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</si>
  <si>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</si>
  <si>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</si>
  <si>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</si>
  <si>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</si>
  <si>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</si>
  <si>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</si>
  <si>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</si>
  <si>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</si>
  <si>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</si>
  <si>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</si>
  <si>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</si>
  <si>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</si>
  <si>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</si>
  <si>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</si>
  <si>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</si>
  <si>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-0.9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</si>
  <si>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</si>
  <si>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</si>
  <si>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</si>
  <si>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</si>
  <si>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</si>
  <si>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</si>
  <si>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</si>
  <si>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</si>
  <si>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</si>
  <si>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</si>
  <si>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</si>
  <si>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</si>
  <si>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</si>
  <si>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</si>
  <si>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</si>
  <si>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</si>
  <si>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</si>
  <si>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</si>
  <si>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</si>
  <si>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</si>
  <si>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</si>
  <si>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</si>
  <si>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</si>
  <si>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</si>
  <si>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</si>
  <si>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</si>
  <si>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</si>
  <si>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</si>
  <si>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</si>
  <si>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</si>
  <si>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</si>
  <si>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</si>
  <si>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</si>
  <si>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</si>
  <si>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</si>
  <si>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</si>
  <si>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</si>
  <si>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</si>
  <si>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</si>
  <si>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</si>
  <si>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</si>
  <si>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</si>
  <si>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</si>
  <si>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</si>
  <si>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</si>
  <si>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</si>
  <si>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</si>
  <si>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</si>
  <si>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</si>
  <si>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</si>
  <si>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</si>
  <si>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</si>
  <si>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</si>
  <si>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</si>
  <si>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</si>
  <si>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</si>
  <si>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</si>
  <si>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</si>
  <si>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</si>
  <si>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</si>
  <si>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</si>
  <si>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</si>
  <si>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</si>
  <si>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</si>
  <si>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</si>
  <si>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</si>
  <si>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</si>
  <si>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埼玉県幸手市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</si>
  <si>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</si>
  <si>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</si>
  <si>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</si>
  <si>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</si>
  <si>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</si>
  <si>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</si>
  <si>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</si>
  <si>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</si>
  <si>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</si>
  <si>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</si>
  <si>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</si>
  <si>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</si>
  <si>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</si>
  <si>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</si>
  <si>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</si>
  <si>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</si>
  <si>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</si>
  <si>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</si>
  <si>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</si>
  <si>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</si>
  <si>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</si>
  <si>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</si>
  <si>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</si>
  <si>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</si>
  <si>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</si>
  <si>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</si>
  <si>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</si>
  <si>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</si>
  <si>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</si>
  <si>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</si>
  <si>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</si>
  <si>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</si>
  <si>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</si>
  <si>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</si>
  <si>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</si>
  <si>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</si>
  <si>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</si>
  <si>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</si>
  <si>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</si>
  <si>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</si>
  <si>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</si>
  <si>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</si>
  <si>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</si>
  <si>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</si>
  <si>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</si>
  <si>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</si>
  <si>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</si>
  <si>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</si>
  <si>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</si>
  <si>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</si>
  <si>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</si>
  <si>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</si>
  <si>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</si>
  <si>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</si>
  <si>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</si>
  <si>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</si>
  <si>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</si>
  <si>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</si>
  <si>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</si>
  <si>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</si>
  <si>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</si>
  <si>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</si>
  <si>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</si>
  <si>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</si>
  <si>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</si>
  <si>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</si>
  <si>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</si>
  <si>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</si>
  <si>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</si>
  <si>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</si>
  <si>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</si>
  <si>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</si>
  <si>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</si>
  <si>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</si>
  <si>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</si>
  <si>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</si>
  <si>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</si>
  <si>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</si>
  <si>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</si>
  <si>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</si>
  <si>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</si>
  <si>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</si>
  <si>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</si>
  <si>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</si>
  <si>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</si>
  <si>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</si>
  <si>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</si>
  <si>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</si>
  <si>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</si>
  <si>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</si>
  <si>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</si>
  <si>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</si>
  <si>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</si>
  <si>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</si>
  <si>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</si>
  <si>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</si>
  <si>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</si>
  <si>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</si>
  <si>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</si>
  <si>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</si>
  <si>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</si>
  <si>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</si>
  <si>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</si>
  <si>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</si>
  <si>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</si>
  <si>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</si>
  <si>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</si>
  <si>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</si>
  <si>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</si>
  <si>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</si>
  <si>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</si>
  <si>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</si>
  <si>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</si>
  <si>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</si>
  <si>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</si>
  <si>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</si>
  <si>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</si>
  <si>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</si>
  <si>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</si>
  <si>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</si>
  <si>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</si>
  <si>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</si>
  <si>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</si>
  <si>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</si>
  <si>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</si>
  <si>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</si>
  <si>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</si>
  <si>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</si>
  <si>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</si>
  <si>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</si>
  <si>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</si>
  <si>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</si>
  <si>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</si>
  <si>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</si>
  <si>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</si>
  <si>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</si>
  <si>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</si>
  <si>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</si>
  <si>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</si>
  <si>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</si>
  <si>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</si>
  <si>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</si>
  <si>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</si>
  <si>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</si>
  <si>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</si>
  <si>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</si>
  <si>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</si>
  <si>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</si>
  <si>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</si>
  <si>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</si>
  <si>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</si>
  <si>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埼玉県幸手市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</si>
  <si>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</si>
  <si>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</si>
  <si>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</si>
  <si>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</si>
  <si>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</si>
  <si>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</si>
  <si>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</si>
  <si>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</si>
  <si>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</si>
  <si>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</si>
  <si>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</si>
  <si>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</si>
  <si>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</si>
  <si>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</si>
  <si>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</si>
  <si>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</si>
  <si>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</si>
  <si>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</si>
  <si>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</si>
  <si>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</si>
  <si>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幸手駅西口土地区画整理事業特別会計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</si>
  <si>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</si>
  <si>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</si>
  <si>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</si>
  <si>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</si>
  <si>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</si>
  <si>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</si>
  <si>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</si>
  <si>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</si>
  <si>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</si>
  <si>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</si>
  <si>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</si>
  <si>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</si>
  <si>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</si>
  <si>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</si>
  <si>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</si>
  <si>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</si>
  <si>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</si>
  <si>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</si>
  <si>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</si>
  <si>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</si>
  <si>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</si>
  <si>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</si>
  <si>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</si>
  <si>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</si>
  <si>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</si>
  <si>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</si>
  <si>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</si>
  <si>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</si>
  <si>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</si>
  <si>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</si>
  <si>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</si>
  <si>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</si>
  <si>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</si>
  <si>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</si>
  <si>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</si>
  <si>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</si>
  <si>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</si>
  <si>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</si>
  <si>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</si>
  <si>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</si>
  <si>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</si>
  <si>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</si>
  <si>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</si>
  <si>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</si>
  <si>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</si>
  <si>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</si>
  <si>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</si>
  <si>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</si>
  <si>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</si>
  <si>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</si>
  <si>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</si>
  <si>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</si>
  <si>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</si>
  <si>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</si>
  <si>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</si>
  <si>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</si>
  <si>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</si>
  <si>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</si>
  <si>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</si>
  <si>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</si>
  <si>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</si>
  <si>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</si>
  <si>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</si>
  <si>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</si>
  <si>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</si>
  <si>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</si>
  <si>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</si>
  <si>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</si>
  <si>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</si>
  <si>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</si>
  <si>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</si>
  <si>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</si>
  <si>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</si>
  <si>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</si>
  <si>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</si>
  <si>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</si>
  <si>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</si>
  <si>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</si>
  <si>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</si>
  <si>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</si>
  <si>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</si>
  <si>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</si>
  <si>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</si>
  <si>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</si>
  <si>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</si>
  <si>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</si>
  <si>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</si>
  <si>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</si>
  <si>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</si>
  <si>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</si>
  <si>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</si>
  <si>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</si>
  <si>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</si>
  <si>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</si>
  <si>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</si>
  <si>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</si>
  <si>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</si>
  <si>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</si>
  <si>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</si>
  <si>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</si>
  <si>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</si>
  <si>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</si>
  <si>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</si>
  <si>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</si>
  <si>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</si>
  <si>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</si>
  <si>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</si>
  <si>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</si>
  <si>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</si>
  <si>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</si>
  <si>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</si>
  <si>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</si>
  <si>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</si>
  <si>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</si>
  <si>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</si>
  <si>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</si>
  <si>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</si>
  <si>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</si>
  <si>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</si>
  <si>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</si>
  <si>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</si>
  <si>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</si>
  <si>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</si>
  <si>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</si>
  <si>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</si>
  <si>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</si>
  <si>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</si>
  <si>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</si>
  <si>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</si>
  <si>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</si>
  <si>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</si>
  <si>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</si>
  <si>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</si>
  <si>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</si>
  <si>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</si>
  <si>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</si>
  <si>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</si>
  <si>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</si>
  <si>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</si>
  <si>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</si>
  <si>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</si>
  <si>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</si>
  <si>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</si>
  <si>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</si>
  <si>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</si>
  <si>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</si>
  <si>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</si>
  <si>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</si>
  <si>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</si>
  <si>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</si>
  <si>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</si>
  <si>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</si>
  <si>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</si>
  <si>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</si>
  <si>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H30</t>
  </si>
  <si>
    <t>R01</t>
  </si>
  <si>
    <t>R02</t>
  </si>
  <si>
    <t>R03</t>
  </si>
  <si>
    <t>R04</t>
  </si>
  <si>
    <t>▲ 6.13</t>
  </si>
  <si>
    <t>▲ 1.08</t>
  </si>
  <si>
    <t>水道事業会計</t>
  </si>
  <si>
    <t>一般会計</t>
  </si>
  <si>
    <t>介護保険特別会計</t>
  </si>
  <si>
    <t>公共下水道事業会計</t>
  </si>
  <si>
    <t>国民健康保険特別会計</t>
  </si>
  <si>
    <t>幸手駅西口土地区画整理事業特別会計</t>
  </si>
  <si>
    <t>後期高齢者医療特別会計</t>
  </si>
  <si>
    <t>農業集落排水事業特別会計</t>
  </si>
  <si>
    <t>その他会計（赤字）</t>
  </si>
  <si>
    <t>その他会計（黒字）</t>
  </si>
  <si>
    <t>（百万円）</t>
    <phoneticPr fontId="5"/>
  </si>
  <si>
    <t>H30</t>
    <phoneticPr fontId="5"/>
  </si>
  <si>
    <t>R01</t>
    <phoneticPr fontId="5"/>
  </si>
  <si>
    <t>R02</t>
    <phoneticPr fontId="5"/>
  </si>
  <si>
    <t>R03</t>
    <phoneticPr fontId="5"/>
  </si>
  <si>
    <t>R04</t>
    <phoneticPr fontId="5"/>
  </si>
  <si>
    <t>埼玉県後期高齢者医療広域連合</t>
    <rPh sb="0" eb="3">
      <t>サイタマケン</t>
    </rPh>
    <rPh sb="10" eb="14">
      <t>コウイキレンゴウ</t>
    </rPh>
    <phoneticPr fontId="5"/>
  </si>
  <si>
    <t>埼玉県市町村総合事務組合</t>
    <rPh sb="0" eb="3">
      <t>サイタマケン</t>
    </rPh>
    <rPh sb="3" eb="6">
      <t>シチョウソン</t>
    </rPh>
    <rPh sb="6" eb="8">
      <t>ソウゴウ</t>
    </rPh>
    <rPh sb="8" eb="10">
      <t>ジム</t>
    </rPh>
    <rPh sb="10" eb="12">
      <t>クミアイ</t>
    </rPh>
    <phoneticPr fontId="2"/>
  </si>
  <si>
    <t>彩の国さいたま人づくり広域連合</t>
    <rPh sb="0" eb="1">
      <t>サイ</t>
    </rPh>
    <rPh sb="2" eb="3">
      <t>クニ</t>
    </rPh>
    <rPh sb="7" eb="8">
      <t>ヒト</t>
    </rPh>
    <rPh sb="11" eb="15">
      <t>コウイキレンゴウ</t>
    </rPh>
    <phoneticPr fontId="2"/>
  </si>
  <si>
    <t>利根川栗橋流域水防事務組合</t>
    <rPh sb="0" eb="2">
      <t>トネ</t>
    </rPh>
    <rPh sb="2" eb="3">
      <t>ガワ</t>
    </rPh>
    <rPh sb="3" eb="5">
      <t>クリハシ</t>
    </rPh>
    <rPh sb="5" eb="7">
      <t>リュウイキ</t>
    </rPh>
    <rPh sb="7" eb="9">
      <t>スイボウ</t>
    </rPh>
    <rPh sb="9" eb="11">
      <t>ジム</t>
    </rPh>
    <rPh sb="11" eb="13">
      <t>クミアイ</t>
    </rPh>
    <phoneticPr fontId="2"/>
  </si>
  <si>
    <t>広域利根斎場組合</t>
    <rPh sb="0" eb="2">
      <t>コウイキ</t>
    </rPh>
    <rPh sb="2" eb="4">
      <t>トネ</t>
    </rPh>
    <rPh sb="4" eb="6">
      <t>サイジョウ</t>
    </rPh>
    <rPh sb="6" eb="8">
      <t>クミアイ</t>
    </rPh>
    <phoneticPr fontId="2"/>
  </si>
  <si>
    <t>埼玉東部消防組合</t>
    <rPh sb="0" eb="2">
      <t>サイタマ</t>
    </rPh>
    <rPh sb="2" eb="4">
      <t>トウブ</t>
    </rPh>
    <rPh sb="4" eb="6">
      <t>ショウボウ</t>
    </rPh>
    <rPh sb="6" eb="8">
      <t>クミアイ</t>
    </rPh>
    <phoneticPr fontId="2"/>
  </si>
  <si>
    <t>一般会計</t>
    <rPh sb="0" eb="2">
      <t>イッパン</t>
    </rPh>
    <rPh sb="2" eb="4">
      <t>カイケイ</t>
    </rPh>
    <phoneticPr fontId="8"/>
  </si>
  <si>
    <t>特別会計</t>
    <rPh sb="0" eb="4">
      <t>トクベツカイケイ</t>
    </rPh>
    <phoneticPr fontId="8"/>
  </si>
  <si>
    <t>交通災害特別会計</t>
    <rPh sb="0" eb="2">
      <t>コウツウ</t>
    </rPh>
    <rPh sb="2" eb="4">
      <t>サイガイ</t>
    </rPh>
    <rPh sb="4" eb="6">
      <t>トクベツ</t>
    </rPh>
    <rPh sb="6" eb="8">
      <t>カイケイ</t>
    </rPh>
    <phoneticPr fontId="8"/>
  </si>
  <si>
    <t>幸手市土地開発公社</t>
    <rPh sb="0" eb="3">
      <t>サッテシ</t>
    </rPh>
    <rPh sb="3" eb="5">
      <t>トチ</t>
    </rPh>
    <rPh sb="5" eb="7">
      <t>カイハツ</t>
    </rPh>
    <rPh sb="7" eb="9">
      <t>コウシャ</t>
    </rPh>
    <phoneticPr fontId="2"/>
  </si>
  <si>
    <t>庁舎建設基金</t>
    <rPh sb="0" eb="2">
      <t>チョウシャ</t>
    </rPh>
    <rPh sb="2" eb="4">
      <t>ケンセツ</t>
    </rPh>
    <rPh sb="4" eb="6">
      <t>キキン</t>
    </rPh>
    <phoneticPr fontId="5"/>
  </si>
  <si>
    <t>森林環境譲与税基金</t>
    <rPh sb="0" eb="2">
      <t>シンリン</t>
    </rPh>
    <rPh sb="2" eb="4">
      <t>カンキョウ</t>
    </rPh>
    <rPh sb="4" eb="6">
      <t>ジョウヨ</t>
    </rPh>
    <rPh sb="6" eb="7">
      <t>ゼイ</t>
    </rPh>
    <rPh sb="7" eb="9">
      <t>キキン</t>
    </rPh>
    <phoneticPr fontId="2"/>
  </si>
  <si>
    <t>地域福祉基金</t>
    <phoneticPr fontId="2"/>
  </si>
  <si>
    <t>子育て応援基金</t>
    <phoneticPr fontId="2"/>
  </si>
  <si>
    <t>公共施設整備基金</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</si>
  <si>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</si>
  <si>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</si>
  <si>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</si>
  <si>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</si>
  <si>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</si>
  <si>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</si>
  <si>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</si>
  <si>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</si>
  <si>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</si>
  <si>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実質公債費比率</t>
    <phoneticPr fontId="5"/>
  </si>
  <si>
    <t xml:space="preserve"> </t>
    <phoneticPr fontId="5"/>
  </si>
  <si>
    <t>　令和４年度における有形固定資産減価償却率は類似団体平均を下回っており、将来負担比率は類似団体平均を上回っています。
　今後は、減価償却が進むにつれ、建物等の老朽化が顕著となり、大規模な修繕等が必要となることが予想されます。それに伴う基金の取り崩しや地方債の借り入れ等により将来負担比率の悪化も懸念されます。公共施設等総合管理計画や個別施設計画に基づき計画的な資産管理を行い、持続可能な財政運営に努めてまいります。</t>
    <phoneticPr fontId="5"/>
  </si>
  <si>
    <t>　令和４年度における実質公債費比率は類似団体平均を下回っています。一方、将来負担比率は平成30年度前後に実施した大規模事業による地方債残高の増加等により増加傾向にあり、類似団体平均を上回っています。
　今後は、急激な増加に転じることがが無いよう、財政規律を保ちつつ、基金や起債の管理をするなどし、引き続き財政の健全化に努めてまいります。</t>
    <rPh sb="33" eb="35">
      <t>イッポウ</t>
    </rPh>
    <rPh sb="72" eb="73">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</si>
</sst>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40"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54684</c:v>
                </c:pt>
                <c:pt idx="1">
                  <c:v>62383</c:v>
                </c:pt>
                <c:pt idx="2">
                  <c:v>63812</c:v>
                </c:pt>
                <c:pt idx="3">
                  <c:v>45945</c:v>
                </c:pt>
                <c:pt idx="4">
                  <c:v>44475</c:v>
                </c:pt>
              </c:numCache>
            </c:numRef>
          </c:val>
          <c:smooth val="0"/>
          <c:extLst>
            <c:ext xmlns:c16="http://schemas.microsoft.com/office/drawing/2014/chart" uri="{C3380CC4-5D6E-409C-BE32-E72D297353CC}">
              <c16:uniqueId val="{00000000-4E7F-4540-8421-CC5F83E50D5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84009</c:v>
                </c:pt>
                <c:pt idx="1">
                  <c:v>30525</c:v>
                </c:pt>
                <c:pt idx="2">
                  <c:v>26067</c:v>
                </c:pt>
                <c:pt idx="3">
                  <c:v>12785</c:v>
                </c:pt>
                <c:pt idx="4">
                  <c:v>20459</c:v>
                </c:pt>
              </c:numCache>
            </c:numRef>
          </c:val>
          <c:smooth val="0"/>
          <c:extLst>
            <c:ext xmlns:c16="http://schemas.microsoft.com/office/drawing/2014/chart" uri="{C3380CC4-5D6E-409C-BE32-E72D297353CC}">
              <c16:uniqueId val="{00000001-4E7F-4540-8421-CC5F83E50D55}"/>
            </c:ext>
          </c:extLst>
        </c:ser>
        <c:dLbls>
          <c:showLegendKey val="0"/>
          <c:showVal val="0"/>
          <c:showCatName val="0"/>
          <c:showSerName val="0"/>
          <c:showPercent val="0"/>
          <c:showBubbleSize val="0"/>
        </c:dLbls>
        <c:marker val="1"/>
        <c:smooth val="0"/>
        <c:axId val="354748496"/>
        <c:axId val="354746536"/>
      </c:lineChart>
      <c:catAx>
        <c:axId val="3547484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4746536"/>
        <c:crosses val="autoZero"/>
        <c:auto val="1"/>
        <c:lblAlgn val="ctr"/>
        <c:lblOffset val="100"/>
        <c:tickLblSkip val="1"/>
        <c:tickMarkSkip val="1"/>
        <c:noMultiLvlLbl val="0"/>
      </c:catAx>
      <c:valAx>
        <c:axId val="354746536"/>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47484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6.8</c:v>
                </c:pt>
                <c:pt idx="1">
                  <c:v>7.13</c:v>
                </c:pt>
                <c:pt idx="2">
                  <c:v>8.77</c:v>
                </c:pt>
                <c:pt idx="3">
                  <c:v>13.76</c:v>
                </c:pt>
                <c:pt idx="4">
                  <c:v>14.14</c:v>
                </c:pt>
              </c:numCache>
            </c:numRef>
          </c:val>
          <c:extLst>
            <c:ext xmlns:c16="http://schemas.microsoft.com/office/drawing/2014/chart" uri="{C3380CC4-5D6E-409C-BE32-E72D297353CC}">
              <c16:uniqueId val="{00000000-78F6-4967-AB70-7D516BAA89A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6.07</c:v>
                </c:pt>
                <c:pt idx="1">
                  <c:v>5.93</c:v>
                </c:pt>
                <c:pt idx="2">
                  <c:v>5.96</c:v>
                </c:pt>
                <c:pt idx="3">
                  <c:v>9.2899999999999991</c:v>
                </c:pt>
                <c:pt idx="4">
                  <c:v>11.7</c:v>
                </c:pt>
              </c:numCache>
            </c:numRef>
          </c:val>
          <c:extLst>
            <c:ext xmlns:c16="http://schemas.microsoft.com/office/drawing/2014/chart" uri="{C3380CC4-5D6E-409C-BE32-E72D297353CC}">
              <c16:uniqueId val="{00000001-78F6-4967-AB70-7D516BAA89AB}"/>
            </c:ext>
          </c:extLst>
        </c:ser>
        <c:dLbls>
          <c:showLegendKey val="0"/>
          <c:showVal val="0"/>
          <c:showCatName val="0"/>
          <c:showSerName val="0"/>
          <c:showPercent val="0"/>
          <c:showBubbleSize val="0"/>
        </c:dLbls>
        <c:gapWidth val="250"/>
        <c:overlap val="100"/>
        <c:axId val="354745360"/>
        <c:axId val="3547449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-6.13</c:v>
                </c:pt>
                <c:pt idx="1">
                  <c:v>-1.08</c:v>
                </c:pt>
                <c:pt idx="2">
                  <c:v>1.99</c:v>
                </c:pt>
                <c:pt idx="3">
                  <c:v>9.15</c:v>
                </c:pt>
                <c:pt idx="4">
                  <c:v>2.13</c:v>
                </c:pt>
              </c:numCache>
            </c:numRef>
          </c:val>
          <c:smooth val="0"/>
          <c:extLst>
            <c:ext xmlns:c16="http://schemas.microsoft.com/office/drawing/2014/chart" uri="{C3380CC4-5D6E-409C-BE32-E72D297353CC}">
              <c16:uniqueId val="{00000002-78F6-4967-AB70-7D516BAA89AB}"/>
            </c:ext>
          </c:extLst>
        </c:ser>
        <c:dLbls>
          <c:showLegendKey val="0"/>
          <c:showVal val="0"/>
          <c:showCatName val="0"/>
          <c:showSerName val="0"/>
          <c:showPercent val="0"/>
          <c:showBubbleSize val="0"/>
        </c:dLbls>
        <c:marker val="1"/>
        <c:smooth val="0"/>
        <c:axId val="354745360"/>
        <c:axId val="354744968"/>
      </c:lineChart>
      <c:catAx>
        <c:axId val="354745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54744968"/>
        <c:crosses val="autoZero"/>
        <c:auto val="1"/>
        <c:lblAlgn val="ctr"/>
        <c:lblOffset val="100"/>
        <c:tickLblSkip val="1"/>
        <c:tickMarkSkip val="1"/>
        <c:noMultiLvlLbl val="0"/>
      </c:catAx>
      <c:valAx>
        <c:axId val="3547449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47453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887-4EEE-B854-829AE4FEAFF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887-4EEE-B854-829AE4FEAFF5}"/>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0.01</c:v>
                </c:pt>
                <c:pt idx="4">
                  <c:v>#N/A</c:v>
                </c:pt>
                <c:pt idx="5">
                  <c:v>0.02</c:v>
                </c:pt>
                <c:pt idx="6">
                  <c:v>#N/A</c:v>
                </c:pt>
                <c:pt idx="7">
                  <c:v>0.03</c:v>
                </c:pt>
                <c:pt idx="8">
                  <c:v>#N/A</c:v>
                </c:pt>
                <c:pt idx="9">
                  <c:v>0.03</c:v>
                </c:pt>
              </c:numCache>
            </c:numRef>
          </c:val>
          <c:extLst>
            <c:ext xmlns:c16="http://schemas.microsoft.com/office/drawing/2014/chart" uri="{C3380CC4-5D6E-409C-BE32-E72D297353CC}">
              <c16:uniqueId val="{00000002-A887-4EEE-B854-829AE4FEAFF5}"/>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0.03</c:v>
                </c:pt>
                <c:pt idx="2">
                  <c:v>#N/A</c:v>
                </c:pt>
                <c:pt idx="3">
                  <c:v>0.05</c:v>
                </c:pt>
                <c:pt idx="4">
                  <c:v>#N/A</c:v>
                </c:pt>
                <c:pt idx="5">
                  <c:v>0.04</c:v>
                </c:pt>
                <c:pt idx="6">
                  <c:v>#N/A</c:v>
                </c:pt>
                <c:pt idx="7">
                  <c:v>0.05</c:v>
                </c:pt>
                <c:pt idx="8">
                  <c:v>#N/A</c:v>
                </c:pt>
                <c:pt idx="9">
                  <c:v>0.09</c:v>
                </c:pt>
              </c:numCache>
            </c:numRef>
          </c:val>
          <c:extLst>
            <c:ext xmlns:c16="http://schemas.microsoft.com/office/drawing/2014/chart" uri="{C3380CC4-5D6E-409C-BE32-E72D297353CC}">
              <c16:uniqueId val="{00000003-A887-4EEE-B854-829AE4FEAFF5}"/>
            </c:ext>
          </c:extLst>
        </c:ser>
        <c:ser>
          <c:idx val="4"/>
          <c:order val="4"/>
          <c:tx>
            <c:strRef>
              <c:f>データシート!$A$31</c:f>
              <c:strCache>
                <c:ptCount val="1"/>
                <c:pt idx="0">
                  <c:v>幸手駅西口土地区画整理事業特別会計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0.7</c:v>
                </c:pt>
                <c:pt idx="2">
                  <c:v>#N/A</c:v>
                </c:pt>
                <c:pt idx="3">
                  <c:v>0.56000000000000005</c:v>
                </c:pt>
                <c:pt idx="4">
                  <c:v>#N/A</c:v>
                </c:pt>
                <c:pt idx="5">
                  <c:v>0.35</c:v>
                </c:pt>
                <c:pt idx="6">
                  <c:v>#N/A</c:v>
                </c:pt>
                <c:pt idx="7">
                  <c:v>0.78</c:v>
                </c:pt>
                <c:pt idx="8">
                  <c:v>#N/A</c:v>
                </c:pt>
                <c:pt idx="9">
                  <c:v>0.33</c:v>
                </c:pt>
              </c:numCache>
            </c:numRef>
          </c:val>
          <c:extLst>
            <c:ext xmlns:c16="http://schemas.microsoft.com/office/drawing/2014/chart" uri="{C3380CC4-5D6E-409C-BE32-E72D297353CC}">
              <c16:uniqueId val="{00000004-A887-4EEE-B854-829AE4FEAFF5}"/>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0.99</c:v>
                </c:pt>
                <c:pt idx="2">
                  <c:v>#N/A</c:v>
                </c:pt>
                <c:pt idx="3">
                  <c:v>1.17</c:v>
                </c:pt>
                <c:pt idx="4">
                  <c:v>#N/A</c:v>
                </c:pt>
                <c:pt idx="5">
                  <c:v>1.35</c:v>
                </c:pt>
                <c:pt idx="6">
                  <c:v>#N/A</c:v>
                </c:pt>
                <c:pt idx="7">
                  <c:v>1.39</c:v>
                </c:pt>
                <c:pt idx="8">
                  <c:v>#N/A</c:v>
                </c:pt>
                <c:pt idx="9">
                  <c:v>0.77</c:v>
                </c:pt>
              </c:numCache>
            </c:numRef>
          </c:val>
          <c:extLst>
            <c:ext xmlns:c16="http://schemas.microsoft.com/office/drawing/2014/chart" uri="{C3380CC4-5D6E-409C-BE32-E72D297353CC}">
              <c16:uniqueId val="{00000005-A887-4EEE-B854-829AE4FEAFF5}"/>
            </c:ext>
          </c:extLst>
        </c:ser>
        <c:ser>
          <c:idx val="6"/>
          <c:order val="6"/>
          <c:tx>
            <c:strRef>
              <c:f>データシート!$A$33</c:f>
              <c:strCache>
                <c:ptCount val="1"/>
                <c:pt idx="0">
                  <c:v>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1.22</c:v>
                </c:pt>
                <c:pt idx="2">
                  <c:v>#N/A</c:v>
                </c:pt>
                <c:pt idx="3">
                  <c:v>1.1100000000000001</c:v>
                </c:pt>
                <c:pt idx="4">
                  <c:v>#N/A</c:v>
                </c:pt>
                <c:pt idx="5">
                  <c:v>1.58</c:v>
                </c:pt>
                <c:pt idx="6">
                  <c:v>#N/A</c:v>
                </c:pt>
                <c:pt idx="7">
                  <c:v>1.55</c:v>
                </c:pt>
                <c:pt idx="8">
                  <c:v>#N/A</c:v>
                </c:pt>
                <c:pt idx="9">
                  <c:v>2</c:v>
                </c:pt>
              </c:numCache>
            </c:numRef>
          </c:val>
          <c:extLst>
            <c:ext xmlns:c16="http://schemas.microsoft.com/office/drawing/2014/chart" uri="{C3380CC4-5D6E-409C-BE32-E72D297353CC}">
              <c16:uniqueId val="{00000006-A887-4EEE-B854-829AE4FEAFF5}"/>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1.58</c:v>
                </c:pt>
                <c:pt idx="2">
                  <c:v>#N/A</c:v>
                </c:pt>
                <c:pt idx="3">
                  <c:v>1.27</c:v>
                </c:pt>
                <c:pt idx="4">
                  <c:v>#N/A</c:v>
                </c:pt>
                <c:pt idx="5">
                  <c:v>1.67</c:v>
                </c:pt>
                <c:pt idx="6">
                  <c:v>#N/A</c:v>
                </c:pt>
                <c:pt idx="7">
                  <c:v>2.0499999999999998</c:v>
                </c:pt>
                <c:pt idx="8">
                  <c:v>#N/A</c:v>
                </c:pt>
                <c:pt idx="9">
                  <c:v>2.52</c:v>
                </c:pt>
              </c:numCache>
            </c:numRef>
          </c:val>
          <c:extLst>
            <c:ext xmlns:c16="http://schemas.microsoft.com/office/drawing/2014/chart" uri="{C3380CC4-5D6E-409C-BE32-E72D297353CC}">
              <c16:uniqueId val="{00000007-A887-4EEE-B854-829AE4FEAFF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7.38</c:v>
                </c:pt>
                <c:pt idx="2">
                  <c:v>#N/A</c:v>
                </c:pt>
                <c:pt idx="3">
                  <c:v>6.59</c:v>
                </c:pt>
                <c:pt idx="4">
                  <c:v>#N/A</c:v>
                </c:pt>
                <c:pt idx="5">
                  <c:v>8.41</c:v>
                </c:pt>
                <c:pt idx="6">
                  <c:v>#N/A</c:v>
                </c:pt>
                <c:pt idx="7">
                  <c:v>12.97</c:v>
                </c:pt>
                <c:pt idx="8">
                  <c:v>#N/A</c:v>
                </c:pt>
                <c:pt idx="9">
                  <c:v>13.8</c:v>
                </c:pt>
              </c:numCache>
            </c:numRef>
          </c:val>
          <c:extLst>
            <c:ext xmlns:c16="http://schemas.microsoft.com/office/drawing/2014/chart" uri="{C3380CC4-5D6E-409C-BE32-E72D297353CC}">
              <c16:uniqueId val="{00000008-A887-4EEE-B854-829AE4FEAFF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15.74</c:v>
                </c:pt>
                <c:pt idx="2">
                  <c:v>#N/A</c:v>
                </c:pt>
                <c:pt idx="3">
                  <c:v>15.83</c:v>
                </c:pt>
                <c:pt idx="4">
                  <c:v>#N/A</c:v>
                </c:pt>
                <c:pt idx="5">
                  <c:v>14.88</c:v>
                </c:pt>
                <c:pt idx="6">
                  <c:v>#N/A</c:v>
                </c:pt>
                <c:pt idx="7">
                  <c:v>15</c:v>
                </c:pt>
                <c:pt idx="8">
                  <c:v>#N/A</c:v>
                </c:pt>
                <c:pt idx="9">
                  <c:v>14.96</c:v>
                </c:pt>
              </c:numCache>
            </c:numRef>
          </c:val>
          <c:extLst>
            <c:ext xmlns:c16="http://schemas.microsoft.com/office/drawing/2014/chart" uri="{C3380CC4-5D6E-409C-BE32-E72D297353CC}">
              <c16:uniqueId val="{00000009-A887-4EEE-B854-829AE4FEAFF5}"/>
            </c:ext>
          </c:extLst>
        </c:ser>
        <c:dLbls>
          <c:showLegendKey val="0"/>
          <c:showVal val="0"/>
          <c:showCatName val="0"/>
          <c:showSerName val="0"/>
          <c:showPercent val="0"/>
          <c:showBubbleSize val="0"/>
        </c:dLbls>
        <c:gapWidth val="150"/>
        <c:overlap val="100"/>
        <c:axId val="354743400"/>
        <c:axId val="354749280"/>
      </c:barChart>
      <c:catAx>
        <c:axId val="354743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4749280"/>
        <c:crosses val="autoZero"/>
        <c:auto val="1"/>
        <c:lblAlgn val="ctr"/>
        <c:lblOffset val="100"/>
        <c:tickLblSkip val="1"/>
        <c:tickMarkSkip val="1"/>
        <c:noMultiLvlLbl val="0"/>
      </c:catAx>
      <c:valAx>
        <c:axId val="3547492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47434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1254</c:v>
                </c:pt>
                <c:pt idx="5">
                  <c:v>1313</c:v>
                </c:pt>
                <c:pt idx="8">
                  <c:v>1299</c:v>
                </c:pt>
                <c:pt idx="11">
                  <c:v>1370</c:v>
                </c:pt>
                <c:pt idx="14">
                  <c:v>1343</c:v>
                </c:pt>
              </c:numCache>
            </c:numRef>
          </c:val>
          <c:extLst>
            <c:ext xmlns:c16="http://schemas.microsoft.com/office/drawing/2014/chart" uri="{C3380CC4-5D6E-409C-BE32-E72D297353CC}">
              <c16:uniqueId val="{00000000-31A9-439F-A668-E755B460554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1A9-439F-A668-E755B460554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50</c:v>
                </c:pt>
              </c:numCache>
            </c:numRef>
          </c:val>
          <c:extLst>
            <c:ext xmlns:c16="http://schemas.microsoft.com/office/drawing/2014/chart" uri="{C3380CC4-5D6E-409C-BE32-E72D297353CC}">
              <c16:uniqueId val="{00000002-31A9-439F-A668-E755B460554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1A9-439F-A668-E755B460554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331</c:v>
                </c:pt>
                <c:pt idx="3">
                  <c:v>320</c:v>
                </c:pt>
                <c:pt idx="6">
                  <c:v>326</c:v>
                </c:pt>
                <c:pt idx="9">
                  <c:v>336</c:v>
                </c:pt>
                <c:pt idx="12">
                  <c:v>346</c:v>
                </c:pt>
              </c:numCache>
            </c:numRef>
          </c:val>
          <c:extLst>
            <c:ext xmlns:c16="http://schemas.microsoft.com/office/drawing/2014/chart" uri="{C3380CC4-5D6E-409C-BE32-E72D297353CC}">
              <c16:uniqueId val="{00000004-31A9-439F-A668-E755B460554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1A9-439F-A668-E755B460554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1A9-439F-A668-E755B460554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1284</c:v>
                </c:pt>
                <c:pt idx="3">
                  <c:v>1221</c:v>
                </c:pt>
                <c:pt idx="6">
                  <c:v>1237</c:v>
                </c:pt>
                <c:pt idx="9">
                  <c:v>1328</c:v>
                </c:pt>
                <c:pt idx="12">
                  <c:v>1406</c:v>
                </c:pt>
              </c:numCache>
            </c:numRef>
          </c:val>
          <c:extLst>
            <c:ext xmlns:c16="http://schemas.microsoft.com/office/drawing/2014/chart" uri="{C3380CC4-5D6E-409C-BE32-E72D297353CC}">
              <c16:uniqueId val="{00000007-31A9-439F-A668-E755B460554B}"/>
            </c:ext>
          </c:extLst>
        </c:ser>
        <c:dLbls>
          <c:showLegendKey val="0"/>
          <c:showVal val="0"/>
          <c:showCatName val="0"/>
          <c:showSerName val="0"/>
          <c:showPercent val="0"/>
          <c:showBubbleSize val="0"/>
        </c:dLbls>
        <c:gapWidth val="100"/>
        <c:overlap val="100"/>
        <c:axId val="354742616"/>
        <c:axId val="3547441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361</c:v>
                </c:pt>
                <c:pt idx="2">
                  <c:v>#N/A</c:v>
                </c:pt>
                <c:pt idx="3">
                  <c:v>#N/A</c:v>
                </c:pt>
                <c:pt idx="4">
                  <c:v>228</c:v>
                </c:pt>
                <c:pt idx="5">
                  <c:v>#N/A</c:v>
                </c:pt>
                <c:pt idx="6">
                  <c:v>#N/A</c:v>
                </c:pt>
                <c:pt idx="7">
                  <c:v>264</c:v>
                </c:pt>
                <c:pt idx="8">
                  <c:v>#N/A</c:v>
                </c:pt>
                <c:pt idx="9">
                  <c:v>#N/A</c:v>
                </c:pt>
                <c:pt idx="10">
                  <c:v>294</c:v>
                </c:pt>
                <c:pt idx="11">
                  <c:v>#N/A</c:v>
                </c:pt>
                <c:pt idx="12">
                  <c:v>#N/A</c:v>
                </c:pt>
                <c:pt idx="13">
                  <c:v>459</c:v>
                </c:pt>
                <c:pt idx="14">
                  <c:v>#N/A</c:v>
                </c:pt>
              </c:numCache>
            </c:numRef>
          </c:val>
          <c:smooth val="0"/>
          <c:extLst>
            <c:ext xmlns:c16="http://schemas.microsoft.com/office/drawing/2014/chart" uri="{C3380CC4-5D6E-409C-BE32-E72D297353CC}">
              <c16:uniqueId val="{00000008-31A9-439F-A668-E755B460554B}"/>
            </c:ext>
          </c:extLst>
        </c:ser>
        <c:dLbls>
          <c:showLegendKey val="0"/>
          <c:showVal val="0"/>
          <c:showCatName val="0"/>
          <c:showSerName val="0"/>
          <c:showPercent val="0"/>
          <c:showBubbleSize val="0"/>
        </c:dLbls>
        <c:marker val="1"/>
        <c:smooth val="0"/>
        <c:axId val="354742616"/>
        <c:axId val="354744184"/>
      </c:lineChart>
      <c:catAx>
        <c:axId val="354742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4744184"/>
        <c:crosses val="autoZero"/>
        <c:auto val="1"/>
        <c:lblAlgn val="ctr"/>
        <c:lblOffset val="100"/>
        <c:tickLblSkip val="1"/>
        <c:tickMarkSkip val="1"/>
        <c:noMultiLvlLbl val="0"/>
      </c:catAx>
      <c:valAx>
        <c:axId val="3547441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4742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13795</c:v>
                </c:pt>
                <c:pt idx="5">
                  <c:v>13397</c:v>
                </c:pt>
                <c:pt idx="8">
                  <c:v>13043</c:v>
                </c:pt>
                <c:pt idx="11">
                  <c:v>12708</c:v>
                </c:pt>
                <c:pt idx="14">
                  <c:v>12110</c:v>
                </c:pt>
              </c:numCache>
            </c:numRef>
          </c:val>
          <c:extLst>
            <c:ext xmlns:c16="http://schemas.microsoft.com/office/drawing/2014/chart" uri="{C3380CC4-5D6E-409C-BE32-E72D297353CC}">
              <c16:uniqueId val="{00000000-8C9D-4890-A7D9-F1FF78D7B33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1552</c:v>
                </c:pt>
                <c:pt idx="5">
                  <c:v>1989</c:v>
                </c:pt>
                <c:pt idx="8">
                  <c:v>1988</c:v>
                </c:pt>
                <c:pt idx="11">
                  <c:v>2204</c:v>
                </c:pt>
                <c:pt idx="14">
                  <c:v>2115</c:v>
                </c:pt>
              </c:numCache>
            </c:numRef>
          </c:val>
          <c:extLst>
            <c:ext xmlns:c16="http://schemas.microsoft.com/office/drawing/2014/chart" uri="{C3380CC4-5D6E-409C-BE32-E72D297353CC}">
              <c16:uniqueId val="{00000001-8C9D-4890-A7D9-F1FF78D7B33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2372</c:v>
                </c:pt>
                <c:pt idx="5">
                  <c:v>2187</c:v>
                </c:pt>
                <c:pt idx="8">
                  <c:v>1993</c:v>
                </c:pt>
                <c:pt idx="11">
                  <c:v>2569</c:v>
                </c:pt>
                <c:pt idx="14">
                  <c:v>2917</c:v>
                </c:pt>
              </c:numCache>
            </c:numRef>
          </c:val>
          <c:extLst>
            <c:ext xmlns:c16="http://schemas.microsoft.com/office/drawing/2014/chart" uri="{C3380CC4-5D6E-409C-BE32-E72D297353CC}">
              <c16:uniqueId val="{00000002-8C9D-4890-A7D9-F1FF78D7B33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C9D-4890-A7D9-F1FF78D7B33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C9D-4890-A7D9-F1FF78D7B33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442</c:v>
                </c:pt>
                <c:pt idx="3">
                  <c:v>435</c:v>
                </c:pt>
                <c:pt idx="6">
                  <c:v>438</c:v>
                </c:pt>
                <c:pt idx="9">
                  <c:v>354</c:v>
                </c:pt>
                <c:pt idx="12">
                  <c:v>196</c:v>
                </c:pt>
              </c:numCache>
            </c:numRef>
          </c:val>
          <c:extLst>
            <c:ext xmlns:c16="http://schemas.microsoft.com/office/drawing/2014/chart" uri="{C3380CC4-5D6E-409C-BE32-E72D297353CC}">
              <c16:uniqueId val="{00000005-8C9D-4890-A7D9-F1FF78D7B33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1686</c:v>
                </c:pt>
                <c:pt idx="3">
                  <c:v>1602</c:v>
                </c:pt>
                <c:pt idx="6">
                  <c:v>1515</c:v>
                </c:pt>
                <c:pt idx="9">
                  <c:v>1488</c:v>
                </c:pt>
                <c:pt idx="12">
                  <c:v>2189</c:v>
                </c:pt>
              </c:numCache>
            </c:numRef>
          </c:val>
          <c:extLst>
            <c:ext xmlns:c16="http://schemas.microsoft.com/office/drawing/2014/chart" uri="{C3380CC4-5D6E-409C-BE32-E72D297353CC}">
              <c16:uniqueId val="{00000006-8C9D-4890-A7D9-F1FF78D7B33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116</c:v>
                </c:pt>
                <c:pt idx="3">
                  <c:v>97</c:v>
                </c:pt>
                <c:pt idx="6">
                  <c:v>117</c:v>
                </c:pt>
                <c:pt idx="9">
                  <c:v>90</c:v>
                </c:pt>
                <c:pt idx="12">
                  <c:v>62</c:v>
                </c:pt>
              </c:numCache>
            </c:numRef>
          </c:val>
          <c:extLst>
            <c:ext xmlns:c16="http://schemas.microsoft.com/office/drawing/2014/chart" uri="{C3380CC4-5D6E-409C-BE32-E72D297353CC}">
              <c16:uniqueId val="{00000007-8C9D-4890-A7D9-F1FF78D7B33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4074</c:v>
                </c:pt>
                <c:pt idx="3">
                  <c:v>4013</c:v>
                </c:pt>
                <c:pt idx="6">
                  <c:v>3773</c:v>
                </c:pt>
                <c:pt idx="9">
                  <c:v>3632</c:v>
                </c:pt>
                <c:pt idx="12">
                  <c:v>3614</c:v>
                </c:pt>
              </c:numCache>
            </c:numRef>
          </c:val>
          <c:extLst>
            <c:ext xmlns:c16="http://schemas.microsoft.com/office/drawing/2014/chart" uri="{C3380CC4-5D6E-409C-BE32-E72D297353CC}">
              <c16:uniqueId val="{00000008-8C9D-4890-A7D9-F1FF78D7B33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363</c:v>
                </c:pt>
              </c:numCache>
            </c:numRef>
          </c:val>
          <c:extLst>
            <c:ext xmlns:c16="http://schemas.microsoft.com/office/drawing/2014/chart" uri="{C3380CC4-5D6E-409C-BE32-E72D297353CC}">
              <c16:uniqueId val="{00000009-8C9D-4890-A7D9-F1FF78D7B33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15039</c:v>
                </c:pt>
                <c:pt idx="3">
                  <c:v>14451</c:v>
                </c:pt>
                <c:pt idx="6">
                  <c:v>14340</c:v>
                </c:pt>
                <c:pt idx="9">
                  <c:v>14038</c:v>
                </c:pt>
                <c:pt idx="12">
                  <c:v>13207</c:v>
                </c:pt>
              </c:numCache>
            </c:numRef>
          </c:val>
          <c:extLst>
            <c:ext xmlns:c16="http://schemas.microsoft.com/office/drawing/2014/chart" uri="{C3380CC4-5D6E-409C-BE32-E72D297353CC}">
              <c16:uniqueId val="{0000000A-8C9D-4890-A7D9-F1FF78D7B33D}"/>
            </c:ext>
          </c:extLst>
        </c:ser>
        <c:dLbls>
          <c:showLegendKey val="0"/>
          <c:showVal val="0"/>
          <c:showCatName val="0"/>
          <c:showSerName val="0"/>
          <c:showPercent val="0"/>
          <c:showBubbleSize val="0"/>
        </c:dLbls>
        <c:gapWidth val="100"/>
        <c:overlap val="100"/>
        <c:axId val="403504496"/>
        <c:axId val="4035092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3639</c:v>
                </c:pt>
                <c:pt idx="2">
                  <c:v>#N/A</c:v>
                </c:pt>
                <c:pt idx="3">
                  <c:v>#N/A</c:v>
                </c:pt>
                <c:pt idx="4">
                  <c:v>3025</c:v>
                </c:pt>
                <c:pt idx="5">
                  <c:v>#N/A</c:v>
                </c:pt>
                <c:pt idx="6">
                  <c:v>#N/A</c:v>
                </c:pt>
                <c:pt idx="7">
                  <c:v>3159</c:v>
                </c:pt>
                <c:pt idx="8">
                  <c:v>#N/A</c:v>
                </c:pt>
                <c:pt idx="9">
                  <c:v>#N/A</c:v>
                </c:pt>
                <c:pt idx="10">
                  <c:v>2120</c:v>
                </c:pt>
                <c:pt idx="11">
                  <c:v>#N/A</c:v>
                </c:pt>
                <c:pt idx="12">
                  <c:v>#N/A</c:v>
                </c:pt>
                <c:pt idx="13">
                  <c:v>2490</c:v>
                </c:pt>
                <c:pt idx="14">
                  <c:v>#N/A</c:v>
                </c:pt>
              </c:numCache>
            </c:numRef>
          </c:val>
          <c:smooth val="0"/>
          <c:extLst>
            <c:ext xmlns:c16="http://schemas.microsoft.com/office/drawing/2014/chart" uri="{C3380CC4-5D6E-409C-BE32-E72D297353CC}">
              <c16:uniqueId val="{0000000B-8C9D-4890-A7D9-F1FF78D7B33D}"/>
            </c:ext>
          </c:extLst>
        </c:ser>
        <c:dLbls>
          <c:showLegendKey val="0"/>
          <c:showVal val="0"/>
          <c:showCatName val="0"/>
          <c:showSerName val="0"/>
          <c:showPercent val="0"/>
          <c:showBubbleSize val="0"/>
        </c:dLbls>
        <c:marker val="1"/>
        <c:smooth val="0"/>
        <c:axId val="403504496"/>
        <c:axId val="403509200"/>
      </c:lineChart>
      <c:catAx>
        <c:axId val="403504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03509200"/>
        <c:crosses val="autoZero"/>
        <c:auto val="1"/>
        <c:lblAlgn val="ctr"/>
        <c:lblOffset val="100"/>
        <c:tickLblSkip val="1"/>
        <c:tickMarkSkip val="1"/>
        <c:noMultiLvlLbl val="0"/>
      </c:catAx>
      <c:valAx>
        <c:axId val="4035092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3504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629</c:v>
                </c:pt>
                <c:pt idx="1">
                  <c:v>1039</c:v>
                </c:pt>
                <c:pt idx="2">
                  <c:v>1272</c:v>
                </c:pt>
              </c:numCache>
            </c:numRef>
          </c:val>
          <c:extLst>
            <c:ext xmlns:c16="http://schemas.microsoft.com/office/drawing/2014/chart" uri="{C3380CC4-5D6E-409C-BE32-E72D297353CC}">
              <c16:uniqueId val="{00000000-83E3-4474-88C9-49B54BB9366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79</c:v>
                </c:pt>
                <c:pt idx="1">
                  <c:v>317</c:v>
                </c:pt>
                <c:pt idx="2">
                  <c:v>319</c:v>
                </c:pt>
              </c:numCache>
            </c:numRef>
          </c:val>
          <c:extLst>
            <c:ext xmlns:c16="http://schemas.microsoft.com/office/drawing/2014/chart" uri="{C3380CC4-5D6E-409C-BE32-E72D297353CC}">
              <c16:uniqueId val="{00000001-83E3-4474-88C9-49B54BB9366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169</c:v>
                </c:pt>
                <c:pt idx="1">
                  <c:v>293</c:v>
                </c:pt>
                <c:pt idx="2">
                  <c:v>499</c:v>
                </c:pt>
              </c:numCache>
            </c:numRef>
          </c:val>
          <c:extLst>
            <c:ext xmlns:c16="http://schemas.microsoft.com/office/drawing/2014/chart" uri="{C3380CC4-5D6E-409C-BE32-E72D297353CC}">
              <c16:uniqueId val="{00000002-83E3-4474-88C9-49B54BB93666}"/>
            </c:ext>
          </c:extLst>
        </c:ser>
        <c:dLbls>
          <c:showLegendKey val="0"/>
          <c:showVal val="0"/>
          <c:showCatName val="0"/>
          <c:showSerName val="0"/>
          <c:showPercent val="0"/>
          <c:showBubbleSize val="0"/>
        </c:dLbls>
        <c:gapWidth val="120"/>
        <c:overlap val="100"/>
        <c:axId val="403510376"/>
        <c:axId val="403507240"/>
      </c:barChart>
      <c:catAx>
        <c:axId val="403510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03507240"/>
        <c:crosses val="autoZero"/>
        <c:auto val="1"/>
        <c:lblAlgn val="ctr"/>
        <c:lblOffset val="100"/>
        <c:tickLblSkip val="1"/>
        <c:tickMarkSkip val="1"/>
        <c:noMultiLvlLbl val="0"/>
      </c:catAx>
      <c:valAx>
        <c:axId val="40350724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035103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{F7408EB7-DEE4-48FA-BE2C-7D304BBFC91D}</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BE0E-4B0E-B9C7-3408138FBA0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{3F7F7B8F-B920-44A5-A43D-FAB5FE308772}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E0E-4B0E-B9C7-3408138FBA0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{857FC1FB-2ABC-402E-BDA1-8CEF6E36A908}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E0E-4B0E-B9C7-3408138FBA0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{2C38DD5A-B1D2-42E8-B1EC-17E7A92CEECB}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E0E-4B0E-B9C7-3408138FBA0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{94D6FDF8-FD63-46FC-B6DC-40205C8100BF}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E0E-4B0E-B9C7-3408138FBA0C}"/>
                </c:ext>
              </c:extLst>
            </c:dLbl>
            <c:dLbl>
              <c:idx val="8"/>
              <c:layout>
                <c:manualLayout>
                  <c:x val="-2.2066898618221469E-2"/>
                  <c:y val="-6.4739042105865174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{E651B1A3-3DF6-477A-A57B-8A98E49F73DF}</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BE0E-4B0E-B9C7-3408138FBA0C}"/>
                </c:ext>
              </c:extLst>
            </c:dLbl>
            <c:dLbl>
              <c:idx val="16"/>
              <c:layout>
                <c:manualLayout>
                  <c:x val="-4.1964602682246853E-2"/>
                  <c:y val="-6.4739042105865174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{03AFF940-E4D3-461B-B3FC-482C13BA4953}</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BE0E-4B0E-B9C7-3408138FBA0C}"/>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{17DE83F6-408E-4B9C-9B02-F73631B0E167}</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BE0E-4B0E-B9C7-3408138FBA0C}"/>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{5C58823F-7FBB-4DF2-96D9-AF7E0535956C}</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BE0E-4B0E-B9C7-3408138FBA0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55.2</c:v>
                </c:pt>
                <c:pt idx="8">
                  <c:v>54.5</c:v>
                </c:pt>
                <c:pt idx="16">
                  <c:v>54.6</c:v>
                </c:pt>
                <c:pt idx="24">
                  <c:v>56.7</c:v>
                </c:pt>
                <c:pt idx="32">
                  <c:v>58.5</c:v>
                </c:pt>
              </c:numCache>
            </c:numRef>
          </c:xVal>
          <c:yVal>
            <c:numRef>
              <c:f>公会計指標分析・財政指標組合せ分析表!$BP$51:$DC$51</c:f>
              <c:numCache>
                <c:formatCode>#,##0.0;"▲ "#,##0.0</c:formatCode>
                <c:ptCount val="40"/>
                <c:pt idx="0">
                  <c:v>39.799999999999997</c:v>
                </c:pt>
                <c:pt idx="8">
                  <c:v>33</c:v>
                </c:pt>
                <c:pt idx="16">
                  <c:v>33.4</c:v>
                </c:pt>
                <c:pt idx="24">
                  <c:v>21.1</c:v>
                </c:pt>
                <c:pt idx="32">
                  <c:v>25.5</c:v>
                </c:pt>
              </c:numCache>
            </c:numRef>
          </c:yVal>
          <c:smooth val="0"/>
          <c:extLst>
            <c:ext xmlns:c16="http://schemas.microsoft.com/office/drawing/2014/chart" uri="{C3380CC4-5D6E-409C-BE32-E72D297353CC}">
              <c16:uniqueId val="{00000009-BE0E-4B0E-B9C7-3408138FBA0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{E5926192-A85B-4EF1-B35F-DCB2E5236A06}</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BE0E-4B0E-B9C7-3408138FBA0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{FB4FCF77-A3B6-42E4-B8D8-CAA2AC3A0D59}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E0E-4B0E-B9C7-3408138FBA0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{F67201D0-741E-47A2-B6FB-6C36899BFA56}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E0E-4B0E-B9C7-3408138FBA0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{3B97FADD-D29A-4A41-9F14-8CC4F9C3D202}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E0E-4B0E-B9C7-3408138FBA0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{2B950691-4379-4DB8-8655-C7850D16F214}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E0E-4B0E-B9C7-3408138FBA0C}"/>
                </c:ext>
              </c:extLst>
            </c:dLbl>
            <c:dLbl>
              <c:idx val="8"/>
              <c:layout>
                <c:manualLayout>
                  <c:x val="-2.2066825811798894E-2"/>
                  <c:y val="-4.771300617284617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{34B772D7-4631-4A69-B1E0-D99532A6E4FE}</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BE0E-4B0E-B9C7-3408138FBA0C}"/>
                </c:ext>
              </c:extLst>
            </c:dLbl>
            <c:dLbl>
              <c:idx val="16"/>
              <c:layout>
                <c:manualLayout>
                  <c:x val="-4.1964675488669424E-2"/>
                  <c:y val="-8.1765078038884276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{77D263C0-047C-4324-A202-2E1D8D4A612B}</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BE0E-4B0E-B9C7-3408138FBA0C}"/>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{E3CD89C4-7E9E-42C3-ADCF-323BFD411F7A}</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BE0E-4B0E-B9C7-3408138FBA0C}"/>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{CE36C75F-7631-4D45-9F74-17C1EB40965B}</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BE0E-4B0E-B9C7-3408138FBA0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59.7</c:v>
                </c:pt>
                <c:pt idx="8">
                  <c:v>60.9</c:v>
                </c:pt>
                <c:pt idx="16">
                  <c:v>61</c:v>
                </c:pt>
                <c:pt idx="24">
                  <c:v>63.7</c:v>
                </c:pt>
                <c:pt idx="32">
                  <c:v>64.099999999999994</c:v>
                </c:pt>
              </c:numCache>
            </c:numRef>
          </c:xVal>
          <c:yVal>
            <c:numRef>
              <c:f>公会計指標分析・財政指標組合せ分析表!$BP$55:$DC$55</c:f>
              <c:numCache>
                <c:formatCode>#,##0.0;"▲ "#,##0.0</c:formatCode>
                <c:ptCount val="40"/>
                <c:pt idx="0">
                  <c:v>25.3</c:v>
                </c:pt>
                <c:pt idx="8">
                  <c:v>25.5</c:v>
                </c:pt>
                <c:pt idx="16">
                  <c:v>25.1</c:v>
                </c:pt>
                <c:pt idx="24">
                  <c:v>11.2</c:v>
                </c:pt>
                <c:pt idx="32">
                  <c:v>4.5999999999999996</c:v>
                </c:pt>
              </c:numCache>
            </c:numRef>
          </c:yVal>
          <c:smooth val="0"/>
          <c:extLst>
            <c:ext xmlns:c16="http://schemas.microsoft.com/office/drawing/2014/chart" uri="{C3380CC4-5D6E-409C-BE32-E72D297353CC}">
              <c16:uniqueId val="{00000013-BE0E-4B0E-B9C7-3408138FBA0C}"/>
            </c:ext>
          </c:extLst>
        </c:ser>
        <c:dLbls>
          <c:showLegendKey val="0"/>
          <c:showVal val="1"/>
          <c:showCatName val="0"/>
          <c:showSerName val="0"/>
          <c:showPercent val="0"/>
          <c:showBubbleSize val="0"/>
        </c:dLbls>
        <c:axId val="403504888"/>
        <c:axId val="403510768"/>
      </c:scatterChart>
      <c:valAx>
        <c:axId val="403504888"/>
        <c:scaling>
          <c:orientation val="maxMin"/>
          <c:max val="65"/>
          <c:min val="53"/>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03510768"/>
        <c:crosses val="autoZero"/>
        <c:crossBetween val="midCat"/>
      </c:valAx>
      <c:valAx>
        <c:axId val="403510768"/>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03504888"/>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{182C67C1-179A-4DF6-8C1E-0B95BC4587B5}</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A63D-49AE-9A9F-EB08A43769B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{183B8032-7518-4F8F-8A4B-37AFAE3BD83A}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63D-49AE-9A9F-EB08A43769B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{9EC0DE5A-3BA7-44E8-845E-F269BBD5952C}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63D-49AE-9A9F-EB08A43769B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{8B550BA4-9655-4F8E-AF40-B5C1B2EF1A68}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63D-49AE-9A9F-EB08A43769B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{B9BC402D-9348-4EB5-BCB3-4EDC08B24909}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63D-49AE-9A9F-EB08A43769B3}"/>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{5E2461BF-B9C4-438D-8D6B-058BDBE810E6}</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A63D-49AE-9A9F-EB08A43769B3}"/>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{48F165B1-D8AF-405E-89A3-F4E7D8B14FEC}</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A63D-49AE-9A9F-EB08A43769B3}"/>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{1BDB77B9-36AD-4860-9FB6-62232FD1CDDF}</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A63D-49AE-9A9F-EB08A43769B3}"/>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{6F972E7C-20A7-474E-962E-4E4E7B1433BF}</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A63D-49AE-9A9F-EB08A43769B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3.7</c:v>
                </c:pt>
                <c:pt idx="8">
                  <c:v>3.2</c:v>
                </c:pt>
                <c:pt idx="16">
                  <c:v>3</c:v>
                </c:pt>
                <c:pt idx="24">
                  <c:v>2.7</c:v>
                </c:pt>
                <c:pt idx="32">
                  <c:v>3.8</c:v>
                </c:pt>
              </c:numCache>
            </c:numRef>
          </c:xVal>
          <c:yVal>
            <c:numRef>
              <c:f>公会計指標分析・財政指標組合せ分析表!$BP$73:$DC$73</c:f>
              <c:numCache>
                <c:formatCode>#,##0.0;"▲ "#,##0.0</c:formatCode>
                <c:ptCount val="40"/>
                <c:pt idx="0">
                  <c:v>39.799999999999997</c:v>
                </c:pt>
                <c:pt idx="8">
                  <c:v>33</c:v>
                </c:pt>
                <c:pt idx="16">
                  <c:v>33.4</c:v>
                </c:pt>
                <c:pt idx="24">
                  <c:v>21.1</c:v>
                </c:pt>
                <c:pt idx="32">
                  <c:v>25.5</c:v>
                </c:pt>
              </c:numCache>
            </c:numRef>
          </c:yVal>
          <c:smooth val="0"/>
          <c:extLst>
            <c:ext xmlns:c16="http://schemas.microsoft.com/office/drawing/2014/chart" uri="{C3380CC4-5D6E-409C-BE32-E72D297353CC}">
              <c16:uniqueId val="{00000009-A63D-49AE-9A9F-EB08A43769B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{A6A59529-414A-47E0-9C84-BF4B74817C34}</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A63D-49AE-9A9F-EB08A43769B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{B2B9F628-ED38-481A-9D9C-4C4D6FE29B4A}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63D-49AE-9A9F-EB08A43769B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{242ACD8B-80C3-4A82-9F62-5DA3910F6FEF}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63D-49AE-9A9F-EB08A43769B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{28688E6F-3E3C-4AE6-86D4-6F90B6668009}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63D-49AE-9A9F-EB08A43769B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{B6E1780C-8025-488B-8D85-3EE7B2B1DA16}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63D-49AE-9A9F-EB08A43769B3}"/>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{F285D9D9-5D77-4E18-8DCB-73C12B257415}</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A63D-49AE-9A9F-EB08A43769B3}"/>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{B6BC1D09-5247-4200-944E-8460F2B062C8}</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A63D-49AE-9A9F-EB08A43769B3}"/>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{0D21A9AC-4BC0-4664-B5C6-2B6EBC626159}</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A63D-49AE-9A9F-EB08A43769B3}"/>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{DD4D0A08-CD6C-4AA0-B492-545E2033D7E1}</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A63D-49AE-9A9F-EB08A43769B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6.9</c:v>
                </c:pt>
                <c:pt idx="8">
                  <c:v>6.6</c:v>
                </c:pt>
                <c:pt idx="16">
                  <c:v>6.4</c:v>
                </c:pt>
                <c:pt idx="24">
                  <c:v>5.7</c:v>
                </c:pt>
                <c:pt idx="32">
                  <c:v>5.8</c:v>
                </c:pt>
              </c:numCache>
            </c:numRef>
          </c:xVal>
          <c:yVal>
            <c:numRef>
              <c:f>公会計指標分析・財政指標組合せ分析表!$BP$77:$DC$77</c:f>
              <c:numCache>
                <c:formatCode>#,##0.0;"▲ "#,##0.0</c:formatCode>
                <c:ptCount val="40"/>
                <c:pt idx="0">
                  <c:v>25.3</c:v>
                </c:pt>
                <c:pt idx="8">
                  <c:v>25.5</c:v>
                </c:pt>
                <c:pt idx="16">
                  <c:v>25.1</c:v>
                </c:pt>
                <c:pt idx="24">
                  <c:v>11.2</c:v>
                </c:pt>
                <c:pt idx="32">
                  <c:v>4.5999999999999996</c:v>
                </c:pt>
              </c:numCache>
            </c:numRef>
          </c:yVal>
          <c:smooth val="0"/>
          <c:extLst>
            <c:ext xmlns:c16="http://schemas.microsoft.com/office/drawing/2014/chart" uri="{C3380CC4-5D6E-409C-BE32-E72D297353CC}">
              <c16:uniqueId val="{00000013-A63D-49AE-9A9F-EB08A43769B3}"/>
            </c:ext>
          </c:extLst>
        </c:ser>
        <c:dLbls>
          <c:showLegendKey val="0"/>
          <c:showVal val="1"/>
          <c:showCatName val="0"/>
          <c:showSerName val="0"/>
          <c:showPercent val="0"/>
          <c:showBubbleSize val="0"/>
        </c:dLbls>
        <c:axId val="403506064"/>
        <c:axId val="403503712"/>
      </c:scatterChart>
      <c:valAx>
        <c:axId val="403506064"/>
        <c:scaling>
          <c:orientation val="maxMin"/>
          <c:max val="8"/>
          <c:min val="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03503712"/>
        <c:crosses val="autoZero"/>
        <c:crossBetween val="midCat"/>
      </c:valAx>
      <c:valAx>
        <c:axId val="403503712"/>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03506064"/>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埼玉県幸手市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49,404
48,127
33.93
20,012,474
18,336,490
1,537,320
10,872,331
13,206,596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25.5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令和４年度の財政力指数は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0.70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となり、前年度と比較して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0.02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ポイントの減となりました。類似団体平均を</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0.01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ポイント下回っています。</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財政力指数の分母である基準財政需要額は、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歳以上人口の増による保健福祉費の増加や補正係数の見直しなどにより、前年度と比較して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241,871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千円増加しました。また、財政力指数の分子である基準財政収入額は、市町村民税所得割や市町村民税法人税割の増などにより、前年度比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217,939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千円増加しました。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今後は、歳入を確保し、財政力指数が低下しないよう努めてまいります。</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116417</xdr:rowOff>
    </xdr:from>
    <xdr:to>
      <xdr:col>23</xdr:col>
      <xdr:colOff>133350</xdr:colOff>
      <xdr:row>41</xdr:row>
      <xdr:rowOff>156633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14586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102252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60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76200</xdr:rowOff>
    </xdr:from>
    <xdr:to>
      <xdr:col>19</xdr:col>
      <xdr:colOff>133350</xdr:colOff>
      <xdr:row>41</xdr:row>
      <xdr:rowOff>116417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1056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76200</xdr:rowOff>
    </xdr:from>
    <xdr:to>
      <xdr:col>15</xdr:col>
      <xdr:colOff>82550</xdr:colOff>
      <xdr:row>41</xdr:row>
      <xdr:rowOff>96308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1056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5292</xdr:rowOff>
    </xdr:from>
    <xdr:to>
      <xdr:col>15</xdr:col>
      <xdr:colOff>133350</xdr:colOff>
      <xdr:row>41</xdr:row>
      <xdr:rowOff>106892</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117069</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0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96308</xdr:rowOff>
    </xdr:from>
    <xdr:to>
      <xdr:col>11</xdr:col>
      <xdr:colOff>31750</xdr:colOff>
      <xdr:row>41</xdr:row>
      <xdr:rowOff>116417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1257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45508</xdr:rowOff>
    </xdr:from>
    <xdr:to>
      <xdr:col>11</xdr:col>
      <xdr:colOff>82550</xdr:colOff>
      <xdr:row>41</xdr:row>
      <xdr:rowOff>147108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131885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77910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10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65617</xdr:rowOff>
    </xdr:from>
    <xdr:to>
      <xdr:col>19</xdr:col>
      <xdr:colOff>184150</xdr:colOff>
      <xdr:row>41</xdr:row>
      <xdr:rowOff>167217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25400</xdr:rowOff>
    </xdr:from>
    <xdr:to>
      <xdr:col>15</xdr:col>
      <xdr:colOff>133350</xdr:colOff>
      <xdr:row>41</xdr:row>
      <xdr:rowOff>127000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111777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45508</xdr:rowOff>
    </xdr:from>
    <xdr:to>
      <xdr:col>11</xdr:col>
      <xdr:colOff>82550</xdr:colOff>
      <xdr:row>41</xdr:row>
      <xdr:rowOff>147108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157285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151994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令和４年度の経常収支比率は</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93.9</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％となり、前年度と比較して</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8.6</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ポイントの増となりました。類似団体平均を</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1.8</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ポイント上回っています。</a:t>
          </a:r>
          <a:endParaRPr lang="ja-JP" altLang="ja-JP" sz="1200">
            <a:effectLst/>
            <a:latin typeface="ＭＳ Ｐゴシック" panose="020B0600070205080204" pitchFamily="50" charset="-128"/>
            <a:ea typeface="ＭＳ Ｐゴシック" panose="020B0600070205080204" pitchFamily="50" charset="-128"/>
          </a:endParaRPr>
        </a:p>
        <a:p>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経常収支比率の分母である経常一般財源等は、臨時財政対策債や法人市民税の減により、前年度比</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529,865</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千円減少しました。経常収支比率の分子である経常経費充当一般財源は、人件費及び物件費の増により、前年度比</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494,654</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千円増加しました。</a:t>
          </a:r>
          <a:endParaRPr lang="ja-JP" altLang="ja-JP" sz="1200">
            <a:effectLst/>
            <a:latin typeface="ＭＳ Ｐゴシック" panose="020B0600070205080204" pitchFamily="50" charset="-128"/>
            <a:ea typeface="ＭＳ Ｐゴシック" panose="020B0600070205080204" pitchFamily="50" charset="-128"/>
          </a:endParaRPr>
        </a:p>
        <a:p>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このため、分子部分である経常経費充当一般財源が増加し、分母部分である経常一般財源が減少したため、比率が増加しております。</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19896</xdr:rowOff>
    </xdr:from>
    <xdr:to>
      <xdr:col>23</xdr:col>
      <xdr:colOff>133350</xdr:colOff>
      <xdr:row>67</xdr:row>
      <xdr:rowOff>63923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135446"/>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106273</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19896</xdr:rowOff>
    </xdr:from>
    <xdr:to>
      <xdr:col>24</xdr:col>
      <xdr:colOff>12700</xdr:colOff>
      <xdr:row>59</xdr:row>
      <xdr:rowOff>19896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129963</xdr:rowOff>
    </xdr:from>
    <xdr:to>
      <xdr:col>23</xdr:col>
      <xdr:colOff>133350</xdr:colOff>
      <xdr:row>64</xdr:row>
      <xdr:rowOff>135890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416963"/>
          <a:ext cx="838200" cy="69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128287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5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129963</xdr:rowOff>
    </xdr:from>
    <xdr:to>
      <xdr:col>19</xdr:col>
      <xdr:colOff>133350</xdr:colOff>
      <xdr:row>64</xdr:row>
      <xdr:rowOff>7196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416963"/>
          <a:ext cx="889000" cy="563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165100</xdr:rowOff>
    </xdr:from>
    <xdr:to>
      <xdr:col>19</xdr:col>
      <xdr:colOff>184150</xdr:colOff>
      <xdr:row>62</xdr:row>
      <xdr:rowOff>95250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80027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70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170604</xdr:rowOff>
    </xdr:from>
    <xdr:to>
      <xdr:col>15</xdr:col>
      <xdr:colOff>82550</xdr:colOff>
      <xdr:row>64</xdr:row>
      <xdr:rowOff>7196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0971954"/>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87630</xdr:rowOff>
    </xdr:from>
    <xdr:to>
      <xdr:col>15</xdr:col>
      <xdr:colOff>133350</xdr:colOff>
      <xdr:row>64</xdr:row>
      <xdr:rowOff>17780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27957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65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170604</xdr:rowOff>
    </xdr:from>
    <xdr:to>
      <xdr:col>11</xdr:col>
      <xdr:colOff>31750</xdr:colOff>
      <xdr:row>64</xdr:row>
      <xdr:rowOff>63500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971954"/>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103717</xdr:rowOff>
    </xdr:from>
    <xdr:to>
      <xdr:col>11</xdr:col>
      <xdr:colOff>82550</xdr:colOff>
      <xdr:row>64</xdr:row>
      <xdr:rowOff>33867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44044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67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55456</xdr:rowOff>
    </xdr:from>
    <xdr:to>
      <xdr:col>7</xdr:col>
      <xdr:colOff>31750</xdr:colOff>
      <xdr:row>63</xdr:row>
      <xdr:rowOff>157056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85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167233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62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85090</xdr:rowOff>
    </xdr:from>
    <xdr:to>
      <xdr:col>23</xdr:col>
      <xdr:colOff>184150</xdr:colOff>
      <xdr:row>65</xdr:row>
      <xdr:rowOff>15240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57167</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02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79163</xdr:rowOff>
    </xdr:from>
    <xdr:to>
      <xdr:col>19</xdr:col>
      <xdr:colOff>184150</xdr:colOff>
      <xdr:row>61</xdr:row>
      <xdr:rowOff>9313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36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19490</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135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127846</xdr:rowOff>
    </xdr:from>
    <xdr:to>
      <xdr:col>15</xdr:col>
      <xdr:colOff>133350</xdr:colOff>
      <xdr:row>64</xdr:row>
      <xdr:rowOff>57996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9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42773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01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119804</xdr:rowOff>
    </xdr:from>
    <xdr:to>
      <xdr:col>11</xdr:col>
      <xdr:colOff>82550</xdr:colOff>
      <xdr:row>64</xdr:row>
      <xdr:rowOff>49954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9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34731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00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12700</xdr:rowOff>
    </xdr:from>
    <xdr:to>
      <xdr:col>7</xdr:col>
      <xdr:colOff>31750</xdr:colOff>
      <xdr:row>64</xdr:row>
      <xdr:rowOff>114300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99077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[122,515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令和４年度の人口</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人当たり人件費・物件費等決算額は</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122,515</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円となりました。前年度と比較して</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4,385</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円の増となり、主な要因として、光熱水費高騰の影響を受け、物件費が増加したことが挙げられます。</a:t>
          </a:r>
          <a:endParaRPr lang="ja-JP" altLang="ja-JP" sz="1200">
            <a:effectLst/>
            <a:latin typeface="ＭＳ Ｐゴシック" panose="020B0600070205080204" pitchFamily="50" charset="-128"/>
            <a:ea typeface="ＭＳ Ｐゴシック" panose="020B0600070205080204" pitchFamily="50" charset="-128"/>
          </a:endParaRPr>
        </a:p>
        <a:p>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また、類似団体平均との差は</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14,073</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円少ないものの、差額が前年度から縮んでいます。</a:t>
          </a:r>
          <a:endParaRPr lang="ja-JP" altLang="ja-JP" sz="1200">
            <a:effectLst/>
            <a:latin typeface="ＭＳ Ｐゴシック" panose="020B0600070205080204" pitchFamily="50" charset="-128"/>
            <a:ea typeface="ＭＳ Ｐゴシック" panose="020B0600070205080204" pitchFamily="50" charset="-128"/>
          </a:endParaRPr>
        </a:p>
        <a:p>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引き続き経費の節減に努めてまいります。</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147382</xdr:rowOff>
    </xdr:from>
    <xdr:to>
      <xdr:col>23</xdr:col>
      <xdr:colOff>133350</xdr:colOff>
      <xdr:row>90</xdr:row>
      <xdr:rowOff>106170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863382"/>
          <a:ext cx="0" cy="16732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78247</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508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106170</xdr:rowOff>
    </xdr:from>
    <xdr:to>
      <xdr:col>24</xdr:col>
      <xdr:colOff>12700</xdr:colOff>
      <xdr:row>90</xdr:row>
      <xdr:rowOff>106170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53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62309</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60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147382</xdr:rowOff>
    </xdr:from>
    <xdr:to>
      <xdr:col>24</xdr:col>
      <xdr:colOff>12700</xdr:colOff>
      <xdr:row>80</xdr:row>
      <xdr:rowOff>147382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863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7541</xdr:rowOff>
    </xdr:from>
    <xdr:to>
      <xdr:col>23</xdr:col>
      <xdr:colOff>133350</xdr:colOff>
      <xdr:row>82</xdr:row>
      <xdr:rowOff>57927</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066441"/>
          <a:ext cx="838200" cy="5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140910</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1998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168833</xdr:rowOff>
    </xdr:from>
    <xdr:to>
      <xdr:col>23</xdr:col>
      <xdr:colOff>184150</xdr:colOff>
      <xdr:row>83</xdr:row>
      <xdr:rowOff>98983</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227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70706</xdr:rowOff>
    </xdr:from>
    <xdr:to>
      <xdr:col>19</xdr:col>
      <xdr:colOff>133350</xdr:colOff>
      <xdr:row>82</xdr:row>
      <xdr:rowOff>7541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3958156"/>
          <a:ext cx="889000" cy="108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123526</xdr:rowOff>
    </xdr:from>
    <xdr:to>
      <xdr:col>19</xdr:col>
      <xdr:colOff>184150</xdr:colOff>
      <xdr:row>83</xdr:row>
      <xdr:rowOff>53676</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18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38453</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268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15965</xdr:rowOff>
    </xdr:from>
    <xdr:to>
      <xdr:col>15</xdr:col>
      <xdr:colOff>82550</xdr:colOff>
      <xdr:row>81</xdr:row>
      <xdr:rowOff>70706</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3903415"/>
          <a:ext cx="889000" cy="54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16721</xdr:rowOff>
    </xdr:from>
    <xdr:to>
      <xdr:col>15</xdr:col>
      <xdr:colOff>133350</xdr:colOff>
      <xdr:row>83</xdr:row>
      <xdr:rowOff>118321</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24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103098</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333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147002</xdr:rowOff>
    </xdr:from>
    <xdr:to>
      <xdr:col>11</xdr:col>
      <xdr:colOff>31750</xdr:colOff>
      <xdr:row>81</xdr:row>
      <xdr:rowOff>15965</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3863002"/>
          <a:ext cx="889000" cy="40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75369</xdr:rowOff>
    </xdr:from>
    <xdr:to>
      <xdr:col>11</xdr:col>
      <xdr:colOff>82550</xdr:colOff>
      <xdr:row>83</xdr:row>
      <xdr:rowOff>5519</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1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161746</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22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35164</xdr:rowOff>
    </xdr:from>
    <xdr:to>
      <xdr:col>7</xdr:col>
      <xdr:colOff>31750</xdr:colOff>
      <xdr:row>82</xdr:row>
      <xdr:rowOff>136764</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09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121541</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180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7127</xdr:rowOff>
    </xdr:from>
    <xdr:to>
      <xdr:col>23</xdr:col>
      <xdr:colOff>184150</xdr:colOff>
      <xdr:row>82</xdr:row>
      <xdr:rowOff>108727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06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23654</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91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128191</xdr:rowOff>
    </xdr:from>
    <xdr:to>
      <xdr:col>19</xdr:col>
      <xdr:colOff>184150</xdr:colOff>
      <xdr:row>82</xdr:row>
      <xdr:rowOff>58341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01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68518</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7845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19906</xdr:rowOff>
    </xdr:from>
    <xdr:to>
      <xdr:col>15</xdr:col>
      <xdr:colOff>133350</xdr:colOff>
      <xdr:row>81</xdr:row>
      <xdr:rowOff>121506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390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131683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676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136615</xdr:rowOff>
    </xdr:from>
    <xdr:to>
      <xdr:col>11</xdr:col>
      <xdr:colOff>82550</xdr:colOff>
      <xdr:row>81</xdr:row>
      <xdr:rowOff>66765</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85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76942</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621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96202</xdr:rowOff>
    </xdr:from>
    <xdr:to>
      <xdr:col>7</xdr:col>
      <xdr:colOff>31750</xdr:colOff>
      <xdr:row>81</xdr:row>
      <xdr:rowOff>26352</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81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36529</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581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ラスパイレス指数は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99.0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で前年度比△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であり、国の給与水準とも均衡しております。</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令和５年度の給与改定においては、令和５年度人事院勧告・埼玉県人事委員会に準じた給与改定を実施しました。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当市では、給与改定にあたり、人事院勧告・埼玉県人事員会勧告を考慮して実施しており、今後も給与の適正化に努めてまいります。</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121557</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915571"/>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93634</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5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121557</xdr:rowOff>
    </xdr:from>
    <xdr:to>
      <xdr:col>81</xdr:col>
      <xdr:colOff>133350</xdr:colOff>
      <xdr:row>89</xdr:row>
      <xdr:rowOff>121557</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8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33564</xdr:rowOff>
    </xdr:from>
    <xdr:to>
      <xdr:col>81</xdr:col>
      <xdr:colOff>44450</xdr:colOff>
      <xdr:row>87</xdr:row>
      <xdr:rowOff>85271</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6179800" y="14949714"/>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50091</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623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33564</xdr:rowOff>
    </xdr:from>
    <xdr:to>
      <xdr:col>81</xdr:col>
      <xdr:colOff>95250</xdr:colOff>
      <xdr:row>86</xdr:row>
      <xdr:rowOff>135164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85271</xdr:rowOff>
    </xdr:from>
    <xdr:to>
      <xdr:col>77</xdr:col>
      <xdr:colOff>44450</xdr:colOff>
      <xdr:row>87</xdr:row>
      <xdr:rowOff>102507</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500142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102507</xdr:rowOff>
    </xdr:from>
    <xdr:to>
      <xdr:col>72</xdr:col>
      <xdr:colOff>203200</xdr:colOff>
      <xdr:row>87</xdr:row>
      <xdr:rowOff>119743</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4401800" y="150186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119743</xdr:rowOff>
    </xdr:from>
    <xdr:to>
      <xdr:col>68</xdr:col>
      <xdr:colOff>152400</xdr:colOff>
      <xdr:row>89</xdr:row>
      <xdr:rowOff>18143</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5035893"/>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85271</xdr:rowOff>
    </xdr:from>
    <xdr:to>
      <xdr:col>68</xdr:col>
      <xdr:colOff>203200</xdr:colOff>
      <xdr:row>87</xdr:row>
      <xdr:rowOff>15421</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25598</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59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25598</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59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154214</xdr:rowOff>
    </xdr:from>
    <xdr:to>
      <xdr:col>81</xdr:col>
      <xdr:colOff>95250</xdr:colOff>
      <xdr:row>87</xdr:row>
      <xdr:rowOff>84364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126291</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8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34471</xdr:rowOff>
    </xdr:from>
    <xdr:to>
      <xdr:col>77</xdr:col>
      <xdr:colOff>95250</xdr:colOff>
      <xdr:row>87</xdr:row>
      <xdr:rowOff>136071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120848</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5036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51707</xdr:rowOff>
    </xdr:from>
    <xdr:to>
      <xdr:col>73</xdr:col>
      <xdr:colOff>44450</xdr:colOff>
      <xdr:row>87</xdr:row>
      <xdr:rowOff>153307</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138084</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50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68943</xdr:rowOff>
    </xdr:from>
    <xdr:to>
      <xdr:col>68</xdr:col>
      <xdr:colOff>203200</xdr:colOff>
      <xdr:row>87</xdr:row>
      <xdr:rowOff>170543</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98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155320</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507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138793</xdr:rowOff>
    </xdr:from>
    <xdr:to>
      <xdr:col>64</xdr:col>
      <xdr:colOff>152400</xdr:colOff>
      <xdr:row>89</xdr:row>
      <xdr:rowOff>68943</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522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53720</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531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日現在における当市の人口</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人当たり職員数は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6.38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人であり、類似団体内平均値よりも</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0.16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人下回るものの前年度より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0.23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人増加しました。また、同日現在の普通会計職員数は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315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人であり、前年度より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人増加しております。</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職員数増加の背景としては、複雑・多様化する住民ニーズなどに対応するための業務量増加が挙げられます。なお、当市では平成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年度から定員適正化計画を策定しておりますので、今後も複雑・多様化する住民ニーズへの対応や行政需要を見極めながら、適正な定員管理に努めてまいります。</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28469</xdr:rowOff>
    </xdr:from>
    <xdr:to>
      <xdr:col>81</xdr:col>
      <xdr:colOff>44450</xdr:colOff>
      <xdr:row>67</xdr:row>
      <xdr:rowOff>37782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9972569"/>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9859</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9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37782</xdr:rowOff>
    </xdr:from>
    <xdr:to>
      <xdr:col>81</xdr:col>
      <xdr:colOff>133350</xdr:colOff>
      <xdr:row>67</xdr:row>
      <xdr:rowOff>37782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52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114846</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71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28469</xdr:rowOff>
    </xdr:from>
    <xdr:to>
      <xdr:col>81</xdr:col>
      <xdr:colOff>133350</xdr:colOff>
      <xdr:row>58</xdr:row>
      <xdr:rowOff>28469</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997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135996</xdr:rowOff>
    </xdr:from>
    <xdr:to>
      <xdr:col>81</xdr:col>
      <xdr:colOff>44450</xdr:colOff>
      <xdr:row>61</xdr:row>
      <xdr:rowOff>10795</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422996"/>
          <a:ext cx="838200" cy="4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135696</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422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163619</xdr:rowOff>
    </xdr:from>
    <xdr:to>
      <xdr:col>81</xdr:col>
      <xdr:colOff>95250</xdr:colOff>
      <xdr:row>61</xdr:row>
      <xdr:rowOff>93769</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123931</xdr:rowOff>
    </xdr:from>
    <xdr:to>
      <xdr:col>77</xdr:col>
      <xdr:colOff>44450</xdr:colOff>
      <xdr:row>60</xdr:row>
      <xdr:rowOff>135996</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410931"/>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157586</xdr:rowOff>
    </xdr:from>
    <xdr:to>
      <xdr:col>77</xdr:col>
      <xdr:colOff>95250</xdr:colOff>
      <xdr:row>61</xdr:row>
      <xdr:rowOff>87736</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72513</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53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91757</xdr:rowOff>
    </xdr:from>
    <xdr:to>
      <xdr:col>72</xdr:col>
      <xdr:colOff>203200</xdr:colOff>
      <xdr:row>60</xdr:row>
      <xdr:rowOff>123931</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378757"/>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147003</xdr:rowOff>
    </xdr:from>
    <xdr:to>
      <xdr:col>73</xdr:col>
      <xdr:colOff>44450</xdr:colOff>
      <xdr:row>62</xdr:row>
      <xdr:rowOff>77153</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61930</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691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81704</xdr:rowOff>
    </xdr:from>
    <xdr:to>
      <xdr:col>68</xdr:col>
      <xdr:colOff>152400</xdr:colOff>
      <xdr:row>60</xdr:row>
      <xdr:rowOff>91757</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368704"/>
          <a:ext cx="889000" cy="1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167111</xdr:rowOff>
    </xdr:from>
    <xdr:to>
      <xdr:col>68</xdr:col>
      <xdr:colOff>203200</xdr:colOff>
      <xdr:row>62</xdr:row>
      <xdr:rowOff>97261</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82038</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71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149013</xdr:rowOff>
    </xdr:from>
    <xdr:to>
      <xdr:col>64</xdr:col>
      <xdr:colOff>152400</xdr:colOff>
      <xdr:row>62</xdr:row>
      <xdr:rowOff>79163</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63940</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131445</xdr:rowOff>
    </xdr:from>
    <xdr:to>
      <xdr:col>81</xdr:col>
      <xdr:colOff>95250</xdr:colOff>
      <xdr:row>61</xdr:row>
      <xdr:rowOff>61595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41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147972</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263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85196</xdr:rowOff>
    </xdr:from>
    <xdr:to>
      <xdr:col>77</xdr:col>
      <xdr:colOff>95250</xdr:colOff>
      <xdr:row>61</xdr:row>
      <xdr:rowOff>15346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37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25523</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141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73131</xdr:rowOff>
    </xdr:from>
    <xdr:to>
      <xdr:col>73</xdr:col>
      <xdr:colOff>44450</xdr:colOff>
      <xdr:row>61</xdr:row>
      <xdr:rowOff>3281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36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13458</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129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40957</xdr:rowOff>
    </xdr:from>
    <xdr:to>
      <xdr:col>68</xdr:col>
      <xdr:colOff>203200</xdr:colOff>
      <xdr:row>60</xdr:row>
      <xdr:rowOff>142557</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32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152734</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09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30904</xdr:rowOff>
    </xdr:from>
    <xdr:to>
      <xdr:col>64</xdr:col>
      <xdr:colOff>152400</xdr:colOff>
      <xdr:row>60</xdr:row>
      <xdr:rowOff>132504</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31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142681</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08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令和４年度の実質公債費比率は</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3.8</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％となり、前年度と比較して</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1.1</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ポイントの増、類似団体平均を</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2.0</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ポイント下回っています。また、県平均を</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1.3</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ポイント下回っております。</a:t>
          </a:r>
          <a:endParaRPr lang="ja-JP" altLang="ja-JP" sz="1200">
            <a:effectLst/>
            <a:latin typeface="ＭＳ Ｐゴシック" panose="020B0600070205080204" pitchFamily="50" charset="-128"/>
            <a:ea typeface="ＭＳ Ｐゴシック" panose="020B0600070205080204" pitchFamily="50" charset="-128"/>
          </a:endParaRPr>
        </a:p>
        <a:p>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今後も、交付税措置のある地方債を活用し、比率の適正な管理に努めてまいります。</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17780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357620"/>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161307</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17780</xdr:rowOff>
    </xdr:from>
    <xdr:to>
      <xdr:col>81</xdr:col>
      <xdr:colOff>133350</xdr:colOff>
      <xdr:row>45</xdr:row>
      <xdr:rowOff>17780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113454</xdr:rowOff>
    </xdr:from>
    <xdr:to>
      <xdr:col>81</xdr:col>
      <xdr:colOff>44450</xdr:colOff>
      <xdr:row>40</xdr:row>
      <xdr:rowOff>30480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6800004"/>
          <a:ext cx="8382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112623</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97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113454</xdr:rowOff>
    </xdr:from>
    <xdr:to>
      <xdr:col>77</xdr:col>
      <xdr:colOff>44450</xdr:colOff>
      <xdr:row>39</xdr:row>
      <xdr:rowOff>137583</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680000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132504</xdr:rowOff>
    </xdr:from>
    <xdr:to>
      <xdr:col>77</xdr:col>
      <xdr:colOff>95250</xdr:colOff>
      <xdr:row>41</xdr:row>
      <xdr:rowOff>62654</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47431</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707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137583</xdr:rowOff>
    </xdr:from>
    <xdr:to>
      <xdr:col>72</xdr:col>
      <xdr:colOff>203200</xdr:colOff>
      <xdr:row>39</xdr:row>
      <xdr:rowOff>153670</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682413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17356</xdr:rowOff>
    </xdr:from>
    <xdr:to>
      <xdr:col>73</xdr:col>
      <xdr:colOff>44450</xdr:colOff>
      <xdr:row>41</xdr:row>
      <xdr:rowOff>118956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103733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153670</xdr:rowOff>
    </xdr:from>
    <xdr:to>
      <xdr:col>68</xdr:col>
      <xdr:colOff>152400</xdr:colOff>
      <xdr:row>40</xdr:row>
      <xdr:rowOff>22437</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684022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33444</xdr:rowOff>
    </xdr:from>
    <xdr:to>
      <xdr:col>68</xdr:col>
      <xdr:colOff>203200</xdr:colOff>
      <xdr:row>41</xdr:row>
      <xdr:rowOff>135044</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119821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57573</xdr:rowOff>
    </xdr:from>
    <xdr:to>
      <xdr:col>64</xdr:col>
      <xdr:colOff>152400</xdr:colOff>
      <xdr:row>41</xdr:row>
      <xdr:rowOff>159173</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143950</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167657</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68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62654</xdr:rowOff>
    </xdr:from>
    <xdr:to>
      <xdr:col>77</xdr:col>
      <xdr:colOff>95250</xdr:colOff>
      <xdr:row>39</xdr:row>
      <xdr:rowOff>164254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74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2981</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518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86783</xdr:rowOff>
    </xdr:from>
    <xdr:to>
      <xdr:col>73</xdr:col>
      <xdr:colOff>44450</xdr:colOff>
      <xdr:row>40</xdr:row>
      <xdr:rowOff>16933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27110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102870</xdr:rowOff>
    </xdr:from>
    <xdr:to>
      <xdr:col>68</xdr:col>
      <xdr:colOff>203200</xdr:colOff>
      <xdr:row>40</xdr:row>
      <xdr:rowOff>33020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43197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143087</xdr:rowOff>
    </xdr:from>
    <xdr:to>
      <xdr:col>64</xdr:col>
      <xdr:colOff>152400</xdr:colOff>
      <xdr:row>40</xdr:row>
      <xdr:rowOff>73237</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82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83414</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59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令和４年度の将来負担比率は</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25.5</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％となり、前年度と比較して</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4.4</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ポイントの増となりました。類似団体平均を</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20.9</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ポイント上回っています。</a:t>
          </a:r>
          <a:endParaRPr lang="ja-JP" altLang="ja-JP" sz="1200">
            <a:effectLst/>
            <a:latin typeface="ＭＳ Ｐゴシック" panose="020B0600070205080204" pitchFamily="50" charset="-128"/>
            <a:ea typeface="ＭＳ Ｐゴシック" panose="020B0600070205080204" pitchFamily="50" charset="-128"/>
          </a:endParaRPr>
        </a:p>
        <a:p>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標準財政規模の縮小や債務負担行為の増などにより、将来負担比率が増加</a:t>
          </a:r>
          <a:endParaRPr lang="ja-JP" altLang="ja-JP" sz="1200">
            <a:effectLst/>
            <a:latin typeface="ＭＳ Ｐゴシック" panose="020B0600070205080204" pitchFamily="50" charset="-128"/>
            <a:ea typeface="ＭＳ Ｐゴシック" panose="020B0600070205080204" pitchFamily="50" charset="-128"/>
          </a:endParaRPr>
        </a:p>
        <a:p>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しました。</a:t>
          </a:r>
          <a:endParaRPr lang="ja-JP" altLang="ja-JP" sz="1200">
            <a:effectLst/>
            <a:latin typeface="ＭＳ Ｐゴシック" panose="020B0600070205080204" pitchFamily="50" charset="-128"/>
            <a:ea typeface="ＭＳ Ｐゴシック" panose="020B0600070205080204" pitchFamily="50" charset="-128"/>
          </a:endParaRPr>
        </a:p>
        <a:p>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今後とも計画的な基金積立てを行うとともに、交付税措置のある地方債の活用等を行い、更なる改善に努めてまいります。</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94968</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70667"/>
          <a:ext cx="0" cy="16676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67045</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4010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94968</xdr:rowOff>
    </xdr:from>
    <xdr:to>
      <xdr:col>81</xdr:col>
      <xdr:colOff>133350</xdr:colOff>
      <xdr:row>23</xdr:row>
      <xdr:rowOff>94968</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40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81774</xdr:rowOff>
    </xdr:from>
    <xdr:to>
      <xdr:col>81</xdr:col>
      <xdr:colOff>44450</xdr:colOff>
      <xdr:row>15</xdr:row>
      <xdr:rowOff>140758</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179800" y="2653524"/>
          <a:ext cx="838200" cy="5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171043</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228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38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81774</xdr:rowOff>
    </xdr:from>
    <xdr:to>
      <xdr:col>77</xdr:col>
      <xdr:colOff>44450</xdr:colOff>
      <xdr:row>16</xdr:row>
      <xdr:rowOff>75212</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5290800" y="2653524"/>
          <a:ext cx="889000" cy="16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69709</xdr:rowOff>
    </xdr:from>
    <xdr:to>
      <xdr:col>77</xdr:col>
      <xdr:colOff>95250</xdr:colOff>
      <xdr:row>14</xdr:row>
      <xdr:rowOff>171309</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10036</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238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69850</xdr:rowOff>
    </xdr:from>
    <xdr:to>
      <xdr:col>72</xdr:col>
      <xdr:colOff>203200</xdr:colOff>
      <xdr:row>16</xdr:row>
      <xdr:rowOff>75212</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a:off x="14401800" y="2813050"/>
          <a:ext cx="889000" cy="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84596</xdr:rowOff>
    </xdr:from>
    <xdr:to>
      <xdr:col>73</xdr:col>
      <xdr:colOff>44450</xdr:colOff>
      <xdr:row>16</xdr:row>
      <xdr:rowOff>14746</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265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24923</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425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69850</xdr:rowOff>
    </xdr:from>
    <xdr:to>
      <xdr:col>68</xdr:col>
      <xdr:colOff>152400</xdr:colOff>
      <xdr:row>16</xdr:row>
      <xdr:rowOff>161008</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flipV="1">
          <a:off x="13512800" y="2813050"/>
          <a:ext cx="889000" cy="9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89958</xdr:rowOff>
    </xdr:from>
    <xdr:to>
      <xdr:col>68</xdr:col>
      <xdr:colOff>203200</xdr:colOff>
      <xdr:row>16</xdr:row>
      <xdr:rowOff>20108</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66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30285</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430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87277</xdr:rowOff>
    </xdr:from>
    <xdr:to>
      <xdr:col>64</xdr:col>
      <xdr:colOff>152400</xdr:colOff>
      <xdr:row>16</xdr:row>
      <xdr:rowOff>17427</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659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27604</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427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89958</xdr:rowOff>
    </xdr:from>
    <xdr:to>
      <xdr:col>81</xdr:col>
      <xdr:colOff>95250</xdr:colOff>
      <xdr:row>16</xdr:row>
      <xdr:rowOff>20108</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967200" y="266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62035</xdr:rowOff>
    </xdr:from>
    <xdr:ext cx="762000" cy="259045"/>
    <xdr:sp macro="" textlink="">
      <xdr:nvSpPr>
        <xdr:cNvPr id="467" name="将来負担の状況該当値テキスト">
          <a:extLst>
            <a:ext uri="{FF2B5EF4-FFF2-40B4-BE49-F238E27FC236}">
              <a16:creationId xmlns:a16="http://schemas.microsoft.com/office/drawing/2014/main" id="{00000000-0008-0000-0300-0000D3010000}"/>
            </a:ext>
          </a:extLst>
        </xdr:cNvPr>
        <xdr:cNvSpPr txBox="1"/>
      </xdr:nvSpPr>
      <xdr:spPr>
        <a:xfrm>
          <a:off x="17106900" y="263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30974</xdr:rowOff>
    </xdr:from>
    <xdr:to>
      <xdr:col>77</xdr:col>
      <xdr:colOff>95250</xdr:colOff>
      <xdr:row>15</xdr:row>
      <xdr:rowOff>132574</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129000" y="260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117351</xdr:rowOff>
    </xdr:from>
    <xdr:ext cx="7366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798800" y="2689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24412</xdr:rowOff>
    </xdr:from>
    <xdr:to>
      <xdr:col>73</xdr:col>
      <xdr:colOff>44450</xdr:colOff>
      <xdr:row>16</xdr:row>
      <xdr:rowOff>126012</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5240000" y="276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110789</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909800" y="2853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19050</xdr:rowOff>
    </xdr:from>
    <xdr:to>
      <xdr:col>68</xdr:col>
      <xdr:colOff>203200</xdr:colOff>
      <xdr:row>16</xdr:row>
      <xdr:rowOff>120650</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4351000" y="276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105427</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020800" y="284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110208</xdr:rowOff>
    </xdr:from>
    <xdr:to>
      <xdr:col>64</xdr:col>
      <xdr:colOff>152400</xdr:colOff>
      <xdr:row>17</xdr:row>
      <xdr:rowOff>40358</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3462000" y="285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25135</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3131800" y="293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埼玉県幸手市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49,404
48,127
33.93
20,012,474
18,336,490
1,537,320
10,872,331
13,206,596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25.5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経常収支比率の分子部分である、職員共済組合負担金や市町村総合事務組合退職手当負担金が増加し、経常的な人件費は増加しました。</a:t>
          </a:r>
          <a:endParaRPr lang="ja-JP" altLang="ja-JP" sz="1200">
            <a:effectLst/>
            <a:latin typeface="ＭＳ Ｐゴシック" panose="020B0600070205080204" pitchFamily="50" charset="-128"/>
            <a:ea typeface="ＭＳ Ｐゴシック" panose="020B0600070205080204" pitchFamily="50" charset="-128"/>
          </a:endParaRPr>
        </a:p>
        <a:p>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一方で、分母部分である経常一般財源については、臨時財政対策債や法人市民税が減少したため、比率は</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1.9</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ポイント増加しました。</a:t>
          </a:r>
          <a:endParaRPr lang="ja-JP" altLang="ja-JP" sz="1200">
            <a:effectLst/>
            <a:latin typeface="ＭＳ Ｐゴシック" panose="020B0600070205080204" pitchFamily="50" charset="-128"/>
            <a:ea typeface="ＭＳ Ｐゴシック" panose="020B0600070205080204" pitchFamily="50" charset="-128"/>
          </a:endParaRPr>
        </a:p>
        <a:p>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引き続き、適切な定員管理等を行い、人件費の抑制に努めてまいります</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123190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810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38117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2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123190</xdr:rowOff>
    </xdr:from>
    <xdr:to>
      <xdr:col>24</xdr:col>
      <xdr:colOff>114300</xdr:colOff>
      <xdr:row>33</xdr:row>
      <xdr:rowOff>123190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8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xdr:rowOff>
    </xdr:from>
    <xdr:to>
      <xdr:col>24</xdr:col>
      <xdr:colOff>25400</xdr:colOff>
      <xdr:row>36</xdr:row>
      <xdr:rowOff>157480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18490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93997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12700</xdr:rowOff>
    </xdr:from>
    <xdr:to>
      <xdr:col>19</xdr:col>
      <xdr:colOff>187325</xdr:colOff>
      <xdr:row>36</xdr:row>
      <xdr:rowOff>134620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1849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43180</xdr:rowOff>
    </xdr:from>
    <xdr:to>
      <xdr:col>15</xdr:col>
      <xdr:colOff>98425</xdr:colOff>
      <xdr:row>36</xdr:row>
      <xdr:rowOff>134620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153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34290</xdr:rowOff>
    </xdr:from>
    <xdr:to>
      <xdr:col>15</xdr:col>
      <xdr:colOff>149225</xdr:colOff>
      <xdr:row>37</xdr:row>
      <xdr:rowOff>135890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120667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43180</xdr:rowOff>
    </xdr:from>
    <xdr:to>
      <xdr:col>11</xdr:col>
      <xdr:colOff>9525</xdr:colOff>
      <xdr:row>36</xdr:row>
      <xdr:rowOff>66040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2153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101617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127017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106680</xdr:rowOff>
    </xdr:from>
    <xdr:to>
      <xdr:col>24</xdr:col>
      <xdr:colOff>76200</xdr:colOff>
      <xdr:row>37</xdr:row>
      <xdr:rowOff>36830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123207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133350</xdr:rowOff>
    </xdr:from>
    <xdr:to>
      <xdr:col>20</xdr:col>
      <xdr:colOff>38100</xdr:colOff>
      <xdr:row>36</xdr:row>
      <xdr:rowOff>63500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73677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83820</xdr:rowOff>
    </xdr:from>
    <xdr:to>
      <xdr:col>15</xdr:col>
      <xdr:colOff>149225</xdr:colOff>
      <xdr:row>37</xdr:row>
      <xdr:rowOff>13970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24147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163830</xdr:rowOff>
    </xdr:from>
    <xdr:to>
      <xdr:col>11</xdr:col>
      <xdr:colOff>60325</xdr:colOff>
      <xdr:row>36</xdr:row>
      <xdr:rowOff>93980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104157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101617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ＧＩＧＡスクール用学習支援ソフトの導入や光熱水費の高騰により、経常的な物件費が増加しました。</a:t>
          </a:r>
          <a:endParaRPr lang="ja-JP" altLang="ja-JP" sz="1200">
            <a:effectLst/>
            <a:latin typeface="ＭＳ Ｐゴシック" panose="020B0600070205080204" pitchFamily="50" charset="-128"/>
            <a:ea typeface="ＭＳ Ｐゴシック" panose="020B0600070205080204" pitchFamily="50" charset="-128"/>
          </a:endParaRPr>
        </a:p>
        <a:p>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一方で、分母部分である経常一般財源については、臨時財政対策債や法人市民税が減少したため、比率は</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2.1</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ポイント増加しました。</a:t>
          </a:r>
          <a:endParaRPr lang="ja-JP" altLang="ja-JP" sz="1200">
            <a:effectLst/>
            <a:latin typeface="ＭＳ Ｐゴシック" panose="020B0600070205080204" pitchFamily="50" charset="-128"/>
            <a:ea typeface="ＭＳ Ｐゴシック" panose="020B0600070205080204" pitchFamily="50" charset="-128"/>
          </a:endParaRPr>
        </a:p>
        <a:p>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物件費については、類似団体平均値・県平均値・国平均値を下回っておりますので、委託内容や経費の見直しを続け、物件費の抑制に努めてまいります。</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69850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98116"/>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124714</xdr:rowOff>
    </xdr:from>
    <xdr:to>
      <xdr:col>82</xdr:col>
      <xdr:colOff>107950</xdr:colOff>
      <xdr:row>18</xdr:row>
      <xdr:rowOff>145288</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3039364"/>
          <a:ext cx="8382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106443</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7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124714</xdr:rowOff>
    </xdr:from>
    <xdr:to>
      <xdr:col>78</xdr:col>
      <xdr:colOff>69850</xdr:colOff>
      <xdr:row>18</xdr:row>
      <xdr:rowOff>26416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303936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151638</xdr:rowOff>
    </xdr:from>
    <xdr:to>
      <xdr:col>78</xdr:col>
      <xdr:colOff>120650</xdr:colOff>
      <xdr:row>16</xdr:row>
      <xdr:rowOff>81788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91965</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492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26416</xdr:rowOff>
    </xdr:from>
    <xdr:to>
      <xdr:col>73</xdr:col>
      <xdr:colOff>180975</xdr:colOff>
      <xdr:row>18</xdr:row>
      <xdr:rowOff>154432</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3112516"/>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16764</xdr:rowOff>
    </xdr:from>
    <xdr:to>
      <xdr:col>74</xdr:col>
      <xdr:colOff>31750</xdr:colOff>
      <xdr:row>16</xdr:row>
      <xdr:rowOff>118364</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128541</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28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8128</xdr:rowOff>
    </xdr:from>
    <xdr:to>
      <xdr:col>69</xdr:col>
      <xdr:colOff>92075</xdr:colOff>
      <xdr:row>18</xdr:row>
      <xdr:rowOff>154432</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3094228"/>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117348</xdr:rowOff>
    </xdr:from>
    <xdr:to>
      <xdr:col>69</xdr:col>
      <xdr:colOff>142875</xdr:colOff>
      <xdr:row>17</xdr:row>
      <xdr:rowOff>47498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57675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629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80772</xdr:rowOff>
    </xdr:from>
    <xdr:to>
      <xdr:col>65</xdr:col>
      <xdr:colOff>53975</xdr:colOff>
      <xdr:row>17</xdr:row>
      <xdr:rowOff>10922</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21099</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59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94488</xdr:rowOff>
    </xdr:from>
    <xdr:to>
      <xdr:col>82</xdr:col>
      <xdr:colOff>158750</xdr:colOff>
      <xdr:row>19</xdr:row>
      <xdr:rowOff>24638</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18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66565</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15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73914</xdr:rowOff>
    </xdr:from>
    <xdr:to>
      <xdr:col>78</xdr:col>
      <xdr:colOff>120650</xdr:colOff>
      <xdr:row>18</xdr:row>
      <xdr:rowOff>4064</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98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160291</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074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147066</xdr:rowOff>
    </xdr:from>
    <xdr:to>
      <xdr:col>74</xdr:col>
      <xdr:colOff>31750</xdr:colOff>
      <xdr:row>18</xdr:row>
      <xdr:rowOff>77216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06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61993</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14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103632</xdr:rowOff>
    </xdr:from>
    <xdr:to>
      <xdr:col>69</xdr:col>
      <xdr:colOff>142875</xdr:colOff>
      <xdr:row>19</xdr:row>
      <xdr:rowOff>33782</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18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18559</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27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128778</xdr:rowOff>
    </xdr:from>
    <xdr:to>
      <xdr:col>65</xdr:col>
      <xdr:colOff>53975</xdr:colOff>
      <xdr:row>18</xdr:row>
      <xdr:rowOff>58928</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04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43705</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12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児童手当費が減少したものの、介護・訓練等給付費や子ども医療費などが増加したため、経常的な扶助費は増加しました。</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一方で、分母部分である経常一般財源については、臨時財政対策債や法人市民税が減少したため、比率は</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0.8</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ポイント増加しました。</a:t>
          </a:r>
          <a:endParaRPr lang="ja-JP" altLang="ja-JP" sz="1200">
            <a:effectLst/>
            <a:latin typeface="ＭＳ Ｐゴシック" panose="020B0600070205080204" pitchFamily="50" charset="-128"/>
            <a:ea typeface="ＭＳ Ｐゴシック" panose="020B0600070205080204" pitchFamily="50" charset="-128"/>
          </a:endParaRPr>
        </a:p>
        <a:p>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引き続き、各種扶助費の適正化に努めてまいります。</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60</xdr:row>
      <xdr:rowOff>35560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5670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7637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35560</xdr:rowOff>
    </xdr:from>
    <xdr:to>
      <xdr:col>24</xdr:col>
      <xdr:colOff>114300</xdr:colOff>
      <xdr:row>60</xdr:row>
      <xdr:rowOff>35560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104140</xdr:rowOff>
    </xdr:from>
    <xdr:to>
      <xdr:col>24</xdr:col>
      <xdr:colOff>25400</xdr:colOff>
      <xdr:row>54</xdr:row>
      <xdr:rowOff>165100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36244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135907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565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163830</xdr:rowOff>
    </xdr:from>
    <xdr:to>
      <xdr:col>24</xdr:col>
      <xdr:colOff>76200</xdr:colOff>
      <xdr:row>56</xdr:row>
      <xdr:rowOff>93980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104140</xdr:rowOff>
    </xdr:from>
    <xdr:to>
      <xdr:col>19</xdr:col>
      <xdr:colOff>187325</xdr:colOff>
      <xdr:row>55</xdr:row>
      <xdr:rowOff>39370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3624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125730</xdr:rowOff>
    </xdr:from>
    <xdr:to>
      <xdr:col>20</xdr:col>
      <xdr:colOff>38100</xdr:colOff>
      <xdr:row>56</xdr:row>
      <xdr:rowOff>55880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40657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641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39370</xdr:rowOff>
    </xdr:from>
    <xdr:to>
      <xdr:col>15</xdr:col>
      <xdr:colOff>98425</xdr:colOff>
      <xdr:row>55</xdr:row>
      <xdr:rowOff>69850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4691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11430</xdr:rowOff>
    </xdr:from>
    <xdr:to>
      <xdr:col>15</xdr:col>
      <xdr:colOff>149225</xdr:colOff>
      <xdr:row>55</xdr:row>
      <xdr:rowOff>113030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44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97807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52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69850</xdr:rowOff>
    </xdr:from>
    <xdr:to>
      <xdr:col>11</xdr:col>
      <xdr:colOff>9525</xdr:colOff>
      <xdr:row>55</xdr:row>
      <xdr:rowOff>107950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9499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64770</xdr:rowOff>
    </xdr:from>
    <xdr:to>
      <xdr:col>11</xdr:col>
      <xdr:colOff>60325</xdr:colOff>
      <xdr:row>55</xdr:row>
      <xdr:rowOff>166370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151147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58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41910</xdr:rowOff>
    </xdr:from>
    <xdr:to>
      <xdr:col>6</xdr:col>
      <xdr:colOff>171450</xdr:colOff>
      <xdr:row>55</xdr:row>
      <xdr:rowOff>143510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153687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114300</xdr:rowOff>
    </xdr:from>
    <xdr:to>
      <xdr:col>24</xdr:col>
      <xdr:colOff>76200</xdr:colOff>
      <xdr:row>55</xdr:row>
      <xdr:rowOff>44450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130827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53340</xdr:rowOff>
    </xdr:from>
    <xdr:to>
      <xdr:col>20</xdr:col>
      <xdr:colOff>38100</xdr:colOff>
      <xdr:row>54</xdr:row>
      <xdr:rowOff>154940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165117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08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160020</xdr:rowOff>
    </xdr:from>
    <xdr:to>
      <xdr:col>15</xdr:col>
      <xdr:colOff>149225</xdr:colOff>
      <xdr:row>55</xdr:row>
      <xdr:rowOff>90170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100347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19050</xdr:rowOff>
    </xdr:from>
    <xdr:to>
      <xdr:col>11</xdr:col>
      <xdr:colOff>60325</xdr:colOff>
      <xdr:row>55</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143527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繰出金</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[R03] 11.8→[R04] 13.3</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1.5</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維持補修費</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[R03] 0.9→[R04] 0.7</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0.2</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投資・出資及び貸付金</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[R03] 0.3→[R04] 0.0</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0.3</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分母部分である経常一般財源については、臨時財政対策債や法人市民税が減少したため、比率は</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1.1</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ポイント増加しました。</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6350</xdr:rowOff>
    </xdr:from>
    <xdr:to>
      <xdr:col>82</xdr:col>
      <xdr:colOff>107950</xdr:colOff>
      <xdr:row>62</xdr:row>
      <xdr:rowOff>63500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932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92727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6350</xdr:rowOff>
    </xdr:from>
    <xdr:to>
      <xdr:col>82</xdr:col>
      <xdr:colOff>196850</xdr:colOff>
      <xdr:row>53</xdr:row>
      <xdr:rowOff>6350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12700</xdr:rowOff>
    </xdr:from>
    <xdr:to>
      <xdr:col>82</xdr:col>
      <xdr:colOff>107950</xdr:colOff>
      <xdr:row>58</xdr:row>
      <xdr:rowOff>152400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995680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111777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12700</xdr:rowOff>
    </xdr:from>
    <xdr:to>
      <xdr:col>78</xdr:col>
      <xdr:colOff>69850</xdr:colOff>
      <xdr:row>59</xdr:row>
      <xdr:rowOff>19050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99568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6350</xdr:rowOff>
    </xdr:from>
    <xdr:to>
      <xdr:col>78</xdr:col>
      <xdr:colOff>120650</xdr:colOff>
      <xdr:row>57</xdr:row>
      <xdr:rowOff>107950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118127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547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50800</xdr:rowOff>
    </xdr:from>
    <xdr:to>
      <xdr:col>73</xdr:col>
      <xdr:colOff>180975</xdr:colOff>
      <xdr:row>59</xdr:row>
      <xdr:rowOff>19050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99949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130827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50800</xdr:rowOff>
    </xdr:from>
    <xdr:to>
      <xdr:col>69</xdr:col>
      <xdr:colOff>92075</xdr:colOff>
      <xdr:row>60</xdr:row>
      <xdr:rowOff>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9994900"/>
          <a:ext cx="889000" cy="29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63500</xdr:rowOff>
    </xdr:from>
    <xdr:to>
      <xdr:col>69</xdr:col>
      <xdr:colOff>142875</xdr:colOff>
      <xdr:row>58</xdr:row>
      <xdr:rowOff>165100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149877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114300</xdr:rowOff>
    </xdr:from>
    <xdr:to>
      <xdr:col>65</xdr:col>
      <xdr:colOff>53975</xdr:colOff>
      <xdr:row>59</xdr:row>
      <xdr:rowOff>44450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54627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101600</xdr:rowOff>
    </xdr:from>
    <xdr:to>
      <xdr:col>82</xdr:col>
      <xdr:colOff>158750</xdr:colOff>
      <xdr:row>59</xdr:row>
      <xdr:rowOff>31750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73677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133350</xdr:rowOff>
    </xdr:from>
    <xdr:to>
      <xdr:col>78</xdr:col>
      <xdr:colOff>120650</xdr:colOff>
      <xdr:row>58</xdr:row>
      <xdr:rowOff>63500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48277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139700</xdr:rowOff>
    </xdr:from>
    <xdr:to>
      <xdr:col>74</xdr:col>
      <xdr:colOff>31750</xdr:colOff>
      <xdr:row>59</xdr:row>
      <xdr:rowOff>69850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54627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1017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0</xdr:rowOff>
    </xdr:from>
    <xdr:to>
      <xdr:col>69</xdr:col>
      <xdr:colOff>142875</xdr:colOff>
      <xdr:row>58</xdr:row>
      <xdr:rowOff>101600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111777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120650</xdr:rowOff>
    </xdr:from>
    <xdr:to>
      <xdr:col>65</xdr:col>
      <xdr:colOff>53975</xdr:colOff>
      <xdr:row>60</xdr:row>
      <xdr:rowOff>50800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35577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1032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前年度国県補助金の清算返還金や公共下水道の整備に伴う公共下水道事業会計補助金の増などにより、経常的な補助費等は増加しました。</a:t>
          </a:r>
          <a:endParaRPr lang="ja-JP" altLang="ja-JP" sz="1200">
            <a:effectLst/>
            <a:latin typeface="ＭＳ Ｐゴシック" panose="020B0600070205080204" pitchFamily="50" charset="-128"/>
            <a:ea typeface="ＭＳ Ｐゴシック" panose="020B0600070205080204" pitchFamily="50" charset="-128"/>
          </a:endParaRPr>
        </a:p>
        <a:p>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引き続き、補助金等の効果検証等を行い、財政状況に見合った事業規模となるよう努めてまいります。</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39</xdr:row>
      <xdr:rowOff>120142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878576"/>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92219</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77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120142</xdr:rowOff>
    </xdr:from>
    <xdr:to>
      <xdr:col>82</xdr:col>
      <xdr:colOff>196850</xdr:colOff>
      <xdr:row>39</xdr:row>
      <xdr:rowOff>120142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80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113284</xdr:rowOff>
    </xdr:from>
    <xdr:to>
      <xdr:col>82</xdr:col>
      <xdr:colOff>107950</xdr:colOff>
      <xdr:row>37</xdr:row>
      <xdr:rowOff>5842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285484"/>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83583</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0843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113284</xdr:rowOff>
    </xdr:from>
    <xdr:to>
      <xdr:col>78</xdr:col>
      <xdr:colOff>69850</xdr:colOff>
      <xdr:row>37</xdr:row>
      <xdr:rowOff>14986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4782800" y="628548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169689</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14986</xdr:rowOff>
    </xdr:from>
    <xdr:to>
      <xdr:col>73</xdr:col>
      <xdr:colOff>180975</xdr:colOff>
      <xdr:row>37</xdr:row>
      <xdr:rowOff>33274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3586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108204</xdr:rowOff>
    </xdr:from>
    <xdr:to>
      <xdr:col>74</xdr:col>
      <xdr:colOff>31750</xdr:colOff>
      <xdr:row>37</xdr:row>
      <xdr:rowOff>38354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48531</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145288</xdr:rowOff>
    </xdr:from>
    <xdr:to>
      <xdr:col>69</xdr:col>
      <xdr:colOff>92075</xdr:colOff>
      <xdr:row>37</xdr:row>
      <xdr:rowOff>33274</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31748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62484</xdr:rowOff>
    </xdr:from>
    <xdr:to>
      <xdr:col>69</xdr:col>
      <xdr:colOff>142875</xdr:colOff>
      <xdr:row>36</xdr:row>
      <xdr:rowOff>164084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2811</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151401</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126492</xdr:rowOff>
    </xdr:from>
    <xdr:to>
      <xdr:col>82</xdr:col>
      <xdr:colOff>158750</xdr:colOff>
      <xdr:row>37</xdr:row>
      <xdr:rowOff>56642</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98569</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27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62484</xdr:rowOff>
    </xdr:from>
    <xdr:to>
      <xdr:col>78</xdr:col>
      <xdr:colOff>120650</xdr:colOff>
      <xdr:row>36</xdr:row>
      <xdr:rowOff>164084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148861</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321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135636</xdr:rowOff>
    </xdr:from>
    <xdr:to>
      <xdr:col>74</xdr:col>
      <xdr:colOff>31750</xdr:colOff>
      <xdr:row>37</xdr:row>
      <xdr:rowOff>65786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50563</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153924</xdr:rowOff>
    </xdr:from>
    <xdr:to>
      <xdr:col>69</xdr:col>
      <xdr:colOff>142875</xdr:colOff>
      <xdr:row>37</xdr:row>
      <xdr:rowOff>84074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68851</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9415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高利率の起債の償還が徐々に終了してきていることから利子償還は減少したものの、大規模事業に係る地方債の据置期間終了に伴い、元金償還が増加した結果、公債費全体では増加となっています。</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一方で、分母部分である経常一般財源については、臨時財政対策債や法人市民税が減少したため、比率は</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1.3</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ポイント増加しました。</a:t>
          </a:r>
          <a:endParaRPr lang="ja-JP" altLang="ja-JP" sz="1200">
            <a:effectLst/>
            <a:latin typeface="ＭＳ Ｐゴシック" panose="020B0600070205080204" pitchFamily="50" charset="-128"/>
            <a:ea typeface="ＭＳ Ｐゴシック" panose="020B0600070205080204" pitchFamily="50" charset="-128"/>
          </a:endParaRPr>
        </a:p>
        <a:p>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引き続き、世代間負担の平準化を図り、適切な地方債管理を行ってまいります。</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127000</xdr:rowOff>
    </xdr:from>
    <xdr:to>
      <xdr:col>24</xdr:col>
      <xdr:colOff>25400</xdr:colOff>
      <xdr:row>80</xdr:row>
      <xdr:rowOff>26415</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814300"/>
          <a:ext cx="0" cy="928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169942</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26415</xdr:rowOff>
    </xdr:from>
    <xdr:to>
      <xdr:col>24</xdr:col>
      <xdr:colOff>114300</xdr:colOff>
      <xdr:row>80</xdr:row>
      <xdr:rowOff>26415</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41927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127000</xdr:rowOff>
    </xdr:from>
    <xdr:to>
      <xdr:col>24</xdr:col>
      <xdr:colOff>114300</xdr:colOff>
      <xdr:row>74</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76708</xdr:rowOff>
    </xdr:from>
    <xdr:to>
      <xdr:col>24</xdr:col>
      <xdr:colOff>25400</xdr:colOff>
      <xdr:row>76</xdr:row>
      <xdr:rowOff>136144</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106908"/>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130573</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160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158496</xdr:rowOff>
    </xdr:from>
    <xdr:to>
      <xdr:col>24</xdr:col>
      <xdr:colOff>76200</xdr:colOff>
      <xdr:row>77</xdr:row>
      <xdr:rowOff>88646</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76708</xdr:rowOff>
    </xdr:from>
    <xdr:to>
      <xdr:col>19</xdr:col>
      <xdr:colOff>187325</xdr:colOff>
      <xdr:row>76</xdr:row>
      <xdr:rowOff>85852</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1069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140208</xdr:rowOff>
    </xdr:from>
    <xdr:to>
      <xdr:col>20</xdr:col>
      <xdr:colOff>38100</xdr:colOff>
      <xdr:row>77</xdr:row>
      <xdr:rowOff>70358</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55135</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56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85852</xdr:rowOff>
    </xdr:from>
    <xdr:to>
      <xdr:col>15</xdr:col>
      <xdr:colOff>98425</xdr:colOff>
      <xdr:row>76</xdr:row>
      <xdr:rowOff>85852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1160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123714</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85852</xdr:rowOff>
    </xdr:from>
    <xdr:to>
      <xdr:col>11</xdr:col>
      <xdr:colOff>9525</xdr:colOff>
      <xdr:row>76</xdr:row>
      <xdr:rowOff>113285</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116052"/>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46482</xdr:rowOff>
    </xdr:from>
    <xdr:to>
      <xdr:col>11</xdr:col>
      <xdr:colOff>60325</xdr:colOff>
      <xdr:row>77</xdr:row>
      <xdr:rowOff>148082</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132859</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55626</xdr:rowOff>
    </xdr:from>
    <xdr:to>
      <xdr:col>6</xdr:col>
      <xdr:colOff>171450</xdr:colOff>
      <xdr:row>77</xdr:row>
      <xdr:rowOff>157226</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142003</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85344</xdr:rowOff>
    </xdr:from>
    <xdr:to>
      <xdr:col>24</xdr:col>
      <xdr:colOff>76200</xdr:colOff>
      <xdr:row>77</xdr:row>
      <xdr:rowOff>15494</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101871</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96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25908</xdr:rowOff>
    </xdr:from>
    <xdr:to>
      <xdr:col>20</xdr:col>
      <xdr:colOff>38100</xdr:colOff>
      <xdr:row>76</xdr:row>
      <xdr:rowOff>127508</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137685</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824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35052</xdr:rowOff>
    </xdr:from>
    <xdr:to>
      <xdr:col>15</xdr:col>
      <xdr:colOff>149225</xdr:colOff>
      <xdr:row>76</xdr:row>
      <xdr:rowOff>136652</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146829</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35052</xdr:rowOff>
    </xdr:from>
    <xdr:to>
      <xdr:col>11</xdr:col>
      <xdr:colOff>60325</xdr:colOff>
      <xdr:row>76</xdr:row>
      <xdr:rowOff>136652</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146829</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62485</xdr:rowOff>
    </xdr:from>
    <xdr:to>
      <xdr:col>6</xdr:col>
      <xdr:colOff>171450</xdr:colOff>
      <xdr:row>76</xdr:row>
      <xdr:rowOff>164085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2811</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公債費以外で比率増加の影響が大きかった費目については、人件費が</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1.9</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ポイントの増、物件費が</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2.1</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ポイントの増となりました。</a:t>
          </a:r>
          <a:endParaRPr lang="ja-JP" altLang="ja-JP" sz="1200">
            <a:effectLst/>
            <a:latin typeface="ＭＳ Ｐゴシック" panose="020B0600070205080204" pitchFamily="50" charset="-128"/>
            <a:ea typeface="ＭＳ Ｐゴシック" panose="020B0600070205080204" pitchFamily="50" charset="-128"/>
          </a:endParaRPr>
        </a:p>
        <a:p>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比率の分子である経常的経費の増加に加えて、分母である経常一般財源が減少したため、経常収支比率が増加しました。財政の硬直化を改善すべく、引き続き経常経費の節減を徹底してまいります。</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a:extLst>
            <a:ext uri="{FF2B5EF4-FFF2-40B4-BE49-F238E27FC236}">
              <a16:creationId xmlns:a16="http://schemas.microsoft.com/office/drawing/2014/main" id="{00000000-0008-0000-0400-00009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41275</xdr:rowOff>
    </xdr:from>
    <xdr:to>
      <xdr:col>82</xdr:col>
      <xdr:colOff>107950</xdr:colOff>
      <xdr:row>80</xdr:row>
      <xdr:rowOff>64136</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flipV="1">
          <a:off x="16510000" y="12557125"/>
          <a:ext cx="0" cy="122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36213</xdr:rowOff>
    </xdr:from>
    <xdr:ext cx="762000" cy="259045"/>
    <xdr:sp macro="" textlink="">
      <xdr:nvSpPr>
        <xdr:cNvPr id="416" name="公債費以外最小値テキスト">
          <a:extLst>
            <a:ext uri="{FF2B5EF4-FFF2-40B4-BE49-F238E27FC236}">
              <a16:creationId xmlns:a16="http://schemas.microsoft.com/office/drawing/2014/main" id="{00000000-0008-0000-0400-0000A0010000}"/>
            </a:ext>
          </a:extLst>
        </xdr:cNvPr>
        <xdr:cNvSpPr txBox="1"/>
      </xdr:nvSpPr>
      <xdr:spPr>
        <a:xfrm>
          <a:off x="16598900" y="1375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64136</xdr:rowOff>
    </xdr:from>
    <xdr:to>
      <xdr:col>82</xdr:col>
      <xdr:colOff>196850</xdr:colOff>
      <xdr:row>80</xdr:row>
      <xdr:rowOff>64136</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378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127652</xdr:rowOff>
    </xdr:from>
    <xdr:ext cx="762000" cy="259045"/>
    <xdr:sp macro="" textlink="">
      <xdr:nvSpPr>
        <xdr:cNvPr id="418" name="公債費以外最大値テキスト">
          <a:extLst>
            <a:ext uri="{FF2B5EF4-FFF2-40B4-BE49-F238E27FC236}">
              <a16:creationId xmlns:a16="http://schemas.microsoft.com/office/drawing/2014/main" id="{00000000-0008-0000-0400-0000A2010000}"/>
            </a:ext>
          </a:extLst>
        </xdr:cNvPr>
        <xdr:cNvSpPr txBox="1"/>
      </xdr:nvSpPr>
      <xdr:spPr>
        <a:xfrm>
          <a:off x="16598900" y="1230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41275</xdr:rowOff>
    </xdr:from>
    <xdr:to>
      <xdr:col>82</xdr:col>
      <xdr:colOff>196850</xdr:colOff>
      <xdr:row>73</xdr:row>
      <xdr:rowOff>41275</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255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64135</xdr:rowOff>
    </xdr:from>
    <xdr:to>
      <xdr:col>82</xdr:col>
      <xdr:colOff>107950</xdr:colOff>
      <xdr:row>77</xdr:row>
      <xdr:rowOff>138430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5671800" y="12922885"/>
          <a:ext cx="838200" cy="417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81297</xdr:rowOff>
    </xdr:from>
    <xdr:ext cx="762000" cy="259045"/>
    <xdr:sp macro="" textlink="">
      <xdr:nvSpPr>
        <xdr:cNvPr id="421" name="公債費以外平均値テキスト">
          <a:extLst>
            <a:ext uri="{FF2B5EF4-FFF2-40B4-BE49-F238E27FC236}">
              <a16:creationId xmlns:a16="http://schemas.microsoft.com/office/drawing/2014/main" id="{00000000-0008-0000-0400-0000A5010000}"/>
            </a:ext>
          </a:extLst>
        </xdr:cNvPr>
        <xdr:cNvSpPr txBox="1"/>
      </xdr:nvSpPr>
      <xdr:spPr>
        <a:xfrm>
          <a:off x="16598900" y="129400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64770</xdr:rowOff>
    </xdr:from>
    <xdr:to>
      <xdr:col>82</xdr:col>
      <xdr:colOff>158750</xdr:colOff>
      <xdr:row>76</xdr:row>
      <xdr:rowOff>166370</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64592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64135</xdr:rowOff>
    </xdr:from>
    <xdr:to>
      <xdr:col>78</xdr:col>
      <xdr:colOff>69850</xdr:colOff>
      <xdr:row>77</xdr:row>
      <xdr:rowOff>109855</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4782800" y="12922885"/>
          <a:ext cx="889000" cy="3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53340</xdr:rowOff>
    </xdr:from>
    <xdr:to>
      <xdr:col>78</xdr:col>
      <xdr:colOff>120650</xdr:colOff>
      <xdr:row>75</xdr:row>
      <xdr:rowOff>154939</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5621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139716</xdr:rowOff>
    </xdr:from>
    <xdr:ext cx="7366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5290800" y="12998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104139</xdr:rowOff>
    </xdr:from>
    <xdr:to>
      <xdr:col>73</xdr:col>
      <xdr:colOff>180975</xdr:colOff>
      <xdr:row>77</xdr:row>
      <xdr:rowOff>109855</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893800" y="1330578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156211</xdr:rowOff>
    </xdr:from>
    <xdr:to>
      <xdr:col>74</xdr:col>
      <xdr:colOff>31750</xdr:colOff>
      <xdr:row>76</xdr:row>
      <xdr:rowOff>86361</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4732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96537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4401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104139</xdr:rowOff>
    </xdr:from>
    <xdr:to>
      <xdr:col>69</xdr:col>
      <xdr:colOff>92075</xdr:colOff>
      <xdr:row>77</xdr:row>
      <xdr:rowOff>115570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3004800" y="1330578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156211</xdr:rowOff>
    </xdr:from>
    <xdr:to>
      <xdr:col>69</xdr:col>
      <xdr:colOff>142875</xdr:colOff>
      <xdr:row>76</xdr:row>
      <xdr:rowOff>86361</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3843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96537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512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110490</xdr:rowOff>
    </xdr:from>
    <xdr:to>
      <xdr:col>65</xdr:col>
      <xdr:colOff>53975</xdr:colOff>
      <xdr:row>76</xdr:row>
      <xdr:rowOff>40639</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2954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50817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623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87630</xdr:rowOff>
    </xdr:from>
    <xdr:to>
      <xdr:col>82</xdr:col>
      <xdr:colOff>158750</xdr:colOff>
      <xdr:row>78</xdr:row>
      <xdr:rowOff>17780</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64592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59707</xdr:rowOff>
    </xdr:from>
    <xdr:ext cx="762000" cy="259045"/>
    <xdr:sp macro="" textlink="">
      <xdr:nvSpPr>
        <xdr:cNvPr id="440" name="公債費以外該当値テキスト">
          <a:extLst>
            <a:ext uri="{FF2B5EF4-FFF2-40B4-BE49-F238E27FC236}">
              <a16:creationId xmlns:a16="http://schemas.microsoft.com/office/drawing/2014/main" id="{00000000-0008-0000-0400-0000B8010000}"/>
            </a:ext>
          </a:extLst>
        </xdr:cNvPr>
        <xdr:cNvSpPr txBox="1"/>
      </xdr:nvSpPr>
      <xdr:spPr>
        <a:xfrm>
          <a:off x="165989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13335</xdr:rowOff>
    </xdr:from>
    <xdr:to>
      <xdr:col>78</xdr:col>
      <xdr:colOff>120650</xdr:colOff>
      <xdr:row>75</xdr:row>
      <xdr:rowOff>114935</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5621000" y="128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125112</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26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59055</xdr:rowOff>
    </xdr:from>
    <xdr:to>
      <xdr:col>74</xdr:col>
      <xdr:colOff>31750</xdr:colOff>
      <xdr:row>77</xdr:row>
      <xdr:rowOff>160655</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4732000" y="1326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145432</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3347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53339</xdr:rowOff>
    </xdr:from>
    <xdr:to>
      <xdr:col>69</xdr:col>
      <xdr:colOff>142875</xdr:colOff>
      <xdr:row>77</xdr:row>
      <xdr:rowOff>154939</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38430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139716</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341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64770</xdr:rowOff>
    </xdr:from>
    <xdr:to>
      <xdr:col>65</xdr:col>
      <xdr:colOff>53975</xdr:colOff>
      <xdr:row>77</xdr:row>
      <xdr:rowOff>166370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2954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151147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埼玉県幸手市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162481</xdr:rowOff>
    </xdr:from>
    <xdr:to>
      <xdr:col>29</xdr:col>
      <xdr:colOff>127000</xdr:colOff>
      <xdr:row>20</xdr:row>
      <xdr:rowOff>10319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96056"/>
          <a:ext cx="0" cy="13908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153846</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5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10319</xdr:rowOff>
    </xdr:from>
    <xdr:to>
      <xdr:col>30</xdr:col>
      <xdr:colOff>25400</xdr:colOff>
      <xdr:row>20</xdr:row>
      <xdr:rowOff>10319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869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77408</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162481</xdr:rowOff>
    </xdr:from>
    <xdr:to>
      <xdr:col>30</xdr:col>
      <xdr:colOff>25400</xdr:colOff>
      <xdr:row>11</xdr:row>
      <xdr:rowOff>162481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960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60353</xdr:rowOff>
    </xdr:from>
    <xdr:to>
      <xdr:col>29</xdr:col>
      <xdr:colOff>127000</xdr:colOff>
      <xdr:row>18</xdr:row>
      <xdr:rowOff>110003</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3194078"/>
          <a:ext cx="647700" cy="496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14765</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9770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169688</xdr:rowOff>
    </xdr:from>
    <xdr:to>
      <xdr:col>29</xdr:col>
      <xdr:colOff>177800</xdr:colOff>
      <xdr:row>18</xdr:row>
      <xdr:rowOff>99838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31319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106002</xdr:rowOff>
    </xdr:from>
    <xdr:to>
      <xdr:col>26</xdr:col>
      <xdr:colOff>50800</xdr:colOff>
      <xdr:row>18</xdr:row>
      <xdr:rowOff>110003</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4305300" y="3239727"/>
          <a:ext cx="698500" cy="40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738</xdr:rowOff>
    </xdr:from>
    <xdr:to>
      <xdr:col>26</xdr:col>
      <xdr:colOff>101600</xdr:colOff>
      <xdr:row>18</xdr:row>
      <xdr:rowOff>102338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3134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112515</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903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106002</xdr:rowOff>
    </xdr:from>
    <xdr:to>
      <xdr:col>22</xdr:col>
      <xdr:colOff>114300</xdr:colOff>
      <xdr:row>18</xdr:row>
      <xdr:rowOff>111560</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3239727"/>
          <a:ext cx="698500" cy="55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102022</xdr:rowOff>
    </xdr:from>
    <xdr:to>
      <xdr:col>22</xdr:col>
      <xdr:colOff>165100</xdr:colOff>
      <xdr:row>18</xdr:row>
      <xdr:rowOff>32172</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3064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42349</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833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111560</xdr:rowOff>
    </xdr:from>
    <xdr:to>
      <xdr:col>18</xdr:col>
      <xdr:colOff>177800</xdr:colOff>
      <xdr:row>18</xdr:row>
      <xdr:rowOff>129962</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3245285"/>
          <a:ext cx="698500" cy="184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125582</xdr:rowOff>
    </xdr:from>
    <xdr:to>
      <xdr:col>19</xdr:col>
      <xdr:colOff>38100</xdr:colOff>
      <xdr:row>18</xdr:row>
      <xdr:rowOff>55732</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3087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65909</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285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143442</xdr:rowOff>
    </xdr:from>
    <xdr:to>
      <xdr:col>15</xdr:col>
      <xdr:colOff>101600</xdr:colOff>
      <xdr:row>18</xdr:row>
      <xdr:rowOff>73592</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105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83769</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87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9553</xdr:rowOff>
    </xdr:from>
    <xdr:to>
      <xdr:col>29</xdr:col>
      <xdr:colOff>177800</xdr:colOff>
      <xdr:row>18</xdr:row>
      <xdr:rowOff>111153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31432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153080</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3115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59203</xdr:rowOff>
    </xdr:from>
    <xdr:to>
      <xdr:col>26</xdr:col>
      <xdr:colOff>101600</xdr:colOff>
      <xdr:row>18</xdr:row>
      <xdr:rowOff>160803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31929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145580</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3279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55202</xdr:rowOff>
    </xdr:from>
    <xdr:to>
      <xdr:col>22</xdr:col>
      <xdr:colOff>165100</xdr:colOff>
      <xdr:row>18</xdr:row>
      <xdr:rowOff>156802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31889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141579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3275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60760</xdr:rowOff>
    </xdr:from>
    <xdr:to>
      <xdr:col>19</xdr:col>
      <xdr:colOff>38100</xdr:colOff>
      <xdr:row>18</xdr:row>
      <xdr:rowOff>162360</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1944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147137</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3280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79162</xdr:rowOff>
    </xdr:from>
    <xdr:to>
      <xdr:col>15</xdr:col>
      <xdr:colOff>101600</xdr:colOff>
      <xdr:row>19</xdr:row>
      <xdr:rowOff>9312</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2128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165539</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329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0" name="テキスト ボックス 109">
          <a:extLst>
            <a:ext uri="{FF2B5EF4-FFF2-40B4-BE49-F238E27FC236}">
              <a16:creationId xmlns:a16="http://schemas.microsoft.com/office/drawing/2014/main" id="{00000000-0008-0000-0500-00006E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1" name="人口1人当たり決算額の推移グラフ枠445">
          <a:extLst>
            <a:ext uri="{FF2B5EF4-FFF2-40B4-BE49-F238E27FC236}">
              <a16:creationId xmlns:a16="http://schemas.microsoft.com/office/drawing/2014/main" id="{00000000-0008-0000-0500-00006F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88007</xdr:rowOff>
    </xdr:from>
    <xdr:to>
      <xdr:col>29</xdr:col>
      <xdr:colOff>127000</xdr:colOff>
      <xdr:row>38</xdr:row>
      <xdr:rowOff>3164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651500" y="6012557"/>
          <a:ext cx="0" cy="1458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318141</xdr:rowOff>
    </xdr:from>
    <xdr:ext cx="762000" cy="259045"/>
    <xdr:sp macro="" textlink="">
      <xdr:nvSpPr>
        <xdr:cNvPr id="113" name="人口1人当たり決算額の推移最小値テキスト445">
          <a:extLst>
            <a:ext uri="{FF2B5EF4-FFF2-40B4-BE49-F238E27FC236}">
              <a16:creationId xmlns:a16="http://schemas.microsoft.com/office/drawing/2014/main" id="{00000000-0008-0000-0500-000071000000}"/>
            </a:ext>
          </a:extLst>
        </xdr:cNvPr>
        <xdr:cNvSpPr txBox="1"/>
      </xdr:nvSpPr>
      <xdr:spPr>
        <a:xfrm>
          <a:off x="5740400" y="744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3164</xdr:rowOff>
    </xdr:from>
    <xdr:to>
      <xdr:col>30</xdr:col>
      <xdr:colOff>25400</xdr:colOff>
      <xdr:row>38</xdr:row>
      <xdr:rowOff>3164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74707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2934</xdr:rowOff>
    </xdr:from>
    <xdr:ext cx="762000" cy="259045"/>
    <xdr:sp macro="" textlink="">
      <xdr:nvSpPr>
        <xdr:cNvPr id="115" name="人口1人当たり決算額の推移最大値テキスト445">
          <a:extLst>
            <a:ext uri="{FF2B5EF4-FFF2-40B4-BE49-F238E27FC236}">
              <a16:creationId xmlns:a16="http://schemas.microsoft.com/office/drawing/2014/main" id="{00000000-0008-0000-0500-000073000000}"/>
            </a:ext>
          </a:extLst>
        </xdr:cNvPr>
        <xdr:cNvSpPr txBox="1"/>
      </xdr:nvSpPr>
      <xdr:spPr>
        <a:xfrm>
          <a:off x="5740400" y="575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88007</xdr:rowOff>
    </xdr:from>
    <xdr:to>
      <xdr:col>30</xdr:col>
      <xdr:colOff>25400</xdr:colOff>
      <xdr:row>33</xdr:row>
      <xdr:rowOff>88007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5562600" y="60125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27722</xdr:rowOff>
    </xdr:from>
    <xdr:to>
      <xdr:col>29</xdr:col>
      <xdr:colOff>127000</xdr:colOff>
      <xdr:row>36</xdr:row>
      <xdr:rowOff>138789</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5003800" y="6980972"/>
          <a:ext cx="647700" cy="1110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64936</xdr:rowOff>
    </xdr:from>
    <xdr:ext cx="762000" cy="259045"/>
    <xdr:sp macro="" textlink="">
      <xdr:nvSpPr>
        <xdr:cNvPr id="118" name="人口1人当たり決算額の推移平均値テキスト445">
          <a:extLst>
            <a:ext uri="{FF2B5EF4-FFF2-40B4-BE49-F238E27FC236}">
              <a16:creationId xmlns:a16="http://schemas.microsoft.com/office/drawing/2014/main" id="{00000000-0008-0000-0500-000076000000}"/>
            </a:ext>
          </a:extLst>
        </xdr:cNvPr>
        <xdr:cNvSpPr txBox="1"/>
      </xdr:nvSpPr>
      <xdr:spPr>
        <a:xfrm>
          <a:off x="5740400" y="66752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219859</xdr:rowOff>
    </xdr:from>
    <xdr:to>
      <xdr:col>29</xdr:col>
      <xdr:colOff>177800</xdr:colOff>
      <xdr:row>35</xdr:row>
      <xdr:rowOff>321459</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56007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138789</xdr:rowOff>
    </xdr:from>
    <xdr:to>
      <xdr:col>26</xdr:col>
      <xdr:colOff>50800</xdr:colOff>
      <xdr:row>36</xdr:row>
      <xdr:rowOff>159037</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4305300" y="7092039"/>
          <a:ext cx="698500" cy="202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234000</xdr:rowOff>
    </xdr:from>
    <xdr:to>
      <xdr:col>26</xdr:col>
      <xdr:colOff>101600</xdr:colOff>
      <xdr:row>35</xdr:row>
      <xdr:rowOff>335600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9530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2877</xdr:rowOff>
    </xdr:from>
    <xdr:ext cx="7366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622800" y="6613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159037</xdr:rowOff>
    </xdr:from>
    <xdr:to>
      <xdr:col>22</xdr:col>
      <xdr:colOff>114300</xdr:colOff>
      <xdr:row>37</xdr:row>
      <xdr:rowOff>13680</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3606800" y="7112287"/>
          <a:ext cx="698500" cy="260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196084</xdr:rowOff>
    </xdr:from>
    <xdr:to>
      <xdr:col>22</xdr:col>
      <xdr:colOff>165100</xdr:colOff>
      <xdr:row>35</xdr:row>
      <xdr:rowOff>297684</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4254500" y="6806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307861</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924300" y="657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102017</xdr:rowOff>
    </xdr:from>
    <xdr:to>
      <xdr:col>18</xdr:col>
      <xdr:colOff>177800</xdr:colOff>
      <xdr:row>37</xdr:row>
      <xdr:rowOff>13680</xdr:rowOff>
    </xdr:to>
    <xdr:cxnSp macro="">
      <xdr:nvCxnSpPr>
        <xdr:cNvPr id="126" name="直線コネクタ 125">
          <a:extLst>
            <a:ext uri="{FF2B5EF4-FFF2-40B4-BE49-F238E27FC236}">
              <a16:creationId xmlns:a16="http://schemas.microsoft.com/office/drawing/2014/main" id="{00000000-0008-0000-0500-00007E000000}"/>
            </a:ext>
          </a:extLst>
        </xdr:cNvPr>
        <xdr:cNvCxnSpPr/>
      </xdr:nvCxnSpPr>
      <xdr:spPr bwMode="auto">
        <a:xfrm>
          <a:off x="2908300" y="7055267"/>
          <a:ext cx="698500" cy="831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196770</xdr:rowOff>
    </xdr:from>
    <xdr:to>
      <xdr:col>19</xdr:col>
      <xdr:colOff>38100</xdr:colOff>
      <xdr:row>35</xdr:row>
      <xdr:rowOff>298370</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3556000" y="68071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308547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225800" y="6575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182074</xdr:rowOff>
    </xdr:from>
    <xdr:to>
      <xdr:col>15</xdr:col>
      <xdr:colOff>101600</xdr:colOff>
      <xdr:row>35</xdr:row>
      <xdr:rowOff>283674</xdr:rowOff>
    </xdr:to>
    <xdr:sp macro="" textlink="">
      <xdr:nvSpPr>
        <xdr:cNvPr id="129" name="フローチャート: 判断 128">
          <a:extLst>
            <a:ext uri="{FF2B5EF4-FFF2-40B4-BE49-F238E27FC236}">
              <a16:creationId xmlns:a16="http://schemas.microsoft.com/office/drawing/2014/main" id="{00000000-0008-0000-0500-000081000000}"/>
            </a:ext>
          </a:extLst>
        </xdr:cNvPr>
        <xdr:cNvSpPr/>
      </xdr:nvSpPr>
      <xdr:spPr bwMode="auto">
        <a:xfrm>
          <a:off x="2857500" y="67924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293851</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527300" y="6561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319822</xdr:rowOff>
    </xdr:from>
    <xdr:to>
      <xdr:col>29</xdr:col>
      <xdr:colOff>177800</xdr:colOff>
      <xdr:row>36</xdr:row>
      <xdr:rowOff>78522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5600700" y="69301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291899</xdr:rowOff>
    </xdr:from>
    <xdr:ext cx="762000" cy="259045"/>
    <xdr:sp macro="" textlink="">
      <xdr:nvSpPr>
        <xdr:cNvPr id="137" name="人口1人当たり決算額の推移該当値テキスト445">
          <a:extLst>
            <a:ext uri="{FF2B5EF4-FFF2-40B4-BE49-F238E27FC236}">
              <a16:creationId xmlns:a16="http://schemas.microsoft.com/office/drawing/2014/main" id="{00000000-0008-0000-0500-000089000000}"/>
            </a:ext>
          </a:extLst>
        </xdr:cNvPr>
        <xdr:cNvSpPr txBox="1"/>
      </xdr:nvSpPr>
      <xdr:spPr>
        <a:xfrm>
          <a:off x="5740400" y="690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87989</xdr:rowOff>
    </xdr:from>
    <xdr:to>
      <xdr:col>26</xdr:col>
      <xdr:colOff>101600</xdr:colOff>
      <xdr:row>37</xdr:row>
      <xdr:rowOff>18139</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953000" y="70412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2916</xdr:rowOff>
    </xdr:from>
    <xdr:ext cx="7366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4622800" y="7127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108237</xdr:rowOff>
    </xdr:from>
    <xdr:to>
      <xdr:col>22</xdr:col>
      <xdr:colOff>165100</xdr:colOff>
      <xdr:row>37</xdr:row>
      <xdr:rowOff>38387</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4254500" y="70614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23164</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924300" y="714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134330</xdr:rowOff>
    </xdr:from>
    <xdr:to>
      <xdr:col>19</xdr:col>
      <xdr:colOff>38100</xdr:colOff>
      <xdr:row>37</xdr:row>
      <xdr:rowOff>64480</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3556000" y="70875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49257</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3225800" y="71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51217</xdr:rowOff>
    </xdr:from>
    <xdr:to>
      <xdr:col>15</xdr:col>
      <xdr:colOff>101600</xdr:colOff>
      <xdr:row>36</xdr:row>
      <xdr:rowOff>152817</xdr:rowOff>
    </xdr:to>
    <xdr:sp macro="" textlink="">
      <xdr:nvSpPr>
        <xdr:cNvPr id="144" name="楕円 143">
          <a:extLst>
            <a:ext uri="{FF2B5EF4-FFF2-40B4-BE49-F238E27FC236}">
              <a16:creationId xmlns:a16="http://schemas.microsoft.com/office/drawing/2014/main" id="{00000000-0008-0000-0500-000090000000}"/>
            </a:ext>
          </a:extLst>
        </xdr:cNvPr>
        <xdr:cNvSpPr/>
      </xdr:nvSpPr>
      <xdr:spPr bwMode="auto">
        <a:xfrm>
          <a:off x="2857500" y="70044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137594</xdr:rowOff>
    </xdr:from>
    <xdr:ext cx="762000" cy="259045"/>
    <xdr:sp macro="" textlink="">
      <xdr:nvSpPr>
        <xdr:cNvPr id="145" name="テキスト ボックス 144">
          <a:extLst>
            <a:ext uri="{FF2B5EF4-FFF2-40B4-BE49-F238E27FC236}">
              <a16:creationId xmlns:a16="http://schemas.microsoft.com/office/drawing/2014/main" id="{00000000-0008-0000-0500-000091000000}"/>
            </a:ext>
          </a:extLst>
        </xdr:cNvPr>
        <xdr:cNvSpPr txBox="1"/>
      </xdr:nvSpPr>
      <xdr:spPr>
        <a:xfrm>
          <a:off x="2527300" y="7090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埼玉県幸手市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49,404
48,127
33.93
20,012,474
18,336,490
1,537,320
10,872,331
13,206,596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25.5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105753</xdr:rowOff>
    </xdr:from>
    <xdr:to>
      <xdr:col>24</xdr:col>
      <xdr:colOff>62865</xdr:colOff>
      <xdr:row>38</xdr:row>
      <xdr:rowOff>154483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49253"/>
          <a:ext cx="1270" cy="142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158310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7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154483</xdr:rowOff>
    </xdr:from>
    <xdr:to>
      <xdr:col>24</xdr:col>
      <xdr:colOff>152400</xdr:colOff>
      <xdr:row>38</xdr:row>
      <xdr:rowOff>154483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6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52430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24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105753</xdr:rowOff>
    </xdr:from>
    <xdr:to>
      <xdr:col>24</xdr:col>
      <xdr:colOff>152400</xdr:colOff>
      <xdr:row>30</xdr:row>
      <xdr:rowOff>105753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49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63767</xdr:rowOff>
    </xdr:from>
    <xdr:to>
      <xdr:col>24</xdr:col>
      <xdr:colOff>63500</xdr:colOff>
      <xdr:row>37</xdr:row>
      <xdr:rowOff>108725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407417"/>
          <a:ext cx="838200" cy="4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48607</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49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25730</xdr:rowOff>
    </xdr:from>
    <xdr:to>
      <xdr:col>24</xdr:col>
      <xdr:colOff>114300</xdr:colOff>
      <xdr:row>36</xdr:row>
      <xdr:rowOff>127330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108725</xdr:rowOff>
    </xdr:from>
    <xdr:to>
      <xdr:col>19</xdr:col>
      <xdr:colOff>177800</xdr:colOff>
      <xdr:row>37</xdr:row>
      <xdr:rowOff>129832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452375"/>
          <a:ext cx="889000" cy="2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31274</xdr:rowOff>
    </xdr:from>
    <xdr:to>
      <xdr:col>20</xdr:col>
      <xdr:colOff>38100</xdr:colOff>
      <xdr:row>36</xdr:row>
      <xdr:rowOff>132874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149401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7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129832</xdr:rowOff>
    </xdr:from>
    <xdr:to>
      <xdr:col>15</xdr:col>
      <xdr:colOff>50800</xdr:colOff>
      <xdr:row>38</xdr:row>
      <xdr:rowOff>47213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473482"/>
          <a:ext cx="889000" cy="88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96577</xdr:rowOff>
    </xdr:from>
    <xdr:to>
      <xdr:col>15</xdr:col>
      <xdr:colOff>101600</xdr:colOff>
      <xdr:row>36</xdr:row>
      <xdr:rowOff>26727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43254</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87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47213</xdr:rowOff>
    </xdr:from>
    <xdr:to>
      <xdr:col>10</xdr:col>
      <xdr:colOff>114300</xdr:colOff>
      <xdr:row>38</xdr:row>
      <xdr:rowOff>53460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562313"/>
          <a:ext cx="889000" cy="6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64154</xdr:rowOff>
    </xdr:from>
    <xdr:to>
      <xdr:col>10</xdr:col>
      <xdr:colOff>165100</xdr:colOff>
      <xdr:row>36</xdr:row>
      <xdr:rowOff>165754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10831</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76575</xdr:rowOff>
    </xdr:from>
    <xdr:to>
      <xdr:col>6</xdr:col>
      <xdr:colOff>38100</xdr:colOff>
      <xdr:row>37</xdr:row>
      <xdr:rowOff>6725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23252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2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12967</xdr:rowOff>
    </xdr:from>
    <xdr:to>
      <xdr:col>24</xdr:col>
      <xdr:colOff>114300</xdr:colOff>
      <xdr:row>37</xdr:row>
      <xdr:rowOff>114567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56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162844</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3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57925</xdr:rowOff>
    </xdr:from>
    <xdr:to>
      <xdr:col>20</xdr:col>
      <xdr:colOff>38100</xdr:colOff>
      <xdr:row>37</xdr:row>
      <xdr:rowOff>159525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0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150651</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9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79032</xdr:rowOff>
    </xdr:from>
    <xdr:to>
      <xdr:col>15</xdr:col>
      <xdr:colOff>101600</xdr:colOff>
      <xdr:row>38</xdr:row>
      <xdr:rowOff>9182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2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309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15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167863</xdr:rowOff>
    </xdr:from>
    <xdr:to>
      <xdr:col>10</xdr:col>
      <xdr:colOff>165100</xdr:colOff>
      <xdr:row>38</xdr:row>
      <xdr:rowOff>98013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1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89140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604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2660</xdr:rowOff>
    </xdr:from>
    <xdr:to>
      <xdr:col>6</xdr:col>
      <xdr:colOff>38100</xdr:colOff>
      <xdr:row>38</xdr:row>
      <xdr:rowOff>104260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1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95387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1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41783</xdr:rowOff>
    </xdr:from>
    <xdr:to>
      <xdr:col>24</xdr:col>
      <xdr:colOff>62865</xdr:colOff>
      <xdr:row>58</xdr:row>
      <xdr:rowOff>105508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85733"/>
          <a:ext cx="1270" cy="1263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109335</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5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105508</xdr:rowOff>
    </xdr:from>
    <xdr:to>
      <xdr:col>24</xdr:col>
      <xdr:colOff>152400</xdr:colOff>
      <xdr:row>58</xdr:row>
      <xdr:rowOff>105508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49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159910</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6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41783</xdr:rowOff>
    </xdr:from>
    <xdr:to>
      <xdr:col>24</xdr:col>
      <xdr:colOff>152400</xdr:colOff>
      <xdr:row>51</xdr:row>
      <xdr:rowOff>41783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85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51939</xdr:rowOff>
    </xdr:from>
    <xdr:to>
      <xdr:col>24</xdr:col>
      <xdr:colOff>63500</xdr:colOff>
      <xdr:row>57</xdr:row>
      <xdr:rowOff>70674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824589"/>
          <a:ext cx="838200" cy="18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154329</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84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131452</xdr:rowOff>
    </xdr:from>
    <xdr:to>
      <xdr:col>24</xdr:col>
      <xdr:colOff>114300</xdr:colOff>
      <xdr:row>57</xdr:row>
      <xdr:rowOff>61602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73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70674</xdr:rowOff>
    </xdr:from>
    <xdr:to>
      <xdr:col>19</xdr:col>
      <xdr:colOff>177800</xdr:colOff>
      <xdr:row>57</xdr:row>
      <xdr:rowOff>161646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843324"/>
          <a:ext cx="889000" cy="90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846</xdr:rowOff>
    </xdr:from>
    <xdr:to>
      <xdr:col>20</xdr:col>
      <xdr:colOff>38100</xdr:colOff>
      <xdr:row>57</xdr:row>
      <xdr:rowOff>102446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118973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548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159240</xdr:rowOff>
    </xdr:from>
    <xdr:to>
      <xdr:col>15</xdr:col>
      <xdr:colOff>50800</xdr:colOff>
      <xdr:row>57</xdr:row>
      <xdr:rowOff>161646</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9931890"/>
          <a:ext cx="889000" cy="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410</xdr:rowOff>
    </xdr:from>
    <xdr:to>
      <xdr:col>15</xdr:col>
      <xdr:colOff>101600</xdr:colOff>
      <xdr:row>57</xdr:row>
      <xdr:rowOff>102010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7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118537</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54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159240</xdr:rowOff>
    </xdr:from>
    <xdr:to>
      <xdr:col>10</xdr:col>
      <xdr:colOff>114300</xdr:colOff>
      <xdr:row>58</xdr:row>
      <xdr:rowOff>38964</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931890"/>
          <a:ext cx="889000" cy="51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15171</xdr:rowOff>
    </xdr:from>
    <xdr:to>
      <xdr:col>10</xdr:col>
      <xdr:colOff>165100</xdr:colOff>
      <xdr:row>57</xdr:row>
      <xdr:rowOff>116771</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133298</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56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45869</xdr:rowOff>
    </xdr:from>
    <xdr:to>
      <xdr:col>6</xdr:col>
      <xdr:colOff>38100</xdr:colOff>
      <xdr:row>57</xdr:row>
      <xdr:rowOff>147469</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81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163996</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59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1139</xdr:rowOff>
    </xdr:from>
    <xdr:to>
      <xdr:col>24</xdr:col>
      <xdr:colOff>114300</xdr:colOff>
      <xdr:row>57</xdr:row>
      <xdr:rowOff>102739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77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151016</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752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19874</xdr:rowOff>
    </xdr:from>
    <xdr:to>
      <xdr:col>20</xdr:col>
      <xdr:colOff>38100</xdr:colOff>
      <xdr:row>57</xdr:row>
      <xdr:rowOff>121474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79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112601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885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110846</xdr:rowOff>
    </xdr:from>
    <xdr:to>
      <xdr:col>15</xdr:col>
      <xdr:colOff>101600</xdr:colOff>
      <xdr:row>58</xdr:row>
      <xdr:rowOff>40996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88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32123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976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108440</xdr:rowOff>
    </xdr:from>
    <xdr:to>
      <xdr:col>10</xdr:col>
      <xdr:colOff>165100</xdr:colOff>
      <xdr:row>58</xdr:row>
      <xdr:rowOff>38590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88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29717</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97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159614</xdr:rowOff>
    </xdr:from>
    <xdr:to>
      <xdr:col>6</xdr:col>
      <xdr:colOff>38100</xdr:colOff>
      <xdr:row>58</xdr:row>
      <xdr:rowOff>89764</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93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80891</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02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148196</xdr:rowOff>
    </xdr:from>
    <xdr:to>
      <xdr:col>24</xdr:col>
      <xdr:colOff>62865</xdr:colOff>
      <xdr:row>79</xdr:row>
      <xdr:rowOff>27115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49696"/>
          <a:ext cx="1270" cy="1421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30942</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75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27115</xdr:rowOff>
    </xdr:from>
    <xdr:to>
      <xdr:col>24</xdr:col>
      <xdr:colOff>152400</xdr:colOff>
      <xdr:row>79</xdr:row>
      <xdr:rowOff>27115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7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94873</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2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148196</xdr:rowOff>
    </xdr:from>
    <xdr:to>
      <xdr:col>24</xdr:col>
      <xdr:colOff>152400</xdr:colOff>
      <xdr:row>70</xdr:row>
      <xdr:rowOff>148196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4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117411</xdr:rowOff>
    </xdr:from>
    <xdr:to>
      <xdr:col>24</xdr:col>
      <xdr:colOff>63500</xdr:colOff>
      <xdr:row>78</xdr:row>
      <xdr:rowOff>121983</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490511"/>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23310</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2249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433</xdr:rowOff>
    </xdr:from>
    <xdr:to>
      <xdr:col>24</xdr:col>
      <xdr:colOff>114300</xdr:colOff>
      <xdr:row>78</xdr:row>
      <xdr:rowOff>102033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121983</xdr:rowOff>
    </xdr:from>
    <xdr:to>
      <xdr:col>19</xdr:col>
      <xdr:colOff>177800</xdr:colOff>
      <xdr:row>78</xdr:row>
      <xdr:rowOff>136958</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495083"/>
          <a:ext cx="889000" cy="14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171386</xdr:rowOff>
    </xdr:from>
    <xdr:to>
      <xdr:col>20</xdr:col>
      <xdr:colOff>38100</xdr:colOff>
      <xdr:row>78</xdr:row>
      <xdr:rowOff>101536</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118063</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14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133871</xdr:rowOff>
    </xdr:from>
    <xdr:to>
      <xdr:col>15</xdr:col>
      <xdr:colOff>50800</xdr:colOff>
      <xdr:row>78</xdr:row>
      <xdr:rowOff>136958</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506971"/>
          <a:ext cx="889000" cy="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150661</xdr:rowOff>
    </xdr:from>
    <xdr:to>
      <xdr:col>15</xdr:col>
      <xdr:colOff>101600</xdr:colOff>
      <xdr:row>78</xdr:row>
      <xdr:rowOff>80811</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5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97338</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12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103009</xdr:rowOff>
    </xdr:from>
    <xdr:to>
      <xdr:col>10</xdr:col>
      <xdr:colOff>114300</xdr:colOff>
      <xdr:row>78</xdr:row>
      <xdr:rowOff>133871</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476109"/>
          <a:ext cx="889000" cy="30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16890</xdr:rowOff>
    </xdr:from>
    <xdr:to>
      <xdr:col>10</xdr:col>
      <xdr:colOff>165100</xdr:colOff>
      <xdr:row>78</xdr:row>
      <xdr:rowOff>118490</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8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135017</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16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9767</xdr:rowOff>
    </xdr:from>
    <xdr:to>
      <xdr:col>6</xdr:col>
      <xdr:colOff>38100</xdr:colOff>
      <xdr:row>78</xdr:row>
      <xdr:rowOff>111367</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8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127894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158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66611</xdr:rowOff>
    </xdr:from>
    <xdr:to>
      <xdr:col>24</xdr:col>
      <xdr:colOff>114300</xdr:colOff>
      <xdr:row>78</xdr:row>
      <xdr:rowOff>168211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43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152988</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54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71183</xdr:rowOff>
    </xdr:from>
    <xdr:to>
      <xdr:col>20</xdr:col>
      <xdr:colOff>38100</xdr:colOff>
      <xdr:row>79</xdr:row>
      <xdr:rowOff>1333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444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163910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537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86158</xdr:rowOff>
    </xdr:from>
    <xdr:to>
      <xdr:col>15</xdr:col>
      <xdr:colOff>101600</xdr:colOff>
      <xdr:row>79</xdr:row>
      <xdr:rowOff>16308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459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7435</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551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83071</xdr:rowOff>
    </xdr:from>
    <xdr:to>
      <xdr:col>10</xdr:col>
      <xdr:colOff>165100</xdr:colOff>
      <xdr:row>79</xdr:row>
      <xdr:rowOff>13221</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456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4348</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54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52209</xdr:rowOff>
    </xdr:from>
    <xdr:to>
      <xdr:col>6</xdr:col>
      <xdr:colOff>38100</xdr:colOff>
      <xdr:row>78</xdr:row>
      <xdr:rowOff>153809</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42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144936</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518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56762</xdr:rowOff>
    </xdr:from>
    <xdr:to>
      <xdr:col>24</xdr:col>
      <xdr:colOff>62865</xdr:colOff>
      <xdr:row>98</xdr:row>
      <xdr:rowOff>92337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487262"/>
          <a:ext cx="1270" cy="1407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96164</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89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92337</xdr:rowOff>
    </xdr:from>
    <xdr:to>
      <xdr:col>24</xdr:col>
      <xdr:colOff>152400</xdr:colOff>
      <xdr:row>98</xdr:row>
      <xdr:rowOff>92337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89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3439</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62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56762</xdr:rowOff>
    </xdr:from>
    <xdr:to>
      <xdr:col>24</xdr:col>
      <xdr:colOff>152400</xdr:colOff>
      <xdr:row>90</xdr:row>
      <xdr:rowOff>56762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487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32781</xdr:rowOff>
    </xdr:from>
    <xdr:to>
      <xdr:col>24</xdr:col>
      <xdr:colOff>63500</xdr:colOff>
      <xdr:row>98</xdr:row>
      <xdr:rowOff>7134</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3797300" y="16663431"/>
          <a:ext cx="838200" cy="145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169950</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2862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147073</xdr:rowOff>
    </xdr:from>
    <xdr:to>
      <xdr:col>24</xdr:col>
      <xdr:colOff>114300</xdr:colOff>
      <xdr:row>96</xdr:row>
      <xdr:rowOff>77223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32781</xdr:rowOff>
    </xdr:from>
    <xdr:to>
      <xdr:col>19</xdr:col>
      <xdr:colOff>177800</xdr:colOff>
      <xdr:row>98</xdr:row>
      <xdr:rowOff>90007</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663431"/>
          <a:ext cx="889000" cy="228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9685</xdr:rowOff>
    </xdr:from>
    <xdr:to>
      <xdr:col>20</xdr:col>
      <xdr:colOff>38100</xdr:colOff>
      <xdr:row>95</xdr:row>
      <xdr:rowOff>111285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127812</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07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90007</xdr:rowOff>
    </xdr:from>
    <xdr:to>
      <xdr:col>15</xdr:col>
      <xdr:colOff>50800</xdr:colOff>
      <xdr:row>98</xdr:row>
      <xdr:rowOff>125657</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892107"/>
          <a:ext cx="889000" cy="35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91208</xdr:rowOff>
    </xdr:from>
    <xdr:to>
      <xdr:col>15</xdr:col>
      <xdr:colOff>101600</xdr:colOff>
      <xdr:row>98</xdr:row>
      <xdr:rowOff>21358</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72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37885</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497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125657</xdr:rowOff>
    </xdr:from>
    <xdr:to>
      <xdr:col>10</xdr:col>
      <xdr:colOff>114300</xdr:colOff>
      <xdr:row>98</xdr:row>
      <xdr:rowOff>127944</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927757"/>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129493</xdr:rowOff>
    </xdr:from>
    <xdr:to>
      <xdr:col>10</xdr:col>
      <xdr:colOff>165100</xdr:colOff>
      <xdr:row>98</xdr:row>
      <xdr:rowOff>59643</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76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76170</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53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465</xdr:rowOff>
    </xdr:from>
    <xdr:to>
      <xdr:col>6</xdr:col>
      <xdr:colOff>38100</xdr:colOff>
      <xdr:row>98</xdr:row>
      <xdr:rowOff>102065</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8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118592</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57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127784</xdr:rowOff>
    </xdr:from>
    <xdr:to>
      <xdr:col>24</xdr:col>
      <xdr:colOff>114300</xdr:colOff>
      <xdr:row>98</xdr:row>
      <xdr:rowOff>57934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758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42711</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67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153431</xdr:rowOff>
    </xdr:from>
    <xdr:to>
      <xdr:col>20</xdr:col>
      <xdr:colOff>38100</xdr:colOff>
      <xdr:row>97</xdr:row>
      <xdr:rowOff>83581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61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74708</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70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39207</xdr:rowOff>
    </xdr:from>
    <xdr:to>
      <xdr:col>15</xdr:col>
      <xdr:colOff>101600</xdr:colOff>
      <xdr:row>98</xdr:row>
      <xdr:rowOff>140807</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841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131934</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934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74857</xdr:rowOff>
    </xdr:from>
    <xdr:to>
      <xdr:col>10</xdr:col>
      <xdr:colOff>165100</xdr:colOff>
      <xdr:row>99</xdr:row>
      <xdr:rowOff>5007</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876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167584</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96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77144</xdr:rowOff>
    </xdr:from>
    <xdr:to>
      <xdr:col>6</xdr:col>
      <xdr:colOff>38100</xdr:colOff>
      <xdr:row>99</xdr:row>
      <xdr:rowOff>7294</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87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169871</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97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a:extLst>
            <a:ext uri="{FF2B5EF4-FFF2-40B4-BE49-F238E27FC236}">
              <a16:creationId xmlns:a16="http://schemas.microsoft.com/office/drawing/2014/main" id="{00000000-0008-0000-06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111865</xdr:rowOff>
    </xdr:from>
    <xdr:to>
      <xdr:col>54</xdr:col>
      <xdr:colOff>189865</xdr:colOff>
      <xdr:row>39</xdr:row>
      <xdr:rowOff>149094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10475595" y="5426815"/>
          <a:ext cx="1270" cy="1408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152921</xdr:rowOff>
    </xdr:from>
    <xdr:ext cx="534377" cy="259045"/>
    <xdr:sp macro="" textlink="">
      <xdr:nvSpPr>
        <xdr:cNvPr id="294" name="補助費等最小値テキスト">
          <a:extLst>
            <a:ext uri="{FF2B5EF4-FFF2-40B4-BE49-F238E27FC236}">
              <a16:creationId xmlns:a16="http://schemas.microsoft.com/office/drawing/2014/main" id="{00000000-0008-0000-0600-000026010000}"/>
            </a:ext>
          </a:extLst>
        </xdr:cNvPr>
        <xdr:cNvSpPr txBox="1"/>
      </xdr:nvSpPr>
      <xdr:spPr>
        <a:xfrm>
          <a:off x="10528300" y="683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149094</xdr:rowOff>
    </xdr:from>
    <xdr:to>
      <xdr:col>55</xdr:col>
      <xdr:colOff>88900</xdr:colOff>
      <xdr:row>39</xdr:row>
      <xdr:rowOff>149094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6835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58542</xdr:rowOff>
    </xdr:from>
    <xdr:ext cx="599010" cy="259045"/>
    <xdr:sp macro="" textlink="">
      <xdr:nvSpPr>
        <xdr:cNvPr id="296" name="補助費等最大値テキスト">
          <a:extLst>
            <a:ext uri="{FF2B5EF4-FFF2-40B4-BE49-F238E27FC236}">
              <a16:creationId xmlns:a16="http://schemas.microsoft.com/office/drawing/2014/main" id="{00000000-0008-0000-0600-000028010000}"/>
            </a:ext>
          </a:extLst>
        </xdr:cNvPr>
        <xdr:cNvSpPr txBox="1"/>
      </xdr:nvSpPr>
      <xdr:spPr>
        <a:xfrm>
          <a:off x="10528300" y="5202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111865</xdr:rowOff>
    </xdr:from>
    <xdr:to>
      <xdr:col>55</xdr:col>
      <xdr:colOff>88900</xdr:colOff>
      <xdr:row>31</xdr:row>
      <xdr:rowOff>111865</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542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10737</xdr:rowOff>
    </xdr:from>
    <xdr:to>
      <xdr:col>55</xdr:col>
      <xdr:colOff>0</xdr:colOff>
      <xdr:row>38</xdr:row>
      <xdr:rowOff>66385</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9639300" y="6525837"/>
          <a:ext cx="838200" cy="55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119898</xdr:rowOff>
    </xdr:from>
    <xdr:ext cx="534377" cy="259045"/>
    <xdr:sp macro="" textlink="">
      <xdr:nvSpPr>
        <xdr:cNvPr id="299" name="補助費等平均値テキスト">
          <a:extLst>
            <a:ext uri="{FF2B5EF4-FFF2-40B4-BE49-F238E27FC236}">
              <a16:creationId xmlns:a16="http://schemas.microsoft.com/office/drawing/2014/main" id="{00000000-0008-0000-0600-00002B010000}"/>
            </a:ext>
          </a:extLst>
        </xdr:cNvPr>
        <xdr:cNvSpPr txBox="1"/>
      </xdr:nvSpPr>
      <xdr:spPr>
        <a:xfrm>
          <a:off x="10528300" y="62920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97021</xdr:rowOff>
    </xdr:from>
    <xdr:to>
      <xdr:col>55</xdr:col>
      <xdr:colOff>50800</xdr:colOff>
      <xdr:row>38</xdr:row>
      <xdr:rowOff>27170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10426700" y="644067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121445</xdr:rowOff>
    </xdr:from>
    <xdr:to>
      <xdr:col>50</xdr:col>
      <xdr:colOff>114300</xdr:colOff>
      <xdr:row>38</xdr:row>
      <xdr:rowOff>66385</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8750300" y="5436395"/>
          <a:ext cx="889000" cy="1145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153822</xdr:rowOff>
    </xdr:from>
    <xdr:to>
      <xdr:col>50</xdr:col>
      <xdr:colOff>165100</xdr:colOff>
      <xdr:row>38</xdr:row>
      <xdr:rowOff>83972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9588500" y="6497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100499</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372111" y="627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121445</xdr:rowOff>
    </xdr:from>
    <xdr:to>
      <xdr:col>45</xdr:col>
      <xdr:colOff>177800</xdr:colOff>
      <xdr:row>38</xdr:row>
      <xdr:rowOff>85315</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7861300" y="5436395"/>
          <a:ext cx="889000" cy="1164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149675</xdr:rowOff>
    </xdr:from>
    <xdr:to>
      <xdr:col>46</xdr:col>
      <xdr:colOff>38100</xdr:colOff>
      <xdr:row>31</xdr:row>
      <xdr:rowOff>79825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8699500" y="529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96352</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50795" y="5068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85315</xdr:rowOff>
    </xdr:from>
    <xdr:to>
      <xdr:col>41</xdr:col>
      <xdr:colOff>50800</xdr:colOff>
      <xdr:row>39</xdr:row>
      <xdr:rowOff>33542</xdr:rowOff>
    </xdr:to>
    <xdr:cxnSp macro="">
      <xdr:nvCxnSpPr>
        <xdr:cNvPr id="307" name="直線コネクタ 306">
          <a:extLst>
            <a:ext uri="{FF2B5EF4-FFF2-40B4-BE49-F238E27FC236}">
              <a16:creationId xmlns:a16="http://schemas.microsoft.com/office/drawing/2014/main" id="{00000000-0008-0000-0600-000033010000}"/>
            </a:ext>
          </a:extLst>
        </xdr:cNvPr>
        <xdr:cNvCxnSpPr/>
      </xdr:nvCxnSpPr>
      <xdr:spPr>
        <a:xfrm flipV="1">
          <a:off x="6972300" y="6600415"/>
          <a:ext cx="889000" cy="119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8705</xdr:rowOff>
    </xdr:from>
    <xdr:to>
      <xdr:col>41</xdr:col>
      <xdr:colOff>101600</xdr:colOff>
      <xdr:row>38</xdr:row>
      <xdr:rowOff>110305</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7810500" y="65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126832</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94111" y="629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53587</xdr:rowOff>
    </xdr:from>
    <xdr:to>
      <xdr:col>36</xdr:col>
      <xdr:colOff>165100</xdr:colOff>
      <xdr:row>38</xdr:row>
      <xdr:rowOff>155187</xdr:rowOff>
    </xdr:to>
    <xdr:sp macro="" textlink="">
      <xdr:nvSpPr>
        <xdr:cNvPr id="310" name="フローチャート: 判断 309">
          <a:extLst>
            <a:ext uri="{FF2B5EF4-FFF2-40B4-BE49-F238E27FC236}">
              <a16:creationId xmlns:a16="http://schemas.microsoft.com/office/drawing/2014/main" id="{00000000-0008-0000-0600-000036010000}"/>
            </a:ext>
          </a:extLst>
        </xdr:cNvPr>
        <xdr:cNvSpPr/>
      </xdr:nvSpPr>
      <xdr:spPr>
        <a:xfrm>
          <a:off x="6921500" y="6568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264</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343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131387</xdr:rowOff>
    </xdr:from>
    <xdr:to>
      <xdr:col>55</xdr:col>
      <xdr:colOff>50800</xdr:colOff>
      <xdr:row>38</xdr:row>
      <xdr:rowOff>61537</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10426700" y="647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109814</xdr:rowOff>
    </xdr:from>
    <xdr:ext cx="534377" cy="259045"/>
    <xdr:sp macro="" textlink="">
      <xdr:nvSpPr>
        <xdr:cNvPr id="318" name="補助費等該当値テキスト">
          <a:extLst>
            <a:ext uri="{FF2B5EF4-FFF2-40B4-BE49-F238E27FC236}">
              <a16:creationId xmlns:a16="http://schemas.microsoft.com/office/drawing/2014/main" id="{00000000-0008-0000-0600-00003E010000}"/>
            </a:ext>
          </a:extLst>
        </xdr:cNvPr>
        <xdr:cNvSpPr txBox="1"/>
      </xdr:nvSpPr>
      <xdr:spPr>
        <a:xfrm>
          <a:off x="10528300" y="6453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15585</xdr:rowOff>
    </xdr:from>
    <xdr:to>
      <xdr:col>50</xdr:col>
      <xdr:colOff>165100</xdr:colOff>
      <xdr:row>38</xdr:row>
      <xdr:rowOff>117185</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9588500" y="653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108312</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9372111" y="662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70645</xdr:rowOff>
    </xdr:from>
    <xdr:to>
      <xdr:col>46</xdr:col>
      <xdr:colOff>38100</xdr:colOff>
      <xdr:row>32</xdr:row>
      <xdr:rowOff>795</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8699500" y="538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163372</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8450795" y="5478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34515</xdr:rowOff>
    </xdr:from>
    <xdr:to>
      <xdr:col>41</xdr:col>
      <xdr:colOff>101600</xdr:colOff>
      <xdr:row>38</xdr:row>
      <xdr:rowOff>136115</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7810500" y="654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127242</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7594111" y="6642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154192</xdr:rowOff>
    </xdr:from>
    <xdr:to>
      <xdr:col>36</xdr:col>
      <xdr:colOff>165100</xdr:colOff>
      <xdr:row>39</xdr:row>
      <xdr:rowOff>84342</xdr:rowOff>
    </xdr:to>
    <xdr:sp macro="" textlink="">
      <xdr:nvSpPr>
        <xdr:cNvPr id="325" name="楕円 324">
          <a:extLst>
            <a:ext uri="{FF2B5EF4-FFF2-40B4-BE49-F238E27FC236}">
              <a16:creationId xmlns:a16="http://schemas.microsoft.com/office/drawing/2014/main" id="{00000000-0008-0000-0600-000045010000}"/>
            </a:ext>
          </a:extLst>
        </xdr:cNvPr>
        <xdr:cNvSpPr/>
      </xdr:nvSpPr>
      <xdr:spPr>
        <a:xfrm>
          <a:off x="6921500" y="666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75469</xdr:rowOff>
    </xdr:from>
    <xdr:ext cx="534377"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705111" y="676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137247</xdr:rowOff>
    </xdr:from>
    <xdr:to>
      <xdr:col>54</xdr:col>
      <xdr:colOff>189865</xdr:colOff>
      <xdr:row>59</xdr:row>
      <xdr:rowOff>14930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475595" y="8881197"/>
          <a:ext cx="1270" cy="1249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18757</xdr:rowOff>
    </xdr:from>
    <xdr:ext cx="469744" cy="259045"/>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528300" y="1013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14930</xdr:rowOff>
    </xdr:from>
    <xdr:to>
      <xdr:col>55</xdr:col>
      <xdr:colOff>88900</xdr:colOff>
      <xdr:row>59</xdr:row>
      <xdr:rowOff>14930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101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83924</xdr:rowOff>
    </xdr:from>
    <xdr:ext cx="599010" cy="259045"/>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528300" y="8656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137247</xdr:rowOff>
    </xdr:from>
    <xdr:to>
      <xdr:col>55</xdr:col>
      <xdr:colOff>88900</xdr:colOff>
      <xdr:row>51</xdr:row>
      <xdr:rowOff>137247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8881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60003</xdr:rowOff>
    </xdr:from>
    <xdr:to>
      <xdr:col>55</xdr:col>
      <xdr:colOff>0</xdr:colOff>
      <xdr:row>58</xdr:row>
      <xdr:rowOff>118478</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9639300" y="10004103"/>
          <a:ext cx="838200" cy="58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20528</xdr:rowOff>
    </xdr:from>
    <xdr:ext cx="534377" cy="259045"/>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528300" y="9621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169101</xdr:rowOff>
    </xdr:from>
    <xdr:to>
      <xdr:col>55</xdr:col>
      <xdr:colOff>50800</xdr:colOff>
      <xdr:row>57</xdr:row>
      <xdr:rowOff>99251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10426700" y="977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17269</xdr:rowOff>
    </xdr:from>
    <xdr:to>
      <xdr:col>50</xdr:col>
      <xdr:colOff>114300</xdr:colOff>
      <xdr:row>58</xdr:row>
      <xdr:rowOff>118478</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8750300" y="9961369"/>
          <a:ext cx="889000" cy="10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157899</xdr:rowOff>
    </xdr:from>
    <xdr:to>
      <xdr:col>50</xdr:col>
      <xdr:colOff>165100</xdr:colOff>
      <xdr:row>57</xdr:row>
      <xdr:rowOff>88049</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9588500" y="9759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104576</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53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154749</xdr:rowOff>
    </xdr:from>
    <xdr:to>
      <xdr:col>45</xdr:col>
      <xdr:colOff>177800</xdr:colOff>
      <xdr:row>58</xdr:row>
      <xdr:rowOff>17269</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7861300" y="9927399"/>
          <a:ext cx="889000" cy="3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21753</xdr:rowOff>
    </xdr:from>
    <xdr:to>
      <xdr:col>46</xdr:col>
      <xdr:colOff>38100</xdr:colOff>
      <xdr:row>56</xdr:row>
      <xdr:rowOff>123353</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8699500" y="962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139880</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398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90101</xdr:rowOff>
    </xdr:from>
    <xdr:to>
      <xdr:col>41</xdr:col>
      <xdr:colOff>50800</xdr:colOff>
      <xdr:row>57</xdr:row>
      <xdr:rowOff>154749</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a:off x="6972300" y="9519851"/>
          <a:ext cx="889000" cy="407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32641</xdr:rowOff>
    </xdr:from>
    <xdr:to>
      <xdr:col>41</xdr:col>
      <xdr:colOff>101600</xdr:colOff>
      <xdr:row>56</xdr:row>
      <xdr:rowOff>134241</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7810500" y="9633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150768</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409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91308</xdr:rowOff>
    </xdr:from>
    <xdr:to>
      <xdr:col>36</xdr:col>
      <xdr:colOff>165100</xdr:colOff>
      <xdr:row>57</xdr:row>
      <xdr:rowOff>21458</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6921500" y="969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12585</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78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9203</xdr:rowOff>
    </xdr:from>
    <xdr:to>
      <xdr:col>55</xdr:col>
      <xdr:colOff>50800</xdr:colOff>
      <xdr:row>58</xdr:row>
      <xdr:rowOff>110803</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10426700" y="995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95580</xdr:rowOff>
    </xdr:from>
    <xdr:ext cx="534377" cy="259045"/>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528300" y="986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67678</xdr:rowOff>
    </xdr:from>
    <xdr:to>
      <xdr:col>50</xdr:col>
      <xdr:colOff>165100</xdr:colOff>
      <xdr:row>58</xdr:row>
      <xdr:rowOff>169278</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9588500" y="10011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160405</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372111" y="1010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137919</xdr:rowOff>
    </xdr:from>
    <xdr:to>
      <xdr:col>46</xdr:col>
      <xdr:colOff>38100</xdr:colOff>
      <xdr:row>58</xdr:row>
      <xdr:rowOff>68069</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8699500" y="991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59196</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83111" y="1000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103949</xdr:rowOff>
    </xdr:from>
    <xdr:to>
      <xdr:col>41</xdr:col>
      <xdr:colOff>101600</xdr:colOff>
      <xdr:row>58</xdr:row>
      <xdr:rowOff>34099</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7810500" y="9876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25226</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594111" y="996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39301</xdr:rowOff>
    </xdr:from>
    <xdr:to>
      <xdr:col>36</xdr:col>
      <xdr:colOff>165100</xdr:colOff>
      <xdr:row>55</xdr:row>
      <xdr:rowOff>140901</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6921500" y="946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157428</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705111" y="924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29731</xdr:rowOff>
    </xdr:from>
    <xdr:to>
      <xdr:col>54</xdr:col>
      <xdr:colOff>189865</xdr:colOff>
      <xdr:row>79</xdr:row>
      <xdr:rowOff>44450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202681"/>
          <a:ext cx="1270" cy="1386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147858</xdr:rowOff>
    </xdr:from>
    <xdr:ext cx="599010"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1977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29731</xdr:rowOff>
    </xdr:from>
    <xdr:to>
      <xdr:col>55</xdr:col>
      <xdr:colOff>88900</xdr:colOff>
      <xdr:row>71</xdr:row>
      <xdr:rowOff>29731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20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2515</xdr:rowOff>
    </xdr:from>
    <xdr:to>
      <xdr:col>55</xdr:col>
      <xdr:colOff>0</xdr:colOff>
      <xdr:row>79</xdr:row>
      <xdr:rowOff>12192</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9639300" y="13547065"/>
          <a:ext cx="838200" cy="9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59301</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260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36424</xdr:rowOff>
    </xdr:from>
    <xdr:to>
      <xdr:col>55</xdr:col>
      <xdr:colOff>50800</xdr:colOff>
      <xdr:row>78</xdr:row>
      <xdr:rowOff>138024</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4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163131</xdr:rowOff>
    </xdr:from>
    <xdr:to>
      <xdr:col>50</xdr:col>
      <xdr:colOff>114300</xdr:colOff>
      <xdr:row>79</xdr:row>
      <xdr:rowOff>2515</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8750300" y="13536231"/>
          <a:ext cx="889000" cy="10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21692</xdr:rowOff>
    </xdr:from>
    <xdr:to>
      <xdr:col>50</xdr:col>
      <xdr:colOff>165100</xdr:colOff>
      <xdr:row>78</xdr:row>
      <xdr:rowOff>123292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394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139819</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317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163131</xdr:rowOff>
    </xdr:from>
    <xdr:to>
      <xdr:col>45</xdr:col>
      <xdr:colOff>177800</xdr:colOff>
      <xdr:row>79</xdr:row>
      <xdr:rowOff>7138</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7861300" y="13536231"/>
          <a:ext cx="889000" cy="15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101028</xdr:rowOff>
    </xdr:from>
    <xdr:to>
      <xdr:col>46</xdr:col>
      <xdr:colOff>38100</xdr:colOff>
      <xdr:row>78</xdr:row>
      <xdr:rowOff>31178</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30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47705</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307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21946</xdr:rowOff>
    </xdr:from>
    <xdr:to>
      <xdr:col>41</xdr:col>
      <xdr:colOff>50800</xdr:colOff>
      <xdr:row>79</xdr:row>
      <xdr:rowOff>7138</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a:off x="6972300" y="13395046"/>
          <a:ext cx="889000" cy="15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115557</xdr:rowOff>
    </xdr:from>
    <xdr:to>
      <xdr:col>41</xdr:col>
      <xdr:colOff>101600</xdr:colOff>
      <xdr:row>78</xdr:row>
      <xdr:rowOff>45707</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31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62234</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09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156756</xdr:rowOff>
    </xdr:from>
    <xdr:to>
      <xdr:col>36</xdr:col>
      <xdr:colOff>165100</xdr:colOff>
      <xdr:row>78</xdr:row>
      <xdr:rowOff>86906</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35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78033</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45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132842</xdr:rowOff>
    </xdr:from>
    <xdr:to>
      <xdr:col>55</xdr:col>
      <xdr:colOff>50800</xdr:colOff>
      <xdr:row>79</xdr:row>
      <xdr:rowOff>62992</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3505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47769</xdr:rowOff>
    </xdr:from>
    <xdr:ext cx="469744"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3420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123165</xdr:rowOff>
    </xdr:from>
    <xdr:to>
      <xdr:col>50</xdr:col>
      <xdr:colOff>165100</xdr:colOff>
      <xdr:row>79</xdr:row>
      <xdr:rowOff>53315</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349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44442</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404428" y="13588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112331</xdr:rowOff>
    </xdr:from>
    <xdr:to>
      <xdr:col>46</xdr:col>
      <xdr:colOff>38100</xdr:colOff>
      <xdr:row>79</xdr:row>
      <xdr:rowOff>42481</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348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33608</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515428" y="13578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127788</xdr:rowOff>
    </xdr:from>
    <xdr:to>
      <xdr:col>41</xdr:col>
      <xdr:colOff>101600</xdr:colOff>
      <xdr:row>79</xdr:row>
      <xdr:rowOff>57938</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3500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49065</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626428" y="13593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142596</xdr:rowOff>
    </xdr:from>
    <xdr:to>
      <xdr:col>36</xdr:col>
      <xdr:colOff>165100</xdr:colOff>
      <xdr:row>78</xdr:row>
      <xdr:rowOff>72746</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334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89273</xdr:rowOff>
    </xdr:from>
    <xdr:ext cx="534377"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05111" y="13119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a:extLst>
            <a:ext uri="{FF2B5EF4-FFF2-40B4-BE49-F238E27FC236}">
              <a16:creationId xmlns:a16="http://schemas.microsoft.com/office/drawing/2014/main" id="{00000000-0008-0000-06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45859</xdr:rowOff>
    </xdr:from>
    <xdr:to>
      <xdr:col>54</xdr:col>
      <xdr:colOff>189865</xdr:colOff>
      <xdr:row>99</xdr:row>
      <xdr:rowOff>13195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10475595" y="15647809"/>
          <a:ext cx="1270" cy="1338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17022</xdr:rowOff>
    </xdr:from>
    <xdr:ext cx="469744" cy="259045"/>
    <xdr:sp macro="" textlink="">
      <xdr:nvSpPr>
        <xdr:cNvPr id="465" name="普通建設事業費 （ うち更新整備　）最小値テキスト">
          <a:extLst>
            <a:ext uri="{FF2B5EF4-FFF2-40B4-BE49-F238E27FC236}">
              <a16:creationId xmlns:a16="http://schemas.microsoft.com/office/drawing/2014/main" id="{00000000-0008-0000-0600-0000D1010000}"/>
            </a:ext>
          </a:extLst>
        </xdr:cNvPr>
        <xdr:cNvSpPr txBox="1"/>
      </xdr:nvSpPr>
      <xdr:spPr>
        <a:xfrm>
          <a:off x="10528300" y="1699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13195</xdr:rowOff>
    </xdr:from>
    <xdr:to>
      <xdr:col>55</xdr:col>
      <xdr:colOff>88900</xdr:colOff>
      <xdr:row>99</xdr:row>
      <xdr:rowOff>13195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698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163986</xdr:rowOff>
    </xdr:from>
    <xdr:ext cx="599010" cy="259045"/>
    <xdr:sp macro="" textlink="">
      <xdr:nvSpPr>
        <xdr:cNvPr id="467" name="普通建設事業費 （ うち更新整備　）最大値テキスト">
          <a:extLst>
            <a:ext uri="{FF2B5EF4-FFF2-40B4-BE49-F238E27FC236}">
              <a16:creationId xmlns:a16="http://schemas.microsoft.com/office/drawing/2014/main" id="{00000000-0008-0000-0600-0000D3010000}"/>
            </a:ext>
          </a:extLst>
        </xdr:cNvPr>
        <xdr:cNvSpPr txBox="1"/>
      </xdr:nvSpPr>
      <xdr:spPr>
        <a:xfrm>
          <a:off x="10528300" y="15423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45859</xdr:rowOff>
    </xdr:from>
    <xdr:to>
      <xdr:col>55</xdr:col>
      <xdr:colOff>88900</xdr:colOff>
      <xdr:row>91</xdr:row>
      <xdr:rowOff>45859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5647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42342</xdr:rowOff>
    </xdr:from>
    <xdr:to>
      <xdr:col>55</xdr:col>
      <xdr:colOff>0</xdr:colOff>
      <xdr:row>98</xdr:row>
      <xdr:rowOff>135243</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9639300" y="16844442"/>
          <a:ext cx="838200" cy="92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25633</xdr:rowOff>
    </xdr:from>
    <xdr:ext cx="534377" cy="259045"/>
    <xdr:sp macro="" textlink="">
      <xdr:nvSpPr>
        <xdr:cNvPr id="470" name="普通建設事業費 （ うち更新整備　）平均値テキスト">
          <a:extLst>
            <a:ext uri="{FF2B5EF4-FFF2-40B4-BE49-F238E27FC236}">
              <a16:creationId xmlns:a16="http://schemas.microsoft.com/office/drawing/2014/main" id="{00000000-0008-0000-0600-0000D6010000}"/>
            </a:ext>
          </a:extLst>
        </xdr:cNvPr>
        <xdr:cNvSpPr txBox="1"/>
      </xdr:nvSpPr>
      <xdr:spPr>
        <a:xfrm>
          <a:off x="10528300" y="16484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2756</xdr:rowOff>
    </xdr:from>
    <xdr:to>
      <xdr:col>55</xdr:col>
      <xdr:colOff>50800</xdr:colOff>
      <xdr:row>97</xdr:row>
      <xdr:rowOff>104356</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10426700" y="1663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144780</xdr:rowOff>
    </xdr:from>
    <xdr:to>
      <xdr:col>50</xdr:col>
      <xdr:colOff>114300</xdr:colOff>
      <xdr:row>98</xdr:row>
      <xdr:rowOff>135243</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8750300" y="16775430"/>
          <a:ext cx="889000" cy="161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5893</xdr:rowOff>
    </xdr:from>
    <xdr:to>
      <xdr:col>50</xdr:col>
      <xdr:colOff>165100</xdr:colOff>
      <xdr:row>97</xdr:row>
      <xdr:rowOff>107493</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9588500" y="1663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124020</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41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144780</xdr:rowOff>
    </xdr:from>
    <xdr:to>
      <xdr:col>45</xdr:col>
      <xdr:colOff>177800</xdr:colOff>
      <xdr:row>98</xdr:row>
      <xdr:rowOff>5448</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7861300" y="16775430"/>
          <a:ext cx="889000" cy="3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43002</xdr:rowOff>
    </xdr:from>
    <xdr:to>
      <xdr:col>46</xdr:col>
      <xdr:colOff>38100</xdr:colOff>
      <xdr:row>96</xdr:row>
      <xdr:rowOff>144602</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8699500" y="1650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161129</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27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60413</xdr:rowOff>
    </xdr:from>
    <xdr:to>
      <xdr:col>41</xdr:col>
      <xdr:colOff>50800</xdr:colOff>
      <xdr:row>98</xdr:row>
      <xdr:rowOff>5448</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a:off x="6972300" y="16691063"/>
          <a:ext cx="889000" cy="116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65532</xdr:rowOff>
    </xdr:from>
    <xdr:to>
      <xdr:col>41</xdr:col>
      <xdr:colOff>101600</xdr:colOff>
      <xdr:row>96</xdr:row>
      <xdr:rowOff>167132</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78105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12209</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29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123737</xdr:rowOff>
    </xdr:from>
    <xdr:to>
      <xdr:col>36</xdr:col>
      <xdr:colOff>165100</xdr:colOff>
      <xdr:row>97</xdr:row>
      <xdr:rowOff>53887</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6921500" y="165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70414</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635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162992</xdr:rowOff>
    </xdr:from>
    <xdr:to>
      <xdr:col>55</xdr:col>
      <xdr:colOff>50800</xdr:colOff>
      <xdr:row>98</xdr:row>
      <xdr:rowOff>93142</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10426700" y="1679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141419</xdr:rowOff>
    </xdr:from>
    <xdr:ext cx="534377" cy="259045"/>
    <xdr:sp macro="" textlink="">
      <xdr:nvSpPr>
        <xdr:cNvPr id="489" name="普通建設事業費 （ うち更新整備　）該当値テキスト">
          <a:extLst>
            <a:ext uri="{FF2B5EF4-FFF2-40B4-BE49-F238E27FC236}">
              <a16:creationId xmlns:a16="http://schemas.microsoft.com/office/drawing/2014/main" id="{00000000-0008-0000-0600-0000E9010000}"/>
            </a:ext>
          </a:extLst>
        </xdr:cNvPr>
        <xdr:cNvSpPr txBox="1"/>
      </xdr:nvSpPr>
      <xdr:spPr>
        <a:xfrm>
          <a:off x="10528300" y="16772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84443</xdr:rowOff>
    </xdr:from>
    <xdr:to>
      <xdr:col>50</xdr:col>
      <xdr:colOff>165100</xdr:colOff>
      <xdr:row>99</xdr:row>
      <xdr:rowOff>14593</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9588500" y="1688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5720</xdr:rowOff>
    </xdr:from>
    <xdr:ext cx="469744"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9404428" y="16979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93980</xdr:rowOff>
    </xdr:from>
    <xdr:to>
      <xdr:col>46</xdr:col>
      <xdr:colOff>38100</xdr:colOff>
      <xdr:row>98</xdr:row>
      <xdr:rowOff>24130</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8699500" y="1672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15257</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8483111" y="16817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126098</xdr:rowOff>
    </xdr:from>
    <xdr:to>
      <xdr:col>41</xdr:col>
      <xdr:colOff>101600</xdr:colOff>
      <xdr:row>98</xdr:row>
      <xdr:rowOff>56248</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7810500" y="1675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47375</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7594111" y="16849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9613</xdr:rowOff>
    </xdr:from>
    <xdr:to>
      <xdr:col>36</xdr:col>
      <xdr:colOff>165100</xdr:colOff>
      <xdr:row>97</xdr:row>
      <xdr:rowOff>111213</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6921500" y="1664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102340</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6705111" y="16732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48214</xdr:rowOff>
    </xdr:from>
    <xdr:to>
      <xdr:col>85</xdr:col>
      <xdr:colOff>126364</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534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147144</xdr:rowOff>
    </xdr:from>
    <xdr:ext cx="249299" cy="259045"/>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662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166341</xdr:rowOff>
    </xdr:from>
    <xdr:ext cx="534377" cy="2590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530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48214</xdr:rowOff>
    </xdr:from>
    <xdr:to>
      <xdr:col>86</xdr:col>
      <xdr:colOff>25400</xdr:colOff>
      <xdr:row>32</xdr:row>
      <xdr:rowOff>48214</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53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64594</xdr:rowOff>
    </xdr:from>
    <xdr:ext cx="469744" cy="2590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408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41717</xdr:rowOff>
    </xdr:from>
    <xdr:to>
      <xdr:col>85</xdr:col>
      <xdr:colOff>177800</xdr:colOff>
      <xdr:row>38</xdr:row>
      <xdr:rowOff>143317</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39751</xdr:rowOff>
    </xdr:from>
    <xdr:to>
      <xdr:col>81</xdr:col>
      <xdr:colOff>101600</xdr:colOff>
      <xdr:row>38</xdr:row>
      <xdr:rowOff>141351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157878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46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63480</xdr:rowOff>
    </xdr:from>
    <xdr:to>
      <xdr:col>76</xdr:col>
      <xdr:colOff>165100</xdr:colOff>
      <xdr:row>37</xdr:row>
      <xdr:rowOff>165080</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40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10157</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57428" y="618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107919</xdr:rowOff>
    </xdr:from>
    <xdr:to>
      <xdr:col>72</xdr:col>
      <xdr:colOff>38100</xdr:colOff>
      <xdr:row>38</xdr:row>
      <xdr:rowOff>38069</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45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54596</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226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160863</xdr:rowOff>
    </xdr:from>
    <xdr:to>
      <xdr:col>67</xdr:col>
      <xdr:colOff>101600</xdr:colOff>
      <xdr:row>38</xdr:row>
      <xdr:rowOff>91013</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504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107540</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279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20144</xdr:rowOff>
    </xdr:from>
    <xdr:ext cx="249299" cy="2590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6535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a:extLst>
            <a:ext uri="{FF2B5EF4-FFF2-40B4-BE49-F238E27FC236}">
              <a16:creationId xmlns:a16="http://schemas.microsoft.com/office/drawing/2014/main" id="{00000000-0008-0000-06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25844</xdr:rowOff>
    </xdr:from>
    <xdr:to>
      <xdr:col>85</xdr:col>
      <xdr:colOff>126364</xdr:colOff>
      <xdr:row>78</xdr:row>
      <xdr:rowOff>78499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6317595" y="12027344"/>
          <a:ext cx="1269" cy="1424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82326</xdr:rowOff>
    </xdr:from>
    <xdr:ext cx="534377" cy="259045"/>
    <xdr:sp macro="" textlink="">
      <xdr:nvSpPr>
        <xdr:cNvPr id="626" name="公債費最小値テキスト">
          <a:extLst>
            <a:ext uri="{FF2B5EF4-FFF2-40B4-BE49-F238E27FC236}">
              <a16:creationId xmlns:a16="http://schemas.microsoft.com/office/drawing/2014/main" id="{00000000-0008-0000-0600-000072020000}"/>
            </a:ext>
          </a:extLst>
        </xdr:cNvPr>
        <xdr:cNvSpPr txBox="1"/>
      </xdr:nvSpPr>
      <xdr:spPr>
        <a:xfrm>
          <a:off x="16370300" y="1345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78499</xdr:rowOff>
    </xdr:from>
    <xdr:to>
      <xdr:col>86</xdr:col>
      <xdr:colOff>25400</xdr:colOff>
      <xdr:row>78</xdr:row>
      <xdr:rowOff>78499</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345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143971</xdr:rowOff>
    </xdr:from>
    <xdr:ext cx="599010" cy="259045"/>
    <xdr:sp macro="" textlink="">
      <xdr:nvSpPr>
        <xdr:cNvPr id="628" name="公債費最大値テキスト">
          <a:extLst>
            <a:ext uri="{FF2B5EF4-FFF2-40B4-BE49-F238E27FC236}">
              <a16:creationId xmlns:a16="http://schemas.microsoft.com/office/drawing/2014/main" id="{00000000-0008-0000-0600-000074020000}"/>
            </a:ext>
          </a:extLst>
        </xdr:cNvPr>
        <xdr:cNvSpPr txBox="1"/>
      </xdr:nvSpPr>
      <xdr:spPr>
        <a:xfrm>
          <a:off x="16370300" y="11802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25844</xdr:rowOff>
    </xdr:from>
    <xdr:to>
      <xdr:col>86</xdr:col>
      <xdr:colOff>25400</xdr:colOff>
      <xdr:row>70</xdr:row>
      <xdr:rowOff>25844</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202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25857</xdr:rowOff>
    </xdr:from>
    <xdr:to>
      <xdr:col>85</xdr:col>
      <xdr:colOff>127000</xdr:colOff>
      <xdr:row>77</xdr:row>
      <xdr:rowOff>48247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5481300" y="13227507"/>
          <a:ext cx="838200" cy="2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71531</xdr:rowOff>
    </xdr:from>
    <xdr:ext cx="534377" cy="259045"/>
    <xdr:sp macro="" textlink="">
      <xdr:nvSpPr>
        <xdr:cNvPr id="631" name="公債費平均値テキスト">
          <a:extLst>
            <a:ext uri="{FF2B5EF4-FFF2-40B4-BE49-F238E27FC236}">
              <a16:creationId xmlns:a16="http://schemas.microsoft.com/office/drawing/2014/main" id="{00000000-0008-0000-0600-000077020000}"/>
            </a:ext>
          </a:extLst>
        </xdr:cNvPr>
        <xdr:cNvSpPr txBox="1"/>
      </xdr:nvSpPr>
      <xdr:spPr>
        <a:xfrm>
          <a:off x="16370300" y="12930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48654</xdr:rowOff>
    </xdr:from>
    <xdr:to>
      <xdr:col>85</xdr:col>
      <xdr:colOff>177800</xdr:colOff>
      <xdr:row>76</xdr:row>
      <xdr:rowOff>150254</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62687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48247</xdr:rowOff>
    </xdr:from>
    <xdr:to>
      <xdr:col>81</xdr:col>
      <xdr:colOff>50800</xdr:colOff>
      <xdr:row>77</xdr:row>
      <xdr:rowOff>74637</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4592300" y="13249897"/>
          <a:ext cx="889000" cy="26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53087</xdr:rowOff>
    </xdr:from>
    <xdr:to>
      <xdr:col>81</xdr:col>
      <xdr:colOff>101600</xdr:colOff>
      <xdr:row>76</xdr:row>
      <xdr:rowOff>154687</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5430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171213</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285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74637</xdr:rowOff>
    </xdr:from>
    <xdr:to>
      <xdr:col>76</xdr:col>
      <xdr:colOff>114300</xdr:colOff>
      <xdr:row>77</xdr:row>
      <xdr:rowOff>82652</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3703300" y="13276287"/>
          <a:ext cx="889000" cy="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3747</xdr:rowOff>
    </xdr:from>
    <xdr:to>
      <xdr:col>76</xdr:col>
      <xdr:colOff>165100</xdr:colOff>
      <xdr:row>76</xdr:row>
      <xdr:rowOff>105347</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4541500" y="13033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121873</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325111" y="12809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69686</xdr:rowOff>
    </xdr:from>
    <xdr:to>
      <xdr:col>71</xdr:col>
      <xdr:colOff>177800</xdr:colOff>
      <xdr:row>77</xdr:row>
      <xdr:rowOff>82652</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2814300" y="13271336"/>
          <a:ext cx="889000" cy="12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166915</xdr:rowOff>
    </xdr:from>
    <xdr:to>
      <xdr:col>72</xdr:col>
      <xdr:colOff>38100</xdr:colOff>
      <xdr:row>76</xdr:row>
      <xdr:rowOff>97065</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3652500" y="1302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113593</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280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159423</xdr:rowOff>
    </xdr:from>
    <xdr:to>
      <xdr:col>67</xdr:col>
      <xdr:colOff>101600</xdr:colOff>
      <xdr:row>76</xdr:row>
      <xdr:rowOff>89573</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2763500" y="13018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106100</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279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146507</xdr:rowOff>
    </xdr:from>
    <xdr:to>
      <xdr:col>85</xdr:col>
      <xdr:colOff>177800</xdr:colOff>
      <xdr:row>77</xdr:row>
      <xdr:rowOff>76657</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6268700" y="1317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124934</xdr:rowOff>
    </xdr:from>
    <xdr:ext cx="534377" cy="259045"/>
    <xdr:sp macro="" textlink="">
      <xdr:nvSpPr>
        <xdr:cNvPr id="650" name="公債費該当値テキスト">
          <a:extLst>
            <a:ext uri="{FF2B5EF4-FFF2-40B4-BE49-F238E27FC236}">
              <a16:creationId xmlns:a16="http://schemas.microsoft.com/office/drawing/2014/main" id="{00000000-0008-0000-0600-00008A020000}"/>
            </a:ext>
          </a:extLst>
        </xdr:cNvPr>
        <xdr:cNvSpPr txBox="1"/>
      </xdr:nvSpPr>
      <xdr:spPr>
        <a:xfrm>
          <a:off x="16370300" y="13155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168897</xdr:rowOff>
    </xdr:from>
    <xdr:to>
      <xdr:col>81</xdr:col>
      <xdr:colOff>101600</xdr:colOff>
      <xdr:row>77</xdr:row>
      <xdr:rowOff>99047</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5430500" y="13199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90174</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14111" y="13291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23837</xdr:rowOff>
    </xdr:from>
    <xdr:to>
      <xdr:col>76</xdr:col>
      <xdr:colOff>165100</xdr:colOff>
      <xdr:row>77</xdr:row>
      <xdr:rowOff>125437</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4541500" y="13225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116564</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4325111" y="1331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31852</xdr:rowOff>
    </xdr:from>
    <xdr:to>
      <xdr:col>72</xdr:col>
      <xdr:colOff>38100</xdr:colOff>
      <xdr:row>77</xdr:row>
      <xdr:rowOff>133452</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3652500" y="1323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124579</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3436111" y="13326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18886</xdr:rowOff>
    </xdr:from>
    <xdr:to>
      <xdr:col>67</xdr:col>
      <xdr:colOff>101600</xdr:colOff>
      <xdr:row>77</xdr:row>
      <xdr:rowOff>120486</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2763500" y="1322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111613</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547111" y="133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129350</xdr:rowOff>
    </xdr:from>
    <xdr:to>
      <xdr:col>85</xdr:col>
      <xdr:colOff>126364</xdr:colOff>
      <xdr:row>99</xdr:row>
      <xdr:rowOff>39967</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388400"/>
          <a:ext cx="1269" cy="1625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43794</xdr:rowOff>
    </xdr:from>
    <xdr:ext cx="378565"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7017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39967</xdr:rowOff>
    </xdr:from>
    <xdr:to>
      <xdr:col>86</xdr:col>
      <xdr:colOff>25400</xdr:colOff>
      <xdr:row>99</xdr:row>
      <xdr:rowOff>39967</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7013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76027</xdr:rowOff>
    </xdr:from>
    <xdr:ext cx="599010"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16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129350</xdr:rowOff>
    </xdr:from>
    <xdr:to>
      <xdr:col>86</xdr:col>
      <xdr:colOff>25400</xdr:colOff>
      <xdr:row>89</xdr:row>
      <xdr:rowOff>129350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3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126124</xdr:rowOff>
    </xdr:from>
    <xdr:to>
      <xdr:col>85</xdr:col>
      <xdr:colOff>127000</xdr:colOff>
      <xdr:row>97</xdr:row>
      <xdr:rowOff>136017</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5481300" y="16756774"/>
          <a:ext cx="838200" cy="9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94987</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554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72110</xdr:rowOff>
    </xdr:from>
    <xdr:to>
      <xdr:col>85</xdr:col>
      <xdr:colOff>177800</xdr:colOff>
      <xdr:row>98</xdr:row>
      <xdr:rowOff>2260</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70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126124</xdr:rowOff>
    </xdr:from>
    <xdr:to>
      <xdr:col>81</xdr:col>
      <xdr:colOff>50800</xdr:colOff>
      <xdr:row>98</xdr:row>
      <xdr:rowOff>100292</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756774"/>
          <a:ext cx="889000" cy="145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47853</xdr:rowOff>
    </xdr:from>
    <xdr:to>
      <xdr:col>81</xdr:col>
      <xdr:colOff>101600</xdr:colOff>
      <xdr:row>97</xdr:row>
      <xdr:rowOff>149453</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67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165980</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45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100292</xdr:rowOff>
    </xdr:from>
    <xdr:to>
      <xdr:col>76</xdr:col>
      <xdr:colOff>114300</xdr:colOff>
      <xdr:row>98</xdr:row>
      <xdr:rowOff>110440</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3703300" y="16902392"/>
          <a:ext cx="889000" cy="10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123406</xdr:rowOff>
    </xdr:from>
    <xdr:to>
      <xdr:col>76</xdr:col>
      <xdr:colOff>165100</xdr:colOff>
      <xdr:row>98</xdr:row>
      <xdr:rowOff>53556</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754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70083</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52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110440</xdr:rowOff>
    </xdr:from>
    <xdr:to>
      <xdr:col>71</xdr:col>
      <xdr:colOff>177800</xdr:colOff>
      <xdr:row>98</xdr:row>
      <xdr:rowOff>128918</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2814300" y="16912540"/>
          <a:ext cx="889000" cy="18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162661</xdr:rowOff>
    </xdr:from>
    <xdr:to>
      <xdr:col>72</xdr:col>
      <xdr:colOff>38100</xdr:colOff>
      <xdr:row>98</xdr:row>
      <xdr:rowOff>92811</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79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109338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56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142990</xdr:rowOff>
    </xdr:from>
    <xdr:to>
      <xdr:col>67</xdr:col>
      <xdr:colOff>101600</xdr:colOff>
      <xdr:row>98</xdr:row>
      <xdr:rowOff>73140</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7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89667</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54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85217</xdr:rowOff>
    </xdr:from>
    <xdr:to>
      <xdr:col>85</xdr:col>
      <xdr:colOff>177800</xdr:colOff>
      <xdr:row>98</xdr:row>
      <xdr:rowOff>15367</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715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63644</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69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75324</xdr:rowOff>
    </xdr:from>
    <xdr:to>
      <xdr:col>81</xdr:col>
      <xdr:colOff>101600</xdr:colOff>
      <xdr:row>98</xdr:row>
      <xdr:rowOff>5474</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70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168051</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679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49492</xdr:rowOff>
    </xdr:from>
    <xdr:to>
      <xdr:col>76</xdr:col>
      <xdr:colOff>165100</xdr:colOff>
      <xdr:row>98</xdr:row>
      <xdr:rowOff>151092</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85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142219</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57428" y="16944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59640</xdr:rowOff>
    </xdr:from>
    <xdr:to>
      <xdr:col>72</xdr:col>
      <xdr:colOff>38100</xdr:colOff>
      <xdr:row>98</xdr:row>
      <xdr:rowOff>161240</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86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152367</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68428" y="16954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78118</xdr:rowOff>
    </xdr:from>
    <xdr:to>
      <xdr:col>67</xdr:col>
      <xdr:colOff>101600</xdr:colOff>
      <xdr:row>99</xdr:row>
      <xdr:rowOff>8268</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88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170845</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79428" y="1697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120759</xdr:rowOff>
    </xdr:from>
    <xdr:to>
      <xdr:col>116</xdr:col>
      <xdr:colOff>62864</xdr:colOff>
      <xdr:row>39</xdr:row>
      <xdr:rowOff>98878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264259"/>
          <a:ext cx="1269" cy="1521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67436</xdr:rowOff>
    </xdr:from>
    <xdr:ext cx="469744"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503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120759</xdr:rowOff>
    </xdr:from>
    <xdr:to>
      <xdr:col>116</xdr:col>
      <xdr:colOff>152400</xdr:colOff>
      <xdr:row>30</xdr:row>
      <xdr:rowOff>120759</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264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36176</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3798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13298</xdr:rowOff>
    </xdr:from>
    <xdr:to>
      <xdr:col>116</xdr:col>
      <xdr:colOff>114300</xdr:colOff>
      <xdr:row>38</xdr:row>
      <xdr:rowOff>114898</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52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167277</xdr:rowOff>
    </xdr:from>
    <xdr:to>
      <xdr:col>112</xdr:col>
      <xdr:colOff>38100</xdr:colOff>
      <xdr:row>38</xdr:row>
      <xdr:rowOff>97427</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5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113954</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286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134620</xdr:rowOff>
    </xdr:from>
    <xdr:to>
      <xdr:col>107</xdr:col>
      <xdr:colOff>101600</xdr:colOff>
      <xdr:row>36</xdr:row>
      <xdr:rowOff>64770</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13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81297</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591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119435</xdr:rowOff>
    </xdr:from>
    <xdr:to>
      <xdr:col>102</xdr:col>
      <xdr:colOff>165100</xdr:colOff>
      <xdr:row>37</xdr:row>
      <xdr:rowOff>49585</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29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66112</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066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148826</xdr:rowOff>
    </xdr:from>
    <xdr:to>
      <xdr:col>98</xdr:col>
      <xdr:colOff>38100</xdr:colOff>
      <xdr:row>37</xdr:row>
      <xdr:rowOff>78976</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32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95503</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096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a:extLst>
            <a:ext uri="{FF2B5EF4-FFF2-40B4-BE49-F238E27FC236}">
              <a16:creationId xmlns:a16="http://schemas.microsoft.com/office/drawing/2014/main" id="{00000000-0008-0000-06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163246</xdr:rowOff>
    </xdr:from>
    <xdr:to>
      <xdr:col>116</xdr:col>
      <xdr:colOff>62864</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2159595" y="8564296"/>
          <a:ext cx="1269" cy="1595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9" name="貸付金最小値テキスト">
          <a:extLst>
            <a:ext uri="{FF2B5EF4-FFF2-40B4-BE49-F238E27FC236}">
              <a16:creationId xmlns:a16="http://schemas.microsoft.com/office/drawing/2014/main" id="{00000000-0008-0000-0600-00001F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109923</xdr:rowOff>
    </xdr:from>
    <xdr:ext cx="534377" cy="259045"/>
    <xdr:sp macro="" textlink="">
      <xdr:nvSpPr>
        <xdr:cNvPr id="801" name="貸付金最大値テキスト">
          <a:extLst>
            <a:ext uri="{FF2B5EF4-FFF2-40B4-BE49-F238E27FC236}">
              <a16:creationId xmlns:a16="http://schemas.microsoft.com/office/drawing/2014/main" id="{00000000-0008-0000-0600-000021030000}"/>
            </a:ext>
          </a:extLst>
        </xdr:cNvPr>
        <xdr:cNvSpPr txBox="1"/>
      </xdr:nvSpPr>
      <xdr:spPr>
        <a:xfrm>
          <a:off x="22212300" y="833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163246</xdr:rowOff>
    </xdr:from>
    <xdr:to>
      <xdr:col>116</xdr:col>
      <xdr:colOff>152400</xdr:colOff>
      <xdr:row>49</xdr:row>
      <xdr:rowOff>163246</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856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20142</xdr:rowOff>
    </xdr:from>
    <xdr:to>
      <xdr:col>116</xdr:col>
      <xdr:colOff>63500</xdr:colOff>
      <xdr:row>59</xdr:row>
      <xdr:rowOff>20295</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1323300" y="10135692"/>
          <a:ext cx="8382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108958</xdr:rowOff>
    </xdr:from>
    <xdr:ext cx="469744" cy="259045"/>
    <xdr:sp macro="" textlink="">
      <xdr:nvSpPr>
        <xdr:cNvPr id="804" name="貸付金平均値テキスト">
          <a:extLst>
            <a:ext uri="{FF2B5EF4-FFF2-40B4-BE49-F238E27FC236}">
              <a16:creationId xmlns:a16="http://schemas.microsoft.com/office/drawing/2014/main" id="{00000000-0008-0000-0600-000024030000}"/>
            </a:ext>
          </a:extLst>
        </xdr:cNvPr>
        <xdr:cNvSpPr txBox="1"/>
      </xdr:nvSpPr>
      <xdr:spPr>
        <a:xfrm>
          <a:off x="22212300" y="98816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86081</xdr:rowOff>
    </xdr:from>
    <xdr:to>
      <xdr:col>116</xdr:col>
      <xdr:colOff>114300</xdr:colOff>
      <xdr:row>59</xdr:row>
      <xdr:rowOff>16231</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21107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20295</xdr:rowOff>
    </xdr:from>
    <xdr:to>
      <xdr:col>111</xdr:col>
      <xdr:colOff>177800</xdr:colOff>
      <xdr:row>59</xdr:row>
      <xdr:rowOff>20790</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20434300" y="10135845"/>
          <a:ext cx="8890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78766</xdr:rowOff>
    </xdr:from>
    <xdr:to>
      <xdr:col>112</xdr:col>
      <xdr:colOff>38100</xdr:colOff>
      <xdr:row>59</xdr:row>
      <xdr:rowOff>8916</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1272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25443</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88428" y="979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20790</xdr:rowOff>
    </xdr:from>
    <xdr:to>
      <xdr:col>107</xdr:col>
      <xdr:colOff>50800</xdr:colOff>
      <xdr:row>59</xdr:row>
      <xdr:rowOff>20866</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flipV="1">
          <a:off x="19545300" y="10136340"/>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142392</xdr:rowOff>
    </xdr:from>
    <xdr:to>
      <xdr:col>107</xdr:col>
      <xdr:colOff>101600</xdr:colOff>
      <xdr:row>58</xdr:row>
      <xdr:rowOff>72542</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0383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89069</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969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20866</xdr:rowOff>
    </xdr:from>
    <xdr:to>
      <xdr:col>102</xdr:col>
      <xdr:colOff>114300</xdr:colOff>
      <xdr:row>59</xdr:row>
      <xdr:rowOff>21286</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flipV="1">
          <a:off x="18656300" y="10136416"/>
          <a:ext cx="889000" cy="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146126</xdr:rowOff>
    </xdr:from>
    <xdr:to>
      <xdr:col>102</xdr:col>
      <xdr:colOff>165100</xdr:colOff>
      <xdr:row>58</xdr:row>
      <xdr:rowOff>76276</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9494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92803</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130619</xdr:rowOff>
    </xdr:from>
    <xdr:to>
      <xdr:col>98</xdr:col>
      <xdr:colOff>38100</xdr:colOff>
      <xdr:row>58</xdr:row>
      <xdr:rowOff>60769</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8605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77296</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8" y="967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140792</xdr:rowOff>
    </xdr:from>
    <xdr:to>
      <xdr:col>116</xdr:col>
      <xdr:colOff>114300</xdr:colOff>
      <xdr:row>59</xdr:row>
      <xdr:rowOff>70942</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2110700" y="10084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64507</xdr:rowOff>
    </xdr:from>
    <xdr:ext cx="378565" cy="259045"/>
    <xdr:sp macro="" textlink="">
      <xdr:nvSpPr>
        <xdr:cNvPr id="823" name="貸付金該当値テキスト">
          <a:extLst>
            <a:ext uri="{FF2B5EF4-FFF2-40B4-BE49-F238E27FC236}">
              <a16:creationId xmlns:a16="http://schemas.microsoft.com/office/drawing/2014/main" id="{00000000-0008-0000-0600-000037030000}"/>
            </a:ext>
          </a:extLst>
        </xdr:cNvPr>
        <xdr:cNvSpPr txBox="1"/>
      </xdr:nvSpPr>
      <xdr:spPr>
        <a:xfrm>
          <a:off x="22212300" y="10008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140945</xdr:rowOff>
    </xdr:from>
    <xdr:to>
      <xdr:col>112</xdr:col>
      <xdr:colOff>38100</xdr:colOff>
      <xdr:row>59</xdr:row>
      <xdr:rowOff>71095</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1272500" y="1008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62222</xdr:rowOff>
    </xdr:from>
    <xdr:ext cx="378565"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134017" y="10177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141440</xdr:rowOff>
    </xdr:from>
    <xdr:to>
      <xdr:col>107</xdr:col>
      <xdr:colOff>101600</xdr:colOff>
      <xdr:row>59</xdr:row>
      <xdr:rowOff>71590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0383500" y="1008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62717</xdr:rowOff>
    </xdr:from>
    <xdr:ext cx="378565"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245017" y="10178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141516</xdr:rowOff>
    </xdr:from>
    <xdr:to>
      <xdr:col>102</xdr:col>
      <xdr:colOff>165100</xdr:colOff>
      <xdr:row>59</xdr:row>
      <xdr:rowOff>71666</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9494500" y="1008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62793</xdr:rowOff>
    </xdr:from>
    <xdr:ext cx="378565"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9356017" y="101783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141936</xdr:rowOff>
    </xdr:from>
    <xdr:to>
      <xdr:col>98</xdr:col>
      <xdr:colOff>38100</xdr:colOff>
      <xdr:row>59</xdr:row>
      <xdr:rowOff>72086</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8605500" y="1008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63213</xdr:rowOff>
    </xdr:from>
    <xdr:ext cx="378565"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467017" y="10178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7" name="繰出金グラフ枠">
          <a:extLst>
            <a:ext uri="{FF2B5EF4-FFF2-40B4-BE49-F238E27FC236}">
              <a16:creationId xmlns:a16="http://schemas.microsoft.com/office/drawing/2014/main" id="{00000000-0008-0000-0600-00005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169941</xdr:rowOff>
    </xdr:from>
    <xdr:to>
      <xdr:col>116</xdr:col>
      <xdr:colOff>62864</xdr:colOff>
      <xdr:row>79</xdr:row>
      <xdr:rowOff>116611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2159595" y="12171441"/>
          <a:ext cx="1269" cy="148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120438</xdr:rowOff>
    </xdr:from>
    <xdr:ext cx="534377" cy="259045"/>
    <xdr:sp macro="" textlink="">
      <xdr:nvSpPr>
        <xdr:cNvPr id="859" name="繰出金最小値テキスト">
          <a:extLst>
            <a:ext uri="{FF2B5EF4-FFF2-40B4-BE49-F238E27FC236}">
              <a16:creationId xmlns:a16="http://schemas.microsoft.com/office/drawing/2014/main" id="{00000000-0008-0000-0600-00005B030000}"/>
            </a:ext>
          </a:extLst>
        </xdr:cNvPr>
        <xdr:cNvSpPr txBox="1"/>
      </xdr:nvSpPr>
      <xdr:spPr>
        <a:xfrm>
          <a:off x="22212300" y="1366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116611</xdr:rowOff>
    </xdr:from>
    <xdr:to>
      <xdr:col>116</xdr:col>
      <xdr:colOff>152400</xdr:colOff>
      <xdr:row>79</xdr:row>
      <xdr:rowOff>116611</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366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116618</xdr:rowOff>
    </xdr:from>
    <xdr:ext cx="534377" cy="259045"/>
    <xdr:sp macro="" textlink="">
      <xdr:nvSpPr>
        <xdr:cNvPr id="861" name="繰出金最大値テキスト">
          <a:extLst>
            <a:ext uri="{FF2B5EF4-FFF2-40B4-BE49-F238E27FC236}">
              <a16:creationId xmlns:a16="http://schemas.microsoft.com/office/drawing/2014/main" id="{00000000-0008-0000-0600-00005D030000}"/>
            </a:ext>
          </a:extLst>
        </xdr:cNvPr>
        <xdr:cNvSpPr txBox="1"/>
      </xdr:nvSpPr>
      <xdr:spPr>
        <a:xfrm>
          <a:off x="22212300" y="1194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169941</xdr:rowOff>
    </xdr:from>
    <xdr:to>
      <xdr:col>116</xdr:col>
      <xdr:colOff>152400</xdr:colOff>
      <xdr:row>70</xdr:row>
      <xdr:rowOff>169941</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22072600" y="12171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12533</xdr:rowOff>
    </xdr:from>
    <xdr:to>
      <xdr:col>116</xdr:col>
      <xdr:colOff>63500</xdr:colOff>
      <xdr:row>76</xdr:row>
      <xdr:rowOff>109460</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1323300" y="13042733"/>
          <a:ext cx="838200" cy="96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169804</xdr:rowOff>
    </xdr:from>
    <xdr:ext cx="534377" cy="259045"/>
    <xdr:sp macro="" textlink="">
      <xdr:nvSpPr>
        <xdr:cNvPr id="864" name="繰出金平均値テキスト">
          <a:extLst>
            <a:ext uri="{FF2B5EF4-FFF2-40B4-BE49-F238E27FC236}">
              <a16:creationId xmlns:a16="http://schemas.microsoft.com/office/drawing/2014/main" id="{00000000-0008-0000-0600-000060030000}"/>
            </a:ext>
          </a:extLst>
        </xdr:cNvPr>
        <xdr:cNvSpPr txBox="1"/>
      </xdr:nvSpPr>
      <xdr:spPr>
        <a:xfrm>
          <a:off x="22212300" y="13028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19927</xdr:rowOff>
    </xdr:from>
    <xdr:to>
      <xdr:col>116</xdr:col>
      <xdr:colOff>114300</xdr:colOff>
      <xdr:row>76</xdr:row>
      <xdr:rowOff>121527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21107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109460</xdr:rowOff>
    </xdr:from>
    <xdr:to>
      <xdr:col>111</xdr:col>
      <xdr:colOff>177800</xdr:colOff>
      <xdr:row>76</xdr:row>
      <xdr:rowOff>152893</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20434300" y="13139660"/>
          <a:ext cx="8890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48699</xdr:rowOff>
    </xdr:from>
    <xdr:to>
      <xdr:col>112</xdr:col>
      <xdr:colOff>38100</xdr:colOff>
      <xdr:row>76</xdr:row>
      <xdr:rowOff>150299</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1272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166826</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285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152893</xdr:rowOff>
    </xdr:from>
    <xdr:to>
      <xdr:col>107</xdr:col>
      <xdr:colOff>50800</xdr:colOff>
      <xdr:row>77</xdr:row>
      <xdr:rowOff>73112</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19545300" y="13183093"/>
          <a:ext cx="889000" cy="91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79136</xdr:rowOff>
    </xdr:from>
    <xdr:to>
      <xdr:col>107</xdr:col>
      <xdr:colOff>101600</xdr:colOff>
      <xdr:row>77</xdr:row>
      <xdr:rowOff>9286</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0383500" y="13109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25812</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167111" y="1288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153905</xdr:rowOff>
    </xdr:from>
    <xdr:to>
      <xdr:col>102</xdr:col>
      <xdr:colOff>114300</xdr:colOff>
      <xdr:row>77</xdr:row>
      <xdr:rowOff>73112</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18656300" y="13012655"/>
          <a:ext cx="889000" cy="262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63101</xdr:rowOff>
    </xdr:from>
    <xdr:to>
      <xdr:col>102</xdr:col>
      <xdr:colOff>165100</xdr:colOff>
      <xdr:row>75</xdr:row>
      <xdr:rowOff>164700</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9494500" y="1292185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9778</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2697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20091</xdr:rowOff>
    </xdr:from>
    <xdr:to>
      <xdr:col>98</xdr:col>
      <xdr:colOff>38100</xdr:colOff>
      <xdr:row>75</xdr:row>
      <xdr:rowOff>121691</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18605500" y="12878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138218</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2654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133183</xdr:rowOff>
    </xdr:from>
    <xdr:to>
      <xdr:col>116</xdr:col>
      <xdr:colOff>114300</xdr:colOff>
      <xdr:row>76</xdr:row>
      <xdr:rowOff>63333</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2110700" y="12991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156060</xdr:rowOff>
    </xdr:from>
    <xdr:ext cx="534377" cy="259045"/>
    <xdr:sp macro="" textlink="">
      <xdr:nvSpPr>
        <xdr:cNvPr id="883" name="繰出金該当値テキスト">
          <a:extLst>
            <a:ext uri="{FF2B5EF4-FFF2-40B4-BE49-F238E27FC236}">
              <a16:creationId xmlns:a16="http://schemas.microsoft.com/office/drawing/2014/main" id="{00000000-0008-0000-0600-000073030000}"/>
            </a:ext>
          </a:extLst>
        </xdr:cNvPr>
        <xdr:cNvSpPr txBox="1"/>
      </xdr:nvSpPr>
      <xdr:spPr>
        <a:xfrm>
          <a:off x="22212300" y="12843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58660</xdr:rowOff>
    </xdr:from>
    <xdr:to>
      <xdr:col>112</xdr:col>
      <xdr:colOff>38100</xdr:colOff>
      <xdr:row>76</xdr:row>
      <xdr:rowOff>160260</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1272500" y="1308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151387</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1056111" y="13181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102093</xdr:rowOff>
    </xdr:from>
    <xdr:to>
      <xdr:col>107</xdr:col>
      <xdr:colOff>101600</xdr:colOff>
      <xdr:row>77</xdr:row>
      <xdr:rowOff>32243</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20383500" y="1313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23370</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0167111" y="13225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22312</xdr:rowOff>
    </xdr:from>
    <xdr:to>
      <xdr:col>102</xdr:col>
      <xdr:colOff>165100</xdr:colOff>
      <xdr:row>77</xdr:row>
      <xdr:rowOff>123912</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9494500" y="13223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115039</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9278111" y="13316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103106</xdr:rowOff>
    </xdr:from>
    <xdr:to>
      <xdr:col>98</xdr:col>
      <xdr:colOff>38100</xdr:colOff>
      <xdr:row>76</xdr:row>
      <xdr:rowOff>33257</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18605500" y="1296185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24382</xdr:rowOff>
    </xdr:from>
    <xdr:ext cx="534377"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389111" y="1305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6" name="前年度繰上充用金グラフ枠">
          <a:extLst>
            <a:ext uri="{FF2B5EF4-FFF2-40B4-BE49-F238E27FC236}">
              <a16:creationId xmlns:a16="http://schemas.microsoft.com/office/drawing/2014/main" id="{00000000-0008-0000-0600-00008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8" name="前年度繰上充用金最小値テキスト">
          <a:extLst>
            <a:ext uri="{FF2B5EF4-FFF2-40B4-BE49-F238E27FC236}">
              <a16:creationId xmlns:a16="http://schemas.microsoft.com/office/drawing/2014/main" id="{00000000-0008-0000-0600-00008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0" name="前年度繰上充用金最大値テキスト">
          <a:extLst>
            <a:ext uri="{FF2B5EF4-FFF2-40B4-BE49-F238E27FC236}">
              <a16:creationId xmlns:a16="http://schemas.microsoft.com/office/drawing/2014/main" id="{00000000-0008-0000-0600-00008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3" name="前年度繰上充用金平均値テキスト">
          <a:extLst>
            <a:ext uri="{FF2B5EF4-FFF2-40B4-BE49-F238E27FC236}">
              <a16:creationId xmlns:a16="http://schemas.microsoft.com/office/drawing/2014/main" id="{00000000-0008-0000-0600-00009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フローチャート: 判断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2" name="前年度繰上充用金該当値テキスト">
          <a:extLst>
            <a:ext uri="{FF2B5EF4-FFF2-40B4-BE49-F238E27FC236}">
              <a16:creationId xmlns:a16="http://schemas.microsoft.com/office/drawing/2014/main" id="{00000000-0008-0000-0600-0000A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9" name="楕円 938">
          <a:extLst>
            <a:ext uri="{FF2B5EF4-FFF2-40B4-BE49-F238E27FC236}">
              <a16:creationId xmlns:a16="http://schemas.microsoft.com/office/drawing/2014/main" id="{00000000-0008-0000-0600-0000A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1" name="正方形/長方形 940">
          <a:extLst>
            <a:ext uri="{FF2B5EF4-FFF2-40B4-BE49-F238E27FC236}">
              <a16:creationId xmlns:a16="http://schemas.microsoft.com/office/drawing/2014/main" id="{00000000-0008-0000-0600-0000A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令和４年度における住民一人あたり歳出決算総額は</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371,154</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円であり、令和３年度と比較して</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7,551</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円、率にして</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2.1</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％の増加となりました。繰出金以外の費目について類似団体平均値を下回っています。</a:t>
          </a:r>
          <a:endParaRPr lang="ja-JP" altLang="ja-JP" sz="1200">
            <a:effectLst/>
            <a:latin typeface="ＭＳ Ｐゴシック" panose="020B0600070205080204" pitchFamily="50" charset="-128"/>
            <a:ea typeface="ＭＳ Ｐゴシック" panose="020B0600070205080204" pitchFamily="50" charset="-128"/>
          </a:endParaRPr>
        </a:p>
        <a:p>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人件費については、類似団体平均が概ね横ばいであるのに対し、当市においては増加傾向となっており、類似団体平均値との差が縮まっています。引き続き、適切な定員管理等を行い、人件費の抑制に努めてまいります。</a:t>
          </a:r>
          <a:endParaRPr lang="ja-JP" altLang="ja-JP" sz="1200">
            <a:effectLst/>
            <a:latin typeface="ＭＳ Ｐゴシック" panose="020B0600070205080204" pitchFamily="50" charset="-128"/>
            <a:ea typeface="ＭＳ Ｐゴシック" panose="020B0600070205080204" pitchFamily="50" charset="-128"/>
          </a:endParaRPr>
        </a:p>
        <a:p>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ここ５年間の数値の変動を見てみると、概ね類似団体平均と同じような動き方をしておりますが、普通建設事業費については、令和４年度は増加しましたが、類似団体平均値を下回っております。要因としては、平成</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年度以前に実施した小中学校トイレ大規模改修工事や幸手駅西口開設に係る工事、幸手中央地区産業団地の整備など、大規模事業が一段落したことによるものです。</a:t>
          </a:r>
          <a:endParaRPr lang="ja-JP" altLang="ja-JP" sz="1200">
            <a:effectLst/>
            <a:latin typeface="ＭＳ Ｐゴシック" panose="020B0600070205080204" pitchFamily="50" charset="-128"/>
            <a:ea typeface="ＭＳ Ｐゴシック" panose="020B0600070205080204" pitchFamily="50" charset="-128"/>
          </a:endParaRPr>
        </a:p>
        <a:p>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今後、人口減少による税収の減少や社会保障経費の増加、公共施設の老朽化・長寿命化対策、激甚化する災害への対応など、限られた財源で多くの課題を克服していく必要がありますことから、引き続き、持続可能な財政運営に努めてまいります。 </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埼玉県幸手市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49,404
48,127
33.93
20,012,474
18,336,490
1,537,320
10,872,331
13,206,596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25.5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142901</xdr:rowOff>
    </xdr:from>
    <xdr:to>
      <xdr:col>24</xdr:col>
      <xdr:colOff>62865</xdr:colOff>
      <xdr:row>37</xdr:row>
      <xdr:rowOff>145186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57851"/>
          <a:ext cx="1270" cy="1030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149013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9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145186</xdr:rowOff>
    </xdr:from>
    <xdr:to>
      <xdr:col>24</xdr:col>
      <xdr:colOff>152400</xdr:colOff>
      <xdr:row>37</xdr:row>
      <xdr:rowOff>145186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88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89578</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33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142901</xdr:rowOff>
    </xdr:from>
    <xdr:to>
      <xdr:col>24</xdr:col>
      <xdr:colOff>152400</xdr:colOff>
      <xdr:row>31</xdr:row>
      <xdr:rowOff>142901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5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19457</xdr:rowOff>
    </xdr:from>
    <xdr:to>
      <xdr:col>24</xdr:col>
      <xdr:colOff>63500</xdr:colOff>
      <xdr:row>35</xdr:row>
      <xdr:rowOff>24486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020207"/>
          <a:ext cx="8382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7434</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08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29007</xdr:rowOff>
    </xdr:from>
    <xdr:to>
      <xdr:col>24</xdr:col>
      <xdr:colOff>114300</xdr:colOff>
      <xdr:row>35</xdr:row>
      <xdr:rowOff>130607</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24486</xdr:rowOff>
    </xdr:from>
    <xdr:to>
      <xdr:col>19</xdr:col>
      <xdr:colOff>177800</xdr:colOff>
      <xdr:row>35</xdr:row>
      <xdr:rowOff>51003</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025236"/>
          <a:ext cx="889000" cy="26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16205</xdr:rowOff>
    </xdr:from>
    <xdr:to>
      <xdr:col>20</xdr:col>
      <xdr:colOff>38100</xdr:colOff>
      <xdr:row>35</xdr:row>
      <xdr:rowOff>117805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108932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09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51003</xdr:rowOff>
    </xdr:from>
    <xdr:to>
      <xdr:col>15</xdr:col>
      <xdr:colOff>50800</xdr:colOff>
      <xdr:row>35</xdr:row>
      <xdr:rowOff>59233</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051753"/>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75641</xdr:rowOff>
    </xdr:from>
    <xdr:to>
      <xdr:col>15</xdr:col>
      <xdr:colOff>101600</xdr:colOff>
      <xdr:row>36</xdr:row>
      <xdr:rowOff>5791</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168368</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69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59233</xdr:rowOff>
    </xdr:from>
    <xdr:to>
      <xdr:col>10</xdr:col>
      <xdr:colOff>114300</xdr:colOff>
      <xdr:row>35</xdr:row>
      <xdr:rowOff>142901</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059983"/>
          <a:ext cx="889000" cy="83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169367</xdr:rowOff>
    </xdr:from>
    <xdr:to>
      <xdr:col>10</xdr:col>
      <xdr:colOff>165100</xdr:colOff>
      <xdr:row>35</xdr:row>
      <xdr:rowOff>99517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116044</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77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167996</xdr:rowOff>
    </xdr:from>
    <xdr:to>
      <xdr:col>6</xdr:col>
      <xdr:colOff>38100</xdr:colOff>
      <xdr:row>35</xdr:row>
      <xdr:rowOff>98146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114673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7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140107</xdr:rowOff>
    </xdr:from>
    <xdr:to>
      <xdr:col>24</xdr:col>
      <xdr:colOff>114300</xdr:colOff>
      <xdr:row>35</xdr:row>
      <xdr:rowOff>70257</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96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162984</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820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145136</xdr:rowOff>
    </xdr:from>
    <xdr:to>
      <xdr:col>20</xdr:col>
      <xdr:colOff>38100</xdr:colOff>
      <xdr:row>35</xdr:row>
      <xdr:rowOff>75286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974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91813</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749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203</xdr:rowOff>
    </xdr:from>
    <xdr:to>
      <xdr:col>15</xdr:col>
      <xdr:colOff>101600</xdr:colOff>
      <xdr:row>35</xdr:row>
      <xdr:rowOff>101803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00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118330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776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8433</xdr:rowOff>
    </xdr:from>
    <xdr:to>
      <xdr:col>10</xdr:col>
      <xdr:colOff>165100</xdr:colOff>
      <xdr:row>35</xdr:row>
      <xdr:rowOff>110033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00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101160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101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92101</xdr:rowOff>
    </xdr:from>
    <xdr:to>
      <xdr:col>6</xdr:col>
      <xdr:colOff>38100</xdr:colOff>
      <xdr:row>36</xdr:row>
      <xdr:rowOff>22251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09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13378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18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164975</xdr:rowOff>
    </xdr:from>
    <xdr:to>
      <xdr:col>24</xdr:col>
      <xdr:colOff>62865</xdr:colOff>
      <xdr:row>57</xdr:row>
      <xdr:rowOff>138954</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566025"/>
          <a:ext cx="1270" cy="134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142781</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1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138954</xdr:rowOff>
    </xdr:from>
    <xdr:to>
      <xdr:col>24</xdr:col>
      <xdr:colOff>152400</xdr:colOff>
      <xdr:row>57</xdr:row>
      <xdr:rowOff>138954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11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111652</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41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164975</xdr:rowOff>
    </xdr:from>
    <xdr:to>
      <xdr:col>24</xdr:col>
      <xdr:colOff>152400</xdr:colOff>
      <xdr:row>49</xdr:row>
      <xdr:rowOff>164975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566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155953</xdr:rowOff>
    </xdr:from>
    <xdr:to>
      <xdr:col>24</xdr:col>
      <xdr:colOff>63500</xdr:colOff>
      <xdr:row>57</xdr:row>
      <xdr:rowOff>10846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757153"/>
          <a:ext cx="838200" cy="26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22067</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51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170640</xdr:rowOff>
    </xdr:from>
    <xdr:to>
      <xdr:col>24</xdr:col>
      <xdr:colOff>114300</xdr:colOff>
      <xdr:row>56</xdr:row>
      <xdr:rowOff>100790</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3599</xdr:rowOff>
    </xdr:from>
    <xdr:to>
      <xdr:col>19</xdr:col>
      <xdr:colOff>177800</xdr:colOff>
      <xdr:row>57</xdr:row>
      <xdr:rowOff>10846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090449"/>
          <a:ext cx="889000" cy="69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165550</xdr:rowOff>
    </xdr:from>
    <xdr:to>
      <xdr:col>20</xdr:col>
      <xdr:colOff>38100</xdr:colOff>
      <xdr:row>56</xdr:row>
      <xdr:rowOff>95700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112227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37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3599</xdr:rowOff>
    </xdr:from>
    <xdr:to>
      <xdr:col>15</xdr:col>
      <xdr:colOff>50800</xdr:colOff>
      <xdr:row>57</xdr:row>
      <xdr:rowOff>87907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090449"/>
          <a:ext cx="889000" cy="77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90637</xdr:rowOff>
    </xdr:from>
    <xdr:to>
      <xdr:col>15</xdr:col>
      <xdr:colOff>101600</xdr:colOff>
      <xdr:row>52</xdr:row>
      <xdr:rowOff>20787</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883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37314</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8609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87907</xdr:rowOff>
    </xdr:from>
    <xdr:to>
      <xdr:col>10</xdr:col>
      <xdr:colOff>114300</xdr:colOff>
      <xdr:row>57</xdr:row>
      <xdr:rowOff>114485</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860557"/>
          <a:ext cx="889000" cy="26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40254</xdr:rowOff>
    </xdr:from>
    <xdr:to>
      <xdr:col>10</xdr:col>
      <xdr:colOff>165100</xdr:colOff>
      <xdr:row>56</xdr:row>
      <xdr:rowOff>141854</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64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158381</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41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50907</xdr:rowOff>
    </xdr:from>
    <xdr:to>
      <xdr:col>6</xdr:col>
      <xdr:colOff>38100</xdr:colOff>
      <xdr:row>56</xdr:row>
      <xdr:rowOff>152507</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652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169034</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42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105153</xdr:rowOff>
    </xdr:from>
    <xdr:to>
      <xdr:col>24</xdr:col>
      <xdr:colOff>114300</xdr:colOff>
      <xdr:row>57</xdr:row>
      <xdr:rowOff>35303</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70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83580</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684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131496</xdr:rowOff>
    </xdr:from>
    <xdr:to>
      <xdr:col>20</xdr:col>
      <xdr:colOff>38100</xdr:colOff>
      <xdr:row>57</xdr:row>
      <xdr:rowOff>61646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73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52773</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825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124249</xdr:rowOff>
    </xdr:from>
    <xdr:to>
      <xdr:col>15</xdr:col>
      <xdr:colOff>101600</xdr:colOff>
      <xdr:row>53</xdr:row>
      <xdr:rowOff>54399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03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45526</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132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37107</xdr:rowOff>
    </xdr:from>
    <xdr:to>
      <xdr:col>10</xdr:col>
      <xdr:colOff>165100</xdr:colOff>
      <xdr:row>57</xdr:row>
      <xdr:rowOff>138707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80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129834</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90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63685</xdr:rowOff>
    </xdr:from>
    <xdr:to>
      <xdr:col>6</xdr:col>
      <xdr:colOff>38100</xdr:colOff>
      <xdr:row>57</xdr:row>
      <xdr:rowOff>165285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3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156412</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2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43215</xdr:rowOff>
    </xdr:from>
    <xdr:to>
      <xdr:col>24</xdr:col>
      <xdr:colOff>62865</xdr:colOff>
      <xdr:row>78</xdr:row>
      <xdr:rowOff>10252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216165"/>
          <a:ext cx="1270" cy="1167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14079</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87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10252</xdr:rowOff>
    </xdr:from>
    <xdr:to>
      <xdr:col>24</xdr:col>
      <xdr:colOff>152400</xdr:colOff>
      <xdr:row>78</xdr:row>
      <xdr:rowOff>10252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8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161342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91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280,162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43215</xdr:rowOff>
    </xdr:from>
    <xdr:to>
      <xdr:col>24</xdr:col>
      <xdr:colOff>152400</xdr:colOff>
      <xdr:row>71</xdr:row>
      <xdr:rowOff>43215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216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6091</xdr:rowOff>
    </xdr:from>
    <xdr:to>
      <xdr:col>24</xdr:col>
      <xdr:colOff>63500</xdr:colOff>
      <xdr:row>77</xdr:row>
      <xdr:rowOff>60230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3207741"/>
          <a:ext cx="838200" cy="54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97436</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847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74559</xdr:rowOff>
    </xdr:from>
    <xdr:to>
      <xdr:col>24</xdr:col>
      <xdr:colOff>114300</xdr:colOff>
      <xdr:row>76</xdr:row>
      <xdr:rowOff>4710</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33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6091</xdr:rowOff>
    </xdr:from>
    <xdr:to>
      <xdr:col>19</xdr:col>
      <xdr:colOff>177800</xdr:colOff>
      <xdr:row>78</xdr:row>
      <xdr:rowOff>18382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207741"/>
          <a:ext cx="889000" cy="183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10292</xdr:rowOff>
    </xdr:from>
    <xdr:to>
      <xdr:col>20</xdr:col>
      <xdr:colOff>38100</xdr:colOff>
      <xdr:row>75</xdr:row>
      <xdr:rowOff>111892</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8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128419</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644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18382</xdr:rowOff>
    </xdr:from>
    <xdr:to>
      <xdr:col>15</xdr:col>
      <xdr:colOff>50800</xdr:colOff>
      <xdr:row>78</xdr:row>
      <xdr:rowOff>48206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391482"/>
          <a:ext cx="889000" cy="29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124279</xdr:rowOff>
    </xdr:from>
    <xdr:to>
      <xdr:col>15</xdr:col>
      <xdr:colOff>101600</xdr:colOff>
      <xdr:row>77</xdr:row>
      <xdr:rowOff>54429</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15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70957</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929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40625</xdr:rowOff>
    </xdr:from>
    <xdr:to>
      <xdr:col>10</xdr:col>
      <xdr:colOff>114300</xdr:colOff>
      <xdr:row>78</xdr:row>
      <xdr:rowOff>48206</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3413725"/>
          <a:ext cx="889000" cy="7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165222</xdr:rowOff>
    </xdr:from>
    <xdr:to>
      <xdr:col>10</xdr:col>
      <xdr:colOff>165100</xdr:colOff>
      <xdr:row>77</xdr:row>
      <xdr:rowOff>95372</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19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111899</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970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36337</xdr:rowOff>
    </xdr:from>
    <xdr:to>
      <xdr:col>6</xdr:col>
      <xdr:colOff>38100</xdr:colOff>
      <xdr:row>77</xdr:row>
      <xdr:rowOff>137937</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23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154464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013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9430</xdr:rowOff>
    </xdr:from>
    <xdr:to>
      <xdr:col>24</xdr:col>
      <xdr:colOff>114300</xdr:colOff>
      <xdr:row>77</xdr:row>
      <xdr:rowOff>111030</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21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95807</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126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126741</xdr:rowOff>
    </xdr:from>
    <xdr:to>
      <xdr:col>20</xdr:col>
      <xdr:colOff>38100</xdr:colOff>
      <xdr:row>77</xdr:row>
      <xdr:rowOff>56891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15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48018</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249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139032</xdr:rowOff>
    </xdr:from>
    <xdr:to>
      <xdr:col>15</xdr:col>
      <xdr:colOff>101600</xdr:colOff>
      <xdr:row>78</xdr:row>
      <xdr:rowOff>69182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34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60309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433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168856</xdr:rowOff>
    </xdr:from>
    <xdr:to>
      <xdr:col>10</xdr:col>
      <xdr:colOff>165100</xdr:colOff>
      <xdr:row>78</xdr:row>
      <xdr:rowOff>99006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37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90133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463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161275</xdr:rowOff>
    </xdr:from>
    <xdr:to>
      <xdr:col>6</xdr:col>
      <xdr:colOff>38100</xdr:colOff>
      <xdr:row>78</xdr:row>
      <xdr:rowOff>91425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36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82552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455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107490</xdr:rowOff>
    </xdr:from>
    <xdr:to>
      <xdr:col>24</xdr:col>
      <xdr:colOff>62865</xdr:colOff>
      <xdr:row>99</xdr:row>
      <xdr:rowOff>163040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537990"/>
          <a:ext cx="1270" cy="15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166867</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714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163040</xdr:rowOff>
    </xdr:from>
    <xdr:to>
      <xdr:col>24</xdr:col>
      <xdr:colOff>152400</xdr:colOff>
      <xdr:row>99</xdr:row>
      <xdr:rowOff>163040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7136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54167</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31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170,959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107490</xdr:rowOff>
    </xdr:from>
    <xdr:to>
      <xdr:col>24</xdr:col>
      <xdr:colOff>152400</xdr:colOff>
      <xdr:row>90</xdr:row>
      <xdr:rowOff>107490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537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151315</xdr:rowOff>
    </xdr:from>
    <xdr:to>
      <xdr:col>24</xdr:col>
      <xdr:colOff>63500</xdr:colOff>
      <xdr:row>98</xdr:row>
      <xdr:rowOff>153481</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953415"/>
          <a:ext cx="838200" cy="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80579</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711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57702</xdr:rowOff>
    </xdr:from>
    <xdr:to>
      <xdr:col>24</xdr:col>
      <xdr:colOff>114300</xdr:colOff>
      <xdr:row>98</xdr:row>
      <xdr:rowOff>159302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8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153481</xdr:rowOff>
    </xdr:from>
    <xdr:to>
      <xdr:col>19</xdr:col>
      <xdr:colOff>177800</xdr:colOff>
      <xdr:row>99</xdr:row>
      <xdr:rowOff>117983</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955581"/>
          <a:ext cx="889000" cy="135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72844</xdr:rowOff>
    </xdr:from>
    <xdr:to>
      <xdr:col>20</xdr:col>
      <xdr:colOff>38100</xdr:colOff>
      <xdr:row>99</xdr:row>
      <xdr:rowOff>2994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87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19521</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65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117983</xdr:rowOff>
    </xdr:from>
    <xdr:to>
      <xdr:col>15</xdr:col>
      <xdr:colOff>50800</xdr:colOff>
      <xdr:row>99</xdr:row>
      <xdr:rowOff>165608</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7091533"/>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72692</xdr:rowOff>
    </xdr:from>
    <xdr:to>
      <xdr:col>15</xdr:col>
      <xdr:colOff>101600</xdr:colOff>
      <xdr:row>99</xdr:row>
      <xdr:rowOff>2842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874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19369</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65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165608</xdr:rowOff>
    </xdr:from>
    <xdr:to>
      <xdr:col>10</xdr:col>
      <xdr:colOff>114300</xdr:colOff>
      <xdr:row>100</xdr:row>
      <xdr:rowOff>167</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7139158"/>
          <a:ext cx="889000" cy="6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129373</xdr:rowOff>
    </xdr:from>
    <xdr:to>
      <xdr:col>10</xdr:col>
      <xdr:colOff>165100</xdr:colOff>
      <xdr:row>99</xdr:row>
      <xdr:rowOff>59523</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93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76050</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70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133586</xdr:rowOff>
    </xdr:from>
    <xdr:to>
      <xdr:col>6</xdr:col>
      <xdr:colOff>38100</xdr:colOff>
      <xdr:row>99</xdr:row>
      <xdr:rowOff>63736</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93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80263</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710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100515</xdr:rowOff>
    </xdr:from>
    <xdr:to>
      <xdr:col>24</xdr:col>
      <xdr:colOff>114300</xdr:colOff>
      <xdr:row>99</xdr:row>
      <xdr:rowOff>30665</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90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78942</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881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102681</xdr:rowOff>
    </xdr:from>
    <xdr:to>
      <xdr:col>20</xdr:col>
      <xdr:colOff>38100</xdr:colOff>
      <xdr:row>99</xdr:row>
      <xdr:rowOff>32831</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90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23958</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99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67183</xdr:rowOff>
    </xdr:from>
    <xdr:to>
      <xdr:col>15</xdr:col>
      <xdr:colOff>101600</xdr:colOff>
      <xdr:row>99</xdr:row>
      <xdr:rowOff>168783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704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159910</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7133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114808</xdr:rowOff>
    </xdr:from>
    <xdr:to>
      <xdr:col>10</xdr:col>
      <xdr:colOff>165100</xdr:colOff>
      <xdr:row>100</xdr:row>
      <xdr:rowOff>44958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708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100</xdr:row>
      <xdr:rowOff>36085</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7181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120817</xdr:rowOff>
    </xdr:from>
    <xdr:to>
      <xdr:col>6</xdr:col>
      <xdr:colOff>38100</xdr:colOff>
      <xdr:row>100</xdr:row>
      <xdr:rowOff>50967</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709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100</xdr:row>
      <xdr:rowOff>42094</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718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50165</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365115"/>
          <a:ext cx="127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168292</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4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50165</xdr:rowOff>
    </xdr:from>
    <xdr:to>
      <xdr:col>55</xdr:col>
      <xdr:colOff>88900</xdr:colOff>
      <xdr:row>31</xdr:row>
      <xdr:rowOff>50165</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36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41021</xdr:rowOff>
    </xdr:from>
    <xdr:to>
      <xdr:col>55</xdr:col>
      <xdr:colOff>0</xdr:colOff>
      <xdr:row>38</xdr:row>
      <xdr:rowOff>86360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556121"/>
          <a:ext cx="838200" cy="4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141495</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136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118618</xdr:rowOff>
    </xdr:from>
    <xdr:to>
      <xdr:col>55</xdr:col>
      <xdr:colOff>50800</xdr:colOff>
      <xdr:row>38</xdr:row>
      <xdr:rowOff>48768</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41021</xdr:rowOff>
    </xdr:from>
    <xdr:to>
      <xdr:col>50</xdr:col>
      <xdr:colOff>114300</xdr:colOff>
      <xdr:row>38</xdr:row>
      <xdr:rowOff>77978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556121"/>
          <a:ext cx="889000" cy="3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111760</xdr:rowOff>
    </xdr:from>
    <xdr:to>
      <xdr:col>50</xdr:col>
      <xdr:colOff>165100</xdr:colOff>
      <xdr:row>38</xdr:row>
      <xdr:rowOff>41910</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58437</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230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70358</xdr:rowOff>
    </xdr:from>
    <xdr:to>
      <xdr:col>45</xdr:col>
      <xdr:colOff>177800</xdr:colOff>
      <xdr:row>38</xdr:row>
      <xdr:rowOff>77978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585458"/>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37084</xdr:rowOff>
    </xdr:from>
    <xdr:to>
      <xdr:col>46</xdr:col>
      <xdr:colOff>38100</xdr:colOff>
      <xdr:row>36</xdr:row>
      <xdr:rowOff>138684</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20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155211</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5984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53213</xdr:rowOff>
    </xdr:from>
    <xdr:to>
      <xdr:col>41</xdr:col>
      <xdr:colOff>50800</xdr:colOff>
      <xdr:row>38</xdr:row>
      <xdr:rowOff>70358</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568313"/>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159766</xdr:rowOff>
    </xdr:from>
    <xdr:to>
      <xdr:col>41</xdr:col>
      <xdr:colOff>101600</xdr:colOff>
      <xdr:row>36</xdr:row>
      <xdr:rowOff>89916</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16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106443</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5935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131191</xdr:rowOff>
    </xdr:from>
    <xdr:to>
      <xdr:col>36</xdr:col>
      <xdr:colOff>165100</xdr:colOff>
      <xdr:row>36</xdr:row>
      <xdr:rowOff>61341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131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77868</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5907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35560</xdr:rowOff>
    </xdr:from>
    <xdr:to>
      <xdr:col>55</xdr:col>
      <xdr:colOff>50800</xdr:colOff>
      <xdr:row>38</xdr:row>
      <xdr:rowOff>137160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55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13987</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29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161671</xdr:rowOff>
    </xdr:from>
    <xdr:to>
      <xdr:col>50</xdr:col>
      <xdr:colOff>165100</xdr:colOff>
      <xdr:row>38</xdr:row>
      <xdr:rowOff>91821</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50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82948</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5980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27178</xdr:rowOff>
    </xdr:from>
    <xdr:to>
      <xdr:col>46</xdr:col>
      <xdr:colOff>38100</xdr:colOff>
      <xdr:row>38</xdr:row>
      <xdr:rowOff>128778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542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119905</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6350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19558</xdr:rowOff>
    </xdr:from>
    <xdr:to>
      <xdr:col>41</xdr:col>
      <xdr:colOff>101600</xdr:colOff>
      <xdr:row>38</xdr:row>
      <xdr:rowOff>121158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53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112285</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6273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2413</xdr:rowOff>
    </xdr:from>
    <xdr:to>
      <xdr:col>36</xdr:col>
      <xdr:colOff>165100</xdr:colOff>
      <xdr:row>38</xdr:row>
      <xdr:rowOff>104013</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51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95140</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6102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79426</xdr:rowOff>
    </xdr:from>
    <xdr:to>
      <xdr:col>54</xdr:col>
      <xdr:colOff>189865</xdr:colOff>
      <xdr:row>59</xdr:row>
      <xdr:rowOff>42202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23376"/>
          <a:ext cx="1270" cy="133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46029</xdr:rowOff>
    </xdr:from>
    <xdr:ext cx="378565"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61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42202</xdr:rowOff>
    </xdr:from>
    <xdr:to>
      <xdr:col>55</xdr:col>
      <xdr:colOff>88900</xdr:colOff>
      <xdr:row>59</xdr:row>
      <xdr:rowOff>42202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5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26103</xdr:rowOff>
    </xdr:from>
    <xdr:ext cx="534377"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9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79426</xdr:rowOff>
    </xdr:from>
    <xdr:to>
      <xdr:col>55</xdr:col>
      <xdr:colOff>88900</xdr:colOff>
      <xdr:row>51</xdr:row>
      <xdr:rowOff>79426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2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113278</xdr:rowOff>
    </xdr:from>
    <xdr:to>
      <xdr:col>55</xdr:col>
      <xdr:colOff>0</xdr:colOff>
      <xdr:row>58</xdr:row>
      <xdr:rowOff>127032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10057378"/>
          <a:ext cx="838200" cy="1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68895</xdr:rowOff>
    </xdr:from>
    <xdr:ext cx="469744"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841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46018</xdr:rowOff>
    </xdr:from>
    <xdr:to>
      <xdr:col>55</xdr:col>
      <xdr:colOff>50800</xdr:colOff>
      <xdr:row>58</xdr:row>
      <xdr:rowOff>147618</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127032</xdr:rowOff>
    </xdr:from>
    <xdr:to>
      <xdr:col>50</xdr:col>
      <xdr:colOff>114300</xdr:colOff>
      <xdr:row>58</xdr:row>
      <xdr:rowOff>138785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10071132"/>
          <a:ext cx="889000" cy="1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42151</xdr:rowOff>
    </xdr:from>
    <xdr:to>
      <xdr:col>50</xdr:col>
      <xdr:colOff>165100</xdr:colOff>
      <xdr:row>58</xdr:row>
      <xdr:rowOff>143751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8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160278</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404428" y="9761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138785</xdr:rowOff>
    </xdr:from>
    <xdr:to>
      <xdr:col>45</xdr:col>
      <xdr:colOff>177800</xdr:colOff>
      <xdr:row>58</xdr:row>
      <xdr:rowOff>139319</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10082885"/>
          <a:ext cx="8890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94311</xdr:rowOff>
    </xdr:from>
    <xdr:to>
      <xdr:col>46</xdr:col>
      <xdr:colOff>38100</xdr:colOff>
      <xdr:row>58</xdr:row>
      <xdr:rowOff>24461</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6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40988</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642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139319</xdr:rowOff>
    </xdr:from>
    <xdr:to>
      <xdr:col>41</xdr:col>
      <xdr:colOff>50800</xdr:colOff>
      <xdr:row>58</xdr:row>
      <xdr:rowOff>149016</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10083419"/>
          <a:ext cx="889000" cy="9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78194</xdr:rowOff>
    </xdr:from>
    <xdr:to>
      <xdr:col>41</xdr:col>
      <xdr:colOff>101600</xdr:colOff>
      <xdr:row>58</xdr:row>
      <xdr:rowOff>8344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5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24871</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626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93034</xdr:rowOff>
    </xdr:from>
    <xdr:to>
      <xdr:col>36</xdr:col>
      <xdr:colOff>165100</xdr:colOff>
      <xdr:row>58</xdr:row>
      <xdr:rowOff>23184</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86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39711</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64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62478</xdr:rowOff>
    </xdr:from>
    <xdr:to>
      <xdr:col>55</xdr:col>
      <xdr:colOff>50800</xdr:colOff>
      <xdr:row>58</xdr:row>
      <xdr:rowOff>164078</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10006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24446</xdr:rowOff>
    </xdr:from>
    <xdr:ext cx="469744"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68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76232</xdr:rowOff>
    </xdr:from>
    <xdr:to>
      <xdr:col>50</xdr:col>
      <xdr:colOff>165100</xdr:colOff>
      <xdr:row>59</xdr:row>
      <xdr:rowOff>6382</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1002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168959</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04428" y="10113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87985</xdr:rowOff>
    </xdr:from>
    <xdr:to>
      <xdr:col>46</xdr:col>
      <xdr:colOff>38100</xdr:colOff>
      <xdr:row>59</xdr:row>
      <xdr:rowOff>18135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1003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9262</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515428" y="1012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88519</xdr:rowOff>
    </xdr:from>
    <xdr:to>
      <xdr:col>41</xdr:col>
      <xdr:colOff>101600</xdr:colOff>
      <xdr:row>59</xdr:row>
      <xdr:rowOff>18669</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1003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9796</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626428" y="10125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98216</xdr:rowOff>
    </xdr:from>
    <xdr:to>
      <xdr:col>36</xdr:col>
      <xdr:colOff>165100</xdr:colOff>
      <xdr:row>59</xdr:row>
      <xdr:rowOff>28366</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1004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19493</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37428" y="10135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20066</xdr:rowOff>
    </xdr:from>
    <xdr:to>
      <xdr:col>54</xdr:col>
      <xdr:colOff>189865</xdr:colOff>
      <xdr:row>78</xdr:row>
      <xdr:rowOff>162903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021566"/>
          <a:ext cx="1270" cy="1514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166730</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3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162903</xdr:rowOff>
    </xdr:from>
    <xdr:to>
      <xdr:col>55</xdr:col>
      <xdr:colOff>88900</xdr:colOff>
      <xdr:row>78</xdr:row>
      <xdr:rowOff>162903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36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138193</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79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41,140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20066</xdr:rowOff>
    </xdr:from>
    <xdr:to>
      <xdr:col>55</xdr:col>
      <xdr:colOff>88900</xdr:colOff>
      <xdr:row>70</xdr:row>
      <xdr:rowOff>20066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021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100191</xdr:rowOff>
    </xdr:from>
    <xdr:to>
      <xdr:col>55</xdr:col>
      <xdr:colOff>0</xdr:colOff>
      <xdr:row>78</xdr:row>
      <xdr:rowOff>19495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301841"/>
          <a:ext cx="838200" cy="90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151058</xdr:rowOff>
    </xdr:from>
    <xdr:ext cx="469744"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0098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128181</xdr:rowOff>
    </xdr:from>
    <xdr:to>
      <xdr:col>55</xdr:col>
      <xdr:colOff>50800</xdr:colOff>
      <xdr:row>77</xdr:row>
      <xdr:rowOff>58331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15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27687</xdr:rowOff>
    </xdr:from>
    <xdr:to>
      <xdr:col>50</xdr:col>
      <xdr:colOff>114300</xdr:colOff>
      <xdr:row>77</xdr:row>
      <xdr:rowOff>100191</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057887"/>
          <a:ext cx="889000" cy="243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129400</xdr:rowOff>
    </xdr:from>
    <xdr:to>
      <xdr:col>50</xdr:col>
      <xdr:colOff>165100</xdr:colOff>
      <xdr:row>77</xdr:row>
      <xdr:rowOff>59550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1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76078</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404428" y="12934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27687</xdr:rowOff>
    </xdr:from>
    <xdr:to>
      <xdr:col>45</xdr:col>
      <xdr:colOff>177800</xdr:colOff>
      <xdr:row>76</xdr:row>
      <xdr:rowOff>153073</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057887"/>
          <a:ext cx="889000" cy="125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133058</xdr:rowOff>
    </xdr:from>
    <xdr:to>
      <xdr:col>46</xdr:col>
      <xdr:colOff>38100</xdr:colOff>
      <xdr:row>75</xdr:row>
      <xdr:rowOff>63208</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2820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79735</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2595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153073</xdr:rowOff>
    </xdr:from>
    <xdr:to>
      <xdr:col>41</xdr:col>
      <xdr:colOff>50800</xdr:colOff>
      <xdr:row>77</xdr:row>
      <xdr:rowOff>134632</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183273"/>
          <a:ext cx="889000" cy="153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41960</xdr:rowOff>
    </xdr:from>
    <xdr:to>
      <xdr:col>41</xdr:col>
      <xdr:colOff>101600</xdr:colOff>
      <xdr:row>76</xdr:row>
      <xdr:rowOff>143560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07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160088</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2847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67145</xdr:rowOff>
    </xdr:from>
    <xdr:to>
      <xdr:col>36</xdr:col>
      <xdr:colOff>165100</xdr:colOff>
      <xdr:row>76</xdr:row>
      <xdr:rowOff>168745</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09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13822</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287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140145</xdr:rowOff>
    </xdr:from>
    <xdr:to>
      <xdr:col>55</xdr:col>
      <xdr:colOff>50800</xdr:colOff>
      <xdr:row>78</xdr:row>
      <xdr:rowOff>70295</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34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118572</xdr:rowOff>
    </xdr:from>
    <xdr:ext cx="469744"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320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49391</xdr:rowOff>
    </xdr:from>
    <xdr:to>
      <xdr:col>50</xdr:col>
      <xdr:colOff>165100</xdr:colOff>
      <xdr:row>77</xdr:row>
      <xdr:rowOff>150991</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251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142118</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04428" y="13343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148337</xdr:rowOff>
    </xdr:from>
    <xdr:to>
      <xdr:col>46</xdr:col>
      <xdr:colOff>38100</xdr:colOff>
      <xdr:row>76</xdr:row>
      <xdr:rowOff>78487</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00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69614</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3099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102273</xdr:rowOff>
    </xdr:from>
    <xdr:to>
      <xdr:col>41</xdr:col>
      <xdr:colOff>101600</xdr:colOff>
      <xdr:row>77</xdr:row>
      <xdr:rowOff>32423</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13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23550</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3225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83832</xdr:rowOff>
    </xdr:from>
    <xdr:to>
      <xdr:col>36</xdr:col>
      <xdr:colOff>165100</xdr:colOff>
      <xdr:row>78</xdr:row>
      <xdr:rowOff>13982</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28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5109</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378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59967</xdr:rowOff>
    </xdr:from>
    <xdr:to>
      <xdr:col>54</xdr:col>
      <xdr:colOff>189865</xdr:colOff>
      <xdr:row>99</xdr:row>
      <xdr:rowOff>148796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490467"/>
          <a:ext cx="1270" cy="1631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152623</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12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148796</xdr:rowOff>
    </xdr:from>
    <xdr:to>
      <xdr:col>55</xdr:col>
      <xdr:colOff>88900</xdr:colOff>
      <xdr:row>99</xdr:row>
      <xdr:rowOff>148796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122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6644</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265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116,883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59967</xdr:rowOff>
    </xdr:from>
    <xdr:to>
      <xdr:col>55</xdr:col>
      <xdr:colOff>88900</xdr:colOff>
      <xdr:row>90</xdr:row>
      <xdr:rowOff>59967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490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29189</xdr:rowOff>
    </xdr:from>
    <xdr:to>
      <xdr:col>55</xdr:col>
      <xdr:colOff>0</xdr:colOff>
      <xdr:row>98</xdr:row>
      <xdr:rowOff>138035</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6831289"/>
          <a:ext cx="838200" cy="108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73046</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5322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50169</xdr:rowOff>
    </xdr:from>
    <xdr:to>
      <xdr:col>55</xdr:col>
      <xdr:colOff>50800</xdr:colOff>
      <xdr:row>97</xdr:row>
      <xdr:rowOff>151769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68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112692</xdr:rowOff>
    </xdr:from>
    <xdr:to>
      <xdr:col>50</xdr:col>
      <xdr:colOff>114300</xdr:colOff>
      <xdr:row>98</xdr:row>
      <xdr:rowOff>138035</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8750300" y="16914792"/>
          <a:ext cx="889000" cy="25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58382</xdr:rowOff>
    </xdr:from>
    <xdr:to>
      <xdr:col>50</xdr:col>
      <xdr:colOff>165100</xdr:colOff>
      <xdr:row>97</xdr:row>
      <xdr:rowOff>159982</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68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5059</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46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108610</xdr:rowOff>
    </xdr:from>
    <xdr:to>
      <xdr:col>45</xdr:col>
      <xdr:colOff>177800</xdr:colOff>
      <xdr:row>98</xdr:row>
      <xdr:rowOff>112692</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7861300" y="16739260"/>
          <a:ext cx="889000" cy="17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157398</xdr:rowOff>
    </xdr:from>
    <xdr:to>
      <xdr:col>46</xdr:col>
      <xdr:colOff>38100</xdr:colOff>
      <xdr:row>97</xdr:row>
      <xdr:rowOff>87548</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616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104075</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39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35131</xdr:rowOff>
    </xdr:from>
    <xdr:to>
      <xdr:col>41</xdr:col>
      <xdr:colOff>50800</xdr:colOff>
      <xdr:row>97</xdr:row>
      <xdr:rowOff>108610</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6972300" y="15979981"/>
          <a:ext cx="889000" cy="759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170723</xdr:rowOff>
    </xdr:from>
    <xdr:to>
      <xdr:col>41</xdr:col>
      <xdr:colOff>101600</xdr:colOff>
      <xdr:row>97</xdr:row>
      <xdr:rowOff>100873</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62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117400</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40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6294</xdr:rowOff>
    </xdr:from>
    <xdr:to>
      <xdr:col>36</xdr:col>
      <xdr:colOff>165100</xdr:colOff>
      <xdr:row>97</xdr:row>
      <xdr:rowOff>107894</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636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99021</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729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149839</xdr:rowOff>
    </xdr:from>
    <xdr:to>
      <xdr:col>55</xdr:col>
      <xdr:colOff>50800</xdr:colOff>
      <xdr:row>98</xdr:row>
      <xdr:rowOff>79989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7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128266</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758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87235</xdr:rowOff>
    </xdr:from>
    <xdr:to>
      <xdr:col>50</xdr:col>
      <xdr:colOff>165100</xdr:colOff>
      <xdr:row>99</xdr:row>
      <xdr:rowOff>17385</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88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8512</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98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61892</xdr:rowOff>
    </xdr:from>
    <xdr:to>
      <xdr:col>46</xdr:col>
      <xdr:colOff>38100</xdr:colOff>
      <xdr:row>98</xdr:row>
      <xdr:rowOff>163492</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86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154619</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95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57810</xdr:rowOff>
    </xdr:from>
    <xdr:to>
      <xdr:col>41</xdr:col>
      <xdr:colOff>101600</xdr:colOff>
      <xdr:row>97</xdr:row>
      <xdr:rowOff>159410</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68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150537</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781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155781</xdr:rowOff>
    </xdr:from>
    <xdr:to>
      <xdr:col>36</xdr:col>
      <xdr:colOff>165100</xdr:colOff>
      <xdr:row>93</xdr:row>
      <xdr:rowOff>85931</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5929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102458</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570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61610</xdr:rowOff>
    </xdr:from>
    <xdr:to>
      <xdr:col>85</xdr:col>
      <xdr:colOff>126364</xdr:colOff>
      <xdr:row>38</xdr:row>
      <xdr:rowOff>167498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548010"/>
          <a:ext cx="1269" cy="1134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171325</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68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167498</xdr:rowOff>
    </xdr:from>
    <xdr:to>
      <xdr:col>86</xdr:col>
      <xdr:colOff>25400</xdr:colOff>
      <xdr:row>38</xdr:row>
      <xdr:rowOff>167498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68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8287</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32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34,208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61610</xdr:rowOff>
    </xdr:from>
    <xdr:to>
      <xdr:col>86</xdr:col>
      <xdr:colOff>25400</xdr:colOff>
      <xdr:row>32</xdr:row>
      <xdr:rowOff>61610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54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53792</xdr:rowOff>
    </xdr:from>
    <xdr:to>
      <xdr:col>85</xdr:col>
      <xdr:colOff>127000</xdr:colOff>
      <xdr:row>36</xdr:row>
      <xdr:rowOff>85476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6225992"/>
          <a:ext cx="838200" cy="3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7571</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351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29144</xdr:rowOff>
    </xdr:from>
    <xdr:to>
      <xdr:col>85</xdr:col>
      <xdr:colOff>177800</xdr:colOff>
      <xdr:row>37</xdr:row>
      <xdr:rowOff>130744</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372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48763</xdr:rowOff>
    </xdr:from>
    <xdr:to>
      <xdr:col>81</xdr:col>
      <xdr:colOff>50800</xdr:colOff>
      <xdr:row>36</xdr:row>
      <xdr:rowOff>85476</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4592300" y="6220963"/>
          <a:ext cx="889000" cy="36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37739</xdr:rowOff>
    </xdr:from>
    <xdr:to>
      <xdr:col>81</xdr:col>
      <xdr:colOff>101600</xdr:colOff>
      <xdr:row>37</xdr:row>
      <xdr:rowOff>139339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130467</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47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48763</xdr:rowOff>
    </xdr:from>
    <xdr:to>
      <xdr:col>76</xdr:col>
      <xdr:colOff>114300</xdr:colOff>
      <xdr:row>36</xdr:row>
      <xdr:rowOff>90505</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220963"/>
          <a:ext cx="889000" cy="4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114000</xdr:rowOff>
    </xdr:from>
    <xdr:to>
      <xdr:col>76</xdr:col>
      <xdr:colOff>165100</xdr:colOff>
      <xdr:row>37</xdr:row>
      <xdr:rowOff>44150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35277</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37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90505</xdr:rowOff>
    </xdr:from>
    <xdr:to>
      <xdr:col>71</xdr:col>
      <xdr:colOff>177800</xdr:colOff>
      <xdr:row>36</xdr:row>
      <xdr:rowOff>102255</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6262705"/>
          <a:ext cx="889000" cy="1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126253</xdr:rowOff>
    </xdr:from>
    <xdr:to>
      <xdr:col>72</xdr:col>
      <xdr:colOff>38100</xdr:colOff>
      <xdr:row>37</xdr:row>
      <xdr:rowOff>56403</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47530</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39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158349</xdr:rowOff>
    </xdr:from>
    <xdr:to>
      <xdr:col>67</xdr:col>
      <xdr:colOff>101600</xdr:colOff>
      <xdr:row>37</xdr:row>
      <xdr:rowOff>88499</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79626</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42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2992</xdr:rowOff>
    </xdr:from>
    <xdr:to>
      <xdr:col>85</xdr:col>
      <xdr:colOff>177800</xdr:colOff>
      <xdr:row>36</xdr:row>
      <xdr:rowOff>104592</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17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25869</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026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34676</xdr:rowOff>
    </xdr:from>
    <xdr:to>
      <xdr:col>81</xdr:col>
      <xdr:colOff>101600</xdr:colOff>
      <xdr:row>36</xdr:row>
      <xdr:rowOff>136276</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20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152803</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5982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169413</xdr:rowOff>
    </xdr:from>
    <xdr:to>
      <xdr:col>76</xdr:col>
      <xdr:colOff>165100</xdr:colOff>
      <xdr:row>36</xdr:row>
      <xdr:rowOff>99563</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17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116090</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594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39705</xdr:rowOff>
    </xdr:from>
    <xdr:to>
      <xdr:col>72</xdr:col>
      <xdr:colOff>38100</xdr:colOff>
      <xdr:row>36</xdr:row>
      <xdr:rowOff>141305</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21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157832</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5987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51455</xdr:rowOff>
    </xdr:from>
    <xdr:to>
      <xdr:col>67</xdr:col>
      <xdr:colOff>101600</xdr:colOff>
      <xdr:row>36</xdr:row>
      <xdr:rowOff>153055</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22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169582</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599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59785</xdr:rowOff>
    </xdr:from>
    <xdr:to>
      <xdr:col>85</xdr:col>
      <xdr:colOff>126364</xdr:colOff>
      <xdr:row>58</xdr:row>
      <xdr:rowOff>106610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803735"/>
          <a:ext cx="1269" cy="1246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110437</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5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106610</xdr:rowOff>
    </xdr:from>
    <xdr:to>
      <xdr:col>86</xdr:col>
      <xdr:colOff>25400</xdr:colOff>
      <xdr:row>58</xdr:row>
      <xdr:rowOff>106610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5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6462</xdr:rowOff>
    </xdr:from>
    <xdr:ext cx="534377"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57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59785</xdr:rowOff>
    </xdr:from>
    <xdr:to>
      <xdr:col>86</xdr:col>
      <xdr:colOff>25400</xdr:colOff>
      <xdr:row>51</xdr:row>
      <xdr:rowOff>59785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80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53118</xdr:rowOff>
    </xdr:from>
    <xdr:to>
      <xdr:col>85</xdr:col>
      <xdr:colOff>127000</xdr:colOff>
      <xdr:row>57</xdr:row>
      <xdr:rowOff>122574</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825768"/>
          <a:ext cx="838200" cy="6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162336</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420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139459</xdr:rowOff>
    </xdr:from>
    <xdr:to>
      <xdr:col>85</xdr:col>
      <xdr:colOff>177800</xdr:colOff>
      <xdr:row>56</xdr:row>
      <xdr:rowOff>69609</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569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56623</xdr:rowOff>
    </xdr:from>
    <xdr:to>
      <xdr:col>81</xdr:col>
      <xdr:colOff>50800</xdr:colOff>
      <xdr:row>57</xdr:row>
      <xdr:rowOff>122574</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9657823"/>
          <a:ext cx="889000" cy="237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162471</xdr:rowOff>
    </xdr:from>
    <xdr:to>
      <xdr:col>81</xdr:col>
      <xdr:colOff>101600</xdr:colOff>
      <xdr:row>56</xdr:row>
      <xdr:rowOff>92621</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59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109148</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36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56623</xdr:rowOff>
    </xdr:from>
    <xdr:to>
      <xdr:col>76</xdr:col>
      <xdr:colOff>114300</xdr:colOff>
      <xdr:row>57</xdr:row>
      <xdr:rowOff>92456</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9657823"/>
          <a:ext cx="889000" cy="207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154298</xdr:rowOff>
    </xdr:from>
    <xdr:to>
      <xdr:col>76</xdr:col>
      <xdr:colOff>165100</xdr:colOff>
      <xdr:row>55</xdr:row>
      <xdr:rowOff>84448</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41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100975</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18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147987</xdr:rowOff>
    </xdr:from>
    <xdr:to>
      <xdr:col>71</xdr:col>
      <xdr:colOff>177800</xdr:colOff>
      <xdr:row>57</xdr:row>
      <xdr:rowOff>92456</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2814300" y="9749187"/>
          <a:ext cx="889000" cy="115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40704</xdr:rowOff>
    </xdr:from>
    <xdr:to>
      <xdr:col>72</xdr:col>
      <xdr:colOff>38100</xdr:colOff>
      <xdr:row>55</xdr:row>
      <xdr:rowOff>142304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47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158831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24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156090</xdr:rowOff>
    </xdr:from>
    <xdr:to>
      <xdr:col>67</xdr:col>
      <xdr:colOff>101600</xdr:colOff>
      <xdr:row>56</xdr:row>
      <xdr:rowOff>86240</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58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102767</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36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2318</xdr:rowOff>
    </xdr:from>
    <xdr:to>
      <xdr:col>85</xdr:col>
      <xdr:colOff>177800</xdr:colOff>
      <xdr:row>57</xdr:row>
      <xdr:rowOff>103918</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77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152195</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75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71774</xdr:rowOff>
    </xdr:from>
    <xdr:to>
      <xdr:col>81</xdr:col>
      <xdr:colOff>101600</xdr:colOff>
      <xdr:row>58</xdr:row>
      <xdr:rowOff>1924</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84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164501</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937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5823</xdr:rowOff>
    </xdr:from>
    <xdr:to>
      <xdr:col>76</xdr:col>
      <xdr:colOff>165100</xdr:colOff>
      <xdr:row>56</xdr:row>
      <xdr:rowOff>107423</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60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98550</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69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41656</xdr:rowOff>
    </xdr:from>
    <xdr:to>
      <xdr:col>72</xdr:col>
      <xdr:colOff>38100</xdr:colOff>
      <xdr:row>57</xdr:row>
      <xdr:rowOff>143256</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81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134383</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907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97187</xdr:rowOff>
    </xdr:from>
    <xdr:to>
      <xdr:col>67</xdr:col>
      <xdr:colOff>101600</xdr:colOff>
      <xdr:row>57</xdr:row>
      <xdr:rowOff>27337</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698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18464</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791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48214</xdr:rowOff>
    </xdr:from>
    <xdr:to>
      <xdr:col>85</xdr:col>
      <xdr:colOff>126364</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392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147053</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20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166341</xdr:rowOff>
    </xdr:from>
    <xdr:ext cx="534377"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216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48214</xdr:rowOff>
    </xdr:from>
    <xdr:to>
      <xdr:col>86</xdr:col>
      <xdr:colOff>25400</xdr:colOff>
      <xdr:row>72</xdr:row>
      <xdr:rowOff>48214</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39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64502</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2661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41625</xdr:rowOff>
    </xdr:from>
    <xdr:to>
      <xdr:col>85</xdr:col>
      <xdr:colOff>177800</xdr:colOff>
      <xdr:row>78</xdr:row>
      <xdr:rowOff>143225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39660</xdr:rowOff>
    </xdr:from>
    <xdr:to>
      <xdr:col>81</xdr:col>
      <xdr:colOff>101600</xdr:colOff>
      <xdr:row>78</xdr:row>
      <xdr:rowOff>141260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157787</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46428" y="1318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63067</xdr:rowOff>
    </xdr:from>
    <xdr:to>
      <xdr:col>76</xdr:col>
      <xdr:colOff>165100</xdr:colOff>
      <xdr:row>77</xdr:row>
      <xdr:rowOff>164667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264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9744</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3039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107919</xdr:rowOff>
    </xdr:from>
    <xdr:to>
      <xdr:col>72</xdr:col>
      <xdr:colOff>38100</xdr:colOff>
      <xdr:row>78</xdr:row>
      <xdr:rowOff>38069</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309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54596</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084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160818</xdr:rowOff>
    </xdr:from>
    <xdr:to>
      <xdr:col>67</xdr:col>
      <xdr:colOff>101600</xdr:colOff>
      <xdr:row>78</xdr:row>
      <xdr:rowOff>90968</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362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107495</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137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20053</xdr:rowOff>
    </xdr:from>
    <xdr:ext cx="249299"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393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25845</xdr:rowOff>
    </xdr:from>
    <xdr:to>
      <xdr:col>85</xdr:col>
      <xdr:colOff>126364</xdr:colOff>
      <xdr:row>98</xdr:row>
      <xdr:rowOff>78499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456345"/>
          <a:ext cx="1269" cy="1424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82326</xdr:rowOff>
    </xdr:from>
    <xdr:ext cx="534377"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688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78499</xdr:rowOff>
    </xdr:from>
    <xdr:to>
      <xdr:col>86</xdr:col>
      <xdr:colOff>25400</xdr:colOff>
      <xdr:row>98</xdr:row>
      <xdr:rowOff>78499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6880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143972</xdr:rowOff>
    </xdr:from>
    <xdr:ext cx="599010"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23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122,965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25845</xdr:rowOff>
    </xdr:from>
    <xdr:to>
      <xdr:col>86</xdr:col>
      <xdr:colOff>25400</xdr:colOff>
      <xdr:row>90</xdr:row>
      <xdr:rowOff>25845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45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25857</xdr:rowOff>
    </xdr:from>
    <xdr:to>
      <xdr:col>85</xdr:col>
      <xdr:colOff>127000</xdr:colOff>
      <xdr:row>97</xdr:row>
      <xdr:rowOff>48247</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5481300" y="16656507"/>
          <a:ext cx="838200" cy="2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71517</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359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48640</xdr:rowOff>
    </xdr:from>
    <xdr:to>
      <xdr:col>85</xdr:col>
      <xdr:colOff>177800</xdr:colOff>
      <xdr:row>96</xdr:row>
      <xdr:rowOff>150240</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48247</xdr:rowOff>
    </xdr:from>
    <xdr:to>
      <xdr:col>81</xdr:col>
      <xdr:colOff>50800</xdr:colOff>
      <xdr:row>97</xdr:row>
      <xdr:rowOff>74637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4592300" y="16678897"/>
          <a:ext cx="889000" cy="26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52921</xdr:rowOff>
    </xdr:from>
    <xdr:to>
      <xdr:col>81</xdr:col>
      <xdr:colOff>101600</xdr:colOff>
      <xdr:row>96</xdr:row>
      <xdr:rowOff>154521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171048</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628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74637</xdr:rowOff>
    </xdr:from>
    <xdr:to>
      <xdr:col>76</xdr:col>
      <xdr:colOff>114300</xdr:colOff>
      <xdr:row>97</xdr:row>
      <xdr:rowOff>82652</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3703300" y="16705287"/>
          <a:ext cx="889000" cy="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3733</xdr:rowOff>
    </xdr:from>
    <xdr:to>
      <xdr:col>76</xdr:col>
      <xdr:colOff>165100</xdr:colOff>
      <xdr:row>96</xdr:row>
      <xdr:rowOff>105333</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46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121860</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23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69686</xdr:rowOff>
    </xdr:from>
    <xdr:to>
      <xdr:col>71</xdr:col>
      <xdr:colOff>177800</xdr:colOff>
      <xdr:row>97</xdr:row>
      <xdr:rowOff>82652</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2814300" y="16700336"/>
          <a:ext cx="889000" cy="12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166903</xdr:rowOff>
    </xdr:from>
    <xdr:to>
      <xdr:col>72</xdr:col>
      <xdr:colOff>38100</xdr:colOff>
      <xdr:row>96</xdr:row>
      <xdr:rowOff>97053</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45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113580</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22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159283</xdr:rowOff>
    </xdr:from>
    <xdr:to>
      <xdr:col>67</xdr:col>
      <xdr:colOff>101600</xdr:colOff>
      <xdr:row>96</xdr:row>
      <xdr:rowOff>89433</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44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105960</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222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146507</xdr:rowOff>
    </xdr:from>
    <xdr:to>
      <xdr:col>85</xdr:col>
      <xdr:colOff>177800</xdr:colOff>
      <xdr:row>97</xdr:row>
      <xdr:rowOff>76657</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60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124934</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58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168897</xdr:rowOff>
    </xdr:from>
    <xdr:to>
      <xdr:col>81</xdr:col>
      <xdr:colOff>101600</xdr:colOff>
      <xdr:row>97</xdr:row>
      <xdr:rowOff>99047</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62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90174</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672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23837</xdr:rowOff>
    </xdr:from>
    <xdr:to>
      <xdr:col>76</xdr:col>
      <xdr:colOff>165100</xdr:colOff>
      <xdr:row>97</xdr:row>
      <xdr:rowOff>125437</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65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116564</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674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31852</xdr:rowOff>
    </xdr:from>
    <xdr:to>
      <xdr:col>72</xdr:col>
      <xdr:colOff>38100</xdr:colOff>
      <xdr:row>97</xdr:row>
      <xdr:rowOff>133452</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66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124579</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75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18886</xdr:rowOff>
    </xdr:from>
    <xdr:to>
      <xdr:col>67</xdr:col>
      <xdr:colOff>101600</xdr:colOff>
      <xdr:row>97</xdr:row>
      <xdr:rowOff>120486</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64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111613</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742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157988</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301488"/>
          <a:ext cx="1269" cy="1429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69359</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755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104665</xdr:rowOff>
    </xdr:from>
    <xdr:ext cx="469744"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07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157988</xdr:rowOff>
    </xdr:from>
    <xdr:to>
      <xdr:col>116</xdr:col>
      <xdr:colOff>152400</xdr:colOff>
      <xdr:row>30</xdr:row>
      <xdr:rowOff>157988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30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158259</xdr:rowOff>
    </xdr:from>
    <xdr:ext cx="313932"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5019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135382</xdr:rowOff>
    </xdr:from>
    <xdr:to>
      <xdr:col>116</xdr:col>
      <xdr:colOff>114300</xdr:colOff>
      <xdr:row>39</xdr:row>
      <xdr:rowOff>65532</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37084</xdr:rowOff>
    </xdr:from>
    <xdr:to>
      <xdr:col>112</xdr:col>
      <xdr:colOff>38100</xdr:colOff>
      <xdr:row>38</xdr:row>
      <xdr:rowOff>138684</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5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155211</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327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109474</xdr:rowOff>
    </xdr:from>
    <xdr:to>
      <xdr:col>107</xdr:col>
      <xdr:colOff>101600</xdr:colOff>
      <xdr:row>39</xdr:row>
      <xdr:rowOff>39624</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62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56151</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77333" y="63998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97282</xdr:rowOff>
    </xdr:from>
    <xdr:to>
      <xdr:col>102</xdr:col>
      <xdr:colOff>165100</xdr:colOff>
      <xdr:row>39</xdr:row>
      <xdr:rowOff>27432</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612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43959</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88333" y="63876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97282</xdr:rowOff>
    </xdr:from>
    <xdr:to>
      <xdr:col>98</xdr:col>
      <xdr:colOff>38100</xdr:colOff>
      <xdr:row>39</xdr:row>
      <xdr:rowOff>27432</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612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43959</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99333" y="63876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113809</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628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令和４年度の歳出決算総額は、住民一人当たり</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371,154</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円となっています。議会費及び消防費以外の費目において、類似団体平均を下回っています。</a:t>
          </a:r>
          <a:endParaRPr lang="ja-JP" altLang="ja-JP" sz="1200">
            <a:effectLst/>
            <a:latin typeface="ＭＳ Ｐゴシック" panose="020B0600070205080204" pitchFamily="50" charset="-128"/>
            <a:ea typeface="ＭＳ Ｐゴシック" panose="020B0600070205080204" pitchFamily="50" charset="-128"/>
          </a:endParaRPr>
        </a:p>
        <a:p>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公債費においては、類似団体平均が減少傾向であるのに対し、当市においては増加傾向にあります。要因としては、高利率の起債の償還が徐々に終了してきていることから利子償還は減少したものの、大規模事業に係る地方債の据置期間終了に伴うもので、元金償還が増加した結果、公債費全体では増加となっています。引き続き、世代間負担の平準化を図り、適切な地方債管理を行ってまいります。</a:t>
          </a:r>
          <a:endParaRPr lang="ja-JP" altLang="ja-JP" sz="1200">
            <a:effectLst/>
            <a:latin typeface="ＭＳ Ｐゴシック" panose="020B0600070205080204" pitchFamily="50" charset="-128"/>
            <a:ea typeface="ＭＳ Ｐゴシック" panose="020B0600070205080204" pitchFamily="50" charset="-128"/>
          </a:endParaRPr>
        </a:p>
        <a:p>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今後も、事業内容を精査し、類似団体平均を参考に、適切な財源配分に留意しつつ、持続可能な財政運営に努めてまいります。 </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埼玉県幸手市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令和４年度の実質収支比率は</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14.14</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％となり、前年度と比較して</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0.38</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ポイント増加しました。</a:t>
          </a:r>
          <a:endParaRPr lang="ja-JP" altLang="ja-JP" sz="1200">
            <a:effectLst/>
            <a:latin typeface="ＭＳ Ｐゴシック" panose="020B0600070205080204" pitchFamily="50" charset="-128"/>
            <a:ea typeface="ＭＳ Ｐゴシック" panose="020B0600070205080204" pitchFamily="50" charset="-128"/>
          </a:endParaRPr>
        </a:p>
        <a:p>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また、令和４年度の標準財政規模に対する財政調整基金残高の比率は</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11.70</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％となり、前年度と比較して</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2.41</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ポイント増加しました。</a:t>
          </a:r>
          <a:endParaRPr lang="ja-JP" altLang="ja-JP" sz="1200">
            <a:effectLst/>
            <a:latin typeface="ＭＳ Ｐゴシック" panose="020B0600070205080204" pitchFamily="50" charset="-128"/>
            <a:ea typeface="ＭＳ Ｐゴシック" panose="020B0600070205080204" pitchFamily="50" charset="-128"/>
          </a:endParaRPr>
        </a:p>
        <a:p>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実質単年度収支は令和２年度から黒字となり、令和４年度は</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2.13</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ポイント、前年度と比較して</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7.02</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ポイント減少しました。</a:t>
          </a:r>
          <a:endParaRPr lang="ja-JP" altLang="ja-JP" sz="1200">
            <a:effectLst/>
            <a:latin typeface="ＭＳ Ｐゴシック" panose="020B0600070205080204" pitchFamily="50" charset="-128"/>
            <a:ea typeface="ＭＳ Ｐゴシック" panose="020B0600070205080204" pitchFamily="50" charset="-128"/>
          </a:endParaRPr>
        </a:p>
        <a:p>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今後とも、健全な財政運営に努めてまいります。 </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埼玉県幸手市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令和４年度も、全ての会計で赤字は発生していないため、連結実質赤字も生じておりません。</a:t>
          </a:r>
          <a:endParaRPr lang="ja-JP" altLang="ja-JP" sz="1200">
            <a:effectLst/>
            <a:latin typeface="ＭＳ Ｐゴシック" panose="020B0600070205080204" pitchFamily="50" charset="-128"/>
            <a:ea typeface="ＭＳ Ｐゴシック" panose="020B0600070205080204" pitchFamily="50" charset="-128"/>
          </a:endParaRPr>
        </a:p>
        <a:p>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一般会計においては、今後、施設の更新や修繕に要する費用が増加することが懸念されます。このため、今後は、公共施設等総合管理計画及び個別施設計画に基づき、計画的な施設の更新や修繕を行っていく必要があります。</a:t>
          </a:r>
          <a:endParaRPr lang="ja-JP" altLang="ja-JP" sz="1200">
            <a:effectLst/>
            <a:latin typeface="ＭＳ Ｐゴシック" panose="020B0600070205080204" pitchFamily="50" charset="-128"/>
            <a:ea typeface="ＭＳ Ｐゴシック" panose="020B0600070205080204" pitchFamily="50" charset="-128"/>
          </a:endParaRPr>
        </a:p>
        <a:p>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水道事業会計においては、標準財政規模に対する黒字額の割合が近年</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15</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％程度を推移しております。今後、給水人口の減少などによる水需要の減少や、施設等の更新費用の増大が予想されることから、平成</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年度に策定した経営戦略に基づき、さらに適切な維持管理を行ってまいります。 </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埼玉県幸手市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令和４年度の実質公債費比率の分子は</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459</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百万円となり、前年度と比較して</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165</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百万円増加しました。元利償還金増加に伴う分子総額の増加が大きな要因となります。</a:t>
          </a:r>
          <a:endParaRPr lang="ja-JP" altLang="ja-JP" sz="1200">
            <a:effectLst/>
            <a:latin typeface="ＭＳ Ｐゴシック" panose="020B0600070205080204" pitchFamily="50" charset="-128"/>
            <a:ea typeface="ＭＳ Ｐゴシック" panose="020B0600070205080204" pitchFamily="50" charset="-128"/>
          </a:endParaRPr>
        </a:p>
        <a:p>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今後とも、交付税措置のある地方債を優先的に借り入れ、将来世代への負担を先送りすることのないよう、財政運営を行ってまいります。</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該当なし</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埼玉県幸手市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令和４年度の将来負担比率の分子は</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2,490</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百万円となり、前年度と比較して</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370</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百万円増加しました。</a:t>
          </a:r>
          <a:endParaRPr lang="ja-JP" altLang="ja-JP" sz="1200">
            <a:effectLst/>
            <a:latin typeface="ＭＳ Ｐゴシック" panose="020B0600070205080204" pitchFamily="50" charset="-128"/>
            <a:ea typeface="ＭＳ Ｐゴシック" panose="020B0600070205080204" pitchFamily="50" charset="-128"/>
          </a:endParaRPr>
        </a:p>
        <a:p>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将来負担額については、債務負担行為に基づく支出予定額や退職手当負担見込額等が増加しているため、全体として増加しています。</a:t>
          </a:r>
          <a:endParaRPr lang="ja-JP" altLang="ja-JP" sz="1200">
            <a:effectLst/>
            <a:latin typeface="ＭＳ Ｐゴシック" panose="020B0600070205080204" pitchFamily="50" charset="-128"/>
            <a:ea typeface="ＭＳ Ｐゴシック" panose="020B0600070205080204" pitchFamily="50" charset="-128"/>
          </a:endParaRPr>
        </a:p>
        <a:p>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充当可能財源等については、財政調整基金をはじめとする各種基金を積立てしていることから、充当可能基金が増加しています。</a:t>
          </a:r>
          <a:endParaRPr lang="ja-JP" altLang="ja-JP" sz="1200">
            <a:effectLst/>
            <a:latin typeface="ＭＳ Ｐゴシック" panose="020B0600070205080204" pitchFamily="50" charset="-128"/>
            <a:ea typeface="ＭＳ Ｐゴシック" panose="020B0600070205080204" pitchFamily="50" charset="-128"/>
          </a:endParaRPr>
        </a:p>
        <a:p>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今後とも、計画的に基金への積立てを行うとともに、引き続き交付税措置のある地方債を優先的に借り入れることで、将来負担比率が悪化することがないよう、健全な財政運営に努めてまいります。 </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埼玉県幸手市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200">
            <a:effectLst/>
            <a:latin typeface="ＭＳ Ｐゴシック" panose="020B0600070205080204" pitchFamily="50" charset="-128"/>
            <a:ea typeface="ＭＳ Ｐゴシック" panose="020B0600070205080204" pitchFamily="50" charset="-128"/>
          </a:endParaRPr>
        </a:p>
        <a:p>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令和４年度の基金残高は</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2,089</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百万円となっており、前年度から</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441</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百万円増加しております。</a:t>
          </a:r>
          <a:endParaRPr lang="ja-JP" altLang="ja-JP" sz="1200">
            <a:effectLst/>
            <a:latin typeface="ＭＳ Ｐゴシック" panose="020B0600070205080204" pitchFamily="50" charset="-128"/>
            <a:ea typeface="ＭＳ Ｐゴシック" panose="020B0600070205080204" pitchFamily="50" charset="-128"/>
          </a:endParaRPr>
        </a:p>
        <a:p>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これは、財政調整基金が</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233</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百万円、庁舎建設基金が</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200</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百万円増加したことなどによるものです。</a:t>
          </a:r>
          <a:endPar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200">
            <a:effectLst/>
            <a:latin typeface="ＭＳ Ｐゴシック" panose="020B0600070205080204" pitchFamily="50" charset="-128"/>
            <a:ea typeface="ＭＳ Ｐゴシック" panose="020B0600070205080204" pitchFamily="50" charset="-128"/>
          </a:endParaRPr>
        </a:p>
        <a:p>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重点プロジェクトに掲げた大規模事業の多くが終了してきており、今後は老朽化した公共施設等の更新需要等に備える必要があります。</a:t>
          </a:r>
          <a:endParaRPr lang="ja-JP" altLang="ja-JP" sz="1200">
            <a:effectLst/>
            <a:latin typeface="ＭＳ Ｐゴシック" panose="020B0600070205080204" pitchFamily="50" charset="-128"/>
            <a:ea typeface="ＭＳ Ｐゴシック" panose="020B0600070205080204" pitchFamily="50" charset="-128"/>
          </a:endParaRPr>
        </a:p>
        <a:p>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また、新庁舎整備に向けた庁舎建設基金への積立も本格化していくことが見込まれるため、計画的に基金への積立てを行い、健全な財政運営に努めてまいります。</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200">
            <a:effectLst/>
            <a:latin typeface="ＭＳ Ｐゴシック" panose="020B0600070205080204" pitchFamily="50" charset="-128"/>
            <a:ea typeface="ＭＳ Ｐゴシック" panose="020B0600070205080204" pitchFamily="50" charset="-128"/>
          </a:endParaRPr>
        </a:p>
        <a:p>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公共施設整備基金：公共施設の整備</a:t>
          </a:r>
          <a:endParaRPr lang="ja-JP" altLang="ja-JP" sz="1200">
            <a:effectLst/>
            <a:latin typeface="ＭＳ Ｐゴシック" panose="020B0600070205080204" pitchFamily="50" charset="-128"/>
            <a:ea typeface="ＭＳ Ｐゴシック" panose="020B0600070205080204" pitchFamily="50" charset="-128"/>
          </a:endParaRPr>
        </a:p>
        <a:p>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地域福祉基金：在宅福祉の推進など、地域における保健福祉活動の振興</a:t>
          </a:r>
          <a:endParaRPr lang="ja-JP" altLang="ja-JP" sz="1200">
            <a:effectLst/>
            <a:latin typeface="ＭＳ Ｐゴシック" panose="020B0600070205080204" pitchFamily="50" charset="-128"/>
            <a:ea typeface="ＭＳ Ｐゴシック" panose="020B0600070205080204" pitchFamily="50" charset="-128"/>
          </a:endParaRPr>
        </a:p>
        <a:p>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学校教育整備基金：学校教育施設の整備</a:t>
          </a:r>
          <a:endParaRPr lang="ja-JP" altLang="ja-JP" sz="1200">
            <a:effectLst/>
            <a:latin typeface="ＭＳ Ｐゴシック" panose="020B0600070205080204" pitchFamily="50" charset="-128"/>
            <a:ea typeface="ＭＳ Ｐゴシック" panose="020B0600070205080204" pitchFamily="50" charset="-128"/>
          </a:endParaRPr>
        </a:p>
        <a:p>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子育て応援基金：子どもたちが健やかに育つ環境づくり、子育て支援のより一層の充実</a:t>
          </a:r>
          <a:endParaRPr lang="ja-JP" altLang="ja-JP" sz="1200">
            <a:effectLst/>
            <a:latin typeface="ＭＳ Ｐゴシック" panose="020B0600070205080204" pitchFamily="50" charset="-128"/>
            <a:ea typeface="ＭＳ Ｐゴシック" panose="020B0600070205080204" pitchFamily="50" charset="-128"/>
          </a:endParaRPr>
        </a:p>
        <a:p>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庁舎建設基金：庁舎の建設</a:t>
          </a:r>
          <a:endParaRPr lang="ja-JP" altLang="ja-JP" sz="1200">
            <a:effectLst/>
            <a:latin typeface="ＭＳ Ｐゴシック" panose="020B0600070205080204" pitchFamily="50" charset="-128"/>
            <a:ea typeface="ＭＳ Ｐゴシック" panose="020B0600070205080204" pitchFamily="50" charset="-128"/>
          </a:endParaRPr>
        </a:p>
        <a:p>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森林環境譲与税基金：森林整備及びその促進</a:t>
          </a:r>
          <a:endPar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庁舎建設基金：庁舎建設に備えて</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200</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百万円を積立てました。</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森林環境譲与税基金：森林環境譲与税を原資に将来の公共施設の木質化などに備えて</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百万円を積立てました。</a:t>
          </a:r>
          <a:endParaRPr lang="ja-JP" altLang="ja-JP" sz="1200">
            <a:effectLst/>
            <a:latin typeface="ＭＳ Ｐゴシック" panose="020B0600070205080204" pitchFamily="50" charset="-128"/>
            <a:ea typeface="ＭＳ Ｐゴシック" panose="020B0600070205080204" pitchFamily="50" charset="-128"/>
          </a:endParaRPr>
        </a:p>
        <a:p>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地域福祉基金：利子運用分として</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0.1</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百万円を取崩しました。</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子育て応援基金：取崩しは実施していません。</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公共施設整備基金：取崩しは実施していません。</a:t>
          </a:r>
          <a:endParaRPr lang="ja-JP" altLang="ja-JP" sz="1200">
            <a:effectLst/>
            <a:latin typeface="ＭＳ Ｐゴシック" panose="020B0600070205080204" pitchFamily="50" charset="-128"/>
            <a:ea typeface="ＭＳ Ｐゴシック" panose="020B0600070205080204" pitchFamily="50" charset="-128"/>
          </a:endParaRPr>
        </a:p>
        <a:p>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学校教育整備基金：取崩しは実施していません。</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200">
            <a:effectLst/>
            <a:latin typeface="ＭＳ Ｐゴシック" panose="020B0600070205080204" pitchFamily="50" charset="-128"/>
            <a:ea typeface="ＭＳ Ｐゴシック" panose="020B0600070205080204" pitchFamily="50" charset="-128"/>
          </a:endParaRPr>
        </a:p>
        <a:p>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幸手駅西口土地区画整理事業や古川橋架替事業、小中学校大規模改修事業等の大規模事業の財源として基金の取崩しを行ってきた結果、基金残高は減少傾向にあったものの、令和４年度は財政調整基金や庁舎建設基金の積立てにより、基金残高は大幅な増加となりました。</a:t>
          </a:r>
          <a:endParaRPr lang="ja-JP" altLang="ja-JP" sz="1200">
            <a:effectLst/>
            <a:latin typeface="ＭＳ Ｐゴシック" panose="020B0600070205080204" pitchFamily="50" charset="-128"/>
            <a:ea typeface="ＭＳ Ｐゴシック" panose="020B0600070205080204" pitchFamily="50" charset="-128"/>
          </a:endParaRPr>
        </a:p>
        <a:p>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今後は、庁舎整備に向け、計画的に庁舎建設基金への積立てを行ってまいります。また、その他の基金についても計画的に基金への積立てを行い、健全な財政運営に努めてまいります。</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200">
            <a:effectLst/>
            <a:latin typeface="ＭＳ Ｐゴシック" panose="020B0600070205080204" pitchFamily="50" charset="-128"/>
            <a:ea typeface="ＭＳ Ｐゴシック" panose="020B0600070205080204" pitchFamily="50" charset="-128"/>
          </a:endParaRPr>
        </a:p>
        <a:p>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令和４年度の基金残高は</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1,272</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百万円となっており、前年度から</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233</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百万円増加しております。</a:t>
          </a:r>
          <a:endParaRPr lang="ja-JP" altLang="ja-JP" sz="1200">
            <a:effectLst/>
            <a:latin typeface="ＭＳ Ｐゴシック" panose="020B0600070205080204" pitchFamily="50" charset="-128"/>
            <a:ea typeface="ＭＳ Ｐゴシック" panose="020B0600070205080204" pitchFamily="50" charset="-128"/>
          </a:endParaRPr>
        </a:p>
        <a:p>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大規模事業実施に伴う財源調整のため</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537</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百万円を取り崩しましたが、利子積立を含め</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770</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百万円を積み立てたことにより増加しました。</a:t>
          </a:r>
          <a:endParaRPr lang="ja-JP" altLang="ja-JP" sz="1200">
            <a:effectLst/>
            <a:latin typeface="ＭＳ Ｐゴシック" panose="020B0600070205080204" pitchFamily="50" charset="-128"/>
            <a:ea typeface="ＭＳ Ｐゴシック" panose="020B0600070205080204" pitchFamily="50" charset="-128"/>
          </a:endParaRPr>
        </a:p>
        <a:p>
          <a:endPar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200">
            <a:effectLst/>
            <a:latin typeface="ＭＳ Ｐゴシック" panose="020B0600070205080204" pitchFamily="50" charset="-128"/>
            <a:ea typeface="ＭＳ Ｐゴシック" panose="020B0600070205080204" pitchFamily="50" charset="-128"/>
          </a:endParaRPr>
        </a:p>
        <a:p>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重点プロジェクトに掲げた大規模事業の多くが終了してきており、今後は老朽化した公共施設等の更新需要等に備える必要があります。そのため、計画的に基金への積立てを行い、健全な財政運営に努めてまいります。</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200">
            <a:effectLst/>
            <a:latin typeface="ＭＳ Ｐゴシック" panose="020B0600070205080204" pitchFamily="50" charset="-128"/>
            <a:ea typeface="ＭＳ Ｐゴシック" panose="020B0600070205080204" pitchFamily="50" charset="-128"/>
          </a:endParaRPr>
        </a:p>
        <a:p>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令和４年度の基金残高は</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319</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百万円となっており、前年度から</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百万円増加しております。</a:t>
          </a:r>
          <a:endParaRPr lang="ja-JP" altLang="ja-JP" sz="1200">
            <a:effectLst/>
            <a:latin typeface="ＭＳ Ｐゴシック" panose="020B0600070205080204" pitchFamily="50" charset="-128"/>
            <a:ea typeface="ＭＳ Ｐゴシック" panose="020B0600070205080204" pitchFamily="50" charset="-128"/>
          </a:endParaRPr>
        </a:p>
        <a:p>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利子積立分を減債基金に積み立てたことによる増加です。</a:t>
          </a:r>
          <a:endPar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200">
            <a:effectLst/>
            <a:latin typeface="ＭＳ Ｐゴシック" panose="020B0600070205080204" pitchFamily="50" charset="-128"/>
            <a:ea typeface="ＭＳ Ｐゴシック" panose="020B0600070205080204" pitchFamily="50" charset="-128"/>
          </a:endParaRPr>
        </a:p>
        <a:p>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200">
            <a:effectLst/>
            <a:latin typeface="ＭＳ Ｐゴシック" panose="020B0600070205080204" pitchFamily="50" charset="-128"/>
            <a:ea typeface="ＭＳ Ｐゴシック" panose="020B0600070205080204" pitchFamily="50" charset="-128"/>
          </a:endParaRPr>
        </a:p>
        <a:p>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大規模事業に伴う地方債の償還が徐々に始まっており、公債費は増加することが予想されます。</a:t>
          </a:r>
          <a:endParaRPr lang="ja-JP" altLang="ja-JP" sz="1200">
            <a:effectLst/>
            <a:latin typeface="ＭＳ Ｐゴシック" panose="020B0600070205080204" pitchFamily="50" charset="-128"/>
            <a:ea typeface="ＭＳ Ｐゴシック" panose="020B0600070205080204" pitchFamily="50" charset="-128"/>
          </a:endParaRPr>
        </a:p>
        <a:p>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今後は基金残高に留意し、適切な取崩し額となるよう努めてまいります。</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埼玉県幸手市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49,404
48,127
33.93
20,012,474
18,336,490
1,537,320
10,872,331
13,206,596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25.5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令和４年度決算における当市の有形固定資産減価償却率は、類似団体平均に比べて低くなっております。</a:t>
          </a:r>
        </a:p>
        <a:p>
          <a:r>
            <a:rPr kumimoji="1" lang="ja-JP" altLang="en-US" sz="1100">
              <a:latin typeface="ＭＳ Ｐゴシック" panose="020B0600070205080204" pitchFamily="50" charset="-128"/>
              <a:ea typeface="ＭＳ Ｐゴシック" panose="020B0600070205080204" pitchFamily="50" charset="-128"/>
            </a:rPr>
            <a:t>　今後は、減価償却が進むにつれ、建物等の老朽化が顕著となり、大規模な修繕等が必要となることが予想されるため、計画的な資産管理に努めてまいります。</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00000000-0008-0000-0D00-000044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139383</xdr:rowOff>
    </xdr:from>
    <xdr:to>
      <xdr:col>23</xdr:col>
      <xdr:colOff>85090</xdr:colOff>
      <xdr:row>34</xdr:row>
      <xdr:rowOff>65881</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flipV="1">
          <a:off x="4760595" y="5368608"/>
          <a:ext cx="1270" cy="1298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69708</xdr:rowOff>
    </xdr:from>
    <xdr:ext cx="405111" cy="259045"/>
    <xdr:sp macro="" textlink="">
      <xdr:nvSpPr>
        <xdr:cNvPr id="70" name="有形固定資産減価償却率最小値テキスト">
          <a:extLst>
            <a:ext uri="{FF2B5EF4-FFF2-40B4-BE49-F238E27FC236}">
              <a16:creationId xmlns:a16="http://schemas.microsoft.com/office/drawing/2014/main" id="{00000000-0008-0000-0D00-000046000000}"/>
            </a:ext>
          </a:extLst>
        </xdr:cNvPr>
        <xdr:cNvSpPr txBox="1"/>
      </xdr:nvSpPr>
      <xdr:spPr>
        <a:xfrm>
          <a:off x="4813300" y="6670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65881</xdr:rowOff>
    </xdr:from>
    <xdr:to>
      <xdr:col>23</xdr:col>
      <xdr:colOff>174625</xdr:colOff>
      <xdr:row>34</xdr:row>
      <xdr:rowOff>65881</xdr:rowOff>
    </xdr:to>
    <xdr:cxnSp macro="">
      <xdr:nvCxnSpPr>
        <xdr:cNvPr id="71" name="直線コネクタ 70">
          <a:extLst>
            <a:ext uri="{FF2B5EF4-FFF2-40B4-BE49-F238E27FC236}">
              <a16:creationId xmlns:a16="http://schemas.microsoft.com/office/drawing/2014/main" id="{00000000-0008-0000-0D00-000047000000}"/>
            </a:ext>
          </a:extLst>
        </xdr:cNvPr>
        <xdr:cNvCxnSpPr/>
      </xdr:nvCxnSpPr>
      <xdr:spPr>
        <a:xfrm>
          <a:off x="4673600" y="6666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86060</xdr:rowOff>
    </xdr:from>
    <xdr:ext cx="405111" cy="259045"/>
    <xdr:sp macro="" textlink="">
      <xdr:nvSpPr>
        <xdr:cNvPr id="72" name="有形固定資産減価償却率最大値テキスト">
          <a:extLst>
            <a:ext uri="{FF2B5EF4-FFF2-40B4-BE49-F238E27FC236}">
              <a16:creationId xmlns:a16="http://schemas.microsoft.com/office/drawing/2014/main" id="{00000000-0008-0000-0D00-000048000000}"/>
            </a:ext>
          </a:extLst>
        </xdr:cNvPr>
        <xdr:cNvSpPr txBox="1"/>
      </xdr:nvSpPr>
      <xdr:spPr>
        <a:xfrm>
          <a:off x="4813300" y="5143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139383</xdr:rowOff>
    </xdr:from>
    <xdr:to>
      <xdr:col>23</xdr:col>
      <xdr:colOff>174625</xdr:colOff>
      <xdr:row>26</xdr:row>
      <xdr:rowOff>139383</xdr:rowOff>
    </xdr:to>
    <xdr:cxnSp macro="">
      <xdr:nvCxnSpPr>
        <xdr:cNvPr id="73" name="直線コネクタ 72">
          <a:extLst>
            <a:ext uri="{FF2B5EF4-FFF2-40B4-BE49-F238E27FC236}">
              <a16:creationId xmlns:a16="http://schemas.microsoft.com/office/drawing/2014/main" id="{00000000-0008-0000-0D00-000049000000}"/>
            </a:ext>
          </a:extLst>
        </xdr:cNvPr>
        <xdr:cNvCxnSpPr/>
      </xdr:nvCxnSpPr>
      <xdr:spPr>
        <a:xfrm>
          <a:off x="4673600" y="5368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155751</xdr:rowOff>
    </xdr:from>
    <xdr:ext cx="405111" cy="259045"/>
    <xdr:sp macro="" textlink="">
      <xdr:nvSpPr>
        <xdr:cNvPr id="74" name="有形固定資産減価償却率平均値テキスト">
          <a:extLst>
            <a:ext uri="{FF2B5EF4-FFF2-40B4-BE49-F238E27FC236}">
              <a16:creationId xmlns:a16="http://schemas.microsoft.com/office/drawing/2014/main" id="{00000000-0008-0000-0D00-00004A000000}"/>
            </a:ext>
          </a:extLst>
        </xdr:cNvPr>
        <xdr:cNvSpPr txBox="1"/>
      </xdr:nvSpPr>
      <xdr:spPr>
        <a:xfrm>
          <a:off x="4813300" y="60707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5874</xdr:rowOff>
    </xdr:from>
    <xdr:to>
      <xdr:col>23</xdr:col>
      <xdr:colOff>136525</xdr:colOff>
      <xdr:row>31</xdr:row>
      <xdr:rowOff>107474</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4711700" y="609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166529</xdr:rowOff>
    </xdr:from>
    <xdr:to>
      <xdr:col>19</xdr:col>
      <xdr:colOff>187325</xdr:colOff>
      <xdr:row>31</xdr:row>
      <xdr:rowOff>96679</xdr:rowOff>
    </xdr:to>
    <xdr:sp macro="" textlink="">
      <xdr:nvSpPr>
        <xdr:cNvPr id="76" name="フローチャート: 判断 75">
          <a:extLst>
            <a:ext uri="{FF2B5EF4-FFF2-40B4-BE49-F238E27FC236}">
              <a16:creationId xmlns:a16="http://schemas.microsoft.com/office/drawing/2014/main" id="{00000000-0008-0000-0D00-00004C000000}"/>
            </a:ext>
          </a:extLst>
        </xdr:cNvPr>
        <xdr:cNvSpPr/>
      </xdr:nvSpPr>
      <xdr:spPr>
        <a:xfrm>
          <a:off x="4000500" y="608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93663</xdr:rowOff>
    </xdr:from>
    <xdr:to>
      <xdr:col>15</xdr:col>
      <xdr:colOff>187325</xdr:colOff>
      <xdr:row>31</xdr:row>
      <xdr:rowOff>23813</xdr:rowOff>
    </xdr:to>
    <xdr:sp macro="" textlink="">
      <xdr:nvSpPr>
        <xdr:cNvPr id="77" name="フローチャート: 判断 76">
          <a:extLst>
            <a:ext uri="{FF2B5EF4-FFF2-40B4-BE49-F238E27FC236}">
              <a16:creationId xmlns:a16="http://schemas.microsoft.com/office/drawing/2014/main" id="{00000000-0008-0000-0D00-00004D000000}"/>
            </a:ext>
          </a:extLst>
        </xdr:cNvPr>
        <xdr:cNvSpPr/>
      </xdr:nvSpPr>
      <xdr:spPr>
        <a:xfrm>
          <a:off x="3238500" y="6008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90964</xdr:rowOff>
    </xdr:from>
    <xdr:to>
      <xdr:col>11</xdr:col>
      <xdr:colOff>187325</xdr:colOff>
      <xdr:row>31</xdr:row>
      <xdr:rowOff>21114</xdr:rowOff>
    </xdr:to>
    <xdr:sp macro="" textlink="">
      <xdr:nvSpPr>
        <xdr:cNvPr id="78" name="フローチャート: 判断 77">
          <a:extLst>
            <a:ext uri="{FF2B5EF4-FFF2-40B4-BE49-F238E27FC236}">
              <a16:creationId xmlns:a16="http://schemas.microsoft.com/office/drawing/2014/main" id="{00000000-0008-0000-0D00-00004E000000}"/>
            </a:ext>
          </a:extLst>
        </xdr:cNvPr>
        <xdr:cNvSpPr/>
      </xdr:nvSpPr>
      <xdr:spPr>
        <a:xfrm>
          <a:off x="2476500" y="600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58579</xdr:rowOff>
    </xdr:from>
    <xdr:to>
      <xdr:col>7</xdr:col>
      <xdr:colOff>187325</xdr:colOff>
      <xdr:row>30</xdr:row>
      <xdr:rowOff>160179</xdr:rowOff>
    </xdr:to>
    <xdr:sp macro="" textlink="">
      <xdr:nvSpPr>
        <xdr:cNvPr id="79" name="フローチャート: 判断 78">
          <a:extLst>
            <a:ext uri="{FF2B5EF4-FFF2-40B4-BE49-F238E27FC236}">
              <a16:creationId xmlns:a16="http://schemas.microsoft.com/office/drawing/2014/main" id="{00000000-0008-0000-0D00-00004F000000}"/>
            </a:ext>
          </a:extLst>
        </xdr:cNvPr>
        <xdr:cNvSpPr/>
      </xdr:nvSpPr>
      <xdr:spPr>
        <a:xfrm>
          <a:off x="1714500" y="597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D00-000051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D00-000052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00000000-0008-0000-0D00-000053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D00-000054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26194</xdr:rowOff>
    </xdr:from>
    <xdr:to>
      <xdr:col>23</xdr:col>
      <xdr:colOff>136525</xdr:colOff>
      <xdr:row>30</xdr:row>
      <xdr:rowOff>127794</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4711700" y="594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49071</xdr:rowOff>
    </xdr:from>
    <xdr:ext cx="405111" cy="259045"/>
    <xdr:sp macro="" textlink="">
      <xdr:nvSpPr>
        <xdr:cNvPr id="86" name="有形固定資産減価償却率該当値テキスト">
          <a:extLst>
            <a:ext uri="{FF2B5EF4-FFF2-40B4-BE49-F238E27FC236}">
              <a16:creationId xmlns:a16="http://schemas.microsoft.com/office/drawing/2014/main" id="{00000000-0008-0000-0D00-000056000000}"/>
            </a:ext>
          </a:extLst>
        </xdr:cNvPr>
        <xdr:cNvSpPr txBox="1"/>
      </xdr:nvSpPr>
      <xdr:spPr>
        <a:xfrm>
          <a:off x="4813300" y="5792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149066</xdr:rowOff>
    </xdr:from>
    <xdr:to>
      <xdr:col>19</xdr:col>
      <xdr:colOff>187325</xdr:colOff>
      <xdr:row>30</xdr:row>
      <xdr:rowOff>79216</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4000500" y="589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28416</xdr:rowOff>
    </xdr:from>
    <xdr:to>
      <xdr:col>23</xdr:col>
      <xdr:colOff>85725</xdr:colOff>
      <xdr:row>30</xdr:row>
      <xdr:rowOff>76994</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4051300" y="5943441"/>
          <a:ext cx="711200" cy="4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92392</xdr:rowOff>
    </xdr:from>
    <xdr:to>
      <xdr:col>15</xdr:col>
      <xdr:colOff>187325</xdr:colOff>
      <xdr:row>30</xdr:row>
      <xdr:rowOff>22542</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3238500" y="583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143192</xdr:rowOff>
    </xdr:from>
    <xdr:to>
      <xdr:col>19</xdr:col>
      <xdr:colOff>136525</xdr:colOff>
      <xdr:row>30</xdr:row>
      <xdr:rowOff>28416</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a:off x="3289300" y="5886767"/>
          <a:ext cx="762000" cy="56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89694</xdr:rowOff>
    </xdr:from>
    <xdr:to>
      <xdr:col>11</xdr:col>
      <xdr:colOff>187325</xdr:colOff>
      <xdr:row>30</xdr:row>
      <xdr:rowOff>19844</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2476500" y="5833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140494</xdr:rowOff>
    </xdr:from>
    <xdr:to>
      <xdr:col>15</xdr:col>
      <xdr:colOff>136525</xdr:colOff>
      <xdr:row>29</xdr:row>
      <xdr:rowOff>143192</xdr:rowOff>
    </xdr:to>
    <xdr:cxnSp macro="">
      <xdr:nvCxnSpPr>
        <xdr:cNvPr id="92" name="直線コネクタ 91">
          <a:extLst>
            <a:ext uri="{FF2B5EF4-FFF2-40B4-BE49-F238E27FC236}">
              <a16:creationId xmlns:a16="http://schemas.microsoft.com/office/drawing/2014/main" id="{00000000-0008-0000-0D00-00005C000000}"/>
            </a:ext>
          </a:extLst>
        </xdr:cNvPr>
        <xdr:cNvCxnSpPr/>
      </xdr:nvCxnSpPr>
      <xdr:spPr>
        <a:xfrm>
          <a:off x="2527300" y="5884069"/>
          <a:ext cx="762000" cy="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108585</xdr:rowOff>
    </xdr:from>
    <xdr:to>
      <xdr:col>7</xdr:col>
      <xdr:colOff>187325</xdr:colOff>
      <xdr:row>30</xdr:row>
      <xdr:rowOff>38735</xdr:rowOff>
    </xdr:to>
    <xdr:sp macro="" textlink="">
      <xdr:nvSpPr>
        <xdr:cNvPr id="93" name="楕円 92">
          <a:extLst>
            <a:ext uri="{FF2B5EF4-FFF2-40B4-BE49-F238E27FC236}">
              <a16:creationId xmlns:a16="http://schemas.microsoft.com/office/drawing/2014/main" id="{00000000-0008-0000-0D00-00005D000000}"/>
            </a:ext>
          </a:extLst>
        </xdr:cNvPr>
        <xdr:cNvSpPr/>
      </xdr:nvSpPr>
      <xdr:spPr>
        <a:xfrm>
          <a:off x="17145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140494</xdr:rowOff>
    </xdr:from>
    <xdr:to>
      <xdr:col>11</xdr:col>
      <xdr:colOff>136525</xdr:colOff>
      <xdr:row>29</xdr:row>
      <xdr:rowOff>159385</xdr:rowOff>
    </xdr:to>
    <xdr:cxnSp macro="">
      <xdr:nvCxnSpPr>
        <xdr:cNvPr id="94" name="直線コネクタ 93">
          <a:extLst>
            <a:ext uri="{FF2B5EF4-FFF2-40B4-BE49-F238E27FC236}">
              <a16:creationId xmlns:a16="http://schemas.microsoft.com/office/drawing/2014/main" id="{00000000-0008-0000-0D00-00005E000000}"/>
            </a:ext>
          </a:extLst>
        </xdr:cNvPr>
        <xdr:cNvCxnSpPr/>
      </xdr:nvCxnSpPr>
      <xdr:spPr>
        <a:xfrm flipV="1">
          <a:off x="1765300" y="5884069"/>
          <a:ext cx="762000" cy="1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87806</xdr:rowOff>
    </xdr:from>
    <xdr:ext cx="405111" cy="259045"/>
    <xdr:sp macro="" textlink="">
      <xdr:nvSpPr>
        <xdr:cNvPr id="95" name="n_1aveValue有形固定資産減価償却率">
          <a:extLst>
            <a:ext uri="{FF2B5EF4-FFF2-40B4-BE49-F238E27FC236}">
              <a16:creationId xmlns:a16="http://schemas.microsoft.com/office/drawing/2014/main" id="{00000000-0008-0000-0D00-00005F000000}"/>
            </a:ext>
          </a:extLst>
        </xdr:cNvPr>
        <xdr:cNvSpPr txBox="1"/>
      </xdr:nvSpPr>
      <xdr:spPr>
        <a:xfrm>
          <a:off x="3836044" y="6174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14940</xdr:rowOff>
    </xdr:from>
    <xdr:ext cx="405111" cy="259045"/>
    <xdr:sp macro="" textlink="">
      <xdr:nvSpPr>
        <xdr:cNvPr id="96" name="n_2aveValue有形固定資産減価償却率">
          <a:extLst>
            <a:ext uri="{FF2B5EF4-FFF2-40B4-BE49-F238E27FC236}">
              <a16:creationId xmlns:a16="http://schemas.microsoft.com/office/drawing/2014/main" id="{00000000-0008-0000-0D00-000060000000}"/>
            </a:ext>
          </a:extLst>
        </xdr:cNvPr>
        <xdr:cNvSpPr txBox="1"/>
      </xdr:nvSpPr>
      <xdr:spPr>
        <a:xfrm>
          <a:off x="3086744" y="6101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12241</xdr:rowOff>
    </xdr:from>
    <xdr:ext cx="405111" cy="259045"/>
    <xdr:sp macro="" textlink="">
      <xdr:nvSpPr>
        <xdr:cNvPr id="97" name="n_3aveValue有形固定資産減価償却率">
          <a:extLst>
            <a:ext uri="{FF2B5EF4-FFF2-40B4-BE49-F238E27FC236}">
              <a16:creationId xmlns:a16="http://schemas.microsoft.com/office/drawing/2014/main" id="{00000000-0008-0000-0D00-000061000000}"/>
            </a:ext>
          </a:extLst>
        </xdr:cNvPr>
        <xdr:cNvSpPr txBox="1"/>
      </xdr:nvSpPr>
      <xdr:spPr>
        <a:xfrm>
          <a:off x="2324744" y="6098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151306</xdr:rowOff>
    </xdr:from>
    <xdr:ext cx="405111" cy="259045"/>
    <xdr:sp macro="" textlink="">
      <xdr:nvSpPr>
        <xdr:cNvPr id="98" name="n_4aveValue有形固定資産減価償却率">
          <a:extLst>
            <a:ext uri="{FF2B5EF4-FFF2-40B4-BE49-F238E27FC236}">
              <a16:creationId xmlns:a16="http://schemas.microsoft.com/office/drawing/2014/main" id="{00000000-0008-0000-0D00-000062000000}"/>
            </a:ext>
          </a:extLst>
        </xdr:cNvPr>
        <xdr:cNvSpPr txBox="1"/>
      </xdr:nvSpPr>
      <xdr:spPr>
        <a:xfrm>
          <a:off x="1562744" y="6066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95743</xdr:rowOff>
    </xdr:from>
    <xdr:ext cx="405111" cy="259045"/>
    <xdr:sp macro="" textlink="">
      <xdr:nvSpPr>
        <xdr:cNvPr id="99" name="n_1mainValue有形固定資産減価償却率">
          <a:extLst>
            <a:ext uri="{FF2B5EF4-FFF2-40B4-BE49-F238E27FC236}">
              <a16:creationId xmlns:a16="http://schemas.microsoft.com/office/drawing/2014/main" id="{00000000-0008-0000-0D00-000063000000}"/>
            </a:ext>
          </a:extLst>
        </xdr:cNvPr>
        <xdr:cNvSpPr txBox="1"/>
      </xdr:nvSpPr>
      <xdr:spPr>
        <a:xfrm>
          <a:off x="3836044" y="56678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39069</xdr:rowOff>
    </xdr:from>
    <xdr:ext cx="405111" cy="259045"/>
    <xdr:sp macro="" textlink="">
      <xdr:nvSpPr>
        <xdr:cNvPr id="100" name="n_2mainValue有形固定資産減価償却率">
          <a:extLst>
            <a:ext uri="{FF2B5EF4-FFF2-40B4-BE49-F238E27FC236}">
              <a16:creationId xmlns:a16="http://schemas.microsoft.com/office/drawing/2014/main" id="{00000000-0008-0000-0D00-000064000000}"/>
            </a:ext>
          </a:extLst>
        </xdr:cNvPr>
        <xdr:cNvSpPr txBox="1"/>
      </xdr:nvSpPr>
      <xdr:spPr>
        <a:xfrm>
          <a:off x="3086744" y="5611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36371</xdr:rowOff>
    </xdr:from>
    <xdr:ext cx="405111" cy="259045"/>
    <xdr:sp macro="" textlink="">
      <xdr:nvSpPr>
        <xdr:cNvPr id="101" name="n_3mainValue有形固定資産減価償却率">
          <a:extLst>
            <a:ext uri="{FF2B5EF4-FFF2-40B4-BE49-F238E27FC236}">
              <a16:creationId xmlns:a16="http://schemas.microsoft.com/office/drawing/2014/main" id="{00000000-0008-0000-0D00-000065000000}"/>
            </a:ext>
          </a:extLst>
        </xdr:cNvPr>
        <xdr:cNvSpPr txBox="1"/>
      </xdr:nvSpPr>
      <xdr:spPr>
        <a:xfrm>
          <a:off x="2324744" y="5608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55262</xdr:rowOff>
    </xdr:from>
    <xdr:ext cx="405111" cy="259045"/>
    <xdr:sp macro="" textlink="">
      <xdr:nvSpPr>
        <xdr:cNvPr id="102" name="n_4mainValue有形固定資産減価償却率">
          <a:extLst>
            <a:ext uri="{FF2B5EF4-FFF2-40B4-BE49-F238E27FC236}">
              <a16:creationId xmlns:a16="http://schemas.microsoft.com/office/drawing/2014/main" id="{00000000-0008-0000-0D00-000066000000}"/>
            </a:ext>
          </a:extLst>
        </xdr:cNvPr>
        <xdr:cNvSpPr txBox="1"/>
      </xdr:nvSpPr>
      <xdr:spPr>
        <a:xfrm>
          <a:off x="1562744" y="562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[ 594.8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00000000-0008-0000-0D00-000073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当市の債務償還比率は、令和３年度を除き類似団体平均よりも高くなっております。</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今後も、数値が類似団体平均と大幅に差が出ないよう、適切な起債・基金の管理等により、持続可能な財政運営に努めてまいります。</a:t>
          </a: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a:extLst>
            <a:ext uri="{FF2B5EF4-FFF2-40B4-BE49-F238E27FC236}">
              <a16:creationId xmlns:a16="http://schemas.microsoft.com/office/drawing/2014/main" id="{00000000-0008-0000-0D00-000084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162188</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flipV="1">
          <a:off x="14793595" y="5261428"/>
          <a:ext cx="1269" cy="150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166015</xdr:rowOff>
    </xdr:from>
    <xdr:ext cx="469744" cy="259045"/>
    <xdr:sp macro="" textlink="">
      <xdr:nvSpPr>
        <xdr:cNvPr id="134" name="債務償還比率最小値テキスト">
          <a:extLst>
            <a:ext uri="{FF2B5EF4-FFF2-40B4-BE49-F238E27FC236}">
              <a16:creationId xmlns:a16="http://schemas.microsoft.com/office/drawing/2014/main" id="{00000000-0008-0000-0D00-000086000000}"/>
            </a:ext>
          </a:extLst>
        </xdr:cNvPr>
        <xdr:cNvSpPr txBox="1"/>
      </xdr:nvSpPr>
      <xdr:spPr>
        <a:xfrm>
          <a:off x="14846300" y="6766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162188</xdr:rowOff>
    </xdr:from>
    <xdr:to>
      <xdr:col>76</xdr:col>
      <xdr:colOff>111125</xdr:colOff>
      <xdr:row>34</xdr:row>
      <xdr:rowOff>162188</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a:off x="14706600" y="6763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6" name="債務償還比率最大値テキスト">
          <a:extLst>
            <a:ext uri="{FF2B5EF4-FFF2-40B4-BE49-F238E27FC236}">
              <a16:creationId xmlns:a16="http://schemas.microsoft.com/office/drawing/2014/main" id="{00000000-0008-0000-0D00-000088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7" name="直線コネクタ 136">
          <a:extLst>
            <a:ext uri="{FF2B5EF4-FFF2-40B4-BE49-F238E27FC236}">
              <a16:creationId xmlns:a16="http://schemas.microsoft.com/office/drawing/2014/main" id="{00000000-0008-0000-0D00-000089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88318</xdr:rowOff>
    </xdr:from>
    <xdr:ext cx="469744" cy="259045"/>
    <xdr:sp macro="" textlink="">
      <xdr:nvSpPr>
        <xdr:cNvPr id="138" name="債務償還比率平均値テキスト">
          <a:extLst>
            <a:ext uri="{FF2B5EF4-FFF2-40B4-BE49-F238E27FC236}">
              <a16:creationId xmlns:a16="http://schemas.microsoft.com/office/drawing/2014/main" id="{00000000-0008-0000-0D00-00008A000000}"/>
            </a:ext>
          </a:extLst>
        </xdr:cNvPr>
        <xdr:cNvSpPr txBox="1"/>
      </xdr:nvSpPr>
      <xdr:spPr>
        <a:xfrm>
          <a:off x="14846300" y="5831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65441</xdr:rowOff>
    </xdr:from>
    <xdr:to>
      <xdr:col>76</xdr:col>
      <xdr:colOff>73025</xdr:colOff>
      <xdr:row>30</xdr:row>
      <xdr:rowOff>167041</xdr:rowOff>
    </xdr:to>
    <xdr:sp macro="" textlink="">
      <xdr:nvSpPr>
        <xdr:cNvPr id="139" name="フローチャート: 判断 138">
          <a:extLst>
            <a:ext uri="{FF2B5EF4-FFF2-40B4-BE49-F238E27FC236}">
              <a16:creationId xmlns:a16="http://schemas.microsoft.com/office/drawing/2014/main" id="{00000000-0008-0000-0D00-00008B000000}"/>
            </a:ext>
          </a:extLst>
        </xdr:cNvPr>
        <xdr:cNvSpPr/>
      </xdr:nvSpPr>
      <xdr:spPr>
        <a:xfrm>
          <a:off x="14744700" y="598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168420</xdr:rowOff>
    </xdr:from>
    <xdr:to>
      <xdr:col>72</xdr:col>
      <xdr:colOff>123825</xdr:colOff>
      <xdr:row>30</xdr:row>
      <xdr:rowOff>98570</xdr:rowOff>
    </xdr:to>
    <xdr:sp macro="" textlink="">
      <xdr:nvSpPr>
        <xdr:cNvPr id="140" name="フローチャート: 判断 139">
          <a:extLst>
            <a:ext uri="{FF2B5EF4-FFF2-40B4-BE49-F238E27FC236}">
              <a16:creationId xmlns:a16="http://schemas.microsoft.com/office/drawing/2014/main" id="{00000000-0008-0000-0D00-00008C000000}"/>
            </a:ext>
          </a:extLst>
        </xdr:cNvPr>
        <xdr:cNvSpPr/>
      </xdr:nvSpPr>
      <xdr:spPr>
        <a:xfrm>
          <a:off x="14033500" y="591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100330</xdr:rowOff>
    </xdr:from>
    <xdr:to>
      <xdr:col>68</xdr:col>
      <xdr:colOff>123825</xdr:colOff>
      <xdr:row>32</xdr:row>
      <xdr:rowOff>30480</xdr:rowOff>
    </xdr:to>
    <xdr:sp macro="" textlink="">
      <xdr:nvSpPr>
        <xdr:cNvPr id="141" name="フローチャート: 判断 140">
          <a:extLst>
            <a:ext uri="{FF2B5EF4-FFF2-40B4-BE49-F238E27FC236}">
              <a16:creationId xmlns:a16="http://schemas.microsoft.com/office/drawing/2014/main" id="{00000000-0008-0000-0D00-00008D000000}"/>
            </a:ext>
          </a:extLst>
        </xdr:cNvPr>
        <xdr:cNvSpPr/>
      </xdr:nvSpPr>
      <xdr:spPr>
        <a:xfrm>
          <a:off x="13271500" y="618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106036</xdr:rowOff>
    </xdr:from>
    <xdr:to>
      <xdr:col>64</xdr:col>
      <xdr:colOff>123825</xdr:colOff>
      <xdr:row>32</xdr:row>
      <xdr:rowOff>36186</xdr:rowOff>
    </xdr:to>
    <xdr:sp macro="" textlink="">
      <xdr:nvSpPr>
        <xdr:cNvPr id="142" name="フローチャート: 判断 141">
          <a:extLst>
            <a:ext uri="{FF2B5EF4-FFF2-40B4-BE49-F238E27FC236}">
              <a16:creationId xmlns:a16="http://schemas.microsoft.com/office/drawing/2014/main" id="{00000000-0008-0000-0D00-00008E000000}"/>
            </a:ext>
          </a:extLst>
        </xdr:cNvPr>
        <xdr:cNvSpPr/>
      </xdr:nvSpPr>
      <xdr:spPr>
        <a:xfrm>
          <a:off x="12509500" y="619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81670</xdr:rowOff>
    </xdr:from>
    <xdr:to>
      <xdr:col>60</xdr:col>
      <xdr:colOff>123825</xdr:colOff>
      <xdr:row>32</xdr:row>
      <xdr:rowOff>11820</xdr:rowOff>
    </xdr:to>
    <xdr:sp macro="" textlink="">
      <xdr:nvSpPr>
        <xdr:cNvPr id="143" name="フローチャート: 判断 142">
          <a:extLst>
            <a:ext uri="{FF2B5EF4-FFF2-40B4-BE49-F238E27FC236}">
              <a16:creationId xmlns:a16="http://schemas.microsoft.com/office/drawing/2014/main" id="{00000000-0008-0000-0D00-00008F000000}"/>
            </a:ext>
          </a:extLst>
        </xdr:cNvPr>
        <xdr:cNvSpPr/>
      </xdr:nvSpPr>
      <xdr:spPr>
        <a:xfrm>
          <a:off x="11747500" y="616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00000000-0008-0000-0D00-000091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0000000-0008-0000-0D00-000092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00000000-0008-0000-0D00-000093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D00-000094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41420</xdr:rowOff>
    </xdr:from>
    <xdr:to>
      <xdr:col>76</xdr:col>
      <xdr:colOff>73025</xdr:colOff>
      <xdr:row>31</xdr:row>
      <xdr:rowOff>143020</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4744700" y="612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19847</xdr:rowOff>
    </xdr:from>
    <xdr:ext cx="469744" cy="259045"/>
    <xdr:sp macro="" textlink="">
      <xdr:nvSpPr>
        <xdr:cNvPr id="150" name="債務償還比率該当値テキスト">
          <a:extLst>
            <a:ext uri="{FF2B5EF4-FFF2-40B4-BE49-F238E27FC236}">
              <a16:creationId xmlns:a16="http://schemas.microsoft.com/office/drawing/2014/main" id="{00000000-0008-0000-0D00-000096000000}"/>
            </a:ext>
          </a:extLst>
        </xdr:cNvPr>
        <xdr:cNvSpPr txBox="1"/>
      </xdr:nvSpPr>
      <xdr:spPr>
        <a:xfrm>
          <a:off x="14846300" y="6106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153615</xdr:rowOff>
    </xdr:from>
    <xdr:to>
      <xdr:col>72</xdr:col>
      <xdr:colOff>123825</xdr:colOff>
      <xdr:row>30</xdr:row>
      <xdr:rowOff>83765</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4033500" y="589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32965</xdr:rowOff>
    </xdr:from>
    <xdr:to>
      <xdr:col>76</xdr:col>
      <xdr:colOff>22225</xdr:colOff>
      <xdr:row>31</xdr:row>
      <xdr:rowOff>92220</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a:off x="14084300" y="5947990"/>
          <a:ext cx="711200" cy="230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19867</xdr:rowOff>
    </xdr:from>
    <xdr:to>
      <xdr:col>68</xdr:col>
      <xdr:colOff>123825</xdr:colOff>
      <xdr:row>32</xdr:row>
      <xdr:rowOff>121467</xdr:rowOff>
    </xdr:to>
    <xdr:sp macro="" textlink="">
      <xdr:nvSpPr>
        <xdr:cNvPr id="153" name="楕円 152">
          <a:extLst>
            <a:ext uri="{FF2B5EF4-FFF2-40B4-BE49-F238E27FC236}">
              <a16:creationId xmlns:a16="http://schemas.microsoft.com/office/drawing/2014/main" id="{00000000-0008-0000-0D00-000099000000}"/>
            </a:ext>
          </a:extLst>
        </xdr:cNvPr>
        <xdr:cNvSpPr/>
      </xdr:nvSpPr>
      <xdr:spPr>
        <a:xfrm>
          <a:off x="13271500" y="627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32965</xdr:rowOff>
    </xdr:from>
    <xdr:to>
      <xdr:col>72</xdr:col>
      <xdr:colOff>73025</xdr:colOff>
      <xdr:row>32</xdr:row>
      <xdr:rowOff>70667</xdr:rowOff>
    </xdr:to>
    <xdr:cxnSp macro="">
      <xdr:nvCxnSpPr>
        <xdr:cNvPr id="154" name="直線コネクタ 153">
          <a:extLst>
            <a:ext uri="{FF2B5EF4-FFF2-40B4-BE49-F238E27FC236}">
              <a16:creationId xmlns:a16="http://schemas.microsoft.com/office/drawing/2014/main" id="{00000000-0008-0000-0D00-00009A000000}"/>
            </a:ext>
          </a:extLst>
        </xdr:cNvPr>
        <xdr:cNvCxnSpPr/>
      </xdr:nvCxnSpPr>
      <xdr:spPr>
        <a:xfrm flipV="1">
          <a:off x="13322300" y="5947990"/>
          <a:ext cx="762000" cy="380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56569</xdr:rowOff>
    </xdr:from>
    <xdr:to>
      <xdr:col>64</xdr:col>
      <xdr:colOff>123825</xdr:colOff>
      <xdr:row>32</xdr:row>
      <xdr:rowOff>158169</xdr:rowOff>
    </xdr:to>
    <xdr:sp macro="" textlink="">
      <xdr:nvSpPr>
        <xdr:cNvPr id="155" name="楕円 154">
          <a:extLst>
            <a:ext uri="{FF2B5EF4-FFF2-40B4-BE49-F238E27FC236}">
              <a16:creationId xmlns:a16="http://schemas.microsoft.com/office/drawing/2014/main" id="{00000000-0008-0000-0D00-00009B000000}"/>
            </a:ext>
          </a:extLst>
        </xdr:cNvPr>
        <xdr:cNvSpPr/>
      </xdr:nvSpPr>
      <xdr:spPr>
        <a:xfrm>
          <a:off x="12509500" y="6314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70667</xdr:rowOff>
    </xdr:from>
    <xdr:to>
      <xdr:col>68</xdr:col>
      <xdr:colOff>73025</xdr:colOff>
      <xdr:row>32</xdr:row>
      <xdr:rowOff>107369</xdr:rowOff>
    </xdr:to>
    <xdr:cxnSp macro="">
      <xdr:nvCxnSpPr>
        <xdr:cNvPr id="156" name="直線コネクタ 155">
          <a:extLst>
            <a:ext uri="{FF2B5EF4-FFF2-40B4-BE49-F238E27FC236}">
              <a16:creationId xmlns:a16="http://schemas.microsoft.com/office/drawing/2014/main" id="{00000000-0008-0000-0D00-00009C000000}"/>
            </a:ext>
          </a:extLst>
        </xdr:cNvPr>
        <xdr:cNvCxnSpPr/>
      </xdr:nvCxnSpPr>
      <xdr:spPr>
        <a:xfrm flipV="1">
          <a:off x="12560300" y="6328592"/>
          <a:ext cx="762000" cy="36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143546</xdr:rowOff>
    </xdr:from>
    <xdr:to>
      <xdr:col>60</xdr:col>
      <xdr:colOff>123825</xdr:colOff>
      <xdr:row>33</xdr:row>
      <xdr:rowOff>73696</xdr:rowOff>
    </xdr:to>
    <xdr:sp macro="" textlink="">
      <xdr:nvSpPr>
        <xdr:cNvPr id="157" name="楕円 156">
          <a:extLst>
            <a:ext uri="{FF2B5EF4-FFF2-40B4-BE49-F238E27FC236}">
              <a16:creationId xmlns:a16="http://schemas.microsoft.com/office/drawing/2014/main" id="{00000000-0008-0000-0D00-00009D000000}"/>
            </a:ext>
          </a:extLst>
        </xdr:cNvPr>
        <xdr:cNvSpPr/>
      </xdr:nvSpPr>
      <xdr:spPr>
        <a:xfrm>
          <a:off x="11747500" y="640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107369</xdr:rowOff>
    </xdr:from>
    <xdr:to>
      <xdr:col>64</xdr:col>
      <xdr:colOff>73025</xdr:colOff>
      <xdr:row>33</xdr:row>
      <xdr:rowOff>22896</xdr:rowOff>
    </xdr:to>
    <xdr:cxnSp macro="">
      <xdr:nvCxnSpPr>
        <xdr:cNvPr id="158" name="直線コネクタ 157">
          <a:extLst>
            <a:ext uri="{FF2B5EF4-FFF2-40B4-BE49-F238E27FC236}">
              <a16:creationId xmlns:a16="http://schemas.microsoft.com/office/drawing/2014/main" id="{00000000-0008-0000-0D00-00009E000000}"/>
            </a:ext>
          </a:extLst>
        </xdr:cNvPr>
        <xdr:cNvCxnSpPr/>
      </xdr:nvCxnSpPr>
      <xdr:spPr>
        <a:xfrm flipV="1">
          <a:off x="11798300" y="6365294"/>
          <a:ext cx="762000" cy="86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89697</xdr:rowOff>
    </xdr:from>
    <xdr:ext cx="469744" cy="259045"/>
    <xdr:sp macro="" textlink="">
      <xdr:nvSpPr>
        <xdr:cNvPr id="159" name="n_1aveValue債務償還比率">
          <a:extLst>
            <a:ext uri="{FF2B5EF4-FFF2-40B4-BE49-F238E27FC236}">
              <a16:creationId xmlns:a16="http://schemas.microsoft.com/office/drawing/2014/main" id="{00000000-0008-0000-0D00-00009F000000}"/>
            </a:ext>
          </a:extLst>
        </xdr:cNvPr>
        <xdr:cNvSpPr txBox="1"/>
      </xdr:nvSpPr>
      <xdr:spPr>
        <a:xfrm>
          <a:off x="13836727" y="6004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47007</xdr:rowOff>
    </xdr:from>
    <xdr:ext cx="469744" cy="259045"/>
    <xdr:sp macro="" textlink="">
      <xdr:nvSpPr>
        <xdr:cNvPr id="160" name="n_2aveValue債務償還比率">
          <a:extLst>
            <a:ext uri="{FF2B5EF4-FFF2-40B4-BE49-F238E27FC236}">
              <a16:creationId xmlns:a16="http://schemas.microsoft.com/office/drawing/2014/main" id="{00000000-0008-0000-0D00-0000A0000000}"/>
            </a:ext>
          </a:extLst>
        </xdr:cNvPr>
        <xdr:cNvSpPr txBox="1"/>
      </xdr:nvSpPr>
      <xdr:spPr>
        <a:xfrm>
          <a:off x="13087427" y="5962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52713</xdr:rowOff>
    </xdr:from>
    <xdr:ext cx="469744" cy="259045"/>
    <xdr:sp macro="" textlink="">
      <xdr:nvSpPr>
        <xdr:cNvPr id="161" name="n_3aveValue債務償還比率">
          <a:extLst>
            <a:ext uri="{FF2B5EF4-FFF2-40B4-BE49-F238E27FC236}">
              <a16:creationId xmlns:a16="http://schemas.microsoft.com/office/drawing/2014/main" id="{00000000-0008-0000-0D00-0000A1000000}"/>
            </a:ext>
          </a:extLst>
        </xdr:cNvPr>
        <xdr:cNvSpPr txBox="1"/>
      </xdr:nvSpPr>
      <xdr:spPr>
        <a:xfrm>
          <a:off x="12325427" y="5967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28347</xdr:rowOff>
    </xdr:from>
    <xdr:ext cx="469744" cy="259045"/>
    <xdr:sp macro="" textlink="">
      <xdr:nvSpPr>
        <xdr:cNvPr id="162" name="n_4aveValue債務償還比率">
          <a:extLst>
            <a:ext uri="{FF2B5EF4-FFF2-40B4-BE49-F238E27FC236}">
              <a16:creationId xmlns:a16="http://schemas.microsoft.com/office/drawing/2014/main" id="{00000000-0008-0000-0D00-0000A2000000}"/>
            </a:ext>
          </a:extLst>
        </xdr:cNvPr>
        <xdr:cNvSpPr txBox="1"/>
      </xdr:nvSpPr>
      <xdr:spPr>
        <a:xfrm>
          <a:off x="11563427" y="594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100292</xdr:rowOff>
    </xdr:from>
    <xdr:ext cx="469744" cy="259045"/>
    <xdr:sp macro="" textlink="">
      <xdr:nvSpPr>
        <xdr:cNvPr id="163" name="n_1mainValue債務償還比率">
          <a:extLst>
            <a:ext uri="{FF2B5EF4-FFF2-40B4-BE49-F238E27FC236}">
              <a16:creationId xmlns:a16="http://schemas.microsoft.com/office/drawing/2014/main" id="{00000000-0008-0000-0D00-0000A3000000}"/>
            </a:ext>
          </a:extLst>
        </xdr:cNvPr>
        <xdr:cNvSpPr txBox="1"/>
      </xdr:nvSpPr>
      <xdr:spPr>
        <a:xfrm>
          <a:off x="13836727" y="567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112594</xdr:rowOff>
    </xdr:from>
    <xdr:ext cx="469744" cy="259045"/>
    <xdr:sp macro="" textlink="">
      <xdr:nvSpPr>
        <xdr:cNvPr id="164" name="n_2mainValue債務償還比率">
          <a:extLst>
            <a:ext uri="{FF2B5EF4-FFF2-40B4-BE49-F238E27FC236}">
              <a16:creationId xmlns:a16="http://schemas.microsoft.com/office/drawing/2014/main" id="{00000000-0008-0000-0D00-0000A4000000}"/>
            </a:ext>
          </a:extLst>
        </xdr:cNvPr>
        <xdr:cNvSpPr txBox="1"/>
      </xdr:nvSpPr>
      <xdr:spPr>
        <a:xfrm>
          <a:off x="13087427" y="6370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149296</xdr:rowOff>
    </xdr:from>
    <xdr:ext cx="469744" cy="259045"/>
    <xdr:sp macro="" textlink="">
      <xdr:nvSpPr>
        <xdr:cNvPr id="165" name="n_3mainValue債務償還比率">
          <a:extLst>
            <a:ext uri="{FF2B5EF4-FFF2-40B4-BE49-F238E27FC236}">
              <a16:creationId xmlns:a16="http://schemas.microsoft.com/office/drawing/2014/main" id="{00000000-0008-0000-0D00-0000A5000000}"/>
            </a:ext>
          </a:extLst>
        </xdr:cNvPr>
        <xdr:cNvSpPr txBox="1"/>
      </xdr:nvSpPr>
      <xdr:spPr>
        <a:xfrm>
          <a:off x="12325427" y="6407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64823</xdr:rowOff>
    </xdr:from>
    <xdr:ext cx="469744" cy="259045"/>
    <xdr:sp macro="" textlink="">
      <xdr:nvSpPr>
        <xdr:cNvPr id="166" name="n_4mainValue債務償還比率">
          <a:extLst>
            <a:ext uri="{FF2B5EF4-FFF2-40B4-BE49-F238E27FC236}">
              <a16:creationId xmlns:a16="http://schemas.microsoft.com/office/drawing/2014/main" id="{00000000-0008-0000-0D00-0000A6000000}"/>
            </a:ext>
          </a:extLst>
        </xdr:cNvPr>
        <xdr:cNvSpPr txBox="1"/>
      </xdr:nvSpPr>
      <xdr:spPr>
        <a:xfrm>
          <a:off x="11563427" y="6494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a:extLst>
            <a:ext uri="{FF2B5EF4-FFF2-40B4-BE49-F238E27FC236}">
              <a16:creationId xmlns:a16="http://schemas.microsoft.com/office/drawing/2014/main" id="{00000000-0008-0000-0D00-0000A7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a:extLst>
            <a:ext uri="{FF2B5EF4-FFF2-40B4-BE49-F238E27FC236}">
              <a16:creationId xmlns:a16="http://schemas.microsoft.com/office/drawing/2014/main" id="{00000000-0008-0000-0D00-0000A8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a:extLst>
            <a:ext uri="{FF2B5EF4-FFF2-40B4-BE49-F238E27FC236}">
              <a16:creationId xmlns:a16="http://schemas.microsoft.com/office/drawing/2014/main" id="{00000000-0008-0000-0D00-0000A9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a:extLst>
            <a:ext uri="{FF2B5EF4-FFF2-40B4-BE49-F238E27FC236}">
              <a16:creationId xmlns:a16="http://schemas.microsoft.com/office/drawing/2014/main" id="{00000000-0008-0000-0D00-0000AA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a:extLst>
            <a:ext uri="{FF2B5EF4-FFF2-40B4-BE49-F238E27FC236}">
              <a16:creationId xmlns:a16="http://schemas.microsoft.com/office/drawing/2014/main" id="{00000000-0008-0000-0D00-0000AB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a:extLst>
            <a:ext uri="{FF2B5EF4-FFF2-40B4-BE49-F238E27FC236}">
              <a16:creationId xmlns:a16="http://schemas.microsoft.com/office/drawing/2014/main" id="{00000000-0008-0000-0D00-0000AC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埼玉県幸手市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49,404
48,127
33.93
20,012,474
18,336,490
1,537,320
10,872,331
13,206,596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25.5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89535</xdr:rowOff>
    </xdr:from>
    <xdr:to>
      <xdr:col>24</xdr:col>
      <xdr:colOff>62865</xdr:colOff>
      <xdr:row>42</xdr:row>
      <xdr:rowOff>20955</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747385"/>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24782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22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20955</xdr:rowOff>
    </xdr:from>
    <xdr:to>
      <xdr:col>24</xdr:col>
      <xdr:colOff>152400</xdr:colOff>
      <xdr:row>42</xdr:row>
      <xdr:rowOff>20955</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22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36212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522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89535</xdr:rowOff>
    </xdr:from>
    <xdr:to>
      <xdr:col>24</xdr:col>
      <xdr:colOff>152400</xdr:colOff>
      <xdr:row>33</xdr:row>
      <xdr:rowOff>89535</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747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26687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54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48260</xdr:rowOff>
    </xdr:from>
    <xdr:to>
      <xdr:col>24</xdr:col>
      <xdr:colOff>114300</xdr:colOff>
      <xdr:row>38</xdr:row>
      <xdr:rowOff>149860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36830</xdr:rowOff>
    </xdr:from>
    <xdr:to>
      <xdr:col>20</xdr:col>
      <xdr:colOff>38100</xdr:colOff>
      <xdr:row>38</xdr:row>
      <xdr:rowOff>138430</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101600</xdr:rowOff>
    </xdr:from>
    <xdr:to>
      <xdr:col>15</xdr:col>
      <xdr:colOff>101600</xdr:colOff>
      <xdr:row>38</xdr:row>
      <xdr:rowOff>31750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88265</xdr:rowOff>
    </xdr:from>
    <xdr:to>
      <xdr:col>10</xdr:col>
      <xdr:colOff>165100</xdr:colOff>
      <xdr:row>38</xdr:row>
      <xdr:rowOff>18415</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46355</xdr:rowOff>
    </xdr:from>
    <xdr:to>
      <xdr:col>6</xdr:col>
      <xdr:colOff>38100</xdr:colOff>
      <xdr:row>37</xdr:row>
      <xdr:rowOff>147955</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113030</xdr:rowOff>
    </xdr:from>
    <xdr:to>
      <xdr:col>24</xdr:col>
      <xdr:colOff>114300</xdr:colOff>
      <xdr:row>37</xdr:row>
      <xdr:rowOff>43180</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584700" y="62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135907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673600" y="613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84455</xdr:rowOff>
    </xdr:from>
    <xdr:to>
      <xdr:col>20</xdr:col>
      <xdr:colOff>38100</xdr:colOff>
      <xdr:row>37</xdr:row>
      <xdr:rowOff>14605</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746500" y="625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135255</xdr:rowOff>
    </xdr:from>
    <xdr:to>
      <xdr:col>24</xdr:col>
      <xdr:colOff>63500</xdr:colOff>
      <xdr:row>36</xdr:row>
      <xdr:rowOff>163830</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797300" y="630745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90170</xdr:rowOff>
    </xdr:from>
    <xdr:to>
      <xdr:col>15</xdr:col>
      <xdr:colOff>101600</xdr:colOff>
      <xdr:row>37</xdr:row>
      <xdr:rowOff>20320</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85750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135255</xdr:rowOff>
    </xdr:from>
    <xdr:to>
      <xdr:col>19</xdr:col>
      <xdr:colOff>177800</xdr:colOff>
      <xdr:row>36</xdr:row>
      <xdr:rowOff>140970</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flipV="1">
          <a:off x="2908300" y="630745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59690</xdr:rowOff>
    </xdr:from>
    <xdr:to>
      <xdr:col>10</xdr:col>
      <xdr:colOff>165100</xdr:colOff>
      <xdr:row>36</xdr:row>
      <xdr:rowOff>161290</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968500" y="62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110490</xdr:rowOff>
    </xdr:from>
    <xdr:to>
      <xdr:col>15</xdr:col>
      <xdr:colOff>50800</xdr:colOff>
      <xdr:row>36</xdr:row>
      <xdr:rowOff>140970</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2019300" y="628269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21590</xdr:rowOff>
    </xdr:from>
    <xdr:to>
      <xdr:col>6</xdr:col>
      <xdr:colOff>38100</xdr:colOff>
      <xdr:row>36</xdr:row>
      <xdr:rowOff>123190</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1079500" y="619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72390</xdr:rowOff>
    </xdr:from>
    <xdr:to>
      <xdr:col>10</xdr:col>
      <xdr:colOff>114300</xdr:colOff>
      <xdr:row>36</xdr:row>
      <xdr:rowOff>110490</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a:off x="1130300" y="624459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129557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E00-000053000000}"/>
            </a:ext>
          </a:extLst>
        </xdr:cNvPr>
        <xdr:cNvSpPr txBox="1"/>
      </xdr:nvSpPr>
      <xdr:spPr>
        <a:xfrm>
          <a:off x="35820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22877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E00-000054000000}"/>
            </a:ext>
          </a:extLst>
        </xdr:cNvPr>
        <xdr:cNvSpPr txBox="1"/>
      </xdr:nvSpPr>
      <xdr:spPr>
        <a:xfrm>
          <a:off x="2705744"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9542</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E00-000055000000}"/>
            </a:ext>
          </a:extLst>
        </xdr:cNvPr>
        <xdr:cNvSpPr txBox="1"/>
      </xdr:nvSpPr>
      <xdr:spPr>
        <a:xfrm>
          <a:off x="18167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139082</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E00-000056000000}"/>
            </a:ext>
          </a:extLst>
        </xdr:cNvPr>
        <xdr:cNvSpPr txBox="1"/>
      </xdr:nvSpPr>
      <xdr:spPr>
        <a:xfrm>
          <a:off x="927744" y="648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31132</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E00-000057000000}"/>
            </a:ext>
          </a:extLst>
        </xdr:cNvPr>
        <xdr:cNvSpPr txBox="1"/>
      </xdr:nvSpPr>
      <xdr:spPr>
        <a:xfrm>
          <a:off x="3582044" y="603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36847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E00-000058000000}"/>
            </a:ext>
          </a:extLst>
        </xdr:cNvPr>
        <xdr:cNvSpPr txBox="1"/>
      </xdr:nvSpPr>
      <xdr:spPr>
        <a:xfrm>
          <a:off x="2705744" y="603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6367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E00-000059000000}"/>
            </a:ext>
          </a:extLst>
        </xdr:cNvPr>
        <xdr:cNvSpPr txBox="1"/>
      </xdr:nvSpPr>
      <xdr:spPr>
        <a:xfrm>
          <a:off x="1816744" y="600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139717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E00-00005A000000}"/>
            </a:ext>
          </a:extLst>
        </xdr:cNvPr>
        <xdr:cNvSpPr txBox="1"/>
      </xdr:nvSpPr>
      <xdr:spPr>
        <a:xfrm>
          <a:off x="927744" y="596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E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71247</xdr:rowOff>
    </xdr:from>
    <xdr:to>
      <xdr:col>54</xdr:col>
      <xdr:colOff>189865</xdr:colOff>
      <xdr:row>42</xdr:row>
      <xdr:rowOff>37757</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flipV="1">
          <a:off x="10476865" y="5900547"/>
          <a:ext cx="0" cy="1338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41584</xdr:rowOff>
    </xdr:from>
    <xdr:ext cx="469744" cy="259045"/>
    <xdr:sp macro="" textlink="">
      <xdr:nvSpPr>
        <xdr:cNvPr id="115" name="【道路】&#10;一人当たり延長最小値テキスト">
          <a:extLst>
            <a:ext uri="{FF2B5EF4-FFF2-40B4-BE49-F238E27FC236}">
              <a16:creationId xmlns:a16="http://schemas.microsoft.com/office/drawing/2014/main" id="{00000000-0008-0000-0E00-000073000000}"/>
            </a:ext>
          </a:extLst>
        </xdr:cNvPr>
        <xdr:cNvSpPr txBox="1"/>
      </xdr:nvSpPr>
      <xdr:spPr>
        <a:xfrm>
          <a:off x="10515600" y="724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37757</xdr:rowOff>
    </xdr:from>
    <xdr:to>
      <xdr:col>55</xdr:col>
      <xdr:colOff>88900</xdr:colOff>
      <xdr:row>42</xdr:row>
      <xdr:rowOff>37757</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10388600" y="7238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17924</xdr:rowOff>
    </xdr:from>
    <xdr:ext cx="534377" cy="259045"/>
    <xdr:sp macro="" textlink="">
      <xdr:nvSpPr>
        <xdr:cNvPr id="117" name="【道路】&#10;一人当たり延長最大値テキスト">
          <a:extLst>
            <a:ext uri="{FF2B5EF4-FFF2-40B4-BE49-F238E27FC236}">
              <a16:creationId xmlns:a16="http://schemas.microsoft.com/office/drawing/2014/main" id="{00000000-0008-0000-0E00-000075000000}"/>
            </a:ext>
          </a:extLst>
        </xdr:cNvPr>
        <xdr:cNvSpPr txBox="1"/>
      </xdr:nvSpPr>
      <xdr:spPr>
        <a:xfrm>
          <a:off x="10515600" y="567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71247</xdr:rowOff>
    </xdr:from>
    <xdr:to>
      <xdr:col>55</xdr:col>
      <xdr:colOff>88900</xdr:colOff>
      <xdr:row>34</xdr:row>
      <xdr:rowOff>71247</xdr:rowOff>
    </xdr:to>
    <xdr:cxnSp macro="">
      <xdr:nvCxnSpPr>
        <xdr:cNvPr id="118" name="直線コネクタ 117">
          <a:extLst>
            <a:ext uri="{FF2B5EF4-FFF2-40B4-BE49-F238E27FC236}">
              <a16:creationId xmlns:a16="http://schemas.microsoft.com/office/drawing/2014/main" id="{00000000-0008-0000-0E00-000076000000}"/>
            </a:ext>
          </a:extLst>
        </xdr:cNvPr>
        <xdr:cNvCxnSpPr/>
      </xdr:nvCxnSpPr>
      <xdr:spPr>
        <a:xfrm>
          <a:off x="10388600" y="5900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28363</xdr:rowOff>
    </xdr:from>
    <xdr:ext cx="469744" cy="259045"/>
    <xdr:sp macro="" textlink="">
      <xdr:nvSpPr>
        <xdr:cNvPr id="119" name="【道路】&#10;一人当たり延長平均値テキスト">
          <a:extLst>
            <a:ext uri="{FF2B5EF4-FFF2-40B4-BE49-F238E27FC236}">
              <a16:creationId xmlns:a16="http://schemas.microsoft.com/office/drawing/2014/main" id="{00000000-0008-0000-0E00-000077000000}"/>
            </a:ext>
          </a:extLst>
        </xdr:cNvPr>
        <xdr:cNvSpPr txBox="1"/>
      </xdr:nvSpPr>
      <xdr:spPr>
        <a:xfrm>
          <a:off x="10515600" y="6886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49936</xdr:rowOff>
    </xdr:from>
    <xdr:to>
      <xdr:col>55</xdr:col>
      <xdr:colOff>50800</xdr:colOff>
      <xdr:row>40</xdr:row>
      <xdr:rowOff>151536</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10426700" y="69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50394</xdr:rowOff>
    </xdr:from>
    <xdr:to>
      <xdr:col>50</xdr:col>
      <xdr:colOff>165100</xdr:colOff>
      <xdr:row>40</xdr:row>
      <xdr:rowOff>151994</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9588500" y="6908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169228</xdr:rowOff>
    </xdr:from>
    <xdr:to>
      <xdr:col>46</xdr:col>
      <xdr:colOff>38100</xdr:colOff>
      <xdr:row>39</xdr:row>
      <xdr:rowOff>99378</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8699500" y="668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155016</xdr:rowOff>
    </xdr:from>
    <xdr:to>
      <xdr:col>41</xdr:col>
      <xdr:colOff>101600</xdr:colOff>
      <xdr:row>39</xdr:row>
      <xdr:rowOff>85166</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7810500" y="667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161151</xdr:rowOff>
    </xdr:from>
    <xdr:to>
      <xdr:col>36</xdr:col>
      <xdr:colOff>165100</xdr:colOff>
      <xdr:row>39</xdr:row>
      <xdr:rowOff>91301</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6921500" y="667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167056</xdr:rowOff>
    </xdr:from>
    <xdr:to>
      <xdr:col>55</xdr:col>
      <xdr:colOff>50800</xdr:colOff>
      <xdr:row>40</xdr:row>
      <xdr:rowOff>97206</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10426700" y="6853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18483</xdr:rowOff>
    </xdr:from>
    <xdr:ext cx="469744" cy="259045"/>
    <xdr:sp macro="" textlink="">
      <xdr:nvSpPr>
        <xdr:cNvPr id="131" name="【道路】&#10;一人当たり延長該当値テキスト">
          <a:extLst>
            <a:ext uri="{FF2B5EF4-FFF2-40B4-BE49-F238E27FC236}">
              <a16:creationId xmlns:a16="http://schemas.microsoft.com/office/drawing/2014/main" id="{00000000-0008-0000-0E00-000083000000}"/>
            </a:ext>
          </a:extLst>
        </xdr:cNvPr>
        <xdr:cNvSpPr txBox="1"/>
      </xdr:nvSpPr>
      <xdr:spPr>
        <a:xfrm>
          <a:off x="10515600" y="6705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5283</xdr:rowOff>
    </xdr:from>
    <xdr:to>
      <xdr:col>50</xdr:col>
      <xdr:colOff>165100</xdr:colOff>
      <xdr:row>40</xdr:row>
      <xdr:rowOff>106883</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9588500" y="686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46406</xdr:rowOff>
    </xdr:from>
    <xdr:to>
      <xdr:col>55</xdr:col>
      <xdr:colOff>0</xdr:colOff>
      <xdr:row>40</xdr:row>
      <xdr:rowOff>56083</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flipV="1">
          <a:off x="9639300" y="6904406"/>
          <a:ext cx="838200" cy="9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16561</xdr:rowOff>
    </xdr:from>
    <xdr:to>
      <xdr:col>46</xdr:col>
      <xdr:colOff>38100</xdr:colOff>
      <xdr:row>40</xdr:row>
      <xdr:rowOff>118161</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8699500" y="687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56083</xdr:rowOff>
    </xdr:from>
    <xdr:to>
      <xdr:col>50</xdr:col>
      <xdr:colOff>114300</xdr:colOff>
      <xdr:row>40</xdr:row>
      <xdr:rowOff>67361</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8750300" y="6914083"/>
          <a:ext cx="889000" cy="11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18771</xdr:rowOff>
    </xdr:from>
    <xdr:to>
      <xdr:col>41</xdr:col>
      <xdr:colOff>101600</xdr:colOff>
      <xdr:row>40</xdr:row>
      <xdr:rowOff>120371</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7810500" y="687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67361</xdr:rowOff>
    </xdr:from>
    <xdr:to>
      <xdr:col>45</xdr:col>
      <xdr:colOff>177800</xdr:colOff>
      <xdr:row>40</xdr:row>
      <xdr:rowOff>69571</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7861300" y="6925361"/>
          <a:ext cx="889000" cy="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21513</xdr:rowOff>
    </xdr:from>
    <xdr:to>
      <xdr:col>36</xdr:col>
      <xdr:colOff>165100</xdr:colOff>
      <xdr:row>40</xdr:row>
      <xdr:rowOff>123113</xdr:rowOff>
    </xdr:to>
    <xdr:sp macro="" textlink="">
      <xdr:nvSpPr>
        <xdr:cNvPr id="138" name="楕円 137">
          <a:extLst>
            <a:ext uri="{FF2B5EF4-FFF2-40B4-BE49-F238E27FC236}">
              <a16:creationId xmlns:a16="http://schemas.microsoft.com/office/drawing/2014/main" id="{00000000-0008-0000-0E00-00008A000000}"/>
            </a:ext>
          </a:extLst>
        </xdr:cNvPr>
        <xdr:cNvSpPr/>
      </xdr:nvSpPr>
      <xdr:spPr>
        <a:xfrm>
          <a:off x="6921500" y="6879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69571</xdr:rowOff>
    </xdr:from>
    <xdr:to>
      <xdr:col>41</xdr:col>
      <xdr:colOff>50800</xdr:colOff>
      <xdr:row>40</xdr:row>
      <xdr:rowOff>72313</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flipV="1">
          <a:off x="6972300" y="6927571"/>
          <a:ext cx="88900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143121</xdr:rowOff>
    </xdr:from>
    <xdr:ext cx="469744" cy="259045"/>
    <xdr:sp macro="" textlink="">
      <xdr:nvSpPr>
        <xdr:cNvPr id="140" name="n_1aveValue【道路】&#10;一人当たり延長">
          <a:extLst>
            <a:ext uri="{FF2B5EF4-FFF2-40B4-BE49-F238E27FC236}">
              <a16:creationId xmlns:a16="http://schemas.microsoft.com/office/drawing/2014/main" id="{00000000-0008-0000-0E00-00008C000000}"/>
            </a:ext>
          </a:extLst>
        </xdr:cNvPr>
        <xdr:cNvSpPr txBox="1"/>
      </xdr:nvSpPr>
      <xdr:spPr>
        <a:xfrm>
          <a:off x="9391727" y="7001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115905</xdr:rowOff>
    </xdr:from>
    <xdr:ext cx="534377" cy="259045"/>
    <xdr:sp macro="" textlink="">
      <xdr:nvSpPr>
        <xdr:cNvPr id="141" name="n_2aveValue【道路】&#10;一人当たり延長">
          <a:extLst>
            <a:ext uri="{FF2B5EF4-FFF2-40B4-BE49-F238E27FC236}">
              <a16:creationId xmlns:a16="http://schemas.microsoft.com/office/drawing/2014/main" id="{00000000-0008-0000-0E00-00008D000000}"/>
            </a:ext>
          </a:extLst>
        </xdr:cNvPr>
        <xdr:cNvSpPr txBox="1"/>
      </xdr:nvSpPr>
      <xdr:spPr>
        <a:xfrm>
          <a:off x="8483111" y="645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101693</xdr:rowOff>
    </xdr:from>
    <xdr:ext cx="534377" cy="259045"/>
    <xdr:sp macro="" textlink="">
      <xdr:nvSpPr>
        <xdr:cNvPr id="142" name="n_3aveValue【道路】&#10;一人当たり延長">
          <a:extLst>
            <a:ext uri="{FF2B5EF4-FFF2-40B4-BE49-F238E27FC236}">
              <a16:creationId xmlns:a16="http://schemas.microsoft.com/office/drawing/2014/main" id="{00000000-0008-0000-0E00-00008E000000}"/>
            </a:ext>
          </a:extLst>
        </xdr:cNvPr>
        <xdr:cNvSpPr txBox="1"/>
      </xdr:nvSpPr>
      <xdr:spPr>
        <a:xfrm>
          <a:off x="7594111" y="644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107827</xdr:rowOff>
    </xdr:from>
    <xdr:ext cx="534377" cy="259045"/>
    <xdr:sp macro="" textlink="">
      <xdr:nvSpPr>
        <xdr:cNvPr id="143" name="n_4aveValue【道路】&#10;一人当たり延長">
          <a:extLst>
            <a:ext uri="{FF2B5EF4-FFF2-40B4-BE49-F238E27FC236}">
              <a16:creationId xmlns:a16="http://schemas.microsoft.com/office/drawing/2014/main" id="{00000000-0008-0000-0E00-00008F000000}"/>
            </a:ext>
          </a:extLst>
        </xdr:cNvPr>
        <xdr:cNvSpPr txBox="1"/>
      </xdr:nvSpPr>
      <xdr:spPr>
        <a:xfrm>
          <a:off x="6705111" y="645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123410</xdr:rowOff>
    </xdr:from>
    <xdr:ext cx="469744" cy="259045"/>
    <xdr:sp macro="" textlink="">
      <xdr:nvSpPr>
        <xdr:cNvPr id="144" name="n_1mainValue【道路】&#10;一人当たり延長">
          <a:extLst>
            <a:ext uri="{FF2B5EF4-FFF2-40B4-BE49-F238E27FC236}">
              <a16:creationId xmlns:a16="http://schemas.microsoft.com/office/drawing/2014/main" id="{00000000-0008-0000-0E00-000090000000}"/>
            </a:ext>
          </a:extLst>
        </xdr:cNvPr>
        <xdr:cNvSpPr txBox="1"/>
      </xdr:nvSpPr>
      <xdr:spPr>
        <a:xfrm>
          <a:off x="9391727" y="6638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109288</xdr:rowOff>
    </xdr:from>
    <xdr:ext cx="469744" cy="259045"/>
    <xdr:sp macro="" textlink="">
      <xdr:nvSpPr>
        <xdr:cNvPr id="145" name="n_2mainValue【道路】&#10;一人当たり延長">
          <a:extLst>
            <a:ext uri="{FF2B5EF4-FFF2-40B4-BE49-F238E27FC236}">
              <a16:creationId xmlns:a16="http://schemas.microsoft.com/office/drawing/2014/main" id="{00000000-0008-0000-0E00-000091000000}"/>
            </a:ext>
          </a:extLst>
        </xdr:cNvPr>
        <xdr:cNvSpPr txBox="1"/>
      </xdr:nvSpPr>
      <xdr:spPr>
        <a:xfrm>
          <a:off x="8515427" y="6967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111498</xdr:rowOff>
    </xdr:from>
    <xdr:ext cx="469744" cy="259045"/>
    <xdr:sp macro="" textlink="">
      <xdr:nvSpPr>
        <xdr:cNvPr id="146" name="n_3mainValue【道路】&#10;一人当たり延長">
          <a:extLst>
            <a:ext uri="{FF2B5EF4-FFF2-40B4-BE49-F238E27FC236}">
              <a16:creationId xmlns:a16="http://schemas.microsoft.com/office/drawing/2014/main" id="{00000000-0008-0000-0E00-000092000000}"/>
            </a:ext>
          </a:extLst>
        </xdr:cNvPr>
        <xdr:cNvSpPr txBox="1"/>
      </xdr:nvSpPr>
      <xdr:spPr>
        <a:xfrm>
          <a:off x="7626427" y="696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114240</xdr:rowOff>
    </xdr:from>
    <xdr:ext cx="469744" cy="259045"/>
    <xdr:sp macro="" textlink="">
      <xdr:nvSpPr>
        <xdr:cNvPr id="147" name="n_4mainValue【道路】&#10;一人当たり延長">
          <a:extLst>
            <a:ext uri="{FF2B5EF4-FFF2-40B4-BE49-F238E27FC236}">
              <a16:creationId xmlns:a16="http://schemas.microsoft.com/office/drawing/2014/main" id="{00000000-0008-0000-0E00-000093000000}"/>
            </a:ext>
          </a:extLst>
        </xdr:cNvPr>
        <xdr:cNvSpPr txBox="1"/>
      </xdr:nvSpPr>
      <xdr:spPr>
        <a:xfrm>
          <a:off x="6737427" y="6972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E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16328</xdr:rowOff>
    </xdr:from>
    <xdr:to>
      <xdr:col>24</xdr:col>
      <xdr:colOff>62865</xdr:colOff>
      <xdr:row>63</xdr:row>
      <xdr:rowOff>169817</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flipV="1">
          <a:off x="4634865" y="9617528"/>
          <a:ext cx="0" cy="1353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2194</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0000000-0008-0000-0E00-0000AE000000}"/>
            </a:ext>
          </a:extLst>
        </xdr:cNvPr>
        <xdr:cNvSpPr txBox="1"/>
      </xdr:nvSpPr>
      <xdr:spPr>
        <a:xfrm>
          <a:off x="4673600" y="10974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169817</xdr:rowOff>
    </xdr:from>
    <xdr:to>
      <xdr:col>24</xdr:col>
      <xdr:colOff>152400</xdr:colOff>
      <xdr:row>63</xdr:row>
      <xdr:rowOff>169817</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a:off x="4546600" y="1097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134455</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E00-0000B0000000}"/>
            </a:ext>
          </a:extLst>
        </xdr:cNvPr>
        <xdr:cNvSpPr txBox="1"/>
      </xdr:nvSpPr>
      <xdr:spPr>
        <a:xfrm>
          <a:off x="4673600" y="93927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16328</xdr:rowOff>
    </xdr:from>
    <xdr:to>
      <xdr:col>24</xdr:col>
      <xdr:colOff>152400</xdr:colOff>
      <xdr:row>56</xdr:row>
      <xdr:rowOff>16328</xdr:rowOff>
    </xdr:to>
    <xdr:cxnSp macro="">
      <xdr:nvCxnSpPr>
        <xdr:cNvPr id="177" name="直線コネクタ 176">
          <a:extLst>
            <a:ext uri="{FF2B5EF4-FFF2-40B4-BE49-F238E27FC236}">
              <a16:creationId xmlns:a16="http://schemas.microsoft.com/office/drawing/2014/main" id="{00000000-0008-0000-0E00-0000B1000000}"/>
            </a:ext>
          </a:extLst>
        </xdr:cNvPr>
        <xdr:cNvCxnSpPr/>
      </xdr:nvCxnSpPr>
      <xdr:spPr>
        <a:xfrm>
          <a:off x="4546600" y="961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118671</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E00-0000B2000000}"/>
            </a:ext>
          </a:extLst>
        </xdr:cNvPr>
        <xdr:cNvSpPr txBox="1"/>
      </xdr:nvSpPr>
      <xdr:spPr>
        <a:xfrm>
          <a:off x="4673600" y="10405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140244</xdr:rowOff>
    </xdr:from>
    <xdr:to>
      <xdr:col>24</xdr:col>
      <xdr:colOff>114300</xdr:colOff>
      <xdr:row>61</xdr:row>
      <xdr:rowOff>70394</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4584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127181</xdr:rowOff>
    </xdr:from>
    <xdr:to>
      <xdr:col>20</xdr:col>
      <xdr:colOff>38100</xdr:colOff>
      <xdr:row>61</xdr:row>
      <xdr:rowOff>57331</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3746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109220</xdr:rowOff>
    </xdr:from>
    <xdr:to>
      <xdr:col>15</xdr:col>
      <xdr:colOff>101600</xdr:colOff>
      <xdr:row>61</xdr:row>
      <xdr:rowOff>39370</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2857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94524</xdr:rowOff>
    </xdr:from>
    <xdr:to>
      <xdr:col>6</xdr:col>
      <xdr:colOff>38100</xdr:colOff>
      <xdr:row>61</xdr:row>
      <xdr:rowOff>24674</xdr:rowOff>
    </xdr:to>
    <xdr:sp macro="" textlink="">
      <xdr:nvSpPr>
        <xdr:cNvPr id="183" name="フローチャート: 判断 182">
          <a:extLst>
            <a:ext uri="{FF2B5EF4-FFF2-40B4-BE49-F238E27FC236}">
              <a16:creationId xmlns:a16="http://schemas.microsoft.com/office/drawing/2014/main" id="{00000000-0008-0000-0E00-0000B7000000}"/>
            </a:ext>
          </a:extLst>
        </xdr:cNvPr>
        <xdr:cNvSpPr/>
      </xdr:nvSpPr>
      <xdr:spPr>
        <a:xfrm>
          <a:off x="1079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112485</xdr:rowOff>
    </xdr:from>
    <xdr:to>
      <xdr:col>24</xdr:col>
      <xdr:colOff>114300</xdr:colOff>
      <xdr:row>59</xdr:row>
      <xdr:rowOff>42635</xdr:rowOff>
    </xdr:to>
    <xdr:sp macro="" textlink="">
      <xdr:nvSpPr>
        <xdr:cNvPr id="189" name="楕円 188">
          <a:extLst>
            <a:ext uri="{FF2B5EF4-FFF2-40B4-BE49-F238E27FC236}">
              <a16:creationId xmlns:a16="http://schemas.microsoft.com/office/drawing/2014/main" id="{00000000-0008-0000-0E00-0000BD000000}"/>
            </a:ext>
          </a:extLst>
        </xdr:cNvPr>
        <xdr:cNvSpPr/>
      </xdr:nvSpPr>
      <xdr:spPr>
        <a:xfrm>
          <a:off x="4584700" y="1005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135362</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E00-0000BE000000}"/>
            </a:ext>
          </a:extLst>
        </xdr:cNvPr>
        <xdr:cNvSpPr txBox="1"/>
      </xdr:nvSpPr>
      <xdr:spPr>
        <a:xfrm>
          <a:off x="4673600" y="9908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86360</xdr:rowOff>
    </xdr:from>
    <xdr:to>
      <xdr:col>20</xdr:col>
      <xdr:colOff>38100</xdr:colOff>
      <xdr:row>59</xdr:row>
      <xdr:rowOff>16510</xdr:rowOff>
    </xdr:to>
    <xdr:sp macro="" textlink="">
      <xdr:nvSpPr>
        <xdr:cNvPr id="191" name="楕円 190">
          <a:extLst>
            <a:ext uri="{FF2B5EF4-FFF2-40B4-BE49-F238E27FC236}">
              <a16:creationId xmlns:a16="http://schemas.microsoft.com/office/drawing/2014/main" id="{00000000-0008-0000-0E00-0000BF000000}"/>
            </a:ext>
          </a:extLst>
        </xdr:cNvPr>
        <xdr:cNvSpPr/>
      </xdr:nvSpPr>
      <xdr:spPr>
        <a:xfrm>
          <a:off x="37465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137160</xdr:rowOff>
    </xdr:from>
    <xdr:to>
      <xdr:col>24</xdr:col>
      <xdr:colOff>63500</xdr:colOff>
      <xdr:row>58</xdr:row>
      <xdr:rowOff>163285</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3797300" y="10081260"/>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86360</xdr:rowOff>
    </xdr:from>
    <xdr:to>
      <xdr:col>15</xdr:col>
      <xdr:colOff>101600</xdr:colOff>
      <xdr:row>59</xdr:row>
      <xdr:rowOff>16510</xdr:rowOff>
    </xdr:to>
    <xdr:sp macro="" textlink="">
      <xdr:nvSpPr>
        <xdr:cNvPr id="193" name="楕円 192">
          <a:extLst>
            <a:ext uri="{FF2B5EF4-FFF2-40B4-BE49-F238E27FC236}">
              <a16:creationId xmlns:a16="http://schemas.microsoft.com/office/drawing/2014/main" id="{00000000-0008-0000-0E00-0000C1000000}"/>
            </a:ext>
          </a:extLst>
        </xdr:cNvPr>
        <xdr:cNvSpPr/>
      </xdr:nvSpPr>
      <xdr:spPr>
        <a:xfrm>
          <a:off x="28575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137160</xdr:rowOff>
    </xdr:from>
    <xdr:to>
      <xdr:col>19</xdr:col>
      <xdr:colOff>177800</xdr:colOff>
      <xdr:row>58</xdr:row>
      <xdr:rowOff>137160</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2908300" y="100812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130447</xdr:rowOff>
    </xdr:from>
    <xdr:to>
      <xdr:col>10</xdr:col>
      <xdr:colOff>165100</xdr:colOff>
      <xdr:row>60</xdr:row>
      <xdr:rowOff>60597</xdr:rowOff>
    </xdr:to>
    <xdr:sp macro="" textlink="">
      <xdr:nvSpPr>
        <xdr:cNvPr id="195" name="楕円 194">
          <a:extLst>
            <a:ext uri="{FF2B5EF4-FFF2-40B4-BE49-F238E27FC236}">
              <a16:creationId xmlns:a16="http://schemas.microsoft.com/office/drawing/2014/main" id="{00000000-0008-0000-0E00-0000C3000000}"/>
            </a:ext>
          </a:extLst>
        </xdr:cNvPr>
        <xdr:cNvSpPr/>
      </xdr:nvSpPr>
      <xdr:spPr>
        <a:xfrm>
          <a:off x="1968500" y="1024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137160</xdr:rowOff>
    </xdr:from>
    <xdr:to>
      <xdr:col>15</xdr:col>
      <xdr:colOff>50800</xdr:colOff>
      <xdr:row>60</xdr:row>
      <xdr:rowOff>9797</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flipV="1">
          <a:off x="2019300" y="10081260"/>
          <a:ext cx="889000" cy="21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104322</xdr:rowOff>
    </xdr:from>
    <xdr:to>
      <xdr:col>6</xdr:col>
      <xdr:colOff>38100</xdr:colOff>
      <xdr:row>60</xdr:row>
      <xdr:rowOff>34472</xdr:rowOff>
    </xdr:to>
    <xdr:sp macro="" textlink="">
      <xdr:nvSpPr>
        <xdr:cNvPr id="197" name="楕円 196">
          <a:extLst>
            <a:ext uri="{FF2B5EF4-FFF2-40B4-BE49-F238E27FC236}">
              <a16:creationId xmlns:a16="http://schemas.microsoft.com/office/drawing/2014/main" id="{00000000-0008-0000-0E00-0000C5000000}"/>
            </a:ext>
          </a:extLst>
        </xdr:cNvPr>
        <xdr:cNvSpPr/>
      </xdr:nvSpPr>
      <xdr:spPr>
        <a:xfrm>
          <a:off x="1079500" y="1021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155122</xdr:rowOff>
    </xdr:from>
    <xdr:to>
      <xdr:col>10</xdr:col>
      <xdr:colOff>114300</xdr:colOff>
      <xdr:row>60</xdr:row>
      <xdr:rowOff>9797</xdr:rowOff>
    </xdr:to>
    <xdr:cxnSp macro="">
      <xdr:nvCxnSpPr>
        <xdr:cNvPr id="198" name="直線コネクタ 197">
          <a:extLst>
            <a:ext uri="{FF2B5EF4-FFF2-40B4-BE49-F238E27FC236}">
              <a16:creationId xmlns:a16="http://schemas.microsoft.com/office/drawing/2014/main" id="{00000000-0008-0000-0E00-0000C6000000}"/>
            </a:ext>
          </a:extLst>
        </xdr:cNvPr>
        <xdr:cNvCxnSpPr/>
      </xdr:nvCxnSpPr>
      <xdr:spPr>
        <a:xfrm>
          <a:off x="1130300" y="10270672"/>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48458</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35820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30497</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2705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41927</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1816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15801</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927744" y="1047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33037</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3582044"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33037</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2705744"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77124</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1816744" y="10021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50999</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E00-0000CE000000}"/>
            </a:ext>
          </a:extLst>
        </xdr:cNvPr>
        <xdr:cNvSpPr txBox="1"/>
      </xdr:nvSpPr>
      <xdr:spPr>
        <a:xfrm>
          <a:off x="927744" y="999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00000000-0008-0000-0E00-0000E4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E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13444</xdr:rowOff>
    </xdr:from>
    <xdr:to>
      <xdr:col>54</xdr:col>
      <xdr:colOff>189865</xdr:colOff>
      <xdr:row>64</xdr:row>
      <xdr:rowOff>72377</xdr:rowOff>
    </xdr:to>
    <xdr:cxnSp macro="">
      <xdr:nvCxnSpPr>
        <xdr:cNvPr id="230" name="直線コネクタ 229">
          <a:extLst>
            <a:ext uri="{FF2B5EF4-FFF2-40B4-BE49-F238E27FC236}">
              <a16:creationId xmlns:a16="http://schemas.microsoft.com/office/drawing/2014/main" id="{00000000-0008-0000-0E00-0000E6000000}"/>
            </a:ext>
          </a:extLst>
        </xdr:cNvPr>
        <xdr:cNvCxnSpPr/>
      </xdr:nvCxnSpPr>
      <xdr:spPr>
        <a:xfrm flipV="1">
          <a:off x="10476865" y="9614644"/>
          <a:ext cx="0" cy="1430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76204</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E00-0000E7000000}"/>
            </a:ext>
          </a:extLst>
        </xdr:cNvPr>
        <xdr:cNvSpPr txBox="1"/>
      </xdr:nvSpPr>
      <xdr:spPr>
        <a:xfrm>
          <a:off x="10515600" y="11049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72377</xdr:rowOff>
    </xdr:from>
    <xdr:to>
      <xdr:col>55</xdr:col>
      <xdr:colOff>88900</xdr:colOff>
      <xdr:row>64</xdr:row>
      <xdr:rowOff>72377</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a:off x="10388600" y="11045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131571</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E00-0000E9000000}"/>
            </a:ext>
          </a:extLst>
        </xdr:cNvPr>
        <xdr:cNvSpPr txBox="1"/>
      </xdr:nvSpPr>
      <xdr:spPr>
        <a:xfrm>
          <a:off x="10515600" y="93898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13444</xdr:rowOff>
    </xdr:from>
    <xdr:to>
      <xdr:col>55</xdr:col>
      <xdr:colOff>88900</xdr:colOff>
      <xdr:row>56</xdr:row>
      <xdr:rowOff>13444</xdr:rowOff>
    </xdr:to>
    <xdr:cxnSp macro="">
      <xdr:nvCxnSpPr>
        <xdr:cNvPr id="234" name="直線コネクタ 233">
          <a:extLst>
            <a:ext uri="{FF2B5EF4-FFF2-40B4-BE49-F238E27FC236}">
              <a16:creationId xmlns:a16="http://schemas.microsoft.com/office/drawing/2014/main" id="{00000000-0008-0000-0E00-0000EA000000}"/>
            </a:ext>
          </a:extLst>
        </xdr:cNvPr>
        <xdr:cNvCxnSpPr/>
      </xdr:nvCxnSpPr>
      <xdr:spPr>
        <a:xfrm>
          <a:off x="10388600" y="9614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85255</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E00-0000EB000000}"/>
            </a:ext>
          </a:extLst>
        </xdr:cNvPr>
        <xdr:cNvSpPr txBox="1"/>
      </xdr:nvSpPr>
      <xdr:spPr>
        <a:xfrm>
          <a:off x="10515600" y="107151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62378</xdr:rowOff>
    </xdr:from>
    <xdr:to>
      <xdr:col>55</xdr:col>
      <xdr:colOff>50800</xdr:colOff>
      <xdr:row>63</xdr:row>
      <xdr:rowOff>163978</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10426700" y="1086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62181</xdr:rowOff>
    </xdr:from>
    <xdr:to>
      <xdr:col>50</xdr:col>
      <xdr:colOff>165100</xdr:colOff>
      <xdr:row>63</xdr:row>
      <xdr:rowOff>163781</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9588500" y="10863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111844</xdr:rowOff>
    </xdr:from>
    <xdr:to>
      <xdr:col>46</xdr:col>
      <xdr:colOff>38100</xdr:colOff>
      <xdr:row>63</xdr:row>
      <xdr:rowOff>41994</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8699500" y="1074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113012</xdr:rowOff>
    </xdr:from>
    <xdr:to>
      <xdr:col>41</xdr:col>
      <xdr:colOff>101600</xdr:colOff>
      <xdr:row>63</xdr:row>
      <xdr:rowOff>43162</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7810500" y="1074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114671</xdr:rowOff>
    </xdr:from>
    <xdr:to>
      <xdr:col>36</xdr:col>
      <xdr:colOff>165100</xdr:colOff>
      <xdr:row>63</xdr:row>
      <xdr:rowOff>44821</xdr:rowOff>
    </xdr:to>
    <xdr:sp macro="" textlink="">
      <xdr:nvSpPr>
        <xdr:cNvPr id="240" name="フローチャート: 判断 239">
          <a:extLst>
            <a:ext uri="{FF2B5EF4-FFF2-40B4-BE49-F238E27FC236}">
              <a16:creationId xmlns:a16="http://schemas.microsoft.com/office/drawing/2014/main" id="{00000000-0008-0000-0E00-0000F0000000}"/>
            </a:ext>
          </a:extLst>
        </xdr:cNvPr>
        <xdr:cNvSpPr/>
      </xdr:nvSpPr>
      <xdr:spPr>
        <a:xfrm>
          <a:off x="6921500" y="1074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114274</xdr:rowOff>
    </xdr:from>
    <xdr:to>
      <xdr:col>55</xdr:col>
      <xdr:colOff>50800</xdr:colOff>
      <xdr:row>64</xdr:row>
      <xdr:rowOff>44424</xdr:rowOff>
    </xdr:to>
    <xdr:sp macro="" textlink="">
      <xdr:nvSpPr>
        <xdr:cNvPr id="246" name="楕円 245">
          <a:extLst>
            <a:ext uri="{FF2B5EF4-FFF2-40B4-BE49-F238E27FC236}">
              <a16:creationId xmlns:a16="http://schemas.microsoft.com/office/drawing/2014/main" id="{00000000-0008-0000-0E00-0000F6000000}"/>
            </a:ext>
          </a:extLst>
        </xdr:cNvPr>
        <xdr:cNvSpPr/>
      </xdr:nvSpPr>
      <xdr:spPr>
        <a:xfrm>
          <a:off x="10426700" y="1091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40804</xdr:rowOff>
    </xdr:from>
    <xdr:ext cx="534377" cy="259045"/>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E00-0000F7000000}"/>
            </a:ext>
          </a:extLst>
        </xdr:cNvPr>
        <xdr:cNvSpPr txBox="1"/>
      </xdr:nvSpPr>
      <xdr:spPr>
        <a:xfrm>
          <a:off x="10515600" y="10842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114801</xdr:rowOff>
    </xdr:from>
    <xdr:to>
      <xdr:col>50</xdr:col>
      <xdr:colOff>165100</xdr:colOff>
      <xdr:row>64</xdr:row>
      <xdr:rowOff>44951</xdr:rowOff>
    </xdr:to>
    <xdr:sp macro="" textlink="">
      <xdr:nvSpPr>
        <xdr:cNvPr id="248" name="楕円 247">
          <a:extLst>
            <a:ext uri="{FF2B5EF4-FFF2-40B4-BE49-F238E27FC236}">
              <a16:creationId xmlns:a16="http://schemas.microsoft.com/office/drawing/2014/main" id="{00000000-0008-0000-0E00-0000F8000000}"/>
            </a:ext>
          </a:extLst>
        </xdr:cNvPr>
        <xdr:cNvSpPr/>
      </xdr:nvSpPr>
      <xdr:spPr>
        <a:xfrm>
          <a:off x="9588500" y="1091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165074</xdr:rowOff>
    </xdr:from>
    <xdr:to>
      <xdr:col>55</xdr:col>
      <xdr:colOff>0</xdr:colOff>
      <xdr:row>63</xdr:row>
      <xdr:rowOff>165601</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flipV="1">
          <a:off x="9639300" y="10966424"/>
          <a:ext cx="838200" cy="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115674</xdr:rowOff>
    </xdr:from>
    <xdr:to>
      <xdr:col>46</xdr:col>
      <xdr:colOff>38100</xdr:colOff>
      <xdr:row>64</xdr:row>
      <xdr:rowOff>45824</xdr:rowOff>
    </xdr:to>
    <xdr:sp macro="" textlink="">
      <xdr:nvSpPr>
        <xdr:cNvPr id="250" name="楕円 249">
          <a:extLst>
            <a:ext uri="{FF2B5EF4-FFF2-40B4-BE49-F238E27FC236}">
              <a16:creationId xmlns:a16="http://schemas.microsoft.com/office/drawing/2014/main" id="{00000000-0008-0000-0E00-0000FA000000}"/>
            </a:ext>
          </a:extLst>
        </xdr:cNvPr>
        <xdr:cNvSpPr/>
      </xdr:nvSpPr>
      <xdr:spPr>
        <a:xfrm>
          <a:off x="8699500" y="1091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165601</xdr:rowOff>
    </xdr:from>
    <xdr:to>
      <xdr:col>50</xdr:col>
      <xdr:colOff>114300</xdr:colOff>
      <xdr:row>63</xdr:row>
      <xdr:rowOff>166474</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flipV="1">
          <a:off x="8750300" y="10966951"/>
          <a:ext cx="889000" cy="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139092</xdr:rowOff>
    </xdr:from>
    <xdr:to>
      <xdr:col>41</xdr:col>
      <xdr:colOff>101600</xdr:colOff>
      <xdr:row>64</xdr:row>
      <xdr:rowOff>69242</xdr:rowOff>
    </xdr:to>
    <xdr:sp macro="" textlink="">
      <xdr:nvSpPr>
        <xdr:cNvPr id="252" name="楕円 251">
          <a:extLst>
            <a:ext uri="{FF2B5EF4-FFF2-40B4-BE49-F238E27FC236}">
              <a16:creationId xmlns:a16="http://schemas.microsoft.com/office/drawing/2014/main" id="{00000000-0008-0000-0E00-0000FC000000}"/>
            </a:ext>
          </a:extLst>
        </xdr:cNvPr>
        <xdr:cNvSpPr/>
      </xdr:nvSpPr>
      <xdr:spPr>
        <a:xfrm>
          <a:off x="7810500" y="1094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166474</xdr:rowOff>
    </xdr:from>
    <xdr:to>
      <xdr:col>45</xdr:col>
      <xdr:colOff>177800</xdr:colOff>
      <xdr:row>64</xdr:row>
      <xdr:rowOff>18442</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flipV="1">
          <a:off x="7861300" y="10967824"/>
          <a:ext cx="889000" cy="23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139601</xdr:rowOff>
    </xdr:from>
    <xdr:to>
      <xdr:col>36</xdr:col>
      <xdr:colOff>165100</xdr:colOff>
      <xdr:row>64</xdr:row>
      <xdr:rowOff>69751</xdr:rowOff>
    </xdr:to>
    <xdr:sp macro="" textlink="">
      <xdr:nvSpPr>
        <xdr:cNvPr id="254" name="楕円 253">
          <a:extLst>
            <a:ext uri="{FF2B5EF4-FFF2-40B4-BE49-F238E27FC236}">
              <a16:creationId xmlns:a16="http://schemas.microsoft.com/office/drawing/2014/main" id="{00000000-0008-0000-0E00-0000FE000000}"/>
            </a:ext>
          </a:extLst>
        </xdr:cNvPr>
        <xdr:cNvSpPr/>
      </xdr:nvSpPr>
      <xdr:spPr>
        <a:xfrm>
          <a:off x="6921500" y="1094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18442</xdr:rowOff>
    </xdr:from>
    <xdr:to>
      <xdr:col>41</xdr:col>
      <xdr:colOff>50800</xdr:colOff>
      <xdr:row>64</xdr:row>
      <xdr:rowOff>18951</xdr:rowOff>
    </xdr:to>
    <xdr:cxnSp macro="">
      <xdr:nvCxnSpPr>
        <xdr:cNvPr id="255" name="直線コネクタ 254">
          <a:extLst>
            <a:ext uri="{FF2B5EF4-FFF2-40B4-BE49-F238E27FC236}">
              <a16:creationId xmlns:a16="http://schemas.microsoft.com/office/drawing/2014/main" id="{00000000-0008-0000-0E00-0000FF000000}"/>
            </a:ext>
          </a:extLst>
        </xdr:cNvPr>
        <xdr:cNvCxnSpPr/>
      </xdr:nvCxnSpPr>
      <xdr:spPr>
        <a:xfrm flipV="1">
          <a:off x="6972300" y="10991242"/>
          <a:ext cx="889000" cy="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8858</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9327095" y="10638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58521</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8450795" y="10516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59689</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7561795" y="10518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61348</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6672795" y="10519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36078</xdr:rowOff>
    </xdr:from>
    <xdr:ext cx="534377" cy="259045"/>
    <xdr:sp macro="" textlink="">
      <xdr:nvSpPr>
        <xdr:cNvPr id="260" name="n_1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9359411" y="1100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36951</xdr:rowOff>
    </xdr:from>
    <xdr:ext cx="534377" cy="259045"/>
    <xdr:sp macro="" textlink="">
      <xdr:nvSpPr>
        <xdr:cNvPr id="261" name="n_2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8483111" y="1100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60369</xdr:rowOff>
    </xdr:from>
    <xdr:ext cx="534377" cy="259045"/>
    <xdr:sp macro="" textlink="">
      <xdr:nvSpPr>
        <xdr:cNvPr id="262" name="n_3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7594111" y="1103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60878</xdr:rowOff>
    </xdr:from>
    <xdr:ext cx="534377" cy="259045"/>
    <xdr:sp macro="" textlink="">
      <xdr:nvSpPr>
        <xdr:cNvPr id="263" name="n_4mainValue【橋りょう・トンネル】&#10;一人当たり有形固定資産（償却資産）額">
          <a:extLst>
            <a:ext uri="{FF2B5EF4-FFF2-40B4-BE49-F238E27FC236}">
              <a16:creationId xmlns:a16="http://schemas.microsoft.com/office/drawing/2014/main" id="{00000000-0008-0000-0E00-000007010000}"/>
            </a:ext>
          </a:extLst>
        </xdr:cNvPr>
        <xdr:cNvSpPr txBox="1"/>
      </xdr:nvSpPr>
      <xdr:spPr>
        <a:xfrm>
          <a:off x="6705111" y="11033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E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E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00000000-0008-0000-0E00-00001D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00000000-0008-0000-0E00-00001E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00000000-0008-0000-0E00-00001F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00000000-0008-0000-0E00-000020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96882</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00000000-0008-0000-0E00-000021010000}"/>
            </a:ext>
          </a:extLst>
        </xdr:cNvPr>
        <xdr:cNvCxnSpPr/>
      </xdr:nvCxnSpPr>
      <xdr:spPr>
        <a:xfrm flipV="1">
          <a:off x="4634865" y="13469982"/>
          <a:ext cx="0" cy="1443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00000000-0008-0000-0E00-000022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00000000-0008-0000-0E00-000023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43559</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00000000-0008-0000-0E00-000024010000}"/>
            </a:ext>
          </a:extLst>
        </xdr:cNvPr>
        <xdr:cNvSpPr txBox="1"/>
      </xdr:nvSpPr>
      <xdr:spPr>
        <a:xfrm>
          <a:off x="4673600" y="13245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96882</xdr:rowOff>
    </xdr:from>
    <xdr:to>
      <xdr:col>24</xdr:col>
      <xdr:colOff>152400</xdr:colOff>
      <xdr:row>78</xdr:row>
      <xdr:rowOff>96882</xdr:rowOff>
    </xdr:to>
    <xdr:cxnSp macro="">
      <xdr:nvCxnSpPr>
        <xdr:cNvPr id="293" name="直線コネクタ 292">
          <a:extLst>
            <a:ext uri="{FF2B5EF4-FFF2-40B4-BE49-F238E27FC236}">
              <a16:creationId xmlns:a16="http://schemas.microsoft.com/office/drawing/2014/main" id="{00000000-0008-0000-0E00-000025010000}"/>
            </a:ext>
          </a:extLst>
        </xdr:cNvPr>
        <xdr:cNvCxnSpPr/>
      </xdr:nvCxnSpPr>
      <xdr:spPr>
        <a:xfrm>
          <a:off x="4546600" y="1346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82022</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00000000-0008-0000-0E00-000026010000}"/>
            </a:ext>
          </a:extLst>
        </xdr:cNvPr>
        <xdr:cNvSpPr txBox="1"/>
      </xdr:nvSpPr>
      <xdr:spPr>
        <a:xfrm>
          <a:off x="4673600" y="14140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59145</xdr:rowOff>
    </xdr:from>
    <xdr:to>
      <xdr:col>24</xdr:col>
      <xdr:colOff>114300</xdr:colOff>
      <xdr:row>83</xdr:row>
      <xdr:rowOff>160745</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4584700" y="1428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64044</xdr:rowOff>
    </xdr:from>
    <xdr:to>
      <xdr:col>20</xdr:col>
      <xdr:colOff>38100</xdr:colOff>
      <xdr:row>83</xdr:row>
      <xdr:rowOff>165644</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37465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139156</xdr:rowOff>
    </xdr:from>
    <xdr:to>
      <xdr:col>15</xdr:col>
      <xdr:colOff>101600</xdr:colOff>
      <xdr:row>84</xdr:row>
      <xdr:rowOff>69306</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2857500" y="1436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119562</xdr:rowOff>
    </xdr:from>
    <xdr:to>
      <xdr:col>10</xdr:col>
      <xdr:colOff>165100</xdr:colOff>
      <xdr:row>84</xdr:row>
      <xdr:rowOff>49712</xdr:rowOff>
    </xdr:to>
    <xdr:sp macro="" textlink="">
      <xdr:nvSpPr>
        <xdr:cNvPr id="298" name="フローチャート: 判断 297">
          <a:extLst>
            <a:ext uri="{FF2B5EF4-FFF2-40B4-BE49-F238E27FC236}">
              <a16:creationId xmlns:a16="http://schemas.microsoft.com/office/drawing/2014/main" id="{00000000-0008-0000-0E00-00002A010000}"/>
            </a:ext>
          </a:extLst>
        </xdr:cNvPr>
        <xdr:cNvSpPr/>
      </xdr:nvSpPr>
      <xdr:spPr>
        <a:xfrm>
          <a:off x="19685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82006</xdr:rowOff>
    </xdr:from>
    <xdr:to>
      <xdr:col>6</xdr:col>
      <xdr:colOff>38100</xdr:colOff>
      <xdr:row>84</xdr:row>
      <xdr:rowOff>12156</xdr:rowOff>
    </xdr:to>
    <xdr:sp macro="" textlink="">
      <xdr:nvSpPr>
        <xdr:cNvPr id="299" name="フローチャート: 判断 298">
          <a:extLst>
            <a:ext uri="{FF2B5EF4-FFF2-40B4-BE49-F238E27FC236}">
              <a16:creationId xmlns:a16="http://schemas.microsoft.com/office/drawing/2014/main" id="{00000000-0008-0000-0E00-00002B010000}"/>
            </a:ext>
          </a:extLst>
        </xdr:cNvPr>
        <xdr:cNvSpPr/>
      </xdr:nvSpPr>
      <xdr:spPr>
        <a:xfrm>
          <a:off x="10795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E00-000030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104866</xdr:rowOff>
    </xdr:from>
    <xdr:to>
      <xdr:col>24</xdr:col>
      <xdr:colOff>114300</xdr:colOff>
      <xdr:row>86</xdr:row>
      <xdr:rowOff>35016</xdr:rowOff>
    </xdr:to>
    <xdr:sp macro="" textlink="">
      <xdr:nvSpPr>
        <xdr:cNvPr id="305" name="楕円 304">
          <a:extLst>
            <a:ext uri="{FF2B5EF4-FFF2-40B4-BE49-F238E27FC236}">
              <a16:creationId xmlns:a16="http://schemas.microsoft.com/office/drawing/2014/main" id="{00000000-0008-0000-0E00-000031010000}"/>
            </a:ext>
          </a:extLst>
        </xdr:cNvPr>
        <xdr:cNvSpPr/>
      </xdr:nvSpPr>
      <xdr:spPr>
        <a:xfrm>
          <a:off x="4584700" y="1467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83293</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00000000-0008-0000-0E00-000032010000}"/>
            </a:ext>
          </a:extLst>
        </xdr:cNvPr>
        <xdr:cNvSpPr txBox="1"/>
      </xdr:nvSpPr>
      <xdr:spPr>
        <a:xfrm>
          <a:off x="4673600" y="1465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99968</xdr:rowOff>
    </xdr:from>
    <xdr:to>
      <xdr:col>20</xdr:col>
      <xdr:colOff>38100</xdr:colOff>
      <xdr:row>86</xdr:row>
      <xdr:rowOff>30118</xdr:rowOff>
    </xdr:to>
    <xdr:sp macro="" textlink="">
      <xdr:nvSpPr>
        <xdr:cNvPr id="307" name="楕円 306">
          <a:extLst>
            <a:ext uri="{FF2B5EF4-FFF2-40B4-BE49-F238E27FC236}">
              <a16:creationId xmlns:a16="http://schemas.microsoft.com/office/drawing/2014/main" id="{00000000-0008-0000-0E00-000033010000}"/>
            </a:ext>
          </a:extLst>
        </xdr:cNvPr>
        <xdr:cNvSpPr/>
      </xdr:nvSpPr>
      <xdr:spPr>
        <a:xfrm>
          <a:off x="3746500" y="1467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150768</xdr:rowOff>
    </xdr:from>
    <xdr:to>
      <xdr:col>24</xdr:col>
      <xdr:colOff>63500</xdr:colOff>
      <xdr:row>85</xdr:row>
      <xdr:rowOff>155666</xdr:rowOff>
    </xdr:to>
    <xdr:cxnSp macro="">
      <xdr:nvCxnSpPr>
        <xdr:cNvPr id="308" name="直線コネクタ 307">
          <a:extLst>
            <a:ext uri="{FF2B5EF4-FFF2-40B4-BE49-F238E27FC236}">
              <a16:creationId xmlns:a16="http://schemas.microsoft.com/office/drawing/2014/main" id="{00000000-0008-0000-0E00-000034010000}"/>
            </a:ext>
          </a:extLst>
        </xdr:cNvPr>
        <xdr:cNvCxnSpPr/>
      </xdr:nvCxnSpPr>
      <xdr:spPr>
        <a:xfrm>
          <a:off x="3797300" y="14724018"/>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99968</xdr:rowOff>
    </xdr:from>
    <xdr:to>
      <xdr:col>15</xdr:col>
      <xdr:colOff>101600</xdr:colOff>
      <xdr:row>86</xdr:row>
      <xdr:rowOff>30118</xdr:rowOff>
    </xdr:to>
    <xdr:sp macro="" textlink="">
      <xdr:nvSpPr>
        <xdr:cNvPr id="309" name="楕円 308">
          <a:extLst>
            <a:ext uri="{FF2B5EF4-FFF2-40B4-BE49-F238E27FC236}">
              <a16:creationId xmlns:a16="http://schemas.microsoft.com/office/drawing/2014/main" id="{00000000-0008-0000-0E00-000035010000}"/>
            </a:ext>
          </a:extLst>
        </xdr:cNvPr>
        <xdr:cNvSpPr/>
      </xdr:nvSpPr>
      <xdr:spPr>
        <a:xfrm>
          <a:off x="2857500" y="1467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150768</xdr:rowOff>
    </xdr:from>
    <xdr:to>
      <xdr:col>19</xdr:col>
      <xdr:colOff>177800</xdr:colOff>
      <xdr:row>85</xdr:row>
      <xdr:rowOff>150768</xdr:rowOff>
    </xdr:to>
    <xdr:cxnSp macro="">
      <xdr:nvCxnSpPr>
        <xdr:cNvPr id="310" name="直線コネクタ 309">
          <a:extLst>
            <a:ext uri="{FF2B5EF4-FFF2-40B4-BE49-F238E27FC236}">
              <a16:creationId xmlns:a16="http://schemas.microsoft.com/office/drawing/2014/main" id="{00000000-0008-0000-0E00-000036010000}"/>
            </a:ext>
          </a:extLst>
        </xdr:cNvPr>
        <xdr:cNvCxnSpPr/>
      </xdr:nvCxnSpPr>
      <xdr:spPr>
        <a:xfrm>
          <a:off x="2908300" y="147240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95069</xdr:rowOff>
    </xdr:from>
    <xdr:to>
      <xdr:col>10</xdr:col>
      <xdr:colOff>165100</xdr:colOff>
      <xdr:row>86</xdr:row>
      <xdr:rowOff>25219</xdr:rowOff>
    </xdr:to>
    <xdr:sp macro="" textlink="">
      <xdr:nvSpPr>
        <xdr:cNvPr id="311" name="楕円 310">
          <a:extLst>
            <a:ext uri="{FF2B5EF4-FFF2-40B4-BE49-F238E27FC236}">
              <a16:creationId xmlns:a16="http://schemas.microsoft.com/office/drawing/2014/main" id="{00000000-0008-0000-0E00-000037010000}"/>
            </a:ext>
          </a:extLst>
        </xdr:cNvPr>
        <xdr:cNvSpPr/>
      </xdr:nvSpPr>
      <xdr:spPr>
        <a:xfrm>
          <a:off x="1968500" y="1466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145869</xdr:rowOff>
    </xdr:from>
    <xdr:to>
      <xdr:col>15</xdr:col>
      <xdr:colOff>50800</xdr:colOff>
      <xdr:row>85</xdr:row>
      <xdr:rowOff>150768</xdr:rowOff>
    </xdr:to>
    <xdr:cxnSp macro="">
      <xdr:nvCxnSpPr>
        <xdr:cNvPr id="312" name="直線コネクタ 311">
          <a:extLst>
            <a:ext uri="{FF2B5EF4-FFF2-40B4-BE49-F238E27FC236}">
              <a16:creationId xmlns:a16="http://schemas.microsoft.com/office/drawing/2014/main" id="{00000000-0008-0000-0E00-000038010000}"/>
            </a:ext>
          </a:extLst>
        </xdr:cNvPr>
        <xdr:cNvCxnSpPr/>
      </xdr:nvCxnSpPr>
      <xdr:spPr>
        <a:xfrm>
          <a:off x="2019300" y="14719119"/>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88537</xdr:rowOff>
    </xdr:from>
    <xdr:to>
      <xdr:col>6</xdr:col>
      <xdr:colOff>38100</xdr:colOff>
      <xdr:row>86</xdr:row>
      <xdr:rowOff>18687</xdr:rowOff>
    </xdr:to>
    <xdr:sp macro="" textlink="">
      <xdr:nvSpPr>
        <xdr:cNvPr id="313" name="楕円 312">
          <a:extLst>
            <a:ext uri="{FF2B5EF4-FFF2-40B4-BE49-F238E27FC236}">
              <a16:creationId xmlns:a16="http://schemas.microsoft.com/office/drawing/2014/main" id="{00000000-0008-0000-0E00-000039010000}"/>
            </a:ext>
          </a:extLst>
        </xdr:cNvPr>
        <xdr:cNvSpPr/>
      </xdr:nvSpPr>
      <xdr:spPr>
        <a:xfrm>
          <a:off x="1079500" y="1466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139337</xdr:rowOff>
    </xdr:from>
    <xdr:to>
      <xdr:col>10</xdr:col>
      <xdr:colOff>114300</xdr:colOff>
      <xdr:row>85</xdr:row>
      <xdr:rowOff>145869</xdr:rowOff>
    </xdr:to>
    <xdr:cxnSp macro="">
      <xdr:nvCxnSpPr>
        <xdr:cNvPr id="314" name="直線コネクタ 313">
          <a:extLst>
            <a:ext uri="{FF2B5EF4-FFF2-40B4-BE49-F238E27FC236}">
              <a16:creationId xmlns:a16="http://schemas.microsoft.com/office/drawing/2014/main" id="{00000000-0008-0000-0E00-00003A010000}"/>
            </a:ext>
          </a:extLst>
        </xdr:cNvPr>
        <xdr:cNvCxnSpPr/>
      </xdr:nvCxnSpPr>
      <xdr:spPr>
        <a:xfrm>
          <a:off x="1130300" y="1471258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10721</xdr:rowOff>
    </xdr:from>
    <xdr:ext cx="405111" cy="259045"/>
    <xdr:sp macro="" textlink="">
      <xdr:nvSpPr>
        <xdr:cNvPr id="315" name="n_1aveValue【公営住宅】&#10;有形固定資産減価償却率">
          <a:extLst>
            <a:ext uri="{FF2B5EF4-FFF2-40B4-BE49-F238E27FC236}">
              <a16:creationId xmlns:a16="http://schemas.microsoft.com/office/drawing/2014/main" id="{00000000-0008-0000-0E00-00003B010000}"/>
            </a:ext>
          </a:extLst>
        </xdr:cNvPr>
        <xdr:cNvSpPr txBox="1"/>
      </xdr:nvSpPr>
      <xdr:spPr>
        <a:xfrm>
          <a:off x="3582044" y="1406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85833</xdr:rowOff>
    </xdr:from>
    <xdr:ext cx="405111" cy="259045"/>
    <xdr:sp macro="" textlink="">
      <xdr:nvSpPr>
        <xdr:cNvPr id="316" name="n_2aveValue【公営住宅】&#10;有形固定資産減価償却率">
          <a:extLst>
            <a:ext uri="{FF2B5EF4-FFF2-40B4-BE49-F238E27FC236}">
              <a16:creationId xmlns:a16="http://schemas.microsoft.com/office/drawing/2014/main" id="{00000000-0008-0000-0E00-00003C010000}"/>
            </a:ext>
          </a:extLst>
        </xdr:cNvPr>
        <xdr:cNvSpPr txBox="1"/>
      </xdr:nvSpPr>
      <xdr:spPr>
        <a:xfrm>
          <a:off x="2705744" y="14144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66239</xdr:rowOff>
    </xdr:from>
    <xdr:ext cx="405111" cy="259045"/>
    <xdr:sp macro="" textlink="">
      <xdr:nvSpPr>
        <xdr:cNvPr id="317" name="n_3aveValue【公営住宅】&#10;有形固定資産減価償却率">
          <a:extLst>
            <a:ext uri="{FF2B5EF4-FFF2-40B4-BE49-F238E27FC236}">
              <a16:creationId xmlns:a16="http://schemas.microsoft.com/office/drawing/2014/main" id="{00000000-0008-0000-0E00-00003D010000}"/>
            </a:ext>
          </a:extLst>
        </xdr:cNvPr>
        <xdr:cNvSpPr txBox="1"/>
      </xdr:nvSpPr>
      <xdr:spPr>
        <a:xfrm>
          <a:off x="1816744" y="14125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28683</xdr:rowOff>
    </xdr:from>
    <xdr:ext cx="405111" cy="259045"/>
    <xdr:sp macro="" textlink="">
      <xdr:nvSpPr>
        <xdr:cNvPr id="318" name="n_4aveValue【公営住宅】&#10;有形固定資産減価償却率">
          <a:extLst>
            <a:ext uri="{FF2B5EF4-FFF2-40B4-BE49-F238E27FC236}">
              <a16:creationId xmlns:a16="http://schemas.microsoft.com/office/drawing/2014/main" id="{00000000-0008-0000-0E00-00003E010000}"/>
            </a:ext>
          </a:extLst>
        </xdr:cNvPr>
        <xdr:cNvSpPr txBox="1"/>
      </xdr:nvSpPr>
      <xdr:spPr>
        <a:xfrm>
          <a:off x="927744" y="1408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21245</xdr:rowOff>
    </xdr:from>
    <xdr:ext cx="405111" cy="259045"/>
    <xdr:sp macro="" textlink="">
      <xdr:nvSpPr>
        <xdr:cNvPr id="319" name="n_1mainValue【公営住宅】&#10;有形固定資産減価償却率">
          <a:extLst>
            <a:ext uri="{FF2B5EF4-FFF2-40B4-BE49-F238E27FC236}">
              <a16:creationId xmlns:a16="http://schemas.microsoft.com/office/drawing/2014/main" id="{00000000-0008-0000-0E00-00003F010000}"/>
            </a:ext>
          </a:extLst>
        </xdr:cNvPr>
        <xdr:cNvSpPr txBox="1"/>
      </xdr:nvSpPr>
      <xdr:spPr>
        <a:xfrm>
          <a:off x="3582044" y="14765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21245</xdr:rowOff>
    </xdr:from>
    <xdr:ext cx="405111" cy="259045"/>
    <xdr:sp macro="" textlink="">
      <xdr:nvSpPr>
        <xdr:cNvPr id="320" name="n_2mainValue【公営住宅】&#10;有形固定資産減価償却率">
          <a:extLst>
            <a:ext uri="{FF2B5EF4-FFF2-40B4-BE49-F238E27FC236}">
              <a16:creationId xmlns:a16="http://schemas.microsoft.com/office/drawing/2014/main" id="{00000000-0008-0000-0E00-000040010000}"/>
            </a:ext>
          </a:extLst>
        </xdr:cNvPr>
        <xdr:cNvSpPr txBox="1"/>
      </xdr:nvSpPr>
      <xdr:spPr>
        <a:xfrm>
          <a:off x="2705744" y="14765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16346</xdr:rowOff>
    </xdr:from>
    <xdr:ext cx="405111" cy="259045"/>
    <xdr:sp macro="" textlink="">
      <xdr:nvSpPr>
        <xdr:cNvPr id="321" name="n_3mainValue【公営住宅】&#10;有形固定資産減価償却率">
          <a:extLst>
            <a:ext uri="{FF2B5EF4-FFF2-40B4-BE49-F238E27FC236}">
              <a16:creationId xmlns:a16="http://schemas.microsoft.com/office/drawing/2014/main" id="{00000000-0008-0000-0E00-000041010000}"/>
            </a:ext>
          </a:extLst>
        </xdr:cNvPr>
        <xdr:cNvSpPr txBox="1"/>
      </xdr:nvSpPr>
      <xdr:spPr>
        <a:xfrm>
          <a:off x="1816744" y="1476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9814</xdr:rowOff>
    </xdr:from>
    <xdr:ext cx="405111" cy="259045"/>
    <xdr:sp macro="" textlink="">
      <xdr:nvSpPr>
        <xdr:cNvPr id="322" name="n_4mainValue【公営住宅】&#10;有形固定資産減価償却率">
          <a:extLst>
            <a:ext uri="{FF2B5EF4-FFF2-40B4-BE49-F238E27FC236}">
              <a16:creationId xmlns:a16="http://schemas.microsoft.com/office/drawing/2014/main" id="{00000000-0008-0000-0E00-000042010000}"/>
            </a:ext>
          </a:extLst>
        </xdr:cNvPr>
        <xdr:cNvSpPr txBox="1"/>
      </xdr:nvSpPr>
      <xdr:spPr>
        <a:xfrm>
          <a:off x="927744" y="14754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00000000-0008-0000-0E00-00004A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00000000-0008-0000-0E00-00004B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00000000-0008-0000-0E00-00004F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00000000-0008-0000-0E00-000050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00000000-0008-0000-0E00-000051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00000000-0008-0000-0E00-000052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00000000-0008-0000-0E00-000053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00000000-0008-0000-0E00-000054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00000000-0008-0000-0E00-000055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00000000-0008-0000-0E00-000056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00000000-0008-0000-0E00-000057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81077</xdr:rowOff>
    </xdr:from>
    <xdr:to>
      <xdr:col>54</xdr:col>
      <xdr:colOff>189865</xdr:colOff>
      <xdr:row>86</xdr:row>
      <xdr:rowOff>37185</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flipV="1">
          <a:off x="10476865" y="13282727"/>
          <a:ext cx="0" cy="1499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41012</xdr:rowOff>
    </xdr:from>
    <xdr:ext cx="469744" cy="259045"/>
    <xdr:sp macro="" textlink="">
      <xdr:nvSpPr>
        <xdr:cNvPr id="345" name="【公営住宅】&#10;一人当たり面積最小値テキスト">
          <a:extLst>
            <a:ext uri="{FF2B5EF4-FFF2-40B4-BE49-F238E27FC236}">
              <a16:creationId xmlns:a16="http://schemas.microsoft.com/office/drawing/2014/main" id="{00000000-0008-0000-0E00-000059010000}"/>
            </a:ext>
          </a:extLst>
        </xdr:cNvPr>
        <xdr:cNvSpPr txBox="1"/>
      </xdr:nvSpPr>
      <xdr:spPr>
        <a:xfrm>
          <a:off x="10515600" y="1478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37185</xdr:rowOff>
    </xdr:from>
    <xdr:to>
      <xdr:col>55</xdr:col>
      <xdr:colOff>88900</xdr:colOff>
      <xdr:row>86</xdr:row>
      <xdr:rowOff>37185</xdr:rowOff>
    </xdr:to>
    <xdr:cxnSp macro="">
      <xdr:nvCxnSpPr>
        <xdr:cNvPr id="346" name="直線コネクタ 345">
          <a:extLst>
            <a:ext uri="{FF2B5EF4-FFF2-40B4-BE49-F238E27FC236}">
              <a16:creationId xmlns:a16="http://schemas.microsoft.com/office/drawing/2014/main" id="{00000000-0008-0000-0E00-00005A010000}"/>
            </a:ext>
          </a:extLst>
        </xdr:cNvPr>
        <xdr:cNvCxnSpPr/>
      </xdr:nvCxnSpPr>
      <xdr:spPr>
        <a:xfrm>
          <a:off x="10388600" y="1478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27754</xdr:rowOff>
    </xdr:from>
    <xdr:ext cx="469744" cy="259045"/>
    <xdr:sp macro="" textlink="">
      <xdr:nvSpPr>
        <xdr:cNvPr id="347" name="【公営住宅】&#10;一人当たり面積最大値テキスト">
          <a:extLst>
            <a:ext uri="{FF2B5EF4-FFF2-40B4-BE49-F238E27FC236}">
              <a16:creationId xmlns:a16="http://schemas.microsoft.com/office/drawing/2014/main" id="{00000000-0008-0000-0E00-00005B010000}"/>
            </a:ext>
          </a:extLst>
        </xdr:cNvPr>
        <xdr:cNvSpPr txBox="1"/>
      </xdr:nvSpPr>
      <xdr:spPr>
        <a:xfrm>
          <a:off x="10515600" y="13057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81077</xdr:rowOff>
    </xdr:from>
    <xdr:to>
      <xdr:col>55</xdr:col>
      <xdr:colOff>88900</xdr:colOff>
      <xdr:row>77</xdr:row>
      <xdr:rowOff>81077</xdr:rowOff>
    </xdr:to>
    <xdr:cxnSp macro="">
      <xdr:nvCxnSpPr>
        <xdr:cNvPr id="348" name="直線コネクタ 347">
          <a:extLst>
            <a:ext uri="{FF2B5EF4-FFF2-40B4-BE49-F238E27FC236}">
              <a16:creationId xmlns:a16="http://schemas.microsoft.com/office/drawing/2014/main" id="{00000000-0008-0000-0E00-00005C010000}"/>
            </a:ext>
          </a:extLst>
        </xdr:cNvPr>
        <xdr:cNvCxnSpPr/>
      </xdr:nvCxnSpPr>
      <xdr:spPr>
        <a:xfrm>
          <a:off x="10388600" y="1328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116248</xdr:rowOff>
    </xdr:from>
    <xdr:ext cx="469744" cy="259045"/>
    <xdr:sp macro="" textlink="">
      <xdr:nvSpPr>
        <xdr:cNvPr id="349" name="【公営住宅】&#10;一人当たり面積平均値テキスト">
          <a:extLst>
            <a:ext uri="{FF2B5EF4-FFF2-40B4-BE49-F238E27FC236}">
              <a16:creationId xmlns:a16="http://schemas.microsoft.com/office/drawing/2014/main" id="{00000000-0008-0000-0E00-00005D010000}"/>
            </a:ext>
          </a:extLst>
        </xdr:cNvPr>
        <xdr:cNvSpPr txBox="1"/>
      </xdr:nvSpPr>
      <xdr:spPr>
        <a:xfrm>
          <a:off x="10515600" y="14346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93371</xdr:rowOff>
    </xdr:from>
    <xdr:to>
      <xdr:col>55</xdr:col>
      <xdr:colOff>50800</xdr:colOff>
      <xdr:row>85</xdr:row>
      <xdr:rowOff>23521</xdr:rowOff>
    </xdr:to>
    <xdr:sp macro="" textlink="">
      <xdr:nvSpPr>
        <xdr:cNvPr id="350" name="フローチャート: 判断 349">
          <a:extLst>
            <a:ext uri="{FF2B5EF4-FFF2-40B4-BE49-F238E27FC236}">
              <a16:creationId xmlns:a16="http://schemas.microsoft.com/office/drawing/2014/main" id="{00000000-0008-0000-0E00-00005E010000}"/>
            </a:ext>
          </a:extLst>
        </xdr:cNvPr>
        <xdr:cNvSpPr/>
      </xdr:nvSpPr>
      <xdr:spPr>
        <a:xfrm>
          <a:off x="10426700" y="1449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94742</xdr:rowOff>
    </xdr:from>
    <xdr:to>
      <xdr:col>50</xdr:col>
      <xdr:colOff>165100</xdr:colOff>
      <xdr:row>85</xdr:row>
      <xdr:rowOff>24892</xdr:rowOff>
    </xdr:to>
    <xdr:sp macro="" textlink="">
      <xdr:nvSpPr>
        <xdr:cNvPr id="351" name="フローチャート: 判断 350">
          <a:extLst>
            <a:ext uri="{FF2B5EF4-FFF2-40B4-BE49-F238E27FC236}">
              <a16:creationId xmlns:a16="http://schemas.microsoft.com/office/drawing/2014/main" id="{00000000-0008-0000-0E00-00005F010000}"/>
            </a:ext>
          </a:extLst>
        </xdr:cNvPr>
        <xdr:cNvSpPr/>
      </xdr:nvSpPr>
      <xdr:spPr>
        <a:xfrm>
          <a:off x="9588500" y="1449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94284</xdr:rowOff>
    </xdr:from>
    <xdr:to>
      <xdr:col>46</xdr:col>
      <xdr:colOff>38100</xdr:colOff>
      <xdr:row>85</xdr:row>
      <xdr:rowOff>24434</xdr:rowOff>
    </xdr:to>
    <xdr:sp macro="" textlink="">
      <xdr:nvSpPr>
        <xdr:cNvPr id="352" name="フローチャート: 判断 351">
          <a:extLst>
            <a:ext uri="{FF2B5EF4-FFF2-40B4-BE49-F238E27FC236}">
              <a16:creationId xmlns:a16="http://schemas.microsoft.com/office/drawing/2014/main" id="{00000000-0008-0000-0E00-000060010000}"/>
            </a:ext>
          </a:extLst>
        </xdr:cNvPr>
        <xdr:cNvSpPr/>
      </xdr:nvSpPr>
      <xdr:spPr>
        <a:xfrm>
          <a:off x="8699500" y="1449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86970</xdr:rowOff>
    </xdr:from>
    <xdr:to>
      <xdr:col>41</xdr:col>
      <xdr:colOff>101600</xdr:colOff>
      <xdr:row>85</xdr:row>
      <xdr:rowOff>17120</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7810500" y="144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89255</xdr:rowOff>
    </xdr:from>
    <xdr:to>
      <xdr:col>36</xdr:col>
      <xdr:colOff>165100</xdr:colOff>
      <xdr:row>85</xdr:row>
      <xdr:rowOff>19405</xdr:rowOff>
    </xdr:to>
    <xdr:sp macro="" textlink="">
      <xdr:nvSpPr>
        <xdr:cNvPr id="354" name="フローチャート: 判断 353">
          <a:extLst>
            <a:ext uri="{FF2B5EF4-FFF2-40B4-BE49-F238E27FC236}">
              <a16:creationId xmlns:a16="http://schemas.microsoft.com/office/drawing/2014/main" id="{00000000-0008-0000-0E00-000062010000}"/>
            </a:ext>
          </a:extLst>
        </xdr:cNvPr>
        <xdr:cNvSpPr/>
      </xdr:nvSpPr>
      <xdr:spPr>
        <a:xfrm>
          <a:off x="6921500" y="14491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E00-000063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130403</xdr:rowOff>
    </xdr:from>
    <xdr:to>
      <xdr:col>55</xdr:col>
      <xdr:colOff>50800</xdr:colOff>
      <xdr:row>86</xdr:row>
      <xdr:rowOff>60553</xdr:rowOff>
    </xdr:to>
    <xdr:sp macro="" textlink="">
      <xdr:nvSpPr>
        <xdr:cNvPr id="360" name="楕円 359">
          <a:extLst>
            <a:ext uri="{FF2B5EF4-FFF2-40B4-BE49-F238E27FC236}">
              <a16:creationId xmlns:a16="http://schemas.microsoft.com/office/drawing/2014/main" id="{00000000-0008-0000-0E00-000068010000}"/>
            </a:ext>
          </a:extLst>
        </xdr:cNvPr>
        <xdr:cNvSpPr/>
      </xdr:nvSpPr>
      <xdr:spPr>
        <a:xfrm>
          <a:off x="10426700" y="14703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45330</xdr:rowOff>
    </xdr:from>
    <xdr:ext cx="469744" cy="259045"/>
    <xdr:sp macro="" textlink="">
      <xdr:nvSpPr>
        <xdr:cNvPr id="361" name="【公営住宅】&#10;一人当たり面積該当値テキスト">
          <a:extLst>
            <a:ext uri="{FF2B5EF4-FFF2-40B4-BE49-F238E27FC236}">
              <a16:creationId xmlns:a16="http://schemas.microsoft.com/office/drawing/2014/main" id="{00000000-0008-0000-0E00-000069010000}"/>
            </a:ext>
          </a:extLst>
        </xdr:cNvPr>
        <xdr:cNvSpPr txBox="1"/>
      </xdr:nvSpPr>
      <xdr:spPr>
        <a:xfrm>
          <a:off x="10515600" y="14618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130860</xdr:rowOff>
    </xdr:from>
    <xdr:to>
      <xdr:col>50</xdr:col>
      <xdr:colOff>165100</xdr:colOff>
      <xdr:row>86</xdr:row>
      <xdr:rowOff>61010</xdr:rowOff>
    </xdr:to>
    <xdr:sp macro="" textlink="">
      <xdr:nvSpPr>
        <xdr:cNvPr id="362" name="楕円 361">
          <a:extLst>
            <a:ext uri="{FF2B5EF4-FFF2-40B4-BE49-F238E27FC236}">
              <a16:creationId xmlns:a16="http://schemas.microsoft.com/office/drawing/2014/main" id="{00000000-0008-0000-0E00-00006A010000}"/>
            </a:ext>
          </a:extLst>
        </xdr:cNvPr>
        <xdr:cNvSpPr/>
      </xdr:nvSpPr>
      <xdr:spPr>
        <a:xfrm>
          <a:off x="9588500" y="1470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9753</xdr:rowOff>
    </xdr:from>
    <xdr:to>
      <xdr:col>55</xdr:col>
      <xdr:colOff>0</xdr:colOff>
      <xdr:row>86</xdr:row>
      <xdr:rowOff>10210</xdr:rowOff>
    </xdr:to>
    <xdr:cxnSp macro="">
      <xdr:nvCxnSpPr>
        <xdr:cNvPr id="363" name="直線コネクタ 362">
          <a:extLst>
            <a:ext uri="{FF2B5EF4-FFF2-40B4-BE49-F238E27FC236}">
              <a16:creationId xmlns:a16="http://schemas.microsoft.com/office/drawing/2014/main" id="{00000000-0008-0000-0E00-00006B010000}"/>
            </a:ext>
          </a:extLst>
        </xdr:cNvPr>
        <xdr:cNvCxnSpPr/>
      </xdr:nvCxnSpPr>
      <xdr:spPr>
        <a:xfrm flipV="1">
          <a:off x="9639300" y="14754453"/>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130860</xdr:rowOff>
    </xdr:from>
    <xdr:to>
      <xdr:col>46</xdr:col>
      <xdr:colOff>38100</xdr:colOff>
      <xdr:row>86</xdr:row>
      <xdr:rowOff>61010</xdr:rowOff>
    </xdr:to>
    <xdr:sp macro="" textlink="">
      <xdr:nvSpPr>
        <xdr:cNvPr id="364" name="楕円 363">
          <a:extLst>
            <a:ext uri="{FF2B5EF4-FFF2-40B4-BE49-F238E27FC236}">
              <a16:creationId xmlns:a16="http://schemas.microsoft.com/office/drawing/2014/main" id="{00000000-0008-0000-0E00-00006C010000}"/>
            </a:ext>
          </a:extLst>
        </xdr:cNvPr>
        <xdr:cNvSpPr/>
      </xdr:nvSpPr>
      <xdr:spPr>
        <a:xfrm>
          <a:off x="8699500" y="1470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10210</xdr:rowOff>
    </xdr:from>
    <xdr:to>
      <xdr:col>50</xdr:col>
      <xdr:colOff>114300</xdr:colOff>
      <xdr:row>86</xdr:row>
      <xdr:rowOff>10210</xdr:rowOff>
    </xdr:to>
    <xdr:cxnSp macro="">
      <xdr:nvCxnSpPr>
        <xdr:cNvPr id="365" name="直線コネクタ 364">
          <a:extLst>
            <a:ext uri="{FF2B5EF4-FFF2-40B4-BE49-F238E27FC236}">
              <a16:creationId xmlns:a16="http://schemas.microsoft.com/office/drawing/2014/main" id="{00000000-0008-0000-0E00-00006D010000}"/>
            </a:ext>
          </a:extLst>
        </xdr:cNvPr>
        <xdr:cNvCxnSpPr/>
      </xdr:nvCxnSpPr>
      <xdr:spPr>
        <a:xfrm>
          <a:off x="8750300" y="147549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131318</xdr:rowOff>
    </xdr:from>
    <xdr:to>
      <xdr:col>41</xdr:col>
      <xdr:colOff>101600</xdr:colOff>
      <xdr:row>86</xdr:row>
      <xdr:rowOff>61468</xdr:rowOff>
    </xdr:to>
    <xdr:sp macro="" textlink="">
      <xdr:nvSpPr>
        <xdr:cNvPr id="366" name="楕円 365">
          <a:extLst>
            <a:ext uri="{FF2B5EF4-FFF2-40B4-BE49-F238E27FC236}">
              <a16:creationId xmlns:a16="http://schemas.microsoft.com/office/drawing/2014/main" id="{00000000-0008-0000-0E00-00006E010000}"/>
            </a:ext>
          </a:extLst>
        </xdr:cNvPr>
        <xdr:cNvSpPr/>
      </xdr:nvSpPr>
      <xdr:spPr>
        <a:xfrm>
          <a:off x="7810500" y="1470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10210</xdr:rowOff>
    </xdr:from>
    <xdr:to>
      <xdr:col>45</xdr:col>
      <xdr:colOff>177800</xdr:colOff>
      <xdr:row>86</xdr:row>
      <xdr:rowOff>10668</xdr:rowOff>
    </xdr:to>
    <xdr:cxnSp macro="">
      <xdr:nvCxnSpPr>
        <xdr:cNvPr id="367" name="直線コネクタ 366">
          <a:extLst>
            <a:ext uri="{FF2B5EF4-FFF2-40B4-BE49-F238E27FC236}">
              <a16:creationId xmlns:a16="http://schemas.microsoft.com/office/drawing/2014/main" id="{00000000-0008-0000-0E00-00006F010000}"/>
            </a:ext>
          </a:extLst>
        </xdr:cNvPr>
        <xdr:cNvCxnSpPr/>
      </xdr:nvCxnSpPr>
      <xdr:spPr>
        <a:xfrm flipV="1">
          <a:off x="7861300" y="14754910"/>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131775</xdr:rowOff>
    </xdr:from>
    <xdr:to>
      <xdr:col>36</xdr:col>
      <xdr:colOff>165100</xdr:colOff>
      <xdr:row>86</xdr:row>
      <xdr:rowOff>61925</xdr:rowOff>
    </xdr:to>
    <xdr:sp macro="" textlink="">
      <xdr:nvSpPr>
        <xdr:cNvPr id="368" name="楕円 367">
          <a:extLst>
            <a:ext uri="{FF2B5EF4-FFF2-40B4-BE49-F238E27FC236}">
              <a16:creationId xmlns:a16="http://schemas.microsoft.com/office/drawing/2014/main" id="{00000000-0008-0000-0E00-000070010000}"/>
            </a:ext>
          </a:extLst>
        </xdr:cNvPr>
        <xdr:cNvSpPr/>
      </xdr:nvSpPr>
      <xdr:spPr>
        <a:xfrm>
          <a:off x="6921500" y="1470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10668</xdr:rowOff>
    </xdr:from>
    <xdr:to>
      <xdr:col>41</xdr:col>
      <xdr:colOff>50800</xdr:colOff>
      <xdr:row>86</xdr:row>
      <xdr:rowOff>11125</xdr:rowOff>
    </xdr:to>
    <xdr:cxnSp macro="">
      <xdr:nvCxnSpPr>
        <xdr:cNvPr id="369" name="直線コネクタ 368">
          <a:extLst>
            <a:ext uri="{FF2B5EF4-FFF2-40B4-BE49-F238E27FC236}">
              <a16:creationId xmlns:a16="http://schemas.microsoft.com/office/drawing/2014/main" id="{00000000-0008-0000-0E00-000071010000}"/>
            </a:ext>
          </a:extLst>
        </xdr:cNvPr>
        <xdr:cNvCxnSpPr/>
      </xdr:nvCxnSpPr>
      <xdr:spPr>
        <a:xfrm flipV="1">
          <a:off x="6972300" y="14755368"/>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41419</xdr:rowOff>
    </xdr:from>
    <xdr:ext cx="469744" cy="259045"/>
    <xdr:sp macro="" textlink="">
      <xdr:nvSpPr>
        <xdr:cNvPr id="370" name="n_1aveValue【公営住宅】&#10;一人当たり面積">
          <a:extLst>
            <a:ext uri="{FF2B5EF4-FFF2-40B4-BE49-F238E27FC236}">
              <a16:creationId xmlns:a16="http://schemas.microsoft.com/office/drawing/2014/main" id="{00000000-0008-0000-0E00-000072010000}"/>
            </a:ext>
          </a:extLst>
        </xdr:cNvPr>
        <xdr:cNvSpPr txBox="1"/>
      </xdr:nvSpPr>
      <xdr:spPr>
        <a:xfrm>
          <a:off x="9391727" y="1427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40961</xdr:rowOff>
    </xdr:from>
    <xdr:ext cx="469744" cy="259045"/>
    <xdr:sp macro="" textlink="">
      <xdr:nvSpPr>
        <xdr:cNvPr id="371" name="n_2aveValue【公営住宅】&#10;一人当たり面積">
          <a:extLst>
            <a:ext uri="{FF2B5EF4-FFF2-40B4-BE49-F238E27FC236}">
              <a16:creationId xmlns:a16="http://schemas.microsoft.com/office/drawing/2014/main" id="{00000000-0008-0000-0E00-000073010000}"/>
            </a:ext>
          </a:extLst>
        </xdr:cNvPr>
        <xdr:cNvSpPr txBox="1"/>
      </xdr:nvSpPr>
      <xdr:spPr>
        <a:xfrm>
          <a:off x="8515427" y="1427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33647</xdr:rowOff>
    </xdr:from>
    <xdr:ext cx="469744" cy="259045"/>
    <xdr:sp macro="" textlink="">
      <xdr:nvSpPr>
        <xdr:cNvPr id="372" name="n_3aveValue【公営住宅】&#10;一人当たり面積">
          <a:extLst>
            <a:ext uri="{FF2B5EF4-FFF2-40B4-BE49-F238E27FC236}">
              <a16:creationId xmlns:a16="http://schemas.microsoft.com/office/drawing/2014/main" id="{00000000-0008-0000-0E00-000074010000}"/>
            </a:ext>
          </a:extLst>
        </xdr:cNvPr>
        <xdr:cNvSpPr txBox="1"/>
      </xdr:nvSpPr>
      <xdr:spPr>
        <a:xfrm>
          <a:off x="7626427" y="14263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35932</xdr:rowOff>
    </xdr:from>
    <xdr:ext cx="469744" cy="259045"/>
    <xdr:sp macro="" textlink="">
      <xdr:nvSpPr>
        <xdr:cNvPr id="373" name="n_4aveValue【公営住宅】&#10;一人当たり面積">
          <a:extLst>
            <a:ext uri="{FF2B5EF4-FFF2-40B4-BE49-F238E27FC236}">
              <a16:creationId xmlns:a16="http://schemas.microsoft.com/office/drawing/2014/main" id="{00000000-0008-0000-0E00-000075010000}"/>
            </a:ext>
          </a:extLst>
        </xdr:cNvPr>
        <xdr:cNvSpPr txBox="1"/>
      </xdr:nvSpPr>
      <xdr:spPr>
        <a:xfrm>
          <a:off x="6737427" y="14266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52137</xdr:rowOff>
    </xdr:from>
    <xdr:ext cx="469744" cy="259045"/>
    <xdr:sp macro="" textlink="">
      <xdr:nvSpPr>
        <xdr:cNvPr id="374" name="n_1mainValue【公営住宅】&#10;一人当たり面積">
          <a:extLst>
            <a:ext uri="{FF2B5EF4-FFF2-40B4-BE49-F238E27FC236}">
              <a16:creationId xmlns:a16="http://schemas.microsoft.com/office/drawing/2014/main" id="{00000000-0008-0000-0E00-000076010000}"/>
            </a:ext>
          </a:extLst>
        </xdr:cNvPr>
        <xdr:cNvSpPr txBox="1"/>
      </xdr:nvSpPr>
      <xdr:spPr>
        <a:xfrm>
          <a:off x="9391727" y="14796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52137</xdr:rowOff>
    </xdr:from>
    <xdr:ext cx="469744" cy="259045"/>
    <xdr:sp macro="" textlink="">
      <xdr:nvSpPr>
        <xdr:cNvPr id="375" name="n_2mainValue【公営住宅】&#10;一人当たり面積">
          <a:extLst>
            <a:ext uri="{FF2B5EF4-FFF2-40B4-BE49-F238E27FC236}">
              <a16:creationId xmlns:a16="http://schemas.microsoft.com/office/drawing/2014/main" id="{00000000-0008-0000-0E00-000077010000}"/>
            </a:ext>
          </a:extLst>
        </xdr:cNvPr>
        <xdr:cNvSpPr txBox="1"/>
      </xdr:nvSpPr>
      <xdr:spPr>
        <a:xfrm>
          <a:off x="8515427" y="14796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52595</xdr:rowOff>
    </xdr:from>
    <xdr:ext cx="469744" cy="259045"/>
    <xdr:sp macro="" textlink="">
      <xdr:nvSpPr>
        <xdr:cNvPr id="376" name="n_3mainValue【公営住宅】&#10;一人当たり面積">
          <a:extLst>
            <a:ext uri="{FF2B5EF4-FFF2-40B4-BE49-F238E27FC236}">
              <a16:creationId xmlns:a16="http://schemas.microsoft.com/office/drawing/2014/main" id="{00000000-0008-0000-0E00-000078010000}"/>
            </a:ext>
          </a:extLst>
        </xdr:cNvPr>
        <xdr:cNvSpPr txBox="1"/>
      </xdr:nvSpPr>
      <xdr:spPr>
        <a:xfrm>
          <a:off x="7626427" y="1479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53052</xdr:rowOff>
    </xdr:from>
    <xdr:ext cx="469744" cy="259045"/>
    <xdr:sp macro="" textlink="">
      <xdr:nvSpPr>
        <xdr:cNvPr id="377" name="n_4mainValue【公営住宅】&#10;一人当たり面積">
          <a:extLst>
            <a:ext uri="{FF2B5EF4-FFF2-40B4-BE49-F238E27FC236}">
              <a16:creationId xmlns:a16="http://schemas.microsoft.com/office/drawing/2014/main" id="{00000000-0008-0000-0E00-000079010000}"/>
            </a:ext>
          </a:extLst>
        </xdr:cNvPr>
        <xdr:cNvSpPr txBox="1"/>
      </xdr:nvSpPr>
      <xdr:spPr>
        <a:xfrm>
          <a:off x="6737427" y="14797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00000000-0008-0000-0E00-000091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00000000-0008-0000-0E00-000092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00000000-0008-0000-0E00-000093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00000000-0008-0000-0E00-000094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5" name="直線コネクタ 404">
          <a:extLst>
            <a:ext uri="{FF2B5EF4-FFF2-40B4-BE49-F238E27FC236}">
              <a16:creationId xmlns:a16="http://schemas.microsoft.com/office/drawing/2014/main" id="{00000000-0008-0000-0E00-000095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6" name="テキスト ボックス 405">
          <a:extLst>
            <a:ext uri="{FF2B5EF4-FFF2-40B4-BE49-F238E27FC236}">
              <a16:creationId xmlns:a16="http://schemas.microsoft.com/office/drawing/2014/main" id="{00000000-0008-0000-0E00-000096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7" name="直線コネクタ 406">
          <a:extLst>
            <a:ext uri="{FF2B5EF4-FFF2-40B4-BE49-F238E27FC236}">
              <a16:creationId xmlns:a16="http://schemas.microsoft.com/office/drawing/2014/main" id="{00000000-0008-0000-0E00-000097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8" name="テキスト ボックス 407">
          <a:extLst>
            <a:ext uri="{FF2B5EF4-FFF2-40B4-BE49-F238E27FC236}">
              <a16:creationId xmlns:a16="http://schemas.microsoft.com/office/drawing/2014/main" id="{00000000-0008-0000-0E00-000098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9" name="直線コネクタ 408">
          <a:extLst>
            <a:ext uri="{FF2B5EF4-FFF2-40B4-BE49-F238E27FC236}">
              <a16:creationId xmlns:a16="http://schemas.microsoft.com/office/drawing/2014/main" id="{00000000-0008-0000-0E00-000099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0" name="テキスト ボックス 409">
          <a:extLst>
            <a:ext uri="{FF2B5EF4-FFF2-40B4-BE49-F238E27FC236}">
              <a16:creationId xmlns:a16="http://schemas.microsoft.com/office/drawing/2014/main" id="{00000000-0008-0000-0E00-00009A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1" name="直線コネクタ 410">
          <a:extLst>
            <a:ext uri="{FF2B5EF4-FFF2-40B4-BE49-F238E27FC236}">
              <a16:creationId xmlns:a16="http://schemas.microsoft.com/office/drawing/2014/main" id="{00000000-0008-0000-0E00-00009B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2" name="テキスト ボックス 411">
          <a:extLst>
            <a:ext uri="{FF2B5EF4-FFF2-40B4-BE49-F238E27FC236}">
              <a16:creationId xmlns:a16="http://schemas.microsoft.com/office/drawing/2014/main" id="{00000000-0008-0000-0E00-00009C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3" name="直線コネクタ 412">
          <a:extLst>
            <a:ext uri="{FF2B5EF4-FFF2-40B4-BE49-F238E27FC236}">
              <a16:creationId xmlns:a16="http://schemas.microsoft.com/office/drawing/2014/main" id="{00000000-0008-0000-0E00-00009D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4" name="テキスト ボックス 413">
          <a:extLst>
            <a:ext uri="{FF2B5EF4-FFF2-40B4-BE49-F238E27FC236}">
              <a16:creationId xmlns:a16="http://schemas.microsoft.com/office/drawing/2014/main" id="{00000000-0008-0000-0E00-00009E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a:extLst>
            <a:ext uri="{FF2B5EF4-FFF2-40B4-BE49-F238E27FC236}">
              <a16:creationId xmlns:a16="http://schemas.microsoft.com/office/drawing/2014/main" id="{00000000-0008-0000-0E00-00009F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6" name="テキスト ボックス 415">
          <a:extLst>
            <a:ext uri="{FF2B5EF4-FFF2-40B4-BE49-F238E27FC236}">
              <a16:creationId xmlns:a16="http://schemas.microsoft.com/office/drawing/2014/main" id="{00000000-0008-0000-0E00-0000A0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a:extLst>
            <a:ext uri="{FF2B5EF4-FFF2-40B4-BE49-F238E27FC236}">
              <a16:creationId xmlns:a16="http://schemas.microsoft.com/office/drawing/2014/main" id="{00000000-0008-0000-0E00-0000A1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76200</xdr:rowOff>
    </xdr:from>
    <xdr:to>
      <xdr:col>85</xdr:col>
      <xdr:colOff>126364</xdr:colOff>
      <xdr:row>42</xdr:row>
      <xdr:rowOff>38100</xdr:rowOff>
    </xdr:to>
    <xdr:cxnSp macro="">
      <xdr:nvCxnSpPr>
        <xdr:cNvPr id="418" name="直線コネクタ 417">
          <a:extLst>
            <a:ext uri="{FF2B5EF4-FFF2-40B4-BE49-F238E27FC236}">
              <a16:creationId xmlns:a16="http://schemas.microsoft.com/office/drawing/2014/main" id="{00000000-0008-0000-0E00-0000A2010000}"/>
            </a:ext>
          </a:extLst>
        </xdr:cNvPr>
        <xdr:cNvCxnSpPr/>
      </xdr:nvCxnSpPr>
      <xdr:spPr>
        <a:xfrm flipV="1">
          <a:off x="16318864" y="57340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9" name="【認定こども園・幼稚園・保育所】&#10;有形固定資産減価償却率最小値テキスト">
          <a:extLst>
            <a:ext uri="{FF2B5EF4-FFF2-40B4-BE49-F238E27FC236}">
              <a16:creationId xmlns:a16="http://schemas.microsoft.com/office/drawing/2014/main" id="{00000000-0008-0000-0E00-0000A301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0" name="直線コネクタ 419">
          <a:extLst>
            <a:ext uri="{FF2B5EF4-FFF2-40B4-BE49-F238E27FC236}">
              <a16:creationId xmlns:a16="http://schemas.microsoft.com/office/drawing/2014/main" id="{00000000-0008-0000-0E00-0000A401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22877</xdr:rowOff>
    </xdr:from>
    <xdr:ext cx="405111" cy="259045"/>
    <xdr:sp macro="" textlink="">
      <xdr:nvSpPr>
        <xdr:cNvPr id="421" name="【認定こども園・幼稚園・保育所】&#10;有形固定資産減価償却率最大値テキスト">
          <a:extLst>
            <a:ext uri="{FF2B5EF4-FFF2-40B4-BE49-F238E27FC236}">
              <a16:creationId xmlns:a16="http://schemas.microsoft.com/office/drawing/2014/main" id="{00000000-0008-0000-0E00-0000A5010000}"/>
            </a:ext>
          </a:extLst>
        </xdr:cNvPr>
        <xdr:cNvSpPr txBox="1"/>
      </xdr:nvSpPr>
      <xdr:spPr>
        <a:xfrm>
          <a:off x="16357600" y="550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76200</xdr:rowOff>
    </xdr:from>
    <xdr:to>
      <xdr:col>86</xdr:col>
      <xdr:colOff>25400</xdr:colOff>
      <xdr:row>33</xdr:row>
      <xdr:rowOff>76200</xdr:rowOff>
    </xdr:to>
    <xdr:cxnSp macro="">
      <xdr:nvCxnSpPr>
        <xdr:cNvPr id="422" name="直線コネクタ 421">
          <a:extLst>
            <a:ext uri="{FF2B5EF4-FFF2-40B4-BE49-F238E27FC236}">
              <a16:creationId xmlns:a16="http://schemas.microsoft.com/office/drawing/2014/main" id="{00000000-0008-0000-0E00-0000A6010000}"/>
            </a:ext>
          </a:extLst>
        </xdr:cNvPr>
        <xdr:cNvCxnSpPr/>
      </xdr:nvCxnSpPr>
      <xdr:spPr>
        <a:xfrm>
          <a:off x="16230600" y="573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32402</xdr:rowOff>
    </xdr:from>
    <xdr:ext cx="405111" cy="259045"/>
    <xdr:sp macro="" textlink="">
      <xdr:nvSpPr>
        <xdr:cNvPr id="423" name="【認定こども園・幼稚園・保育所】&#10;有形固定資産減価償却率平均値テキスト">
          <a:extLst>
            <a:ext uri="{FF2B5EF4-FFF2-40B4-BE49-F238E27FC236}">
              <a16:creationId xmlns:a16="http://schemas.microsoft.com/office/drawing/2014/main" id="{00000000-0008-0000-0E00-0000A7010000}"/>
            </a:ext>
          </a:extLst>
        </xdr:cNvPr>
        <xdr:cNvSpPr txBox="1"/>
      </xdr:nvSpPr>
      <xdr:spPr>
        <a:xfrm>
          <a:off x="16357600" y="6376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53975</xdr:rowOff>
    </xdr:from>
    <xdr:to>
      <xdr:col>85</xdr:col>
      <xdr:colOff>177800</xdr:colOff>
      <xdr:row>37</xdr:row>
      <xdr:rowOff>155575</xdr:rowOff>
    </xdr:to>
    <xdr:sp macro="" textlink="">
      <xdr:nvSpPr>
        <xdr:cNvPr id="424" name="フローチャート: 判断 423">
          <a:extLst>
            <a:ext uri="{FF2B5EF4-FFF2-40B4-BE49-F238E27FC236}">
              <a16:creationId xmlns:a16="http://schemas.microsoft.com/office/drawing/2014/main" id="{00000000-0008-0000-0E00-0000A8010000}"/>
            </a:ext>
          </a:extLst>
        </xdr:cNvPr>
        <xdr:cNvSpPr/>
      </xdr:nvSpPr>
      <xdr:spPr>
        <a:xfrm>
          <a:off x="162687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50165</xdr:rowOff>
    </xdr:from>
    <xdr:to>
      <xdr:col>81</xdr:col>
      <xdr:colOff>101600</xdr:colOff>
      <xdr:row>37</xdr:row>
      <xdr:rowOff>151765</xdr:rowOff>
    </xdr:to>
    <xdr:sp macro="" textlink="">
      <xdr:nvSpPr>
        <xdr:cNvPr id="425" name="フローチャート: 判断 424">
          <a:extLst>
            <a:ext uri="{FF2B5EF4-FFF2-40B4-BE49-F238E27FC236}">
              <a16:creationId xmlns:a16="http://schemas.microsoft.com/office/drawing/2014/main" id="{00000000-0008-0000-0E00-0000A9010000}"/>
            </a:ext>
          </a:extLst>
        </xdr:cNvPr>
        <xdr:cNvSpPr/>
      </xdr:nvSpPr>
      <xdr:spPr>
        <a:xfrm>
          <a:off x="15430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154940</xdr:rowOff>
    </xdr:from>
    <xdr:to>
      <xdr:col>76</xdr:col>
      <xdr:colOff>165100</xdr:colOff>
      <xdr:row>38</xdr:row>
      <xdr:rowOff>85090</xdr:rowOff>
    </xdr:to>
    <xdr:sp macro="" textlink="">
      <xdr:nvSpPr>
        <xdr:cNvPr id="426" name="フローチャート: 判断 425">
          <a:extLst>
            <a:ext uri="{FF2B5EF4-FFF2-40B4-BE49-F238E27FC236}">
              <a16:creationId xmlns:a16="http://schemas.microsoft.com/office/drawing/2014/main" id="{00000000-0008-0000-0E00-0000AA010000}"/>
            </a:ext>
          </a:extLst>
        </xdr:cNvPr>
        <xdr:cNvSpPr/>
      </xdr:nvSpPr>
      <xdr:spPr>
        <a:xfrm>
          <a:off x="14541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92075</xdr:rowOff>
    </xdr:from>
    <xdr:to>
      <xdr:col>72</xdr:col>
      <xdr:colOff>38100</xdr:colOff>
      <xdr:row>38</xdr:row>
      <xdr:rowOff>22225</xdr:rowOff>
    </xdr:to>
    <xdr:sp macro="" textlink="">
      <xdr:nvSpPr>
        <xdr:cNvPr id="427" name="フローチャート: 判断 426">
          <a:extLst>
            <a:ext uri="{FF2B5EF4-FFF2-40B4-BE49-F238E27FC236}">
              <a16:creationId xmlns:a16="http://schemas.microsoft.com/office/drawing/2014/main" id="{00000000-0008-0000-0E00-0000AB010000}"/>
            </a:ext>
          </a:extLst>
        </xdr:cNvPr>
        <xdr:cNvSpPr/>
      </xdr:nvSpPr>
      <xdr:spPr>
        <a:xfrm>
          <a:off x="13652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114935</xdr:rowOff>
    </xdr:from>
    <xdr:to>
      <xdr:col>67</xdr:col>
      <xdr:colOff>101600</xdr:colOff>
      <xdr:row>38</xdr:row>
      <xdr:rowOff>45085</xdr:rowOff>
    </xdr:to>
    <xdr:sp macro="" textlink="">
      <xdr:nvSpPr>
        <xdr:cNvPr id="428" name="フローチャート: 判断 427">
          <a:extLst>
            <a:ext uri="{FF2B5EF4-FFF2-40B4-BE49-F238E27FC236}">
              <a16:creationId xmlns:a16="http://schemas.microsoft.com/office/drawing/2014/main" id="{00000000-0008-0000-0E00-0000AC010000}"/>
            </a:ext>
          </a:extLst>
        </xdr:cNvPr>
        <xdr:cNvSpPr/>
      </xdr:nvSpPr>
      <xdr:spPr>
        <a:xfrm>
          <a:off x="12763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E00-0000AD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E00-0000AE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E00-0000AF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E00-0000B1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151130</xdr:rowOff>
    </xdr:from>
    <xdr:to>
      <xdr:col>85</xdr:col>
      <xdr:colOff>177800</xdr:colOff>
      <xdr:row>35</xdr:row>
      <xdr:rowOff>81280</xdr:rowOff>
    </xdr:to>
    <xdr:sp macro="" textlink="">
      <xdr:nvSpPr>
        <xdr:cNvPr id="434" name="楕円 433">
          <a:extLst>
            <a:ext uri="{FF2B5EF4-FFF2-40B4-BE49-F238E27FC236}">
              <a16:creationId xmlns:a16="http://schemas.microsoft.com/office/drawing/2014/main" id="{00000000-0008-0000-0E00-0000B2010000}"/>
            </a:ext>
          </a:extLst>
        </xdr:cNvPr>
        <xdr:cNvSpPr/>
      </xdr:nvSpPr>
      <xdr:spPr>
        <a:xfrm>
          <a:off x="16268700" y="598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2557</xdr:rowOff>
    </xdr:from>
    <xdr:ext cx="405111" cy="259045"/>
    <xdr:sp macro="" textlink="">
      <xdr:nvSpPr>
        <xdr:cNvPr id="435" name="【認定こども園・幼稚園・保育所】&#10;有形固定資産減価償却率該当値テキスト">
          <a:extLst>
            <a:ext uri="{FF2B5EF4-FFF2-40B4-BE49-F238E27FC236}">
              <a16:creationId xmlns:a16="http://schemas.microsoft.com/office/drawing/2014/main" id="{00000000-0008-0000-0E00-0000B3010000}"/>
            </a:ext>
          </a:extLst>
        </xdr:cNvPr>
        <xdr:cNvSpPr txBox="1"/>
      </xdr:nvSpPr>
      <xdr:spPr>
        <a:xfrm>
          <a:off x="16357600" y="583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113030</xdr:rowOff>
    </xdr:from>
    <xdr:to>
      <xdr:col>81</xdr:col>
      <xdr:colOff>101600</xdr:colOff>
      <xdr:row>35</xdr:row>
      <xdr:rowOff>43180</xdr:rowOff>
    </xdr:to>
    <xdr:sp macro="" textlink="">
      <xdr:nvSpPr>
        <xdr:cNvPr id="436" name="楕円 435">
          <a:extLst>
            <a:ext uri="{FF2B5EF4-FFF2-40B4-BE49-F238E27FC236}">
              <a16:creationId xmlns:a16="http://schemas.microsoft.com/office/drawing/2014/main" id="{00000000-0008-0000-0E00-0000B4010000}"/>
            </a:ext>
          </a:extLst>
        </xdr:cNvPr>
        <xdr:cNvSpPr/>
      </xdr:nvSpPr>
      <xdr:spPr>
        <a:xfrm>
          <a:off x="15430500" y="594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163830</xdr:rowOff>
    </xdr:from>
    <xdr:to>
      <xdr:col>85</xdr:col>
      <xdr:colOff>127000</xdr:colOff>
      <xdr:row>35</xdr:row>
      <xdr:rowOff>30480</xdr:rowOff>
    </xdr:to>
    <xdr:cxnSp macro="">
      <xdr:nvCxnSpPr>
        <xdr:cNvPr id="437" name="直線コネクタ 436">
          <a:extLst>
            <a:ext uri="{FF2B5EF4-FFF2-40B4-BE49-F238E27FC236}">
              <a16:creationId xmlns:a16="http://schemas.microsoft.com/office/drawing/2014/main" id="{00000000-0008-0000-0E00-0000B5010000}"/>
            </a:ext>
          </a:extLst>
        </xdr:cNvPr>
        <xdr:cNvCxnSpPr/>
      </xdr:nvCxnSpPr>
      <xdr:spPr>
        <a:xfrm>
          <a:off x="15481300" y="599313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111125</xdr:rowOff>
    </xdr:from>
    <xdr:to>
      <xdr:col>76</xdr:col>
      <xdr:colOff>165100</xdr:colOff>
      <xdr:row>36</xdr:row>
      <xdr:rowOff>41275</xdr:rowOff>
    </xdr:to>
    <xdr:sp macro="" textlink="">
      <xdr:nvSpPr>
        <xdr:cNvPr id="438" name="楕円 437">
          <a:extLst>
            <a:ext uri="{FF2B5EF4-FFF2-40B4-BE49-F238E27FC236}">
              <a16:creationId xmlns:a16="http://schemas.microsoft.com/office/drawing/2014/main" id="{00000000-0008-0000-0E00-0000B6010000}"/>
            </a:ext>
          </a:extLst>
        </xdr:cNvPr>
        <xdr:cNvSpPr/>
      </xdr:nvSpPr>
      <xdr:spPr>
        <a:xfrm>
          <a:off x="14541500" y="611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163830</xdr:rowOff>
    </xdr:from>
    <xdr:to>
      <xdr:col>81</xdr:col>
      <xdr:colOff>50800</xdr:colOff>
      <xdr:row>35</xdr:row>
      <xdr:rowOff>161925</xdr:rowOff>
    </xdr:to>
    <xdr:cxnSp macro="">
      <xdr:nvCxnSpPr>
        <xdr:cNvPr id="439" name="直線コネクタ 438">
          <a:extLst>
            <a:ext uri="{FF2B5EF4-FFF2-40B4-BE49-F238E27FC236}">
              <a16:creationId xmlns:a16="http://schemas.microsoft.com/office/drawing/2014/main" id="{00000000-0008-0000-0E00-0000B7010000}"/>
            </a:ext>
          </a:extLst>
        </xdr:cNvPr>
        <xdr:cNvCxnSpPr/>
      </xdr:nvCxnSpPr>
      <xdr:spPr>
        <a:xfrm flipV="1">
          <a:off x="14592300" y="5993130"/>
          <a:ext cx="889000" cy="16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105410</xdr:rowOff>
    </xdr:from>
    <xdr:to>
      <xdr:col>72</xdr:col>
      <xdr:colOff>38100</xdr:colOff>
      <xdr:row>36</xdr:row>
      <xdr:rowOff>35560</xdr:rowOff>
    </xdr:to>
    <xdr:sp macro="" textlink="">
      <xdr:nvSpPr>
        <xdr:cNvPr id="440" name="楕円 439">
          <a:extLst>
            <a:ext uri="{FF2B5EF4-FFF2-40B4-BE49-F238E27FC236}">
              <a16:creationId xmlns:a16="http://schemas.microsoft.com/office/drawing/2014/main" id="{00000000-0008-0000-0E00-0000B8010000}"/>
            </a:ext>
          </a:extLst>
        </xdr:cNvPr>
        <xdr:cNvSpPr/>
      </xdr:nvSpPr>
      <xdr:spPr>
        <a:xfrm>
          <a:off x="13652500" y="61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156210</xdr:rowOff>
    </xdr:from>
    <xdr:to>
      <xdr:col>76</xdr:col>
      <xdr:colOff>114300</xdr:colOff>
      <xdr:row>35</xdr:row>
      <xdr:rowOff>161925</xdr:rowOff>
    </xdr:to>
    <xdr:cxnSp macro="">
      <xdr:nvCxnSpPr>
        <xdr:cNvPr id="441" name="直線コネクタ 440">
          <a:extLst>
            <a:ext uri="{FF2B5EF4-FFF2-40B4-BE49-F238E27FC236}">
              <a16:creationId xmlns:a16="http://schemas.microsoft.com/office/drawing/2014/main" id="{00000000-0008-0000-0E00-0000B9010000}"/>
            </a:ext>
          </a:extLst>
        </xdr:cNvPr>
        <xdr:cNvCxnSpPr/>
      </xdr:nvCxnSpPr>
      <xdr:spPr>
        <a:xfrm>
          <a:off x="13703300" y="615696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71120</xdr:rowOff>
    </xdr:from>
    <xdr:to>
      <xdr:col>67</xdr:col>
      <xdr:colOff>101600</xdr:colOff>
      <xdr:row>36</xdr:row>
      <xdr:rowOff>1270</xdr:rowOff>
    </xdr:to>
    <xdr:sp macro="" textlink="">
      <xdr:nvSpPr>
        <xdr:cNvPr id="442" name="楕円 441">
          <a:extLst>
            <a:ext uri="{FF2B5EF4-FFF2-40B4-BE49-F238E27FC236}">
              <a16:creationId xmlns:a16="http://schemas.microsoft.com/office/drawing/2014/main" id="{00000000-0008-0000-0E00-0000BA010000}"/>
            </a:ext>
          </a:extLst>
        </xdr:cNvPr>
        <xdr:cNvSpPr/>
      </xdr:nvSpPr>
      <xdr:spPr>
        <a:xfrm>
          <a:off x="12763500" y="607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121920</xdr:rowOff>
    </xdr:from>
    <xdr:to>
      <xdr:col>71</xdr:col>
      <xdr:colOff>177800</xdr:colOff>
      <xdr:row>35</xdr:row>
      <xdr:rowOff>156210</xdr:rowOff>
    </xdr:to>
    <xdr:cxnSp macro="">
      <xdr:nvCxnSpPr>
        <xdr:cNvPr id="443" name="直線コネクタ 442">
          <a:extLst>
            <a:ext uri="{FF2B5EF4-FFF2-40B4-BE49-F238E27FC236}">
              <a16:creationId xmlns:a16="http://schemas.microsoft.com/office/drawing/2014/main" id="{00000000-0008-0000-0E00-0000BB010000}"/>
            </a:ext>
          </a:extLst>
        </xdr:cNvPr>
        <xdr:cNvCxnSpPr/>
      </xdr:nvCxnSpPr>
      <xdr:spPr>
        <a:xfrm>
          <a:off x="12814300" y="612267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142892</xdr:rowOff>
    </xdr:from>
    <xdr:ext cx="405111" cy="259045"/>
    <xdr:sp macro="" textlink="">
      <xdr:nvSpPr>
        <xdr:cNvPr id="444" name="n_1aveValue【認定こども園・幼稚園・保育所】&#10;有形固定資産減価償却率">
          <a:extLst>
            <a:ext uri="{FF2B5EF4-FFF2-40B4-BE49-F238E27FC236}">
              <a16:creationId xmlns:a16="http://schemas.microsoft.com/office/drawing/2014/main" id="{00000000-0008-0000-0E00-0000BC010000}"/>
            </a:ext>
          </a:extLst>
        </xdr:cNvPr>
        <xdr:cNvSpPr txBox="1"/>
      </xdr:nvSpPr>
      <xdr:spPr>
        <a:xfrm>
          <a:off x="15266044" y="648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76217</xdr:rowOff>
    </xdr:from>
    <xdr:ext cx="405111" cy="259045"/>
    <xdr:sp macro="" textlink="">
      <xdr:nvSpPr>
        <xdr:cNvPr id="445" name="n_2aveValue【認定こども園・幼稚園・保育所】&#10;有形固定資産減価償却率">
          <a:extLst>
            <a:ext uri="{FF2B5EF4-FFF2-40B4-BE49-F238E27FC236}">
              <a16:creationId xmlns:a16="http://schemas.microsoft.com/office/drawing/2014/main" id="{00000000-0008-0000-0E00-0000BD010000}"/>
            </a:ext>
          </a:extLst>
        </xdr:cNvPr>
        <xdr:cNvSpPr txBox="1"/>
      </xdr:nvSpPr>
      <xdr:spPr>
        <a:xfrm>
          <a:off x="143897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13352</xdr:rowOff>
    </xdr:from>
    <xdr:ext cx="405111" cy="259045"/>
    <xdr:sp macro="" textlink="">
      <xdr:nvSpPr>
        <xdr:cNvPr id="446" name="n_3aveValue【認定こども園・幼稚園・保育所】&#10;有形固定資産減価償却率">
          <a:extLst>
            <a:ext uri="{FF2B5EF4-FFF2-40B4-BE49-F238E27FC236}">
              <a16:creationId xmlns:a16="http://schemas.microsoft.com/office/drawing/2014/main" id="{00000000-0008-0000-0E00-0000BE010000}"/>
            </a:ext>
          </a:extLst>
        </xdr:cNvPr>
        <xdr:cNvSpPr txBox="1"/>
      </xdr:nvSpPr>
      <xdr:spPr>
        <a:xfrm>
          <a:off x="13500744" y="652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36212</xdr:rowOff>
    </xdr:from>
    <xdr:ext cx="405111" cy="259045"/>
    <xdr:sp macro="" textlink="">
      <xdr:nvSpPr>
        <xdr:cNvPr id="447" name="n_4aveValue【認定こども園・幼稚園・保育所】&#10;有形固定資産減価償却率">
          <a:extLst>
            <a:ext uri="{FF2B5EF4-FFF2-40B4-BE49-F238E27FC236}">
              <a16:creationId xmlns:a16="http://schemas.microsoft.com/office/drawing/2014/main" id="{00000000-0008-0000-0E00-0000BF010000}"/>
            </a:ext>
          </a:extLst>
        </xdr:cNvPr>
        <xdr:cNvSpPr txBox="1"/>
      </xdr:nvSpPr>
      <xdr:spPr>
        <a:xfrm>
          <a:off x="12611744"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59707</xdr:rowOff>
    </xdr:from>
    <xdr:ext cx="405111" cy="259045"/>
    <xdr:sp macro="" textlink="">
      <xdr:nvSpPr>
        <xdr:cNvPr id="448" name="n_1mainValue【認定こども園・幼稚園・保育所】&#10;有形固定資産減価償却率">
          <a:extLst>
            <a:ext uri="{FF2B5EF4-FFF2-40B4-BE49-F238E27FC236}">
              <a16:creationId xmlns:a16="http://schemas.microsoft.com/office/drawing/2014/main" id="{00000000-0008-0000-0E00-0000C0010000}"/>
            </a:ext>
          </a:extLst>
        </xdr:cNvPr>
        <xdr:cNvSpPr txBox="1"/>
      </xdr:nvSpPr>
      <xdr:spPr>
        <a:xfrm>
          <a:off x="15266044" y="57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57802</xdr:rowOff>
    </xdr:from>
    <xdr:ext cx="405111" cy="259045"/>
    <xdr:sp macro="" textlink="">
      <xdr:nvSpPr>
        <xdr:cNvPr id="449" name="n_2mainValue【認定こども園・幼稚園・保育所】&#10;有形固定資産減価償却率">
          <a:extLst>
            <a:ext uri="{FF2B5EF4-FFF2-40B4-BE49-F238E27FC236}">
              <a16:creationId xmlns:a16="http://schemas.microsoft.com/office/drawing/2014/main" id="{00000000-0008-0000-0E00-0000C1010000}"/>
            </a:ext>
          </a:extLst>
        </xdr:cNvPr>
        <xdr:cNvSpPr txBox="1"/>
      </xdr:nvSpPr>
      <xdr:spPr>
        <a:xfrm>
          <a:off x="14389744" y="588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52087</xdr:rowOff>
    </xdr:from>
    <xdr:ext cx="405111" cy="259045"/>
    <xdr:sp macro="" textlink="">
      <xdr:nvSpPr>
        <xdr:cNvPr id="450" name="n_3mainValue【認定こども園・幼稚園・保育所】&#10;有形固定資産減価償却率">
          <a:extLst>
            <a:ext uri="{FF2B5EF4-FFF2-40B4-BE49-F238E27FC236}">
              <a16:creationId xmlns:a16="http://schemas.microsoft.com/office/drawing/2014/main" id="{00000000-0008-0000-0E00-0000C2010000}"/>
            </a:ext>
          </a:extLst>
        </xdr:cNvPr>
        <xdr:cNvSpPr txBox="1"/>
      </xdr:nvSpPr>
      <xdr:spPr>
        <a:xfrm>
          <a:off x="13500744" y="588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17797</xdr:rowOff>
    </xdr:from>
    <xdr:ext cx="405111" cy="259045"/>
    <xdr:sp macro="" textlink="">
      <xdr:nvSpPr>
        <xdr:cNvPr id="451" name="n_4mainValue【認定こども園・幼稚園・保育所】&#10;有形固定資産減価償却率">
          <a:extLst>
            <a:ext uri="{FF2B5EF4-FFF2-40B4-BE49-F238E27FC236}">
              <a16:creationId xmlns:a16="http://schemas.microsoft.com/office/drawing/2014/main" id="{00000000-0008-0000-0E00-0000C3010000}"/>
            </a:ext>
          </a:extLst>
        </xdr:cNvPr>
        <xdr:cNvSpPr txBox="1"/>
      </xdr:nvSpPr>
      <xdr:spPr>
        <a:xfrm>
          <a:off x="12611744" y="584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00000000-0008-0000-0E00-0000C4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00000000-0008-0000-0E00-0000C5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00000000-0008-0000-0E00-0000C6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00000000-0008-0000-0E00-0000C7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00000000-0008-0000-0E00-0000C8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00000000-0008-0000-0E00-0000C9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00000000-0008-0000-0E00-0000CA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00000000-0008-0000-0E00-0000CB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00000000-0008-0000-0E00-0000CC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00000000-0008-0000-0E00-0000CD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2" name="直線コネクタ 461">
          <a:extLst>
            <a:ext uri="{FF2B5EF4-FFF2-40B4-BE49-F238E27FC236}">
              <a16:creationId xmlns:a16="http://schemas.microsoft.com/office/drawing/2014/main" id="{00000000-0008-0000-0E00-0000CE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3" name="テキスト ボックス 462">
          <a:extLst>
            <a:ext uri="{FF2B5EF4-FFF2-40B4-BE49-F238E27FC236}">
              <a16:creationId xmlns:a16="http://schemas.microsoft.com/office/drawing/2014/main" id="{00000000-0008-0000-0E00-0000CF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4" name="直線コネクタ 463">
          <a:extLst>
            <a:ext uri="{FF2B5EF4-FFF2-40B4-BE49-F238E27FC236}">
              <a16:creationId xmlns:a16="http://schemas.microsoft.com/office/drawing/2014/main" id="{00000000-0008-0000-0E00-0000D0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5" name="テキスト ボックス 464">
          <a:extLst>
            <a:ext uri="{FF2B5EF4-FFF2-40B4-BE49-F238E27FC236}">
              <a16:creationId xmlns:a16="http://schemas.microsoft.com/office/drawing/2014/main" id="{00000000-0008-0000-0E00-0000D1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6" name="直線コネクタ 465">
          <a:extLst>
            <a:ext uri="{FF2B5EF4-FFF2-40B4-BE49-F238E27FC236}">
              <a16:creationId xmlns:a16="http://schemas.microsoft.com/office/drawing/2014/main" id="{00000000-0008-0000-0E00-0000D2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7" name="テキスト ボックス 466">
          <a:extLst>
            <a:ext uri="{FF2B5EF4-FFF2-40B4-BE49-F238E27FC236}">
              <a16:creationId xmlns:a16="http://schemas.microsoft.com/office/drawing/2014/main" id="{00000000-0008-0000-0E00-0000D3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8" name="直線コネクタ 467">
          <a:extLst>
            <a:ext uri="{FF2B5EF4-FFF2-40B4-BE49-F238E27FC236}">
              <a16:creationId xmlns:a16="http://schemas.microsoft.com/office/drawing/2014/main" id="{00000000-0008-0000-0E00-0000D4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9" name="テキスト ボックス 468">
          <a:extLst>
            <a:ext uri="{FF2B5EF4-FFF2-40B4-BE49-F238E27FC236}">
              <a16:creationId xmlns:a16="http://schemas.microsoft.com/office/drawing/2014/main" id="{00000000-0008-0000-0E00-0000D5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0" name="直線コネクタ 469">
          <a:extLst>
            <a:ext uri="{FF2B5EF4-FFF2-40B4-BE49-F238E27FC236}">
              <a16:creationId xmlns:a16="http://schemas.microsoft.com/office/drawing/2014/main" id="{00000000-0008-0000-0E00-0000D6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1" name="テキスト ボックス 470">
          <a:extLst>
            <a:ext uri="{FF2B5EF4-FFF2-40B4-BE49-F238E27FC236}">
              <a16:creationId xmlns:a16="http://schemas.microsoft.com/office/drawing/2014/main" id="{00000000-0008-0000-0E00-0000D7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a:extLst>
            <a:ext uri="{FF2B5EF4-FFF2-40B4-BE49-F238E27FC236}">
              <a16:creationId xmlns:a16="http://schemas.microsoft.com/office/drawing/2014/main" id="{00000000-0008-0000-0E00-0000D8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3" name="テキスト ボックス 472">
          <a:extLst>
            <a:ext uri="{FF2B5EF4-FFF2-40B4-BE49-F238E27FC236}">
              <a16:creationId xmlns:a16="http://schemas.microsoft.com/office/drawing/2014/main" id="{00000000-0008-0000-0E00-0000D9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認定こども園・幼稚園・保育所】&#10;一人当たり面積グラフ枠">
          <a:extLst>
            <a:ext uri="{FF2B5EF4-FFF2-40B4-BE49-F238E27FC236}">
              <a16:creationId xmlns:a16="http://schemas.microsoft.com/office/drawing/2014/main" id="{00000000-0008-0000-0E00-0000DA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45720</xdr:rowOff>
    </xdr:from>
    <xdr:to>
      <xdr:col>116</xdr:col>
      <xdr:colOff>62864</xdr:colOff>
      <xdr:row>42</xdr:row>
      <xdr:rowOff>22860</xdr:rowOff>
    </xdr:to>
    <xdr:cxnSp macro="">
      <xdr:nvCxnSpPr>
        <xdr:cNvPr id="475" name="直線コネクタ 474">
          <a:extLst>
            <a:ext uri="{FF2B5EF4-FFF2-40B4-BE49-F238E27FC236}">
              <a16:creationId xmlns:a16="http://schemas.microsoft.com/office/drawing/2014/main" id="{00000000-0008-0000-0E00-0000DB010000}"/>
            </a:ext>
          </a:extLst>
        </xdr:cNvPr>
        <xdr:cNvCxnSpPr/>
      </xdr:nvCxnSpPr>
      <xdr:spPr>
        <a:xfrm flipV="1">
          <a:off x="22160864" y="587502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476" name="【認定こども園・幼稚園・保育所】&#10;一人当たり面積最小値テキスト">
          <a:extLst>
            <a:ext uri="{FF2B5EF4-FFF2-40B4-BE49-F238E27FC236}">
              <a16:creationId xmlns:a16="http://schemas.microsoft.com/office/drawing/2014/main" id="{00000000-0008-0000-0E00-0000DC010000}"/>
            </a:ext>
          </a:extLst>
        </xdr:cNvPr>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477" name="直線コネクタ 476">
          <a:extLst>
            <a:ext uri="{FF2B5EF4-FFF2-40B4-BE49-F238E27FC236}">
              <a16:creationId xmlns:a16="http://schemas.microsoft.com/office/drawing/2014/main" id="{00000000-0008-0000-0E00-0000DD010000}"/>
            </a:ext>
          </a:extLst>
        </xdr:cNvPr>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163847</xdr:rowOff>
    </xdr:from>
    <xdr:ext cx="469744" cy="259045"/>
    <xdr:sp macro="" textlink="">
      <xdr:nvSpPr>
        <xdr:cNvPr id="478" name="【認定こども園・幼稚園・保育所】&#10;一人当たり面積最大値テキスト">
          <a:extLst>
            <a:ext uri="{FF2B5EF4-FFF2-40B4-BE49-F238E27FC236}">
              <a16:creationId xmlns:a16="http://schemas.microsoft.com/office/drawing/2014/main" id="{00000000-0008-0000-0E00-0000DE010000}"/>
            </a:ext>
          </a:extLst>
        </xdr:cNvPr>
        <xdr:cNvSpPr txBox="1"/>
      </xdr:nvSpPr>
      <xdr:spPr>
        <a:xfrm>
          <a:off x="22199600" y="565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45720</xdr:rowOff>
    </xdr:from>
    <xdr:to>
      <xdr:col>116</xdr:col>
      <xdr:colOff>152400</xdr:colOff>
      <xdr:row>34</xdr:row>
      <xdr:rowOff>45720</xdr:rowOff>
    </xdr:to>
    <xdr:cxnSp macro="">
      <xdr:nvCxnSpPr>
        <xdr:cNvPr id="479" name="直線コネクタ 478">
          <a:extLst>
            <a:ext uri="{FF2B5EF4-FFF2-40B4-BE49-F238E27FC236}">
              <a16:creationId xmlns:a16="http://schemas.microsoft.com/office/drawing/2014/main" id="{00000000-0008-0000-0E00-0000DF010000}"/>
            </a:ext>
          </a:extLst>
        </xdr:cNvPr>
        <xdr:cNvCxnSpPr/>
      </xdr:nvCxnSpPr>
      <xdr:spPr>
        <a:xfrm>
          <a:off x="22072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21607</xdr:rowOff>
    </xdr:from>
    <xdr:ext cx="469744" cy="259045"/>
    <xdr:sp macro="" textlink="">
      <xdr:nvSpPr>
        <xdr:cNvPr id="480" name="【認定こども園・幼稚園・保育所】&#10;一人当たり面積平均値テキスト">
          <a:extLst>
            <a:ext uri="{FF2B5EF4-FFF2-40B4-BE49-F238E27FC236}">
              <a16:creationId xmlns:a16="http://schemas.microsoft.com/office/drawing/2014/main" id="{00000000-0008-0000-0E00-0000E0010000}"/>
            </a:ext>
          </a:extLst>
        </xdr:cNvPr>
        <xdr:cNvSpPr txBox="1"/>
      </xdr:nvSpPr>
      <xdr:spPr>
        <a:xfrm>
          <a:off x="22199600" y="6708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170180</xdr:rowOff>
    </xdr:from>
    <xdr:to>
      <xdr:col>116</xdr:col>
      <xdr:colOff>114300</xdr:colOff>
      <xdr:row>40</xdr:row>
      <xdr:rowOff>100330</xdr:rowOff>
    </xdr:to>
    <xdr:sp macro="" textlink="">
      <xdr:nvSpPr>
        <xdr:cNvPr id="481" name="フローチャート: 判断 480">
          <a:extLst>
            <a:ext uri="{FF2B5EF4-FFF2-40B4-BE49-F238E27FC236}">
              <a16:creationId xmlns:a16="http://schemas.microsoft.com/office/drawing/2014/main" id="{00000000-0008-0000-0E00-0000E1010000}"/>
            </a:ext>
          </a:extLst>
        </xdr:cNvPr>
        <xdr:cNvSpPr/>
      </xdr:nvSpPr>
      <xdr:spPr>
        <a:xfrm>
          <a:off x="221107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158750</xdr:rowOff>
    </xdr:from>
    <xdr:to>
      <xdr:col>112</xdr:col>
      <xdr:colOff>38100</xdr:colOff>
      <xdr:row>40</xdr:row>
      <xdr:rowOff>88900</xdr:rowOff>
    </xdr:to>
    <xdr:sp macro="" textlink="">
      <xdr:nvSpPr>
        <xdr:cNvPr id="482" name="フローチャート: 判断 481">
          <a:extLst>
            <a:ext uri="{FF2B5EF4-FFF2-40B4-BE49-F238E27FC236}">
              <a16:creationId xmlns:a16="http://schemas.microsoft.com/office/drawing/2014/main" id="{00000000-0008-0000-0E00-0000E2010000}"/>
            </a:ext>
          </a:extLst>
        </xdr:cNvPr>
        <xdr:cNvSpPr/>
      </xdr:nvSpPr>
      <xdr:spPr>
        <a:xfrm>
          <a:off x="21272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120650</xdr:rowOff>
    </xdr:from>
    <xdr:to>
      <xdr:col>107</xdr:col>
      <xdr:colOff>101600</xdr:colOff>
      <xdr:row>39</xdr:row>
      <xdr:rowOff>50800</xdr:rowOff>
    </xdr:to>
    <xdr:sp macro="" textlink="">
      <xdr:nvSpPr>
        <xdr:cNvPr id="483" name="フローチャート: 判断 482">
          <a:extLst>
            <a:ext uri="{FF2B5EF4-FFF2-40B4-BE49-F238E27FC236}">
              <a16:creationId xmlns:a16="http://schemas.microsoft.com/office/drawing/2014/main" id="{00000000-0008-0000-0E00-0000E3010000}"/>
            </a:ext>
          </a:extLst>
        </xdr:cNvPr>
        <xdr:cNvSpPr/>
      </xdr:nvSpPr>
      <xdr:spPr>
        <a:xfrm>
          <a:off x="20383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90170</xdr:rowOff>
    </xdr:from>
    <xdr:to>
      <xdr:col>102</xdr:col>
      <xdr:colOff>165100</xdr:colOff>
      <xdr:row>39</xdr:row>
      <xdr:rowOff>20320</xdr:rowOff>
    </xdr:to>
    <xdr:sp macro="" textlink="">
      <xdr:nvSpPr>
        <xdr:cNvPr id="484" name="フローチャート: 判断 483">
          <a:extLst>
            <a:ext uri="{FF2B5EF4-FFF2-40B4-BE49-F238E27FC236}">
              <a16:creationId xmlns:a16="http://schemas.microsoft.com/office/drawing/2014/main" id="{00000000-0008-0000-0E00-0000E4010000}"/>
            </a:ext>
          </a:extLst>
        </xdr:cNvPr>
        <xdr:cNvSpPr/>
      </xdr:nvSpPr>
      <xdr:spPr>
        <a:xfrm>
          <a:off x="194945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97790</xdr:rowOff>
    </xdr:from>
    <xdr:to>
      <xdr:col>98</xdr:col>
      <xdr:colOff>38100</xdr:colOff>
      <xdr:row>39</xdr:row>
      <xdr:rowOff>27940</xdr:rowOff>
    </xdr:to>
    <xdr:sp macro="" textlink="">
      <xdr:nvSpPr>
        <xdr:cNvPr id="485" name="フローチャート: 判断 484">
          <a:extLst>
            <a:ext uri="{FF2B5EF4-FFF2-40B4-BE49-F238E27FC236}">
              <a16:creationId xmlns:a16="http://schemas.microsoft.com/office/drawing/2014/main" id="{00000000-0008-0000-0E00-0000E5010000}"/>
            </a:ext>
          </a:extLst>
        </xdr:cNvPr>
        <xdr:cNvSpPr/>
      </xdr:nvSpPr>
      <xdr:spPr>
        <a:xfrm>
          <a:off x="18605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E00-0000E6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E00-0000E7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E00-0000E8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E00-0000E9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E00-0000EA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143510</xdr:rowOff>
    </xdr:from>
    <xdr:to>
      <xdr:col>116</xdr:col>
      <xdr:colOff>114300</xdr:colOff>
      <xdr:row>41</xdr:row>
      <xdr:rowOff>73660</xdr:rowOff>
    </xdr:to>
    <xdr:sp macro="" textlink="">
      <xdr:nvSpPr>
        <xdr:cNvPr id="491" name="楕円 490">
          <a:extLst>
            <a:ext uri="{FF2B5EF4-FFF2-40B4-BE49-F238E27FC236}">
              <a16:creationId xmlns:a16="http://schemas.microsoft.com/office/drawing/2014/main" id="{00000000-0008-0000-0E00-0000EB010000}"/>
            </a:ext>
          </a:extLst>
        </xdr:cNvPr>
        <xdr:cNvSpPr/>
      </xdr:nvSpPr>
      <xdr:spPr>
        <a:xfrm>
          <a:off x="22110700" y="700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121937</xdr:rowOff>
    </xdr:from>
    <xdr:ext cx="469744" cy="259045"/>
    <xdr:sp macro="" textlink="">
      <xdr:nvSpPr>
        <xdr:cNvPr id="492" name="【認定こども園・幼稚園・保育所】&#10;一人当たり面積該当値テキスト">
          <a:extLst>
            <a:ext uri="{FF2B5EF4-FFF2-40B4-BE49-F238E27FC236}">
              <a16:creationId xmlns:a16="http://schemas.microsoft.com/office/drawing/2014/main" id="{00000000-0008-0000-0E00-0000EC010000}"/>
            </a:ext>
          </a:extLst>
        </xdr:cNvPr>
        <xdr:cNvSpPr txBox="1"/>
      </xdr:nvSpPr>
      <xdr:spPr>
        <a:xfrm>
          <a:off x="22199600" y="697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143510</xdr:rowOff>
    </xdr:from>
    <xdr:to>
      <xdr:col>112</xdr:col>
      <xdr:colOff>38100</xdr:colOff>
      <xdr:row>41</xdr:row>
      <xdr:rowOff>73660</xdr:rowOff>
    </xdr:to>
    <xdr:sp macro="" textlink="">
      <xdr:nvSpPr>
        <xdr:cNvPr id="493" name="楕円 492">
          <a:extLst>
            <a:ext uri="{FF2B5EF4-FFF2-40B4-BE49-F238E27FC236}">
              <a16:creationId xmlns:a16="http://schemas.microsoft.com/office/drawing/2014/main" id="{00000000-0008-0000-0E00-0000ED010000}"/>
            </a:ext>
          </a:extLst>
        </xdr:cNvPr>
        <xdr:cNvSpPr/>
      </xdr:nvSpPr>
      <xdr:spPr>
        <a:xfrm>
          <a:off x="21272500" y="700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22860</xdr:rowOff>
    </xdr:from>
    <xdr:to>
      <xdr:col>116</xdr:col>
      <xdr:colOff>63500</xdr:colOff>
      <xdr:row>41</xdr:row>
      <xdr:rowOff>22860</xdr:rowOff>
    </xdr:to>
    <xdr:cxnSp macro="">
      <xdr:nvCxnSpPr>
        <xdr:cNvPr id="494" name="直線コネクタ 493">
          <a:extLst>
            <a:ext uri="{FF2B5EF4-FFF2-40B4-BE49-F238E27FC236}">
              <a16:creationId xmlns:a16="http://schemas.microsoft.com/office/drawing/2014/main" id="{00000000-0008-0000-0E00-0000EE010000}"/>
            </a:ext>
          </a:extLst>
        </xdr:cNvPr>
        <xdr:cNvCxnSpPr/>
      </xdr:nvCxnSpPr>
      <xdr:spPr>
        <a:xfrm>
          <a:off x="21323300" y="70523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55880</xdr:rowOff>
    </xdr:from>
    <xdr:to>
      <xdr:col>107</xdr:col>
      <xdr:colOff>101600</xdr:colOff>
      <xdr:row>40</xdr:row>
      <xdr:rowOff>157480</xdr:rowOff>
    </xdr:to>
    <xdr:sp macro="" textlink="">
      <xdr:nvSpPr>
        <xdr:cNvPr id="495" name="楕円 494">
          <a:extLst>
            <a:ext uri="{FF2B5EF4-FFF2-40B4-BE49-F238E27FC236}">
              <a16:creationId xmlns:a16="http://schemas.microsoft.com/office/drawing/2014/main" id="{00000000-0008-0000-0E00-0000EF010000}"/>
            </a:ext>
          </a:extLst>
        </xdr:cNvPr>
        <xdr:cNvSpPr/>
      </xdr:nvSpPr>
      <xdr:spPr>
        <a:xfrm>
          <a:off x="20383500" y="691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106680</xdr:rowOff>
    </xdr:from>
    <xdr:to>
      <xdr:col>111</xdr:col>
      <xdr:colOff>177800</xdr:colOff>
      <xdr:row>41</xdr:row>
      <xdr:rowOff>22860</xdr:rowOff>
    </xdr:to>
    <xdr:cxnSp macro="">
      <xdr:nvCxnSpPr>
        <xdr:cNvPr id="496" name="直線コネクタ 495">
          <a:extLst>
            <a:ext uri="{FF2B5EF4-FFF2-40B4-BE49-F238E27FC236}">
              <a16:creationId xmlns:a16="http://schemas.microsoft.com/office/drawing/2014/main" id="{00000000-0008-0000-0E00-0000F0010000}"/>
            </a:ext>
          </a:extLst>
        </xdr:cNvPr>
        <xdr:cNvCxnSpPr/>
      </xdr:nvCxnSpPr>
      <xdr:spPr>
        <a:xfrm>
          <a:off x="20434300" y="696468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154940</xdr:rowOff>
    </xdr:from>
    <xdr:to>
      <xdr:col>102</xdr:col>
      <xdr:colOff>165100</xdr:colOff>
      <xdr:row>40</xdr:row>
      <xdr:rowOff>85090</xdr:rowOff>
    </xdr:to>
    <xdr:sp macro="" textlink="">
      <xdr:nvSpPr>
        <xdr:cNvPr id="497" name="楕円 496">
          <a:extLst>
            <a:ext uri="{FF2B5EF4-FFF2-40B4-BE49-F238E27FC236}">
              <a16:creationId xmlns:a16="http://schemas.microsoft.com/office/drawing/2014/main" id="{00000000-0008-0000-0E00-0000F1010000}"/>
            </a:ext>
          </a:extLst>
        </xdr:cNvPr>
        <xdr:cNvSpPr/>
      </xdr:nvSpPr>
      <xdr:spPr>
        <a:xfrm>
          <a:off x="19494500" y="684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34290</xdr:rowOff>
    </xdr:from>
    <xdr:to>
      <xdr:col>107</xdr:col>
      <xdr:colOff>50800</xdr:colOff>
      <xdr:row>40</xdr:row>
      <xdr:rowOff>106680</xdr:rowOff>
    </xdr:to>
    <xdr:cxnSp macro="">
      <xdr:nvCxnSpPr>
        <xdr:cNvPr id="498" name="直線コネクタ 497">
          <a:extLst>
            <a:ext uri="{FF2B5EF4-FFF2-40B4-BE49-F238E27FC236}">
              <a16:creationId xmlns:a16="http://schemas.microsoft.com/office/drawing/2014/main" id="{00000000-0008-0000-0E00-0000F2010000}"/>
            </a:ext>
          </a:extLst>
        </xdr:cNvPr>
        <xdr:cNvCxnSpPr/>
      </xdr:nvCxnSpPr>
      <xdr:spPr>
        <a:xfrm>
          <a:off x="19545300" y="689229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158750</xdr:rowOff>
    </xdr:from>
    <xdr:to>
      <xdr:col>98</xdr:col>
      <xdr:colOff>38100</xdr:colOff>
      <xdr:row>40</xdr:row>
      <xdr:rowOff>88900</xdr:rowOff>
    </xdr:to>
    <xdr:sp macro="" textlink="">
      <xdr:nvSpPr>
        <xdr:cNvPr id="499" name="楕円 498">
          <a:extLst>
            <a:ext uri="{FF2B5EF4-FFF2-40B4-BE49-F238E27FC236}">
              <a16:creationId xmlns:a16="http://schemas.microsoft.com/office/drawing/2014/main" id="{00000000-0008-0000-0E00-0000F3010000}"/>
            </a:ext>
          </a:extLst>
        </xdr:cNvPr>
        <xdr:cNvSpPr/>
      </xdr:nvSpPr>
      <xdr:spPr>
        <a:xfrm>
          <a:off x="18605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34290</xdr:rowOff>
    </xdr:from>
    <xdr:to>
      <xdr:col>102</xdr:col>
      <xdr:colOff>114300</xdr:colOff>
      <xdr:row>40</xdr:row>
      <xdr:rowOff>38100</xdr:rowOff>
    </xdr:to>
    <xdr:cxnSp macro="">
      <xdr:nvCxnSpPr>
        <xdr:cNvPr id="500" name="直線コネクタ 499">
          <a:extLst>
            <a:ext uri="{FF2B5EF4-FFF2-40B4-BE49-F238E27FC236}">
              <a16:creationId xmlns:a16="http://schemas.microsoft.com/office/drawing/2014/main" id="{00000000-0008-0000-0E00-0000F4010000}"/>
            </a:ext>
          </a:extLst>
        </xdr:cNvPr>
        <xdr:cNvCxnSpPr/>
      </xdr:nvCxnSpPr>
      <xdr:spPr>
        <a:xfrm flipV="1">
          <a:off x="18656300" y="68922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105427</xdr:rowOff>
    </xdr:from>
    <xdr:ext cx="469744" cy="259045"/>
    <xdr:sp macro="" textlink="">
      <xdr:nvSpPr>
        <xdr:cNvPr id="501" name="n_1aveValue【認定こども園・幼稚園・保育所】&#10;一人当たり面積">
          <a:extLst>
            <a:ext uri="{FF2B5EF4-FFF2-40B4-BE49-F238E27FC236}">
              <a16:creationId xmlns:a16="http://schemas.microsoft.com/office/drawing/2014/main" id="{00000000-0008-0000-0E00-0000F5010000}"/>
            </a:ext>
          </a:extLst>
        </xdr:cNvPr>
        <xdr:cNvSpPr txBox="1"/>
      </xdr:nvSpPr>
      <xdr:spPr>
        <a:xfrm>
          <a:off x="210757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67327</xdr:rowOff>
    </xdr:from>
    <xdr:ext cx="469744" cy="259045"/>
    <xdr:sp macro="" textlink="">
      <xdr:nvSpPr>
        <xdr:cNvPr id="502" name="n_2aveValue【認定こども園・幼稚園・保育所】&#10;一人当たり面積">
          <a:extLst>
            <a:ext uri="{FF2B5EF4-FFF2-40B4-BE49-F238E27FC236}">
              <a16:creationId xmlns:a16="http://schemas.microsoft.com/office/drawing/2014/main" id="{00000000-0008-0000-0E00-0000F6010000}"/>
            </a:ext>
          </a:extLst>
        </xdr:cNvPr>
        <xdr:cNvSpPr txBox="1"/>
      </xdr:nvSpPr>
      <xdr:spPr>
        <a:xfrm>
          <a:off x="20199427" y="641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36847</xdr:rowOff>
    </xdr:from>
    <xdr:ext cx="469744" cy="259045"/>
    <xdr:sp macro="" textlink="">
      <xdr:nvSpPr>
        <xdr:cNvPr id="503" name="n_3aveValue【認定こども園・幼稚園・保育所】&#10;一人当たり面積">
          <a:extLst>
            <a:ext uri="{FF2B5EF4-FFF2-40B4-BE49-F238E27FC236}">
              <a16:creationId xmlns:a16="http://schemas.microsoft.com/office/drawing/2014/main" id="{00000000-0008-0000-0E00-0000F7010000}"/>
            </a:ext>
          </a:extLst>
        </xdr:cNvPr>
        <xdr:cNvSpPr txBox="1"/>
      </xdr:nvSpPr>
      <xdr:spPr>
        <a:xfrm>
          <a:off x="19310427" y="638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44467</xdr:rowOff>
    </xdr:from>
    <xdr:ext cx="469744" cy="259045"/>
    <xdr:sp macro="" textlink="">
      <xdr:nvSpPr>
        <xdr:cNvPr id="504" name="n_4aveValue【認定こども園・幼稚園・保育所】&#10;一人当たり面積">
          <a:extLst>
            <a:ext uri="{FF2B5EF4-FFF2-40B4-BE49-F238E27FC236}">
              <a16:creationId xmlns:a16="http://schemas.microsoft.com/office/drawing/2014/main" id="{00000000-0008-0000-0E00-0000F8010000}"/>
            </a:ext>
          </a:extLst>
        </xdr:cNvPr>
        <xdr:cNvSpPr txBox="1"/>
      </xdr:nvSpPr>
      <xdr:spPr>
        <a:xfrm>
          <a:off x="18421427" y="638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64787</xdr:rowOff>
    </xdr:from>
    <xdr:ext cx="469744" cy="259045"/>
    <xdr:sp macro="" textlink="">
      <xdr:nvSpPr>
        <xdr:cNvPr id="505" name="n_1mainValue【認定こども園・幼稚園・保育所】&#10;一人当たり面積">
          <a:extLst>
            <a:ext uri="{FF2B5EF4-FFF2-40B4-BE49-F238E27FC236}">
              <a16:creationId xmlns:a16="http://schemas.microsoft.com/office/drawing/2014/main" id="{00000000-0008-0000-0E00-0000F9010000}"/>
            </a:ext>
          </a:extLst>
        </xdr:cNvPr>
        <xdr:cNvSpPr txBox="1"/>
      </xdr:nvSpPr>
      <xdr:spPr>
        <a:xfrm>
          <a:off x="21075727" y="709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148607</xdr:rowOff>
    </xdr:from>
    <xdr:ext cx="469744" cy="259045"/>
    <xdr:sp macro="" textlink="">
      <xdr:nvSpPr>
        <xdr:cNvPr id="506" name="n_2mainValue【認定こども園・幼稚園・保育所】&#10;一人当たり面積">
          <a:extLst>
            <a:ext uri="{FF2B5EF4-FFF2-40B4-BE49-F238E27FC236}">
              <a16:creationId xmlns:a16="http://schemas.microsoft.com/office/drawing/2014/main" id="{00000000-0008-0000-0E00-0000FA010000}"/>
            </a:ext>
          </a:extLst>
        </xdr:cNvPr>
        <xdr:cNvSpPr txBox="1"/>
      </xdr:nvSpPr>
      <xdr:spPr>
        <a:xfrm>
          <a:off x="20199427" y="700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76217</xdr:rowOff>
    </xdr:from>
    <xdr:ext cx="469744" cy="259045"/>
    <xdr:sp macro="" textlink="">
      <xdr:nvSpPr>
        <xdr:cNvPr id="507" name="n_3mainValue【認定こども園・幼稚園・保育所】&#10;一人当たり面積">
          <a:extLst>
            <a:ext uri="{FF2B5EF4-FFF2-40B4-BE49-F238E27FC236}">
              <a16:creationId xmlns:a16="http://schemas.microsoft.com/office/drawing/2014/main" id="{00000000-0008-0000-0E00-0000FB010000}"/>
            </a:ext>
          </a:extLst>
        </xdr:cNvPr>
        <xdr:cNvSpPr txBox="1"/>
      </xdr:nvSpPr>
      <xdr:spPr>
        <a:xfrm>
          <a:off x="19310427" y="693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80027</xdr:rowOff>
    </xdr:from>
    <xdr:ext cx="469744" cy="259045"/>
    <xdr:sp macro="" textlink="">
      <xdr:nvSpPr>
        <xdr:cNvPr id="508" name="n_4mainValue【認定こども園・幼稚園・保育所】&#10;一人当たり面積">
          <a:extLst>
            <a:ext uri="{FF2B5EF4-FFF2-40B4-BE49-F238E27FC236}">
              <a16:creationId xmlns:a16="http://schemas.microsoft.com/office/drawing/2014/main" id="{00000000-0008-0000-0E00-0000FC010000}"/>
            </a:ext>
          </a:extLst>
        </xdr:cNvPr>
        <xdr:cNvSpPr txBox="1"/>
      </xdr:nvSpPr>
      <xdr:spPr>
        <a:xfrm>
          <a:off x="184214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a:extLst>
            <a:ext uri="{FF2B5EF4-FFF2-40B4-BE49-F238E27FC236}">
              <a16:creationId xmlns:a16="http://schemas.microsoft.com/office/drawing/2014/main" id="{00000000-0008-0000-0E00-0000FD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a:extLst>
            <a:ext uri="{FF2B5EF4-FFF2-40B4-BE49-F238E27FC236}">
              <a16:creationId xmlns:a16="http://schemas.microsoft.com/office/drawing/2014/main" id="{00000000-0008-0000-0E00-0000FE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a:extLst>
            <a:ext uri="{FF2B5EF4-FFF2-40B4-BE49-F238E27FC236}">
              <a16:creationId xmlns:a16="http://schemas.microsoft.com/office/drawing/2014/main" id="{00000000-0008-0000-0E00-0000FF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a:extLst>
            <a:ext uri="{FF2B5EF4-FFF2-40B4-BE49-F238E27FC236}">
              <a16:creationId xmlns:a16="http://schemas.microsoft.com/office/drawing/2014/main" id="{00000000-0008-0000-0E00-000000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a:extLst>
            <a:ext uri="{FF2B5EF4-FFF2-40B4-BE49-F238E27FC236}">
              <a16:creationId xmlns:a16="http://schemas.microsoft.com/office/drawing/2014/main" id="{00000000-0008-0000-0E00-000001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a:extLst>
            <a:ext uri="{FF2B5EF4-FFF2-40B4-BE49-F238E27FC236}">
              <a16:creationId xmlns:a16="http://schemas.microsoft.com/office/drawing/2014/main" id="{00000000-0008-0000-0E00-000002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a:extLst>
            <a:ext uri="{FF2B5EF4-FFF2-40B4-BE49-F238E27FC236}">
              <a16:creationId xmlns:a16="http://schemas.microsoft.com/office/drawing/2014/main" id="{00000000-0008-0000-0E00-000003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a:extLst>
            <a:ext uri="{FF2B5EF4-FFF2-40B4-BE49-F238E27FC236}">
              <a16:creationId xmlns:a16="http://schemas.microsoft.com/office/drawing/2014/main" id="{00000000-0008-0000-0E00-000004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a:extLst>
            <a:ext uri="{FF2B5EF4-FFF2-40B4-BE49-F238E27FC236}">
              <a16:creationId xmlns:a16="http://schemas.microsoft.com/office/drawing/2014/main" id="{00000000-0008-0000-0E00-000005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a:extLst>
            <a:ext uri="{FF2B5EF4-FFF2-40B4-BE49-F238E27FC236}">
              <a16:creationId xmlns:a16="http://schemas.microsoft.com/office/drawing/2014/main" id="{00000000-0008-0000-0E00-000006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9" name="テキスト ボックス 518">
          <a:extLst>
            <a:ext uri="{FF2B5EF4-FFF2-40B4-BE49-F238E27FC236}">
              <a16:creationId xmlns:a16="http://schemas.microsoft.com/office/drawing/2014/main" id="{00000000-0008-0000-0E00-000007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0" name="直線コネクタ 519">
          <a:extLst>
            <a:ext uri="{FF2B5EF4-FFF2-40B4-BE49-F238E27FC236}">
              <a16:creationId xmlns:a16="http://schemas.microsoft.com/office/drawing/2014/main" id="{00000000-0008-0000-0E00-00000802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21" name="テキスト ボックス 520">
          <a:extLst>
            <a:ext uri="{FF2B5EF4-FFF2-40B4-BE49-F238E27FC236}">
              <a16:creationId xmlns:a16="http://schemas.microsoft.com/office/drawing/2014/main" id="{00000000-0008-0000-0E00-000009020000}"/>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2" name="直線コネクタ 521">
          <a:extLst>
            <a:ext uri="{FF2B5EF4-FFF2-40B4-BE49-F238E27FC236}">
              <a16:creationId xmlns:a16="http://schemas.microsoft.com/office/drawing/2014/main" id="{00000000-0008-0000-0E00-00000A02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3" name="テキスト ボックス 522">
          <a:extLst>
            <a:ext uri="{FF2B5EF4-FFF2-40B4-BE49-F238E27FC236}">
              <a16:creationId xmlns:a16="http://schemas.microsoft.com/office/drawing/2014/main" id="{00000000-0008-0000-0E00-00000B02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4" name="直線コネクタ 523">
          <a:extLst>
            <a:ext uri="{FF2B5EF4-FFF2-40B4-BE49-F238E27FC236}">
              <a16:creationId xmlns:a16="http://schemas.microsoft.com/office/drawing/2014/main" id="{00000000-0008-0000-0E00-00000C02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5" name="テキスト ボックス 524">
          <a:extLst>
            <a:ext uri="{FF2B5EF4-FFF2-40B4-BE49-F238E27FC236}">
              <a16:creationId xmlns:a16="http://schemas.microsoft.com/office/drawing/2014/main" id="{00000000-0008-0000-0E00-00000D02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6" name="直線コネクタ 525">
          <a:extLst>
            <a:ext uri="{FF2B5EF4-FFF2-40B4-BE49-F238E27FC236}">
              <a16:creationId xmlns:a16="http://schemas.microsoft.com/office/drawing/2014/main" id="{00000000-0008-0000-0E00-00000E02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7" name="テキスト ボックス 526">
          <a:extLst>
            <a:ext uri="{FF2B5EF4-FFF2-40B4-BE49-F238E27FC236}">
              <a16:creationId xmlns:a16="http://schemas.microsoft.com/office/drawing/2014/main" id="{00000000-0008-0000-0E00-00000F02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a:extLst>
            <a:ext uri="{FF2B5EF4-FFF2-40B4-BE49-F238E27FC236}">
              <a16:creationId xmlns:a16="http://schemas.microsoft.com/office/drawing/2014/main" id="{00000000-0008-0000-0E00-000010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9" name="テキスト ボックス 528">
          <a:extLst>
            <a:ext uri="{FF2B5EF4-FFF2-40B4-BE49-F238E27FC236}">
              <a16:creationId xmlns:a16="http://schemas.microsoft.com/office/drawing/2014/main" id="{00000000-0008-0000-0E00-000011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a:extLst>
            <a:ext uri="{FF2B5EF4-FFF2-40B4-BE49-F238E27FC236}">
              <a16:creationId xmlns:a16="http://schemas.microsoft.com/office/drawing/2014/main" id="{00000000-0008-0000-0E00-000012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73152</xdr:rowOff>
    </xdr:from>
    <xdr:to>
      <xdr:col>85</xdr:col>
      <xdr:colOff>126364</xdr:colOff>
      <xdr:row>62</xdr:row>
      <xdr:rowOff>162306</xdr:rowOff>
    </xdr:to>
    <xdr:cxnSp macro="">
      <xdr:nvCxnSpPr>
        <xdr:cNvPr id="531" name="直線コネクタ 530">
          <a:extLst>
            <a:ext uri="{FF2B5EF4-FFF2-40B4-BE49-F238E27FC236}">
              <a16:creationId xmlns:a16="http://schemas.microsoft.com/office/drawing/2014/main" id="{00000000-0008-0000-0E00-000013020000}"/>
            </a:ext>
          </a:extLst>
        </xdr:cNvPr>
        <xdr:cNvCxnSpPr/>
      </xdr:nvCxnSpPr>
      <xdr:spPr>
        <a:xfrm flipV="1">
          <a:off x="16318864" y="9502902"/>
          <a:ext cx="0" cy="128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166133</xdr:rowOff>
    </xdr:from>
    <xdr:ext cx="405111" cy="259045"/>
    <xdr:sp macro="" textlink="">
      <xdr:nvSpPr>
        <xdr:cNvPr id="532" name="【学校施設】&#10;有形固定資産減価償却率最小値テキスト">
          <a:extLst>
            <a:ext uri="{FF2B5EF4-FFF2-40B4-BE49-F238E27FC236}">
              <a16:creationId xmlns:a16="http://schemas.microsoft.com/office/drawing/2014/main" id="{00000000-0008-0000-0E00-000014020000}"/>
            </a:ext>
          </a:extLst>
        </xdr:cNvPr>
        <xdr:cNvSpPr txBox="1"/>
      </xdr:nvSpPr>
      <xdr:spPr>
        <a:xfrm>
          <a:off x="16357600" y="10796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162306</xdr:rowOff>
    </xdr:from>
    <xdr:to>
      <xdr:col>86</xdr:col>
      <xdr:colOff>25400</xdr:colOff>
      <xdr:row>62</xdr:row>
      <xdr:rowOff>162306</xdr:rowOff>
    </xdr:to>
    <xdr:cxnSp macro="">
      <xdr:nvCxnSpPr>
        <xdr:cNvPr id="533" name="直線コネクタ 532">
          <a:extLst>
            <a:ext uri="{FF2B5EF4-FFF2-40B4-BE49-F238E27FC236}">
              <a16:creationId xmlns:a16="http://schemas.microsoft.com/office/drawing/2014/main" id="{00000000-0008-0000-0E00-000015020000}"/>
            </a:ext>
          </a:extLst>
        </xdr:cNvPr>
        <xdr:cNvCxnSpPr/>
      </xdr:nvCxnSpPr>
      <xdr:spPr>
        <a:xfrm>
          <a:off x="16230600" y="1079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19829</xdr:rowOff>
    </xdr:from>
    <xdr:ext cx="405111" cy="259045"/>
    <xdr:sp macro="" textlink="">
      <xdr:nvSpPr>
        <xdr:cNvPr id="534" name="【学校施設】&#10;有形固定資産減価償却率最大値テキスト">
          <a:extLst>
            <a:ext uri="{FF2B5EF4-FFF2-40B4-BE49-F238E27FC236}">
              <a16:creationId xmlns:a16="http://schemas.microsoft.com/office/drawing/2014/main" id="{00000000-0008-0000-0E00-000016020000}"/>
            </a:ext>
          </a:extLst>
        </xdr:cNvPr>
        <xdr:cNvSpPr txBox="1"/>
      </xdr:nvSpPr>
      <xdr:spPr>
        <a:xfrm>
          <a:off x="16357600" y="9278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73152</xdr:rowOff>
    </xdr:from>
    <xdr:to>
      <xdr:col>86</xdr:col>
      <xdr:colOff>25400</xdr:colOff>
      <xdr:row>55</xdr:row>
      <xdr:rowOff>73152</xdr:rowOff>
    </xdr:to>
    <xdr:cxnSp macro="">
      <xdr:nvCxnSpPr>
        <xdr:cNvPr id="535" name="直線コネクタ 534">
          <a:extLst>
            <a:ext uri="{FF2B5EF4-FFF2-40B4-BE49-F238E27FC236}">
              <a16:creationId xmlns:a16="http://schemas.microsoft.com/office/drawing/2014/main" id="{00000000-0008-0000-0E00-000017020000}"/>
            </a:ext>
          </a:extLst>
        </xdr:cNvPr>
        <xdr:cNvCxnSpPr/>
      </xdr:nvCxnSpPr>
      <xdr:spPr>
        <a:xfrm>
          <a:off x="16230600" y="9502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61231</xdr:rowOff>
    </xdr:from>
    <xdr:ext cx="405111" cy="259045"/>
    <xdr:sp macro="" textlink="">
      <xdr:nvSpPr>
        <xdr:cNvPr id="536" name="【学校施設】&#10;有形固定資産減価償却率平均値テキスト">
          <a:extLst>
            <a:ext uri="{FF2B5EF4-FFF2-40B4-BE49-F238E27FC236}">
              <a16:creationId xmlns:a16="http://schemas.microsoft.com/office/drawing/2014/main" id="{00000000-0008-0000-0E00-000018020000}"/>
            </a:ext>
          </a:extLst>
        </xdr:cNvPr>
        <xdr:cNvSpPr txBox="1"/>
      </xdr:nvSpPr>
      <xdr:spPr>
        <a:xfrm>
          <a:off x="16357600" y="100053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38354</xdr:rowOff>
    </xdr:from>
    <xdr:to>
      <xdr:col>85</xdr:col>
      <xdr:colOff>177800</xdr:colOff>
      <xdr:row>59</xdr:row>
      <xdr:rowOff>139954</xdr:rowOff>
    </xdr:to>
    <xdr:sp macro="" textlink="">
      <xdr:nvSpPr>
        <xdr:cNvPr id="537" name="フローチャート: 判断 536">
          <a:extLst>
            <a:ext uri="{FF2B5EF4-FFF2-40B4-BE49-F238E27FC236}">
              <a16:creationId xmlns:a16="http://schemas.microsoft.com/office/drawing/2014/main" id="{00000000-0008-0000-0E00-000019020000}"/>
            </a:ext>
          </a:extLst>
        </xdr:cNvPr>
        <xdr:cNvSpPr/>
      </xdr:nvSpPr>
      <xdr:spPr>
        <a:xfrm>
          <a:off x="16268700" y="1015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24638</xdr:rowOff>
    </xdr:from>
    <xdr:to>
      <xdr:col>81</xdr:col>
      <xdr:colOff>101600</xdr:colOff>
      <xdr:row>59</xdr:row>
      <xdr:rowOff>126238</xdr:rowOff>
    </xdr:to>
    <xdr:sp macro="" textlink="">
      <xdr:nvSpPr>
        <xdr:cNvPr id="538" name="フローチャート: 判断 537">
          <a:extLst>
            <a:ext uri="{FF2B5EF4-FFF2-40B4-BE49-F238E27FC236}">
              <a16:creationId xmlns:a16="http://schemas.microsoft.com/office/drawing/2014/main" id="{00000000-0008-0000-0E00-00001A020000}"/>
            </a:ext>
          </a:extLst>
        </xdr:cNvPr>
        <xdr:cNvSpPr/>
      </xdr:nvSpPr>
      <xdr:spPr>
        <a:xfrm>
          <a:off x="15430500" y="1014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22352</xdr:rowOff>
    </xdr:from>
    <xdr:to>
      <xdr:col>76</xdr:col>
      <xdr:colOff>165100</xdr:colOff>
      <xdr:row>59</xdr:row>
      <xdr:rowOff>123952</xdr:rowOff>
    </xdr:to>
    <xdr:sp macro="" textlink="">
      <xdr:nvSpPr>
        <xdr:cNvPr id="539" name="フローチャート: 判断 538">
          <a:extLst>
            <a:ext uri="{FF2B5EF4-FFF2-40B4-BE49-F238E27FC236}">
              <a16:creationId xmlns:a16="http://schemas.microsoft.com/office/drawing/2014/main" id="{00000000-0008-0000-0E00-00001B020000}"/>
            </a:ext>
          </a:extLst>
        </xdr:cNvPr>
        <xdr:cNvSpPr/>
      </xdr:nvSpPr>
      <xdr:spPr>
        <a:xfrm>
          <a:off x="14541500" y="1013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168656</xdr:rowOff>
    </xdr:from>
    <xdr:to>
      <xdr:col>72</xdr:col>
      <xdr:colOff>38100</xdr:colOff>
      <xdr:row>59</xdr:row>
      <xdr:rowOff>98806</xdr:rowOff>
    </xdr:to>
    <xdr:sp macro="" textlink="">
      <xdr:nvSpPr>
        <xdr:cNvPr id="540" name="フローチャート: 判断 539">
          <a:extLst>
            <a:ext uri="{FF2B5EF4-FFF2-40B4-BE49-F238E27FC236}">
              <a16:creationId xmlns:a16="http://schemas.microsoft.com/office/drawing/2014/main" id="{00000000-0008-0000-0E00-00001C020000}"/>
            </a:ext>
          </a:extLst>
        </xdr:cNvPr>
        <xdr:cNvSpPr/>
      </xdr:nvSpPr>
      <xdr:spPr>
        <a:xfrm>
          <a:off x="13652500" y="1011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157226</xdr:rowOff>
    </xdr:from>
    <xdr:to>
      <xdr:col>67</xdr:col>
      <xdr:colOff>101600</xdr:colOff>
      <xdr:row>59</xdr:row>
      <xdr:rowOff>87376</xdr:rowOff>
    </xdr:to>
    <xdr:sp macro="" textlink="">
      <xdr:nvSpPr>
        <xdr:cNvPr id="541" name="フローチャート: 判断 540">
          <a:extLst>
            <a:ext uri="{FF2B5EF4-FFF2-40B4-BE49-F238E27FC236}">
              <a16:creationId xmlns:a16="http://schemas.microsoft.com/office/drawing/2014/main" id="{00000000-0008-0000-0E00-00001D020000}"/>
            </a:ext>
          </a:extLst>
        </xdr:cNvPr>
        <xdr:cNvSpPr/>
      </xdr:nvSpPr>
      <xdr:spPr>
        <a:xfrm>
          <a:off x="127635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0000000-0008-0000-0E00-00001E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E00-00001F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E00-000020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E00-000021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E00-000022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22352</xdr:rowOff>
    </xdr:from>
    <xdr:to>
      <xdr:col>85</xdr:col>
      <xdr:colOff>177800</xdr:colOff>
      <xdr:row>60</xdr:row>
      <xdr:rowOff>123952</xdr:rowOff>
    </xdr:to>
    <xdr:sp macro="" textlink="">
      <xdr:nvSpPr>
        <xdr:cNvPr id="547" name="楕円 546">
          <a:extLst>
            <a:ext uri="{FF2B5EF4-FFF2-40B4-BE49-F238E27FC236}">
              <a16:creationId xmlns:a16="http://schemas.microsoft.com/office/drawing/2014/main" id="{00000000-0008-0000-0E00-000023020000}"/>
            </a:ext>
          </a:extLst>
        </xdr:cNvPr>
        <xdr:cNvSpPr/>
      </xdr:nvSpPr>
      <xdr:spPr>
        <a:xfrm>
          <a:off x="16268700" y="1030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779</xdr:rowOff>
    </xdr:from>
    <xdr:ext cx="405111" cy="259045"/>
    <xdr:sp macro="" textlink="">
      <xdr:nvSpPr>
        <xdr:cNvPr id="548" name="【学校施設】&#10;有形固定資産減価償却率該当値テキスト">
          <a:extLst>
            <a:ext uri="{FF2B5EF4-FFF2-40B4-BE49-F238E27FC236}">
              <a16:creationId xmlns:a16="http://schemas.microsoft.com/office/drawing/2014/main" id="{00000000-0008-0000-0E00-000024020000}"/>
            </a:ext>
          </a:extLst>
        </xdr:cNvPr>
        <xdr:cNvSpPr txBox="1"/>
      </xdr:nvSpPr>
      <xdr:spPr>
        <a:xfrm>
          <a:off x="16357600" y="1028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161798</xdr:rowOff>
    </xdr:from>
    <xdr:to>
      <xdr:col>81</xdr:col>
      <xdr:colOff>101600</xdr:colOff>
      <xdr:row>60</xdr:row>
      <xdr:rowOff>91948</xdr:rowOff>
    </xdr:to>
    <xdr:sp macro="" textlink="">
      <xdr:nvSpPr>
        <xdr:cNvPr id="549" name="楕円 548">
          <a:extLst>
            <a:ext uri="{FF2B5EF4-FFF2-40B4-BE49-F238E27FC236}">
              <a16:creationId xmlns:a16="http://schemas.microsoft.com/office/drawing/2014/main" id="{00000000-0008-0000-0E00-000025020000}"/>
            </a:ext>
          </a:extLst>
        </xdr:cNvPr>
        <xdr:cNvSpPr/>
      </xdr:nvSpPr>
      <xdr:spPr>
        <a:xfrm>
          <a:off x="15430500" y="1027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41148</xdr:rowOff>
    </xdr:from>
    <xdr:to>
      <xdr:col>85</xdr:col>
      <xdr:colOff>127000</xdr:colOff>
      <xdr:row>60</xdr:row>
      <xdr:rowOff>73152</xdr:rowOff>
    </xdr:to>
    <xdr:cxnSp macro="">
      <xdr:nvCxnSpPr>
        <xdr:cNvPr id="550" name="直線コネクタ 549">
          <a:extLst>
            <a:ext uri="{FF2B5EF4-FFF2-40B4-BE49-F238E27FC236}">
              <a16:creationId xmlns:a16="http://schemas.microsoft.com/office/drawing/2014/main" id="{00000000-0008-0000-0E00-000026020000}"/>
            </a:ext>
          </a:extLst>
        </xdr:cNvPr>
        <xdr:cNvCxnSpPr/>
      </xdr:nvCxnSpPr>
      <xdr:spPr>
        <a:xfrm>
          <a:off x="15481300" y="1032814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104648</xdr:rowOff>
    </xdr:from>
    <xdr:to>
      <xdr:col>76</xdr:col>
      <xdr:colOff>165100</xdr:colOff>
      <xdr:row>60</xdr:row>
      <xdr:rowOff>34798</xdr:rowOff>
    </xdr:to>
    <xdr:sp macro="" textlink="">
      <xdr:nvSpPr>
        <xdr:cNvPr id="551" name="楕円 550">
          <a:extLst>
            <a:ext uri="{FF2B5EF4-FFF2-40B4-BE49-F238E27FC236}">
              <a16:creationId xmlns:a16="http://schemas.microsoft.com/office/drawing/2014/main" id="{00000000-0008-0000-0E00-000027020000}"/>
            </a:ext>
          </a:extLst>
        </xdr:cNvPr>
        <xdr:cNvSpPr/>
      </xdr:nvSpPr>
      <xdr:spPr>
        <a:xfrm>
          <a:off x="14541500" y="1022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155448</xdr:rowOff>
    </xdr:from>
    <xdr:to>
      <xdr:col>81</xdr:col>
      <xdr:colOff>50800</xdr:colOff>
      <xdr:row>60</xdr:row>
      <xdr:rowOff>41148</xdr:rowOff>
    </xdr:to>
    <xdr:cxnSp macro="">
      <xdr:nvCxnSpPr>
        <xdr:cNvPr id="552" name="直線コネクタ 551">
          <a:extLst>
            <a:ext uri="{FF2B5EF4-FFF2-40B4-BE49-F238E27FC236}">
              <a16:creationId xmlns:a16="http://schemas.microsoft.com/office/drawing/2014/main" id="{00000000-0008-0000-0E00-000028020000}"/>
            </a:ext>
          </a:extLst>
        </xdr:cNvPr>
        <xdr:cNvCxnSpPr/>
      </xdr:nvCxnSpPr>
      <xdr:spPr>
        <a:xfrm>
          <a:off x="14592300" y="1027099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36068</xdr:rowOff>
    </xdr:from>
    <xdr:to>
      <xdr:col>72</xdr:col>
      <xdr:colOff>38100</xdr:colOff>
      <xdr:row>61</xdr:row>
      <xdr:rowOff>137668</xdr:rowOff>
    </xdr:to>
    <xdr:sp macro="" textlink="">
      <xdr:nvSpPr>
        <xdr:cNvPr id="553" name="楕円 552">
          <a:extLst>
            <a:ext uri="{FF2B5EF4-FFF2-40B4-BE49-F238E27FC236}">
              <a16:creationId xmlns:a16="http://schemas.microsoft.com/office/drawing/2014/main" id="{00000000-0008-0000-0E00-000029020000}"/>
            </a:ext>
          </a:extLst>
        </xdr:cNvPr>
        <xdr:cNvSpPr/>
      </xdr:nvSpPr>
      <xdr:spPr>
        <a:xfrm>
          <a:off x="13652500" y="1049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155448</xdr:rowOff>
    </xdr:from>
    <xdr:to>
      <xdr:col>76</xdr:col>
      <xdr:colOff>114300</xdr:colOff>
      <xdr:row>61</xdr:row>
      <xdr:rowOff>86868</xdr:rowOff>
    </xdr:to>
    <xdr:cxnSp macro="">
      <xdr:nvCxnSpPr>
        <xdr:cNvPr id="554" name="直線コネクタ 553">
          <a:extLst>
            <a:ext uri="{FF2B5EF4-FFF2-40B4-BE49-F238E27FC236}">
              <a16:creationId xmlns:a16="http://schemas.microsoft.com/office/drawing/2014/main" id="{00000000-0008-0000-0E00-00002A020000}"/>
            </a:ext>
          </a:extLst>
        </xdr:cNvPr>
        <xdr:cNvCxnSpPr/>
      </xdr:nvCxnSpPr>
      <xdr:spPr>
        <a:xfrm flipV="1">
          <a:off x="13703300" y="10270998"/>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168656</xdr:rowOff>
    </xdr:from>
    <xdr:to>
      <xdr:col>67</xdr:col>
      <xdr:colOff>101600</xdr:colOff>
      <xdr:row>61</xdr:row>
      <xdr:rowOff>98806</xdr:rowOff>
    </xdr:to>
    <xdr:sp macro="" textlink="">
      <xdr:nvSpPr>
        <xdr:cNvPr id="555" name="楕円 554">
          <a:extLst>
            <a:ext uri="{FF2B5EF4-FFF2-40B4-BE49-F238E27FC236}">
              <a16:creationId xmlns:a16="http://schemas.microsoft.com/office/drawing/2014/main" id="{00000000-0008-0000-0E00-00002B020000}"/>
            </a:ext>
          </a:extLst>
        </xdr:cNvPr>
        <xdr:cNvSpPr/>
      </xdr:nvSpPr>
      <xdr:spPr>
        <a:xfrm>
          <a:off x="12763500" y="1045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48006</xdr:rowOff>
    </xdr:from>
    <xdr:to>
      <xdr:col>71</xdr:col>
      <xdr:colOff>177800</xdr:colOff>
      <xdr:row>61</xdr:row>
      <xdr:rowOff>86868</xdr:rowOff>
    </xdr:to>
    <xdr:cxnSp macro="">
      <xdr:nvCxnSpPr>
        <xdr:cNvPr id="556" name="直線コネクタ 555">
          <a:extLst>
            <a:ext uri="{FF2B5EF4-FFF2-40B4-BE49-F238E27FC236}">
              <a16:creationId xmlns:a16="http://schemas.microsoft.com/office/drawing/2014/main" id="{00000000-0008-0000-0E00-00002C020000}"/>
            </a:ext>
          </a:extLst>
        </xdr:cNvPr>
        <xdr:cNvCxnSpPr/>
      </xdr:nvCxnSpPr>
      <xdr:spPr>
        <a:xfrm>
          <a:off x="12814300" y="10506456"/>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142765</xdr:rowOff>
    </xdr:from>
    <xdr:ext cx="405111" cy="259045"/>
    <xdr:sp macro="" textlink="">
      <xdr:nvSpPr>
        <xdr:cNvPr id="557" name="n_1aveValue【学校施設】&#10;有形固定資産減価償却率">
          <a:extLst>
            <a:ext uri="{FF2B5EF4-FFF2-40B4-BE49-F238E27FC236}">
              <a16:creationId xmlns:a16="http://schemas.microsoft.com/office/drawing/2014/main" id="{00000000-0008-0000-0E00-00002D020000}"/>
            </a:ext>
          </a:extLst>
        </xdr:cNvPr>
        <xdr:cNvSpPr txBox="1"/>
      </xdr:nvSpPr>
      <xdr:spPr>
        <a:xfrm>
          <a:off x="15266044" y="9915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140479</xdr:rowOff>
    </xdr:from>
    <xdr:ext cx="405111" cy="259045"/>
    <xdr:sp macro="" textlink="">
      <xdr:nvSpPr>
        <xdr:cNvPr id="558" name="n_2aveValue【学校施設】&#10;有形固定資産減価償却率">
          <a:extLst>
            <a:ext uri="{FF2B5EF4-FFF2-40B4-BE49-F238E27FC236}">
              <a16:creationId xmlns:a16="http://schemas.microsoft.com/office/drawing/2014/main" id="{00000000-0008-0000-0E00-00002E020000}"/>
            </a:ext>
          </a:extLst>
        </xdr:cNvPr>
        <xdr:cNvSpPr txBox="1"/>
      </xdr:nvSpPr>
      <xdr:spPr>
        <a:xfrm>
          <a:off x="14389744" y="9913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115333</xdr:rowOff>
    </xdr:from>
    <xdr:ext cx="405111" cy="259045"/>
    <xdr:sp macro="" textlink="">
      <xdr:nvSpPr>
        <xdr:cNvPr id="559" name="n_3aveValue【学校施設】&#10;有形固定資産減価償却率">
          <a:extLst>
            <a:ext uri="{FF2B5EF4-FFF2-40B4-BE49-F238E27FC236}">
              <a16:creationId xmlns:a16="http://schemas.microsoft.com/office/drawing/2014/main" id="{00000000-0008-0000-0E00-00002F020000}"/>
            </a:ext>
          </a:extLst>
        </xdr:cNvPr>
        <xdr:cNvSpPr txBox="1"/>
      </xdr:nvSpPr>
      <xdr:spPr>
        <a:xfrm>
          <a:off x="13500744" y="988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103903</xdr:rowOff>
    </xdr:from>
    <xdr:ext cx="405111" cy="259045"/>
    <xdr:sp macro="" textlink="">
      <xdr:nvSpPr>
        <xdr:cNvPr id="560" name="n_4aveValue【学校施設】&#10;有形固定資産減価償却率">
          <a:extLst>
            <a:ext uri="{FF2B5EF4-FFF2-40B4-BE49-F238E27FC236}">
              <a16:creationId xmlns:a16="http://schemas.microsoft.com/office/drawing/2014/main" id="{00000000-0008-0000-0E00-000030020000}"/>
            </a:ext>
          </a:extLst>
        </xdr:cNvPr>
        <xdr:cNvSpPr txBox="1"/>
      </xdr:nvSpPr>
      <xdr:spPr>
        <a:xfrm>
          <a:off x="12611744" y="987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83075</xdr:rowOff>
    </xdr:from>
    <xdr:ext cx="405111" cy="259045"/>
    <xdr:sp macro="" textlink="">
      <xdr:nvSpPr>
        <xdr:cNvPr id="561" name="n_1mainValue【学校施設】&#10;有形固定資産減価償却率">
          <a:extLst>
            <a:ext uri="{FF2B5EF4-FFF2-40B4-BE49-F238E27FC236}">
              <a16:creationId xmlns:a16="http://schemas.microsoft.com/office/drawing/2014/main" id="{00000000-0008-0000-0E00-000031020000}"/>
            </a:ext>
          </a:extLst>
        </xdr:cNvPr>
        <xdr:cNvSpPr txBox="1"/>
      </xdr:nvSpPr>
      <xdr:spPr>
        <a:xfrm>
          <a:off x="15266044" y="10370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25925</xdr:rowOff>
    </xdr:from>
    <xdr:ext cx="405111" cy="259045"/>
    <xdr:sp macro="" textlink="">
      <xdr:nvSpPr>
        <xdr:cNvPr id="562" name="n_2mainValue【学校施設】&#10;有形固定資産減価償却率">
          <a:extLst>
            <a:ext uri="{FF2B5EF4-FFF2-40B4-BE49-F238E27FC236}">
              <a16:creationId xmlns:a16="http://schemas.microsoft.com/office/drawing/2014/main" id="{00000000-0008-0000-0E00-000032020000}"/>
            </a:ext>
          </a:extLst>
        </xdr:cNvPr>
        <xdr:cNvSpPr txBox="1"/>
      </xdr:nvSpPr>
      <xdr:spPr>
        <a:xfrm>
          <a:off x="14389744" y="10312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128795</xdr:rowOff>
    </xdr:from>
    <xdr:ext cx="405111" cy="259045"/>
    <xdr:sp macro="" textlink="">
      <xdr:nvSpPr>
        <xdr:cNvPr id="563" name="n_3mainValue【学校施設】&#10;有形固定資産減価償却率">
          <a:extLst>
            <a:ext uri="{FF2B5EF4-FFF2-40B4-BE49-F238E27FC236}">
              <a16:creationId xmlns:a16="http://schemas.microsoft.com/office/drawing/2014/main" id="{00000000-0008-0000-0E00-000033020000}"/>
            </a:ext>
          </a:extLst>
        </xdr:cNvPr>
        <xdr:cNvSpPr txBox="1"/>
      </xdr:nvSpPr>
      <xdr:spPr>
        <a:xfrm>
          <a:off x="13500744" y="10587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89933</xdr:rowOff>
    </xdr:from>
    <xdr:ext cx="405111" cy="259045"/>
    <xdr:sp macro="" textlink="">
      <xdr:nvSpPr>
        <xdr:cNvPr id="564" name="n_4mainValue【学校施設】&#10;有形固定資産減価償却率">
          <a:extLst>
            <a:ext uri="{FF2B5EF4-FFF2-40B4-BE49-F238E27FC236}">
              <a16:creationId xmlns:a16="http://schemas.microsoft.com/office/drawing/2014/main" id="{00000000-0008-0000-0E00-000034020000}"/>
            </a:ext>
          </a:extLst>
        </xdr:cNvPr>
        <xdr:cNvSpPr txBox="1"/>
      </xdr:nvSpPr>
      <xdr:spPr>
        <a:xfrm>
          <a:off x="12611744" y="10548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a:extLst>
            <a:ext uri="{FF2B5EF4-FFF2-40B4-BE49-F238E27FC236}">
              <a16:creationId xmlns:a16="http://schemas.microsoft.com/office/drawing/2014/main" id="{00000000-0008-0000-0E00-000035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a:extLst>
            <a:ext uri="{FF2B5EF4-FFF2-40B4-BE49-F238E27FC236}">
              <a16:creationId xmlns:a16="http://schemas.microsoft.com/office/drawing/2014/main" id="{00000000-0008-0000-0E00-000036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a:extLst>
            <a:ext uri="{FF2B5EF4-FFF2-40B4-BE49-F238E27FC236}">
              <a16:creationId xmlns:a16="http://schemas.microsoft.com/office/drawing/2014/main" id="{00000000-0008-0000-0E00-000037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a:extLst>
            <a:ext uri="{FF2B5EF4-FFF2-40B4-BE49-F238E27FC236}">
              <a16:creationId xmlns:a16="http://schemas.microsoft.com/office/drawing/2014/main" id="{00000000-0008-0000-0E00-000038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a:extLst>
            <a:ext uri="{FF2B5EF4-FFF2-40B4-BE49-F238E27FC236}">
              <a16:creationId xmlns:a16="http://schemas.microsoft.com/office/drawing/2014/main" id="{00000000-0008-0000-0E00-000039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a:extLst>
            <a:ext uri="{FF2B5EF4-FFF2-40B4-BE49-F238E27FC236}">
              <a16:creationId xmlns:a16="http://schemas.microsoft.com/office/drawing/2014/main" id="{00000000-0008-0000-0E00-00003A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a:extLst>
            <a:ext uri="{FF2B5EF4-FFF2-40B4-BE49-F238E27FC236}">
              <a16:creationId xmlns:a16="http://schemas.microsoft.com/office/drawing/2014/main" id="{00000000-0008-0000-0E00-00003B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a:extLst>
            <a:ext uri="{FF2B5EF4-FFF2-40B4-BE49-F238E27FC236}">
              <a16:creationId xmlns:a16="http://schemas.microsoft.com/office/drawing/2014/main" id="{00000000-0008-0000-0E00-00003C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a:extLst>
            <a:ext uri="{FF2B5EF4-FFF2-40B4-BE49-F238E27FC236}">
              <a16:creationId xmlns:a16="http://schemas.microsoft.com/office/drawing/2014/main" id="{00000000-0008-0000-0E00-00003D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a:extLst>
            <a:ext uri="{FF2B5EF4-FFF2-40B4-BE49-F238E27FC236}">
              <a16:creationId xmlns:a16="http://schemas.microsoft.com/office/drawing/2014/main" id="{00000000-0008-0000-0E00-00003E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5" name="直線コネクタ 574">
          <a:extLst>
            <a:ext uri="{FF2B5EF4-FFF2-40B4-BE49-F238E27FC236}">
              <a16:creationId xmlns:a16="http://schemas.microsoft.com/office/drawing/2014/main" id="{00000000-0008-0000-0E00-00003F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6" name="テキスト ボックス 575">
          <a:extLst>
            <a:ext uri="{FF2B5EF4-FFF2-40B4-BE49-F238E27FC236}">
              <a16:creationId xmlns:a16="http://schemas.microsoft.com/office/drawing/2014/main" id="{00000000-0008-0000-0E00-000040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7" name="直線コネクタ 576">
          <a:extLst>
            <a:ext uri="{FF2B5EF4-FFF2-40B4-BE49-F238E27FC236}">
              <a16:creationId xmlns:a16="http://schemas.microsoft.com/office/drawing/2014/main" id="{00000000-0008-0000-0E00-000041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8" name="テキスト ボックス 577">
          <a:extLst>
            <a:ext uri="{FF2B5EF4-FFF2-40B4-BE49-F238E27FC236}">
              <a16:creationId xmlns:a16="http://schemas.microsoft.com/office/drawing/2014/main" id="{00000000-0008-0000-0E00-000042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9" name="直線コネクタ 578">
          <a:extLst>
            <a:ext uri="{FF2B5EF4-FFF2-40B4-BE49-F238E27FC236}">
              <a16:creationId xmlns:a16="http://schemas.microsoft.com/office/drawing/2014/main" id="{00000000-0008-0000-0E00-000043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0" name="テキスト ボックス 579">
          <a:extLst>
            <a:ext uri="{FF2B5EF4-FFF2-40B4-BE49-F238E27FC236}">
              <a16:creationId xmlns:a16="http://schemas.microsoft.com/office/drawing/2014/main" id="{00000000-0008-0000-0E00-000044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1" name="直線コネクタ 580">
          <a:extLst>
            <a:ext uri="{FF2B5EF4-FFF2-40B4-BE49-F238E27FC236}">
              <a16:creationId xmlns:a16="http://schemas.microsoft.com/office/drawing/2014/main" id="{00000000-0008-0000-0E00-000045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3" name="直線コネクタ 582">
          <a:extLst>
            <a:ext uri="{FF2B5EF4-FFF2-40B4-BE49-F238E27FC236}">
              <a16:creationId xmlns:a16="http://schemas.microsoft.com/office/drawing/2014/main" id="{00000000-0008-0000-0E00-000047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4" name="テキスト ボックス 583">
          <a:extLst>
            <a:ext uri="{FF2B5EF4-FFF2-40B4-BE49-F238E27FC236}">
              <a16:creationId xmlns:a16="http://schemas.microsoft.com/office/drawing/2014/main" id="{00000000-0008-0000-0E00-000048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a:extLst>
            <a:ext uri="{FF2B5EF4-FFF2-40B4-BE49-F238E27FC236}">
              <a16:creationId xmlns:a16="http://schemas.microsoft.com/office/drawing/2014/main" id="{00000000-0008-0000-0E00-000049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6" name="テキスト ボックス 585">
          <a:extLst>
            <a:ext uri="{FF2B5EF4-FFF2-40B4-BE49-F238E27FC236}">
              <a16:creationId xmlns:a16="http://schemas.microsoft.com/office/drawing/2014/main" id="{00000000-0008-0000-0E00-00004A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a:extLst>
            <a:ext uri="{FF2B5EF4-FFF2-40B4-BE49-F238E27FC236}">
              <a16:creationId xmlns:a16="http://schemas.microsoft.com/office/drawing/2014/main" id="{00000000-0008-0000-0E00-00004B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50673</xdr:rowOff>
    </xdr:from>
    <xdr:to>
      <xdr:col>116</xdr:col>
      <xdr:colOff>62864</xdr:colOff>
      <xdr:row>63</xdr:row>
      <xdr:rowOff>99251</xdr:rowOff>
    </xdr:to>
    <xdr:cxnSp macro="">
      <xdr:nvCxnSpPr>
        <xdr:cNvPr id="588" name="直線コネクタ 587">
          <a:extLst>
            <a:ext uri="{FF2B5EF4-FFF2-40B4-BE49-F238E27FC236}">
              <a16:creationId xmlns:a16="http://schemas.microsoft.com/office/drawing/2014/main" id="{00000000-0008-0000-0E00-00004C020000}"/>
            </a:ext>
          </a:extLst>
        </xdr:cNvPr>
        <xdr:cNvCxnSpPr/>
      </xdr:nvCxnSpPr>
      <xdr:spPr>
        <a:xfrm flipV="1">
          <a:off x="22160864" y="9651873"/>
          <a:ext cx="0" cy="1248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103078</xdr:rowOff>
    </xdr:from>
    <xdr:ext cx="469744" cy="259045"/>
    <xdr:sp macro="" textlink="">
      <xdr:nvSpPr>
        <xdr:cNvPr id="589" name="【学校施設】&#10;一人当たり面積最小値テキスト">
          <a:extLst>
            <a:ext uri="{FF2B5EF4-FFF2-40B4-BE49-F238E27FC236}">
              <a16:creationId xmlns:a16="http://schemas.microsoft.com/office/drawing/2014/main" id="{00000000-0008-0000-0E00-00004D020000}"/>
            </a:ext>
          </a:extLst>
        </xdr:cNvPr>
        <xdr:cNvSpPr txBox="1"/>
      </xdr:nvSpPr>
      <xdr:spPr>
        <a:xfrm>
          <a:off x="22199600" y="10904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99251</xdr:rowOff>
    </xdr:from>
    <xdr:to>
      <xdr:col>116</xdr:col>
      <xdr:colOff>152400</xdr:colOff>
      <xdr:row>63</xdr:row>
      <xdr:rowOff>99251</xdr:rowOff>
    </xdr:to>
    <xdr:cxnSp macro="">
      <xdr:nvCxnSpPr>
        <xdr:cNvPr id="590" name="直線コネクタ 589">
          <a:extLst>
            <a:ext uri="{FF2B5EF4-FFF2-40B4-BE49-F238E27FC236}">
              <a16:creationId xmlns:a16="http://schemas.microsoft.com/office/drawing/2014/main" id="{00000000-0008-0000-0E00-00004E020000}"/>
            </a:ext>
          </a:extLst>
        </xdr:cNvPr>
        <xdr:cNvCxnSpPr/>
      </xdr:nvCxnSpPr>
      <xdr:spPr>
        <a:xfrm>
          <a:off x="22072600" y="10900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168800</xdr:rowOff>
    </xdr:from>
    <xdr:ext cx="469744" cy="259045"/>
    <xdr:sp macro="" textlink="">
      <xdr:nvSpPr>
        <xdr:cNvPr id="591" name="【学校施設】&#10;一人当たり面積最大値テキスト">
          <a:extLst>
            <a:ext uri="{FF2B5EF4-FFF2-40B4-BE49-F238E27FC236}">
              <a16:creationId xmlns:a16="http://schemas.microsoft.com/office/drawing/2014/main" id="{00000000-0008-0000-0E00-00004F020000}"/>
            </a:ext>
          </a:extLst>
        </xdr:cNvPr>
        <xdr:cNvSpPr txBox="1"/>
      </xdr:nvSpPr>
      <xdr:spPr>
        <a:xfrm>
          <a:off x="22199600" y="9427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50673</xdr:rowOff>
    </xdr:from>
    <xdr:to>
      <xdr:col>116</xdr:col>
      <xdr:colOff>152400</xdr:colOff>
      <xdr:row>56</xdr:row>
      <xdr:rowOff>50673</xdr:rowOff>
    </xdr:to>
    <xdr:cxnSp macro="">
      <xdr:nvCxnSpPr>
        <xdr:cNvPr id="592" name="直線コネクタ 591">
          <a:extLst>
            <a:ext uri="{FF2B5EF4-FFF2-40B4-BE49-F238E27FC236}">
              <a16:creationId xmlns:a16="http://schemas.microsoft.com/office/drawing/2014/main" id="{00000000-0008-0000-0E00-000050020000}"/>
            </a:ext>
          </a:extLst>
        </xdr:cNvPr>
        <xdr:cNvCxnSpPr/>
      </xdr:nvCxnSpPr>
      <xdr:spPr>
        <a:xfrm>
          <a:off x="22072600" y="9651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109046</xdr:rowOff>
    </xdr:from>
    <xdr:ext cx="469744" cy="259045"/>
    <xdr:sp macro="" textlink="">
      <xdr:nvSpPr>
        <xdr:cNvPr id="593" name="【学校施設】&#10;一人当たり面積平均値テキスト">
          <a:extLst>
            <a:ext uri="{FF2B5EF4-FFF2-40B4-BE49-F238E27FC236}">
              <a16:creationId xmlns:a16="http://schemas.microsoft.com/office/drawing/2014/main" id="{00000000-0008-0000-0E00-000051020000}"/>
            </a:ext>
          </a:extLst>
        </xdr:cNvPr>
        <xdr:cNvSpPr txBox="1"/>
      </xdr:nvSpPr>
      <xdr:spPr>
        <a:xfrm>
          <a:off x="22199600" y="105674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86169</xdr:rowOff>
    </xdr:from>
    <xdr:to>
      <xdr:col>116</xdr:col>
      <xdr:colOff>114300</xdr:colOff>
      <xdr:row>63</xdr:row>
      <xdr:rowOff>16319</xdr:rowOff>
    </xdr:to>
    <xdr:sp macro="" textlink="">
      <xdr:nvSpPr>
        <xdr:cNvPr id="594" name="フローチャート: 判断 593">
          <a:extLst>
            <a:ext uri="{FF2B5EF4-FFF2-40B4-BE49-F238E27FC236}">
              <a16:creationId xmlns:a16="http://schemas.microsoft.com/office/drawing/2014/main" id="{00000000-0008-0000-0E00-000052020000}"/>
            </a:ext>
          </a:extLst>
        </xdr:cNvPr>
        <xdr:cNvSpPr/>
      </xdr:nvSpPr>
      <xdr:spPr>
        <a:xfrm>
          <a:off x="22110700" y="10716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87122</xdr:rowOff>
    </xdr:from>
    <xdr:to>
      <xdr:col>112</xdr:col>
      <xdr:colOff>38100</xdr:colOff>
      <xdr:row>63</xdr:row>
      <xdr:rowOff>17272</xdr:rowOff>
    </xdr:to>
    <xdr:sp macro="" textlink="">
      <xdr:nvSpPr>
        <xdr:cNvPr id="595" name="フローチャート: 判断 594">
          <a:extLst>
            <a:ext uri="{FF2B5EF4-FFF2-40B4-BE49-F238E27FC236}">
              <a16:creationId xmlns:a16="http://schemas.microsoft.com/office/drawing/2014/main" id="{00000000-0008-0000-0E00-000053020000}"/>
            </a:ext>
          </a:extLst>
        </xdr:cNvPr>
        <xdr:cNvSpPr/>
      </xdr:nvSpPr>
      <xdr:spPr>
        <a:xfrm>
          <a:off x="21272500" y="1071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51498</xdr:rowOff>
    </xdr:from>
    <xdr:to>
      <xdr:col>107</xdr:col>
      <xdr:colOff>101600</xdr:colOff>
      <xdr:row>62</xdr:row>
      <xdr:rowOff>153098</xdr:rowOff>
    </xdr:to>
    <xdr:sp macro="" textlink="">
      <xdr:nvSpPr>
        <xdr:cNvPr id="596" name="フローチャート: 判断 595">
          <a:extLst>
            <a:ext uri="{FF2B5EF4-FFF2-40B4-BE49-F238E27FC236}">
              <a16:creationId xmlns:a16="http://schemas.microsoft.com/office/drawing/2014/main" id="{00000000-0008-0000-0E00-000054020000}"/>
            </a:ext>
          </a:extLst>
        </xdr:cNvPr>
        <xdr:cNvSpPr/>
      </xdr:nvSpPr>
      <xdr:spPr>
        <a:xfrm>
          <a:off x="20383500" y="1068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52451</xdr:rowOff>
    </xdr:from>
    <xdr:to>
      <xdr:col>102</xdr:col>
      <xdr:colOff>165100</xdr:colOff>
      <xdr:row>62</xdr:row>
      <xdr:rowOff>154051</xdr:rowOff>
    </xdr:to>
    <xdr:sp macro="" textlink="">
      <xdr:nvSpPr>
        <xdr:cNvPr id="597" name="フローチャート: 判断 596">
          <a:extLst>
            <a:ext uri="{FF2B5EF4-FFF2-40B4-BE49-F238E27FC236}">
              <a16:creationId xmlns:a16="http://schemas.microsoft.com/office/drawing/2014/main" id="{00000000-0008-0000-0E00-000055020000}"/>
            </a:ext>
          </a:extLst>
        </xdr:cNvPr>
        <xdr:cNvSpPr/>
      </xdr:nvSpPr>
      <xdr:spPr>
        <a:xfrm>
          <a:off x="19494500" y="1068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61595</xdr:rowOff>
    </xdr:from>
    <xdr:to>
      <xdr:col>98</xdr:col>
      <xdr:colOff>38100</xdr:colOff>
      <xdr:row>62</xdr:row>
      <xdr:rowOff>163195</xdr:rowOff>
    </xdr:to>
    <xdr:sp macro="" textlink="">
      <xdr:nvSpPr>
        <xdr:cNvPr id="598" name="フローチャート: 判断 597">
          <a:extLst>
            <a:ext uri="{FF2B5EF4-FFF2-40B4-BE49-F238E27FC236}">
              <a16:creationId xmlns:a16="http://schemas.microsoft.com/office/drawing/2014/main" id="{00000000-0008-0000-0E00-000056020000}"/>
            </a:ext>
          </a:extLst>
        </xdr:cNvPr>
        <xdr:cNvSpPr/>
      </xdr:nvSpPr>
      <xdr:spPr>
        <a:xfrm>
          <a:off x="18605500" y="10691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00000000-0008-0000-0E00-000057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0000000-0008-0000-0E00-000058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E00-000059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E00-00005A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E00-00005B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91504</xdr:rowOff>
    </xdr:from>
    <xdr:to>
      <xdr:col>116</xdr:col>
      <xdr:colOff>114300</xdr:colOff>
      <xdr:row>63</xdr:row>
      <xdr:rowOff>21654</xdr:rowOff>
    </xdr:to>
    <xdr:sp macro="" textlink="">
      <xdr:nvSpPr>
        <xdr:cNvPr id="604" name="楕円 603">
          <a:extLst>
            <a:ext uri="{FF2B5EF4-FFF2-40B4-BE49-F238E27FC236}">
              <a16:creationId xmlns:a16="http://schemas.microsoft.com/office/drawing/2014/main" id="{00000000-0008-0000-0E00-00005C020000}"/>
            </a:ext>
          </a:extLst>
        </xdr:cNvPr>
        <xdr:cNvSpPr/>
      </xdr:nvSpPr>
      <xdr:spPr>
        <a:xfrm>
          <a:off x="22110700" y="1072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69931</xdr:rowOff>
    </xdr:from>
    <xdr:ext cx="469744" cy="259045"/>
    <xdr:sp macro="" textlink="">
      <xdr:nvSpPr>
        <xdr:cNvPr id="605" name="【学校施設】&#10;一人当たり面積該当値テキスト">
          <a:extLst>
            <a:ext uri="{FF2B5EF4-FFF2-40B4-BE49-F238E27FC236}">
              <a16:creationId xmlns:a16="http://schemas.microsoft.com/office/drawing/2014/main" id="{00000000-0008-0000-0E00-00005D020000}"/>
            </a:ext>
          </a:extLst>
        </xdr:cNvPr>
        <xdr:cNvSpPr txBox="1"/>
      </xdr:nvSpPr>
      <xdr:spPr>
        <a:xfrm>
          <a:off x="22199600" y="10699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92837</xdr:rowOff>
    </xdr:from>
    <xdr:to>
      <xdr:col>112</xdr:col>
      <xdr:colOff>38100</xdr:colOff>
      <xdr:row>63</xdr:row>
      <xdr:rowOff>22987</xdr:rowOff>
    </xdr:to>
    <xdr:sp macro="" textlink="">
      <xdr:nvSpPr>
        <xdr:cNvPr id="606" name="楕円 605">
          <a:extLst>
            <a:ext uri="{FF2B5EF4-FFF2-40B4-BE49-F238E27FC236}">
              <a16:creationId xmlns:a16="http://schemas.microsoft.com/office/drawing/2014/main" id="{00000000-0008-0000-0E00-00005E020000}"/>
            </a:ext>
          </a:extLst>
        </xdr:cNvPr>
        <xdr:cNvSpPr/>
      </xdr:nvSpPr>
      <xdr:spPr>
        <a:xfrm>
          <a:off x="21272500" y="1072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142304</xdr:rowOff>
    </xdr:from>
    <xdr:to>
      <xdr:col>116</xdr:col>
      <xdr:colOff>63500</xdr:colOff>
      <xdr:row>62</xdr:row>
      <xdr:rowOff>143637</xdr:rowOff>
    </xdr:to>
    <xdr:cxnSp macro="">
      <xdr:nvCxnSpPr>
        <xdr:cNvPr id="607" name="直線コネクタ 606">
          <a:extLst>
            <a:ext uri="{FF2B5EF4-FFF2-40B4-BE49-F238E27FC236}">
              <a16:creationId xmlns:a16="http://schemas.microsoft.com/office/drawing/2014/main" id="{00000000-0008-0000-0E00-00005F020000}"/>
            </a:ext>
          </a:extLst>
        </xdr:cNvPr>
        <xdr:cNvCxnSpPr/>
      </xdr:nvCxnSpPr>
      <xdr:spPr>
        <a:xfrm flipV="1">
          <a:off x="21323300" y="10772204"/>
          <a:ext cx="8382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95694</xdr:rowOff>
    </xdr:from>
    <xdr:to>
      <xdr:col>107</xdr:col>
      <xdr:colOff>101600</xdr:colOff>
      <xdr:row>63</xdr:row>
      <xdr:rowOff>25844</xdr:rowOff>
    </xdr:to>
    <xdr:sp macro="" textlink="">
      <xdr:nvSpPr>
        <xdr:cNvPr id="608" name="楕円 607">
          <a:extLst>
            <a:ext uri="{FF2B5EF4-FFF2-40B4-BE49-F238E27FC236}">
              <a16:creationId xmlns:a16="http://schemas.microsoft.com/office/drawing/2014/main" id="{00000000-0008-0000-0E00-000060020000}"/>
            </a:ext>
          </a:extLst>
        </xdr:cNvPr>
        <xdr:cNvSpPr/>
      </xdr:nvSpPr>
      <xdr:spPr>
        <a:xfrm>
          <a:off x="20383500" y="10725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143637</xdr:rowOff>
    </xdr:from>
    <xdr:to>
      <xdr:col>111</xdr:col>
      <xdr:colOff>177800</xdr:colOff>
      <xdr:row>62</xdr:row>
      <xdr:rowOff>146494</xdr:rowOff>
    </xdr:to>
    <xdr:cxnSp macro="">
      <xdr:nvCxnSpPr>
        <xdr:cNvPr id="609" name="直線コネクタ 608">
          <a:extLst>
            <a:ext uri="{FF2B5EF4-FFF2-40B4-BE49-F238E27FC236}">
              <a16:creationId xmlns:a16="http://schemas.microsoft.com/office/drawing/2014/main" id="{00000000-0008-0000-0E00-000061020000}"/>
            </a:ext>
          </a:extLst>
        </xdr:cNvPr>
        <xdr:cNvCxnSpPr/>
      </xdr:nvCxnSpPr>
      <xdr:spPr>
        <a:xfrm flipV="1">
          <a:off x="20434300" y="10773537"/>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59119</xdr:rowOff>
    </xdr:from>
    <xdr:to>
      <xdr:col>102</xdr:col>
      <xdr:colOff>165100</xdr:colOff>
      <xdr:row>62</xdr:row>
      <xdr:rowOff>160719</xdr:rowOff>
    </xdr:to>
    <xdr:sp macro="" textlink="">
      <xdr:nvSpPr>
        <xdr:cNvPr id="610" name="楕円 609">
          <a:extLst>
            <a:ext uri="{FF2B5EF4-FFF2-40B4-BE49-F238E27FC236}">
              <a16:creationId xmlns:a16="http://schemas.microsoft.com/office/drawing/2014/main" id="{00000000-0008-0000-0E00-000062020000}"/>
            </a:ext>
          </a:extLst>
        </xdr:cNvPr>
        <xdr:cNvSpPr/>
      </xdr:nvSpPr>
      <xdr:spPr>
        <a:xfrm>
          <a:off x="19494500" y="1068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109919</xdr:rowOff>
    </xdr:from>
    <xdr:to>
      <xdr:col>107</xdr:col>
      <xdr:colOff>50800</xdr:colOff>
      <xdr:row>62</xdr:row>
      <xdr:rowOff>146494</xdr:rowOff>
    </xdr:to>
    <xdr:cxnSp macro="">
      <xdr:nvCxnSpPr>
        <xdr:cNvPr id="611" name="直線コネクタ 610">
          <a:extLst>
            <a:ext uri="{FF2B5EF4-FFF2-40B4-BE49-F238E27FC236}">
              <a16:creationId xmlns:a16="http://schemas.microsoft.com/office/drawing/2014/main" id="{00000000-0008-0000-0E00-000063020000}"/>
            </a:ext>
          </a:extLst>
        </xdr:cNvPr>
        <xdr:cNvCxnSpPr/>
      </xdr:nvCxnSpPr>
      <xdr:spPr>
        <a:xfrm>
          <a:off x="19545300" y="10739819"/>
          <a:ext cx="889000" cy="36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61785</xdr:rowOff>
    </xdr:from>
    <xdr:to>
      <xdr:col>98</xdr:col>
      <xdr:colOff>38100</xdr:colOff>
      <xdr:row>62</xdr:row>
      <xdr:rowOff>163385</xdr:rowOff>
    </xdr:to>
    <xdr:sp macro="" textlink="">
      <xdr:nvSpPr>
        <xdr:cNvPr id="612" name="楕円 611">
          <a:extLst>
            <a:ext uri="{FF2B5EF4-FFF2-40B4-BE49-F238E27FC236}">
              <a16:creationId xmlns:a16="http://schemas.microsoft.com/office/drawing/2014/main" id="{00000000-0008-0000-0E00-000064020000}"/>
            </a:ext>
          </a:extLst>
        </xdr:cNvPr>
        <xdr:cNvSpPr/>
      </xdr:nvSpPr>
      <xdr:spPr>
        <a:xfrm>
          <a:off x="18605500" y="1069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109919</xdr:rowOff>
    </xdr:from>
    <xdr:to>
      <xdr:col>102</xdr:col>
      <xdr:colOff>114300</xdr:colOff>
      <xdr:row>62</xdr:row>
      <xdr:rowOff>112585</xdr:rowOff>
    </xdr:to>
    <xdr:cxnSp macro="">
      <xdr:nvCxnSpPr>
        <xdr:cNvPr id="613" name="直線コネクタ 612">
          <a:extLst>
            <a:ext uri="{FF2B5EF4-FFF2-40B4-BE49-F238E27FC236}">
              <a16:creationId xmlns:a16="http://schemas.microsoft.com/office/drawing/2014/main" id="{00000000-0008-0000-0E00-000065020000}"/>
            </a:ext>
          </a:extLst>
        </xdr:cNvPr>
        <xdr:cNvCxnSpPr/>
      </xdr:nvCxnSpPr>
      <xdr:spPr>
        <a:xfrm flipV="1">
          <a:off x="18656300" y="10739819"/>
          <a:ext cx="88900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33799</xdr:rowOff>
    </xdr:from>
    <xdr:ext cx="469744" cy="259045"/>
    <xdr:sp macro="" textlink="">
      <xdr:nvSpPr>
        <xdr:cNvPr id="614" name="n_1aveValue【学校施設】&#10;一人当たり面積">
          <a:extLst>
            <a:ext uri="{FF2B5EF4-FFF2-40B4-BE49-F238E27FC236}">
              <a16:creationId xmlns:a16="http://schemas.microsoft.com/office/drawing/2014/main" id="{00000000-0008-0000-0E00-000066020000}"/>
            </a:ext>
          </a:extLst>
        </xdr:cNvPr>
        <xdr:cNvSpPr txBox="1"/>
      </xdr:nvSpPr>
      <xdr:spPr>
        <a:xfrm>
          <a:off x="21075727" y="10492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169625</xdr:rowOff>
    </xdr:from>
    <xdr:ext cx="469744" cy="259045"/>
    <xdr:sp macro="" textlink="">
      <xdr:nvSpPr>
        <xdr:cNvPr id="615" name="n_2aveValue【学校施設】&#10;一人当たり面積">
          <a:extLst>
            <a:ext uri="{FF2B5EF4-FFF2-40B4-BE49-F238E27FC236}">
              <a16:creationId xmlns:a16="http://schemas.microsoft.com/office/drawing/2014/main" id="{00000000-0008-0000-0E00-000067020000}"/>
            </a:ext>
          </a:extLst>
        </xdr:cNvPr>
        <xdr:cNvSpPr txBox="1"/>
      </xdr:nvSpPr>
      <xdr:spPr>
        <a:xfrm>
          <a:off x="20199427" y="1045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170578</xdr:rowOff>
    </xdr:from>
    <xdr:ext cx="469744" cy="259045"/>
    <xdr:sp macro="" textlink="">
      <xdr:nvSpPr>
        <xdr:cNvPr id="616" name="n_3aveValue【学校施設】&#10;一人当たり面積">
          <a:extLst>
            <a:ext uri="{FF2B5EF4-FFF2-40B4-BE49-F238E27FC236}">
              <a16:creationId xmlns:a16="http://schemas.microsoft.com/office/drawing/2014/main" id="{00000000-0008-0000-0E00-000068020000}"/>
            </a:ext>
          </a:extLst>
        </xdr:cNvPr>
        <xdr:cNvSpPr txBox="1"/>
      </xdr:nvSpPr>
      <xdr:spPr>
        <a:xfrm>
          <a:off x="19310427" y="10457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8272</xdr:rowOff>
    </xdr:from>
    <xdr:ext cx="469744" cy="259045"/>
    <xdr:sp macro="" textlink="">
      <xdr:nvSpPr>
        <xdr:cNvPr id="617" name="n_4aveValue【学校施設】&#10;一人当たり面積">
          <a:extLst>
            <a:ext uri="{FF2B5EF4-FFF2-40B4-BE49-F238E27FC236}">
              <a16:creationId xmlns:a16="http://schemas.microsoft.com/office/drawing/2014/main" id="{00000000-0008-0000-0E00-000069020000}"/>
            </a:ext>
          </a:extLst>
        </xdr:cNvPr>
        <xdr:cNvSpPr txBox="1"/>
      </xdr:nvSpPr>
      <xdr:spPr>
        <a:xfrm>
          <a:off x="18421427" y="10466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14114</xdr:rowOff>
    </xdr:from>
    <xdr:ext cx="469744" cy="259045"/>
    <xdr:sp macro="" textlink="">
      <xdr:nvSpPr>
        <xdr:cNvPr id="618" name="n_1mainValue【学校施設】&#10;一人当たり面積">
          <a:extLst>
            <a:ext uri="{FF2B5EF4-FFF2-40B4-BE49-F238E27FC236}">
              <a16:creationId xmlns:a16="http://schemas.microsoft.com/office/drawing/2014/main" id="{00000000-0008-0000-0E00-00006A020000}"/>
            </a:ext>
          </a:extLst>
        </xdr:cNvPr>
        <xdr:cNvSpPr txBox="1"/>
      </xdr:nvSpPr>
      <xdr:spPr>
        <a:xfrm>
          <a:off x="21075727" y="10815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16971</xdr:rowOff>
    </xdr:from>
    <xdr:ext cx="469744" cy="259045"/>
    <xdr:sp macro="" textlink="">
      <xdr:nvSpPr>
        <xdr:cNvPr id="619" name="n_2mainValue【学校施設】&#10;一人当たり面積">
          <a:extLst>
            <a:ext uri="{FF2B5EF4-FFF2-40B4-BE49-F238E27FC236}">
              <a16:creationId xmlns:a16="http://schemas.microsoft.com/office/drawing/2014/main" id="{00000000-0008-0000-0E00-00006B020000}"/>
            </a:ext>
          </a:extLst>
        </xdr:cNvPr>
        <xdr:cNvSpPr txBox="1"/>
      </xdr:nvSpPr>
      <xdr:spPr>
        <a:xfrm>
          <a:off x="20199427" y="1081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151846</xdr:rowOff>
    </xdr:from>
    <xdr:ext cx="469744" cy="259045"/>
    <xdr:sp macro="" textlink="">
      <xdr:nvSpPr>
        <xdr:cNvPr id="620" name="n_3mainValue【学校施設】&#10;一人当たり面積">
          <a:extLst>
            <a:ext uri="{FF2B5EF4-FFF2-40B4-BE49-F238E27FC236}">
              <a16:creationId xmlns:a16="http://schemas.microsoft.com/office/drawing/2014/main" id="{00000000-0008-0000-0E00-00006C020000}"/>
            </a:ext>
          </a:extLst>
        </xdr:cNvPr>
        <xdr:cNvSpPr txBox="1"/>
      </xdr:nvSpPr>
      <xdr:spPr>
        <a:xfrm>
          <a:off x="19310427" y="10781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154512</xdr:rowOff>
    </xdr:from>
    <xdr:ext cx="469744" cy="259045"/>
    <xdr:sp macro="" textlink="">
      <xdr:nvSpPr>
        <xdr:cNvPr id="621" name="n_4mainValue【学校施設】&#10;一人当たり面積">
          <a:extLst>
            <a:ext uri="{FF2B5EF4-FFF2-40B4-BE49-F238E27FC236}">
              <a16:creationId xmlns:a16="http://schemas.microsoft.com/office/drawing/2014/main" id="{00000000-0008-0000-0E00-00006D020000}"/>
            </a:ext>
          </a:extLst>
        </xdr:cNvPr>
        <xdr:cNvSpPr txBox="1"/>
      </xdr:nvSpPr>
      <xdr:spPr>
        <a:xfrm>
          <a:off x="18421427" y="10784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00000000-0008-0000-0E00-00006E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00000000-0008-0000-0E00-00006F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00000000-0008-0000-0E00-000070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00000000-0008-0000-0E00-000071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00000000-0008-0000-0E00-000072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00000000-0008-0000-0E00-000073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00000000-0008-0000-0E00-000074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00000000-0008-0000-0E00-000075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a:extLst>
            <a:ext uri="{FF2B5EF4-FFF2-40B4-BE49-F238E27FC236}">
              <a16:creationId xmlns:a16="http://schemas.microsoft.com/office/drawing/2014/main" id="{00000000-0008-0000-0E00-000076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a:extLst>
            <a:ext uri="{FF2B5EF4-FFF2-40B4-BE49-F238E27FC236}">
              <a16:creationId xmlns:a16="http://schemas.microsoft.com/office/drawing/2014/main" id="{00000000-0008-0000-0E00-000077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a:extLst>
            <a:ext uri="{FF2B5EF4-FFF2-40B4-BE49-F238E27FC236}">
              <a16:creationId xmlns:a16="http://schemas.microsoft.com/office/drawing/2014/main" id="{00000000-0008-0000-0E00-000078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3" name="直線コネクタ 632">
          <a:extLst>
            <a:ext uri="{FF2B5EF4-FFF2-40B4-BE49-F238E27FC236}">
              <a16:creationId xmlns:a16="http://schemas.microsoft.com/office/drawing/2014/main" id="{00000000-0008-0000-0E00-000079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4" name="テキスト ボックス 633">
          <a:extLst>
            <a:ext uri="{FF2B5EF4-FFF2-40B4-BE49-F238E27FC236}">
              <a16:creationId xmlns:a16="http://schemas.microsoft.com/office/drawing/2014/main" id="{00000000-0008-0000-0E00-00007A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5" name="直線コネクタ 634">
          <a:extLst>
            <a:ext uri="{FF2B5EF4-FFF2-40B4-BE49-F238E27FC236}">
              <a16:creationId xmlns:a16="http://schemas.microsoft.com/office/drawing/2014/main" id="{00000000-0008-0000-0E00-00007B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6" name="テキスト ボックス 635">
          <a:extLst>
            <a:ext uri="{FF2B5EF4-FFF2-40B4-BE49-F238E27FC236}">
              <a16:creationId xmlns:a16="http://schemas.microsoft.com/office/drawing/2014/main" id="{00000000-0008-0000-0E00-00007C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7" name="直線コネクタ 636">
          <a:extLst>
            <a:ext uri="{FF2B5EF4-FFF2-40B4-BE49-F238E27FC236}">
              <a16:creationId xmlns:a16="http://schemas.microsoft.com/office/drawing/2014/main" id="{00000000-0008-0000-0E00-00007D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8" name="テキスト ボックス 637">
          <a:extLst>
            <a:ext uri="{FF2B5EF4-FFF2-40B4-BE49-F238E27FC236}">
              <a16:creationId xmlns:a16="http://schemas.microsoft.com/office/drawing/2014/main" id="{00000000-0008-0000-0E00-00007E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9" name="直線コネクタ 638">
          <a:extLst>
            <a:ext uri="{FF2B5EF4-FFF2-40B4-BE49-F238E27FC236}">
              <a16:creationId xmlns:a16="http://schemas.microsoft.com/office/drawing/2014/main" id="{00000000-0008-0000-0E00-00007F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0" name="テキスト ボックス 639">
          <a:extLst>
            <a:ext uri="{FF2B5EF4-FFF2-40B4-BE49-F238E27FC236}">
              <a16:creationId xmlns:a16="http://schemas.microsoft.com/office/drawing/2014/main" id="{00000000-0008-0000-0E00-000080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1" name="直線コネクタ 640">
          <a:extLst>
            <a:ext uri="{FF2B5EF4-FFF2-40B4-BE49-F238E27FC236}">
              <a16:creationId xmlns:a16="http://schemas.microsoft.com/office/drawing/2014/main" id="{00000000-0008-0000-0E00-000081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2" name="テキスト ボックス 641">
          <a:extLst>
            <a:ext uri="{FF2B5EF4-FFF2-40B4-BE49-F238E27FC236}">
              <a16:creationId xmlns:a16="http://schemas.microsoft.com/office/drawing/2014/main" id="{00000000-0008-0000-0E00-000082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3" name="直線コネクタ 642">
          <a:extLst>
            <a:ext uri="{FF2B5EF4-FFF2-40B4-BE49-F238E27FC236}">
              <a16:creationId xmlns:a16="http://schemas.microsoft.com/office/drawing/2014/main" id="{00000000-0008-0000-0E00-000083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4" name="テキスト ボックス 643">
          <a:extLst>
            <a:ext uri="{FF2B5EF4-FFF2-40B4-BE49-F238E27FC236}">
              <a16:creationId xmlns:a16="http://schemas.microsoft.com/office/drawing/2014/main" id="{00000000-0008-0000-0E00-000084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a:extLst>
            <a:ext uri="{FF2B5EF4-FFF2-40B4-BE49-F238E27FC236}">
              <a16:creationId xmlns:a16="http://schemas.microsoft.com/office/drawing/2014/main" id="{00000000-0008-0000-0E00-000085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6" name="【児童館】&#10;有形固定資産減価償却率グラフ枠">
          <a:extLst>
            <a:ext uri="{FF2B5EF4-FFF2-40B4-BE49-F238E27FC236}">
              <a16:creationId xmlns:a16="http://schemas.microsoft.com/office/drawing/2014/main" id="{00000000-0008-0000-0E00-000086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114844</xdr:rowOff>
    </xdr:from>
    <xdr:to>
      <xdr:col>85</xdr:col>
      <xdr:colOff>126364</xdr:colOff>
      <xdr:row>86</xdr:row>
      <xdr:rowOff>168729</xdr:rowOff>
    </xdr:to>
    <xdr:cxnSp macro="">
      <xdr:nvCxnSpPr>
        <xdr:cNvPr id="647" name="直線コネクタ 646">
          <a:extLst>
            <a:ext uri="{FF2B5EF4-FFF2-40B4-BE49-F238E27FC236}">
              <a16:creationId xmlns:a16="http://schemas.microsoft.com/office/drawing/2014/main" id="{00000000-0008-0000-0E00-000087020000}"/>
            </a:ext>
          </a:extLst>
        </xdr:cNvPr>
        <xdr:cNvCxnSpPr/>
      </xdr:nvCxnSpPr>
      <xdr:spPr>
        <a:xfrm flipV="1">
          <a:off x="16318864" y="13316494"/>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8" name="【児童館】&#10;有形固定資産減価償却率最小値テキスト">
          <a:extLst>
            <a:ext uri="{FF2B5EF4-FFF2-40B4-BE49-F238E27FC236}">
              <a16:creationId xmlns:a16="http://schemas.microsoft.com/office/drawing/2014/main" id="{00000000-0008-0000-0E00-000088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9" name="直線コネクタ 648">
          <a:extLst>
            <a:ext uri="{FF2B5EF4-FFF2-40B4-BE49-F238E27FC236}">
              <a16:creationId xmlns:a16="http://schemas.microsoft.com/office/drawing/2014/main" id="{00000000-0008-0000-0E00-000089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61521</xdr:rowOff>
    </xdr:from>
    <xdr:ext cx="340478" cy="259045"/>
    <xdr:sp macro="" textlink="">
      <xdr:nvSpPr>
        <xdr:cNvPr id="650" name="【児童館】&#10;有形固定資産減価償却率最大値テキスト">
          <a:extLst>
            <a:ext uri="{FF2B5EF4-FFF2-40B4-BE49-F238E27FC236}">
              <a16:creationId xmlns:a16="http://schemas.microsoft.com/office/drawing/2014/main" id="{00000000-0008-0000-0E00-00008A020000}"/>
            </a:ext>
          </a:extLst>
        </xdr:cNvPr>
        <xdr:cNvSpPr txBox="1"/>
      </xdr:nvSpPr>
      <xdr:spPr>
        <a:xfrm>
          <a:off x="16357600" y="1309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114844</xdr:rowOff>
    </xdr:from>
    <xdr:to>
      <xdr:col>86</xdr:col>
      <xdr:colOff>25400</xdr:colOff>
      <xdr:row>77</xdr:row>
      <xdr:rowOff>114844</xdr:rowOff>
    </xdr:to>
    <xdr:cxnSp macro="">
      <xdr:nvCxnSpPr>
        <xdr:cNvPr id="651" name="直線コネクタ 650">
          <a:extLst>
            <a:ext uri="{FF2B5EF4-FFF2-40B4-BE49-F238E27FC236}">
              <a16:creationId xmlns:a16="http://schemas.microsoft.com/office/drawing/2014/main" id="{00000000-0008-0000-0E00-00008B020000}"/>
            </a:ext>
          </a:extLst>
        </xdr:cNvPr>
        <xdr:cNvCxnSpPr/>
      </xdr:nvCxnSpPr>
      <xdr:spPr>
        <a:xfrm>
          <a:off x="16230600" y="1331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54264</xdr:rowOff>
    </xdr:from>
    <xdr:ext cx="405111" cy="259045"/>
    <xdr:sp macro="" textlink="">
      <xdr:nvSpPr>
        <xdr:cNvPr id="652" name="【児童館】&#10;有形固定資産減価償却率平均値テキスト">
          <a:extLst>
            <a:ext uri="{FF2B5EF4-FFF2-40B4-BE49-F238E27FC236}">
              <a16:creationId xmlns:a16="http://schemas.microsoft.com/office/drawing/2014/main" id="{00000000-0008-0000-0E00-00008C020000}"/>
            </a:ext>
          </a:extLst>
        </xdr:cNvPr>
        <xdr:cNvSpPr txBox="1"/>
      </xdr:nvSpPr>
      <xdr:spPr>
        <a:xfrm>
          <a:off x="16357600" y="139417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31387</xdr:rowOff>
    </xdr:from>
    <xdr:to>
      <xdr:col>85</xdr:col>
      <xdr:colOff>177800</xdr:colOff>
      <xdr:row>82</xdr:row>
      <xdr:rowOff>132987</xdr:rowOff>
    </xdr:to>
    <xdr:sp macro="" textlink="">
      <xdr:nvSpPr>
        <xdr:cNvPr id="653" name="フローチャート: 判断 652">
          <a:extLst>
            <a:ext uri="{FF2B5EF4-FFF2-40B4-BE49-F238E27FC236}">
              <a16:creationId xmlns:a16="http://schemas.microsoft.com/office/drawing/2014/main" id="{00000000-0008-0000-0E00-00008D020000}"/>
            </a:ext>
          </a:extLst>
        </xdr:cNvPr>
        <xdr:cNvSpPr/>
      </xdr:nvSpPr>
      <xdr:spPr>
        <a:xfrm>
          <a:off x="162687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44450</xdr:rowOff>
    </xdr:from>
    <xdr:to>
      <xdr:col>81</xdr:col>
      <xdr:colOff>101600</xdr:colOff>
      <xdr:row>82</xdr:row>
      <xdr:rowOff>146050</xdr:rowOff>
    </xdr:to>
    <xdr:sp macro="" textlink="">
      <xdr:nvSpPr>
        <xdr:cNvPr id="654" name="フローチャート: 判断 653">
          <a:extLst>
            <a:ext uri="{FF2B5EF4-FFF2-40B4-BE49-F238E27FC236}">
              <a16:creationId xmlns:a16="http://schemas.microsoft.com/office/drawing/2014/main" id="{00000000-0008-0000-0E00-00008E020000}"/>
            </a:ext>
          </a:extLst>
        </xdr:cNvPr>
        <xdr:cNvSpPr/>
      </xdr:nvSpPr>
      <xdr:spPr>
        <a:xfrm>
          <a:off x="15430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88537</xdr:rowOff>
    </xdr:from>
    <xdr:to>
      <xdr:col>76</xdr:col>
      <xdr:colOff>165100</xdr:colOff>
      <xdr:row>84</xdr:row>
      <xdr:rowOff>18687</xdr:rowOff>
    </xdr:to>
    <xdr:sp macro="" textlink="">
      <xdr:nvSpPr>
        <xdr:cNvPr id="655" name="フローチャート: 判断 654">
          <a:extLst>
            <a:ext uri="{FF2B5EF4-FFF2-40B4-BE49-F238E27FC236}">
              <a16:creationId xmlns:a16="http://schemas.microsoft.com/office/drawing/2014/main" id="{00000000-0008-0000-0E00-00008F020000}"/>
            </a:ext>
          </a:extLst>
        </xdr:cNvPr>
        <xdr:cNvSpPr/>
      </xdr:nvSpPr>
      <xdr:spPr>
        <a:xfrm>
          <a:off x="14541500" y="1431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46082</xdr:rowOff>
    </xdr:from>
    <xdr:to>
      <xdr:col>72</xdr:col>
      <xdr:colOff>38100</xdr:colOff>
      <xdr:row>83</xdr:row>
      <xdr:rowOff>147682</xdr:rowOff>
    </xdr:to>
    <xdr:sp macro="" textlink="">
      <xdr:nvSpPr>
        <xdr:cNvPr id="656" name="フローチャート: 判断 655">
          <a:extLst>
            <a:ext uri="{FF2B5EF4-FFF2-40B4-BE49-F238E27FC236}">
              <a16:creationId xmlns:a16="http://schemas.microsoft.com/office/drawing/2014/main" id="{00000000-0008-0000-0E00-000090020000}"/>
            </a:ext>
          </a:extLst>
        </xdr:cNvPr>
        <xdr:cNvSpPr/>
      </xdr:nvSpPr>
      <xdr:spPr>
        <a:xfrm>
          <a:off x="136525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28121</xdr:rowOff>
    </xdr:from>
    <xdr:to>
      <xdr:col>67</xdr:col>
      <xdr:colOff>101600</xdr:colOff>
      <xdr:row>83</xdr:row>
      <xdr:rowOff>129721</xdr:rowOff>
    </xdr:to>
    <xdr:sp macro="" textlink="">
      <xdr:nvSpPr>
        <xdr:cNvPr id="657" name="フローチャート: 判断 656">
          <a:extLst>
            <a:ext uri="{FF2B5EF4-FFF2-40B4-BE49-F238E27FC236}">
              <a16:creationId xmlns:a16="http://schemas.microsoft.com/office/drawing/2014/main" id="{00000000-0008-0000-0E00-000091020000}"/>
            </a:ext>
          </a:extLst>
        </xdr:cNvPr>
        <xdr:cNvSpPr/>
      </xdr:nvSpPr>
      <xdr:spPr>
        <a:xfrm>
          <a:off x="12763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00000000-0008-0000-0E00-000092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00000000-0008-0000-0E00-000093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0000000-0008-0000-0E00-000094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E00-000095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E00-000096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83638</xdr:rowOff>
    </xdr:from>
    <xdr:to>
      <xdr:col>85</xdr:col>
      <xdr:colOff>177800</xdr:colOff>
      <xdr:row>87</xdr:row>
      <xdr:rowOff>13788</xdr:rowOff>
    </xdr:to>
    <xdr:sp macro="" textlink="">
      <xdr:nvSpPr>
        <xdr:cNvPr id="663" name="楕円 662">
          <a:extLst>
            <a:ext uri="{FF2B5EF4-FFF2-40B4-BE49-F238E27FC236}">
              <a16:creationId xmlns:a16="http://schemas.microsoft.com/office/drawing/2014/main" id="{00000000-0008-0000-0E00-000097020000}"/>
            </a:ext>
          </a:extLst>
        </xdr:cNvPr>
        <xdr:cNvSpPr/>
      </xdr:nvSpPr>
      <xdr:spPr>
        <a:xfrm>
          <a:off x="16268700" y="1482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170015</xdr:rowOff>
    </xdr:from>
    <xdr:ext cx="405111" cy="259045"/>
    <xdr:sp macro="" textlink="">
      <xdr:nvSpPr>
        <xdr:cNvPr id="664" name="【児童館】&#10;有形固定資産減価償却率該当値テキスト">
          <a:extLst>
            <a:ext uri="{FF2B5EF4-FFF2-40B4-BE49-F238E27FC236}">
              <a16:creationId xmlns:a16="http://schemas.microsoft.com/office/drawing/2014/main" id="{00000000-0008-0000-0E00-000098020000}"/>
            </a:ext>
          </a:extLst>
        </xdr:cNvPr>
        <xdr:cNvSpPr txBox="1"/>
      </xdr:nvSpPr>
      <xdr:spPr>
        <a:xfrm>
          <a:off x="16357600" y="14743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82006</xdr:rowOff>
    </xdr:from>
    <xdr:to>
      <xdr:col>81</xdr:col>
      <xdr:colOff>101600</xdr:colOff>
      <xdr:row>87</xdr:row>
      <xdr:rowOff>12156</xdr:rowOff>
    </xdr:to>
    <xdr:sp macro="" textlink="">
      <xdr:nvSpPr>
        <xdr:cNvPr id="665" name="楕円 664">
          <a:extLst>
            <a:ext uri="{FF2B5EF4-FFF2-40B4-BE49-F238E27FC236}">
              <a16:creationId xmlns:a16="http://schemas.microsoft.com/office/drawing/2014/main" id="{00000000-0008-0000-0E00-000099020000}"/>
            </a:ext>
          </a:extLst>
        </xdr:cNvPr>
        <xdr:cNvSpPr/>
      </xdr:nvSpPr>
      <xdr:spPr>
        <a:xfrm>
          <a:off x="15430500" y="1482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132806</xdr:rowOff>
    </xdr:from>
    <xdr:to>
      <xdr:col>85</xdr:col>
      <xdr:colOff>127000</xdr:colOff>
      <xdr:row>86</xdr:row>
      <xdr:rowOff>134438</xdr:rowOff>
    </xdr:to>
    <xdr:cxnSp macro="">
      <xdr:nvCxnSpPr>
        <xdr:cNvPr id="666" name="直線コネクタ 665">
          <a:extLst>
            <a:ext uri="{FF2B5EF4-FFF2-40B4-BE49-F238E27FC236}">
              <a16:creationId xmlns:a16="http://schemas.microsoft.com/office/drawing/2014/main" id="{00000000-0008-0000-0E00-00009A020000}"/>
            </a:ext>
          </a:extLst>
        </xdr:cNvPr>
        <xdr:cNvCxnSpPr/>
      </xdr:nvCxnSpPr>
      <xdr:spPr>
        <a:xfrm>
          <a:off x="15481300" y="14877506"/>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82006</xdr:rowOff>
    </xdr:from>
    <xdr:to>
      <xdr:col>76</xdr:col>
      <xdr:colOff>165100</xdr:colOff>
      <xdr:row>87</xdr:row>
      <xdr:rowOff>12156</xdr:rowOff>
    </xdr:to>
    <xdr:sp macro="" textlink="">
      <xdr:nvSpPr>
        <xdr:cNvPr id="667" name="楕円 666">
          <a:extLst>
            <a:ext uri="{FF2B5EF4-FFF2-40B4-BE49-F238E27FC236}">
              <a16:creationId xmlns:a16="http://schemas.microsoft.com/office/drawing/2014/main" id="{00000000-0008-0000-0E00-00009B020000}"/>
            </a:ext>
          </a:extLst>
        </xdr:cNvPr>
        <xdr:cNvSpPr/>
      </xdr:nvSpPr>
      <xdr:spPr>
        <a:xfrm>
          <a:off x="14541500" y="1482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132806</xdr:rowOff>
    </xdr:from>
    <xdr:to>
      <xdr:col>81</xdr:col>
      <xdr:colOff>50800</xdr:colOff>
      <xdr:row>86</xdr:row>
      <xdr:rowOff>132806</xdr:rowOff>
    </xdr:to>
    <xdr:cxnSp macro="">
      <xdr:nvCxnSpPr>
        <xdr:cNvPr id="668" name="直線コネクタ 667">
          <a:extLst>
            <a:ext uri="{FF2B5EF4-FFF2-40B4-BE49-F238E27FC236}">
              <a16:creationId xmlns:a16="http://schemas.microsoft.com/office/drawing/2014/main" id="{00000000-0008-0000-0E00-00009C020000}"/>
            </a:ext>
          </a:extLst>
        </xdr:cNvPr>
        <xdr:cNvCxnSpPr/>
      </xdr:nvCxnSpPr>
      <xdr:spPr>
        <a:xfrm>
          <a:off x="14592300" y="148775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117929</xdr:rowOff>
    </xdr:from>
    <xdr:to>
      <xdr:col>72</xdr:col>
      <xdr:colOff>38100</xdr:colOff>
      <xdr:row>87</xdr:row>
      <xdr:rowOff>48079</xdr:rowOff>
    </xdr:to>
    <xdr:sp macro="" textlink="">
      <xdr:nvSpPr>
        <xdr:cNvPr id="669" name="楕円 668">
          <a:extLst>
            <a:ext uri="{FF2B5EF4-FFF2-40B4-BE49-F238E27FC236}">
              <a16:creationId xmlns:a16="http://schemas.microsoft.com/office/drawing/2014/main" id="{00000000-0008-0000-0E00-00009D020000}"/>
            </a:ext>
          </a:extLst>
        </xdr:cNvPr>
        <xdr:cNvSpPr/>
      </xdr:nvSpPr>
      <xdr:spPr>
        <a:xfrm>
          <a:off x="13652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132806</xdr:rowOff>
    </xdr:from>
    <xdr:to>
      <xdr:col>76</xdr:col>
      <xdr:colOff>114300</xdr:colOff>
      <xdr:row>86</xdr:row>
      <xdr:rowOff>168729</xdr:rowOff>
    </xdr:to>
    <xdr:cxnSp macro="">
      <xdr:nvCxnSpPr>
        <xdr:cNvPr id="670" name="直線コネクタ 669">
          <a:extLst>
            <a:ext uri="{FF2B5EF4-FFF2-40B4-BE49-F238E27FC236}">
              <a16:creationId xmlns:a16="http://schemas.microsoft.com/office/drawing/2014/main" id="{00000000-0008-0000-0E00-00009E020000}"/>
            </a:ext>
          </a:extLst>
        </xdr:cNvPr>
        <xdr:cNvCxnSpPr/>
      </xdr:nvCxnSpPr>
      <xdr:spPr>
        <a:xfrm flipV="1">
          <a:off x="13703300" y="1487750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117929</xdr:rowOff>
    </xdr:from>
    <xdr:to>
      <xdr:col>67</xdr:col>
      <xdr:colOff>101600</xdr:colOff>
      <xdr:row>87</xdr:row>
      <xdr:rowOff>48079</xdr:rowOff>
    </xdr:to>
    <xdr:sp macro="" textlink="">
      <xdr:nvSpPr>
        <xdr:cNvPr id="671" name="楕円 670">
          <a:extLst>
            <a:ext uri="{FF2B5EF4-FFF2-40B4-BE49-F238E27FC236}">
              <a16:creationId xmlns:a16="http://schemas.microsoft.com/office/drawing/2014/main" id="{00000000-0008-0000-0E00-00009F020000}"/>
            </a:ext>
          </a:extLst>
        </xdr:cNvPr>
        <xdr:cNvSpPr/>
      </xdr:nvSpPr>
      <xdr:spPr>
        <a:xfrm>
          <a:off x="12763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168729</xdr:rowOff>
    </xdr:from>
    <xdr:to>
      <xdr:col>71</xdr:col>
      <xdr:colOff>177800</xdr:colOff>
      <xdr:row>86</xdr:row>
      <xdr:rowOff>168729</xdr:rowOff>
    </xdr:to>
    <xdr:cxnSp macro="">
      <xdr:nvCxnSpPr>
        <xdr:cNvPr id="672" name="直線コネクタ 671">
          <a:extLst>
            <a:ext uri="{FF2B5EF4-FFF2-40B4-BE49-F238E27FC236}">
              <a16:creationId xmlns:a16="http://schemas.microsoft.com/office/drawing/2014/main" id="{00000000-0008-0000-0E00-0000A0020000}"/>
            </a:ext>
          </a:extLst>
        </xdr:cNvPr>
        <xdr:cNvCxnSpPr/>
      </xdr:nvCxnSpPr>
      <xdr:spPr>
        <a:xfrm>
          <a:off x="12814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162577</xdr:rowOff>
    </xdr:from>
    <xdr:ext cx="405111" cy="259045"/>
    <xdr:sp macro="" textlink="">
      <xdr:nvSpPr>
        <xdr:cNvPr id="673" name="n_1aveValue【児童館】&#10;有形固定資産減価償却率">
          <a:extLst>
            <a:ext uri="{FF2B5EF4-FFF2-40B4-BE49-F238E27FC236}">
              <a16:creationId xmlns:a16="http://schemas.microsoft.com/office/drawing/2014/main" id="{00000000-0008-0000-0E00-0000A1020000}"/>
            </a:ext>
          </a:extLst>
        </xdr:cNvPr>
        <xdr:cNvSpPr txBox="1"/>
      </xdr:nvSpPr>
      <xdr:spPr>
        <a:xfrm>
          <a:off x="152660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35214</xdr:rowOff>
    </xdr:from>
    <xdr:ext cx="405111" cy="259045"/>
    <xdr:sp macro="" textlink="">
      <xdr:nvSpPr>
        <xdr:cNvPr id="674" name="n_2aveValue【児童館】&#10;有形固定資産減価償却率">
          <a:extLst>
            <a:ext uri="{FF2B5EF4-FFF2-40B4-BE49-F238E27FC236}">
              <a16:creationId xmlns:a16="http://schemas.microsoft.com/office/drawing/2014/main" id="{00000000-0008-0000-0E00-0000A2020000}"/>
            </a:ext>
          </a:extLst>
        </xdr:cNvPr>
        <xdr:cNvSpPr txBox="1"/>
      </xdr:nvSpPr>
      <xdr:spPr>
        <a:xfrm>
          <a:off x="14389744" y="14094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164209</xdr:rowOff>
    </xdr:from>
    <xdr:ext cx="405111" cy="259045"/>
    <xdr:sp macro="" textlink="">
      <xdr:nvSpPr>
        <xdr:cNvPr id="675" name="n_3aveValue【児童館】&#10;有形固定資産減価償却率">
          <a:extLst>
            <a:ext uri="{FF2B5EF4-FFF2-40B4-BE49-F238E27FC236}">
              <a16:creationId xmlns:a16="http://schemas.microsoft.com/office/drawing/2014/main" id="{00000000-0008-0000-0E00-0000A3020000}"/>
            </a:ext>
          </a:extLst>
        </xdr:cNvPr>
        <xdr:cNvSpPr txBox="1"/>
      </xdr:nvSpPr>
      <xdr:spPr>
        <a:xfrm>
          <a:off x="13500744" y="1405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146248</xdr:rowOff>
    </xdr:from>
    <xdr:ext cx="405111" cy="259045"/>
    <xdr:sp macro="" textlink="">
      <xdr:nvSpPr>
        <xdr:cNvPr id="676" name="n_4aveValue【児童館】&#10;有形固定資産減価償却率">
          <a:extLst>
            <a:ext uri="{FF2B5EF4-FFF2-40B4-BE49-F238E27FC236}">
              <a16:creationId xmlns:a16="http://schemas.microsoft.com/office/drawing/2014/main" id="{00000000-0008-0000-0E00-0000A4020000}"/>
            </a:ext>
          </a:extLst>
        </xdr:cNvPr>
        <xdr:cNvSpPr txBox="1"/>
      </xdr:nvSpPr>
      <xdr:spPr>
        <a:xfrm>
          <a:off x="126117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87</xdr:row>
      <xdr:rowOff>3283</xdr:rowOff>
    </xdr:from>
    <xdr:ext cx="405111" cy="259045"/>
    <xdr:sp macro="" textlink="">
      <xdr:nvSpPr>
        <xdr:cNvPr id="677" name="n_1mainValue【児童館】&#10;有形固定資産減価償却率">
          <a:extLst>
            <a:ext uri="{FF2B5EF4-FFF2-40B4-BE49-F238E27FC236}">
              <a16:creationId xmlns:a16="http://schemas.microsoft.com/office/drawing/2014/main" id="{00000000-0008-0000-0E00-0000A5020000}"/>
            </a:ext>
          </a:extLst>
        </xdr:cNvPr>
        <xdr:cNvSpPr txBox="1"/>
      </xdr:nvSpPr>
      <xdr:spPr>
        <a:xfrm>
          <a:off x="15266044" y="1491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87</xdr:row>
      <xdr:rowOff>3283</xdr:rowOff>
    </xdr:from>
    <xdr:ext cx="405111" cy="259045"/>
    <xdr:sp macro="" textlink="">
      <xdr:nvSpPr>
        <xdr:cNvPr id="678" name="n_2mainValue【児童館】&#10;有形固定資産減価償却率">
          <a:extLst>
            <a:ext uri="{FF2B5EF4-FFF2-40B4-BE49-F238E27FC236}">
              <a16:creationId xmlns:a16="http://schemas.microsoft.com/office/drawing/2014/main" id="{00000000-0008-0000-0E00-0000A6020000}"/>
            </a:ext>
          </a:extLst>
        </xdr:cNvPr>
        <xdr:cNvSpPr txBox="1"/>
      </xdr:nvSpPr>
      <xdr:spPr>
        <a:xfrm>
          <a:off x="14389744" y="1491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87</xdr:row>
      <xdr:rowOff>39206</xdr:rowOff>
    </xdr:from>
    <xdr:ext cx="469744" cy="259045"/>
    <xdr:sp macro="" textlink="">
      <xdr:nvSpPr>
        <xdr:cNvPr id="679" name="n_3mainValue【児童館】&#10;有形固定資産減価償却率">
          <a:extLst>
            <a:ext uri="{FF2B5EF4-FFF2-40B4-BE49-F238E27FC236}">
              <a16:creationId xmlns:a16="http://schemas.microsoft.com/office/drawing/2014/main" id="{00000000-0008-0000-0E00-0000A7020000}"/>
            </a:ext>
          </a:extLst>
        </xdr:cNvPr>
        <xdr:cNvSpPr txBox="1"/>
      </xdr:nvSpPr>
      <xdr:spPr>
        <a:xfrm>
          <a:off x="13468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87</xdr:row>
      <xdr:rowOff>39206</xdr:rowOff>
    </xdr:from>
    <xdr:ext cx="469744" cy="259045"/>
    <xdr:sp macro="" textlink="">
      <xdr:nvSpPr>
        <xdr:cNvPr id="680" name="n_4mainValue【児童館】&#10;有形固定資産減価償却率">
          <a:extLst>
            <a:ext uri="{FF2B5EF4-FFF2-40B4-BE49-F238E27FC236}">
              <a16:creationId xmlns:a16="http://schemas.microsoft.com/office/drawing/2014/main" id="{00000000-0008-0000-0E00-0000A8020000}"/>
            </a:ext>
          </a:extLst>
        </xdr:cNvPr>
        <xdr:cNvSpPr txBox="1"/>
      </xdr:nvSpPr>
      <xdr:spPr>
        <a:xfrm>
          <a:off x="12579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a:extLst>
            <a:ext uri="{FF2B5EF4-FFF2-40B4-BE49-F238E27FC236}">
              <a16:creationId xmlns:a16="http://schemas.microsoft.com/office/drawing/2014/main" id="{00000000-0008-0000-0E00-0000A9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a:extLst>
            <a:ext uri="{FF2B5EF4-FFF2-40B4-BE49-F238E27FC236}">
              <a16:creationId xmlns:a16="http://schemas.microsoft.com/office/drawing/2014/main" id="{00000000-0008-0000-0E00-0000AA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a:extLst>
            <a:ext uri="{FF2B5EF4-FFF2-40B4-BE49-F238E27FC236}">
              <a16:creationId xmlns:a16="http://schemas.microsoft.com/office/drawing/2014/main" id="{00000000-0008-0000-0E00-0000AB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a:extLst>
            <a:ext uri="{FF2B5EF4-FFF2-40B4-BE49-F238E27FC236}">
              <a16:creationId xmlns:a16="http://schemas.microsoft.com/office/drawing/2014/main" id="{00000000-0008-0000-0E00-0000AC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a:extLst>
            <a:ext uri="{FF2B5EF4-FFF2-40B4-BE49-F238E27FC236}">
              <a16:creationId xmlns:a16="http://schemas.microsoft.com/office/drawing/2014/main" id="{00000000-0008-0000-0E00-0000AD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a:extLst>
            <a:ext uri="{FF2B5EF4-FFF2-40B4-BE49-F238E27FC236}">
              <a16:creationId xmlns:a16="http://schemas.microsoft.com/office/drawing/2014/main" id="{00000000-0008-0000-0E00-0000AE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a:extLst>
            <a:ext uri="{FF2B5EF4-FFF2-40B4-BE49-F238E27FC236}">
              <a16:creationId xmlns:a16="http://schemas.microsoft.com/office/drawing/2014/main" id="{00000000-0008-0000-0E00-0000AF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a:extLst>
            <a:ext uri="{FF2B5EF4-FFF2-40B4-BE49-F238E27FC236}">
              <a16:creationId xmlns:a16="http://schemas.microsoft.com/office/drawing/2014/main" id="{00000000-0008-0000-0E00-0000B0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a:extLst>
            <a:ext uri="{FF2B5EF4-FFF2-40B4-BE49-F238E27FC236}">
              <a16:creationId xmlns:a16="http://schemas.microsoft.com/office/drawing/2014/main" id="{00000000-0008-0000-0E00-0000B1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a:extLst>
            <a:ext uri="{FF2B5EF4-FFF2-40B4-BE49-F238E27FC236}">
              <a16:creationId xmlns:a16="http://schemas.microsoft.com/office/drawing/2014/main" id="{00000000-0008-0000-0E00-0000B2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1" name="直線コネクタ 690">
          <a:extLst>
            <a:ext uri="{FF2B5EF4-FFF2-40B4-BE49-F238E27FC236}">
              <a16:creationId xmlns:a16="http://schemas.microsoft.com/office/drawing/2014/main" id="{00000000-0008-0000-0E00-0000B3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2" name="テキスト ボックス 691">
          <a:extLst>
            <a:ext uri="{FF2B5EF4-FFF2-40B4-BE49-F238E27FC236}">
              <a16:creationId xmlns:a16="http://schemas.microsoft.com/office/drawing/2014/main" id="{00000000-0008-0000-0E00-0000B4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3" name="直線コネクタ 692">
          <a:extLst>
            <a:ext uri="{FF2B5EF4-FFF2-40B4-BE49-F238E27FC236}">
              <a16:creationId xmlns:a16="http://schemas.microsoft.com/office/drawing/2014/main" id="{00000000-0008-0000-0E00-0000B5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4" name="テキスト ボックス 693">
          <a:extLst>
            <a:ext uri="{FF2B5EF4-FFF2-40B4-BE49-F238E27FC236}">
              <a16:creationId xmlns:a16="http://schemas.microsoft.com/office/drawing/2014/main" id="{00000000-0008-0000-0E00-0000B6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5" name="直線コネクタ 694">
          <a:extLst>
            <a:ext uri="{FF2B5EF4-FFF2-40B4-BE49-F238E27FC236}">
              <a16:creationId xmlns:a16="http://schemas.microsoft.com/office/drawing/2014/main" id="{00000000-0008-0000-0E00-0000B7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6" name="テキスト ボックス 695">
          <a:extLst>
            <a:ext uri="{FF2B5EF4-FFF2-40B4-BE49-F238E27FC236}">
              <a16:creationId xmlns:a16="http://schemas.microsoft.com/office/drawing/2014/main" id="{00000000-0008-0000-0E00-0000B8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7" name="直線コネクタ 696">
          <a:extLst>
            <a:ext uri="{FF2B5EF4-FFF2-40B4-BE49-F238E27FC236}">
              <a16:creationId xmlns:a16="http://schemas.microsoft.com/office/drawing/2014/main" id="{00000000-0008-0000-0E00-0000B9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8" name="テキスト ボックス 697">
          <a:extLst>
            <a:ext uri="{FF2B5EF4-FFF2-40B4-BE49-F238E27FC236}">
              <a16:creationId xmlns:a16="http://schemas.microsoft.com/office/drawing/2014/main" id="{00000000-0008-0000-0E00-0000BA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9" name="直線コネクタ 698">
          <a:extLst>
            <a:ext uri="{FF2B5EF4-FFF2-40B4-BE49-F238E27FC236}">
              <a16:creationId xmlns:a16="http://schemas.microsoft.com/office/drawing/2014/main" id="{00000000-0008-0000-0E00-0000BB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0" name="テキスト ボックス 699">
          <a:extLst>
            <a:ext uri="{FF2B5EF4-FFF2-40B4-BE49-F238E27FC236}">
              <a16:creationId xmlns:a16="http://schemas.microsoft.com/office/drawing/2014/main" id="{00000000-0008-0000-0E00-0000BC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1" name="直線コネクタ 700">
          <a:extLst>
            <a:ext uri="{FF2B5EF4-FFF2-40B4-BE49-F238E27FC236}">
              <a16:creationId xmlns:a16="http://schemas.microsoft.com/office/drawing/2014/main" id="{00000000-0008-0000-0E00-0000BD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2" name="テキスト ボックス 701">
          <a:extLst>
            <a:ext uri="{FF2B5EF4-FFF2-40B4-BE49-F238E27FC236}">
              <a16:creationId xmlns:a16="http://schemas.microsoft.com/office/drawing/2014/main" id="{00000000-0008-0000-0E00-0000BE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3" name="【児童館】&#10;一人当たり面積グラフ枠">
          <a:extLst>
            <a:ext uri="{FF2B5EF4-FFF2-40B4-BE49-F238E27FC236}">
              <a16:creationId xmlns:a16="http://schemas.microsoft.com/office/drawing/2014/main" id="{00000000-0008-0000-0E00-0000BF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19050</xdr:rowOff>
    </xdr:from>
    <xdr:to>
      <xdr:col>116</xdr:col>
      <xdr:colOff>62864</xdr:colOff>
      <xdr:row>86</xdr:row>
      <xdr:rowOff>76200</xdr:rowOff>
    </xdr:to>
    <xdr:cxnSp macro="">
      <xdr:nvCxnSpPr>
        <xdr:cNvPr id="704" name="直線コネクタ 703">
          <a:extLst>
            <a:ext uri="{FF2B5EF4-FFF2-40B4-BE49-F238E27FC236}">
              <a16:creationId xmlns:a16="http://schemas.microsoft.com/office/drawing/2014/main" id="{00000000-0008-0000-0E00-0000C0020000}"/>
            </a:ext>
          </a:extLst>
        </xdr:cNvPr>
        <xdr:cNvCxnSpPr/>
      </xdr:nvCxnSpPr>
      <xdr:spPr>
        <a:xfrm flipV="1">
          <a:off x="22160864" y="133921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5" name="【児童館】&#10;一人当たり面積最小値テキスト">
          <a:extLst>
            <a:ext uri="{FF2B5EF4-FFF2-40B4-BE49-F238E27FC236}">
              <a16:creationId xmlns:a16="http://schemas.microsoft.com/office/drawing/2014/main" id="{00000000-0008-0000-0E00-0000C1020000}"/>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6" name="直線コネクタ 705">
          <a:extLst>
            <a:ext uri="{FF2B5EF4-FFF2-40B4-BE49-F238E27FC236}">
              <a16:creationId xmlns:a16="http://schemas.microsoft.com/office/drawing/2014/main" id="{00000000-0008-0000-0E00-0000C2020000}"/>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137177</xdr:rowOff>
    </xdr:from>
    <xdr:ext cx="469744" cy="259045"/>
    <xdr:sp macro="" textlink="">
      <xdr:nvSpPr>
        <xdr:cNvPr id="707" name="【児童館】&#10;一人当たり面積最大値テキスト">
          <a:extLst>
            <a:ext uri="{FF2B5EF4-FFF2-40B4-BE49-F238E27FC236}">
              <a16:creationId xmlns:a16="http://schemas.microsoft.com/office/drawing/2014/main" id="{00000000-0008-0000-0E00-0000C3020000}"/>
            </a:ext>
          </a:extLst>
        </xdr:cNvPr>
        <xdr:cNvSpPr txBox="1"/>
      </xdr:nvSpPr>
      <xdr:spPr>
        <a:xfrm>
          <a:off x="22199600" y="1316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19050</xdr:rowOff>
    </xdr:from>
    <xdr:to>
      <xdr:col>116</xdr:col>
      <xdr:colOff>152400</xdr:colOff>
      <xdr:row>78</xdr:row>
      <xdr:rowOff>19050</xdr:rowOff>
    </xdr:to>
    <xdr:cxnSp macro="">
      <xdr:nvCxnSpPr>
        <xdr:cNvPr id="708" name="直線コネクタ 707">
          <a:extLst>
            <a:ext uri="{FF2B5EF4-FFF2-40B4-BE49-F238E27FC236}">
              <a16:creationId xmlns:a16="http://schemas.microsoft.com/office/drawing/2014/main" id="{00000000-0008-0000-0E00-0000C4020000}"/>
            </a:ext>
          </a:extLst>
        </xdr:cNvPr>
        <xdr:cNvCxnSpPr/>
      </xdr:nvCxnSpPr>
      <xdr:spPr>
        <a:xfrm>
          <a:off x="22072600" y="1339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105427</xdr:rowOff>
    </xdr:from>
    <xdr:ext cx="469744" cy="259045"/>
    <xdr:sp macro="" textlink="">
      <xdr:nvSpPr>
        <xdr:cNvPr id="709" name="【児童館】&#10;一人当たり面積平均値テキスト">
          <a:extLst>
            <a:ext uri="{FF2B5EF4-FFF2-40B4-BE49-F238E27FC236}">
              <a16:creationId xmlns:a16="http://schemas.microsoft.com/office/drawing/2014/main" id="{00000000-0008-0000-0E00-0000C5020000}"/>
            </a:ext>
          </a:extLst>
        </xdr:cNvPr>
        <xdr:cNvSpPr txBox="1"/>
      </xdr:nvSpPr>
      <xdr:spPr>
        <a:xfrm>
          <a:off x="22199600" y="1416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710" name="フローチャート: 判断 709">
          <a:extLst>
            <a:ext uri="{FF2B5EF4-FFF2-40B4-BE49-F238E27FC236}">
              <a16:creationId xmlns:a16="http://schemas.microsoft.com/office/drawing/2014/main" id="{00000000-0008-0000-0E00-0000C6020000}"/>
            </a:ext>
          </a:extLst>
        </xdr:cNvPr>
        <xdr:cNvSpPr/>
      </xdr:nvSpPr>
      <xdr:spPr>
        <a:xfrm>
          <a:off x="221107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11" name="フローチャート: 判断 710">
          <a:extLst>
            <a:ext uri="{FF2B5EF4-FFF2-40B4-BE49-F238E27FC236}">
              <a16:creationId xmlns:a16="http://schemas.microsoft.com/office/drawing/2014/main" id="{00000000-0008-0000-0E00-0000C7020000}"/>
            </a:ext>
          </a:extLst>
        </xdr:cNvPr>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12" name="フローチャート: 判断 711">
          <a:extLst>
            <a:ext uri="{FF2B5EF4-FFF2-40B4-BE49-F238E27FC236}">
              <a16:creationId xmlns:a16="http://schemas.microsoft.com/office/drawing/2014/main" id="{00000000-0008-0000-0E00-0000C8020000}"/>
            </a:ext>
          </a:extLst>
        </xdr:cNvPr>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13" name="フローチャート: 判断 712">
          <a:extLst>
            <a:ext uri="{FF2B5EF4-FFF2-40B4-BE49-F238E27FC236}">
              <a16:creationId xmlns:a16="http://schemas.microsoft.com/office/drawing/2014/main" id="{00000000-0008-0000-0E00-0000C9020000}"/>
            </a:ext>
          </a:extLst>
        </xdr:cNvPr>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714" name="フローチャート: 判断 713">
          <a:extLst>
            <a:ext uri="{FF2B5EF4-FFF2-40B4-BE49-F238E27FC236}">
              <a16:creationId xmlns:a16="http://schemas.microsoft.com/office/drawing/2014/main" id="{00000000-0008-0000-0E00-0000CA020000}"/>
            </a:ext>
          </a:extLst>
        </xdr:cNvPr>
        <xdr:cNvSpPr/>
      </xdr:nvSpPr>
      <xdr:spPr>
        <a:xfrm>
          <a:off x="18605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00000000-0008-0000-0E00-0000CB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00000000-0008-0000-0E00-0000CC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E00-0000CD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E00-0000CE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0000000-0008-0000-0E00-0000CF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120650</xdr:rowOff>
    </xdr:from>
    <xdr:to>
      <xdr:col>116</xdr:col>
      <xdr:colOff>114300</xdr:colOff>
      <xdr:row>86</xdr:row>
      <xdr:rowOff>50800</xdr:rowOff>
    </xdr:to>
    <xdr:sp macro="" textlink="">
      <xdr:nvSpPr>
        <xdr:cNvPr id="720" name="楕円 719">
          <a:extLst>
            <a:ext uri="{FF2B5EF4-FFF2-40B4-BE49-F238E27FC236}">
              <a16:creationId xmlns:a16="http://schemas.microsoft.com/office/drawing/2014/main" id="{00000000-0008-0000-0E00-0000D0020000}"/>
            </a:ext>
          </a:extLst>
        </xdr:cNvPr>
        <xdr:cNvSpPr/>
      </xdr:nvSpPr>
      <xdr:spPr>
        <a:xfrm>
          <a:off x="221107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35577</xdr:rowOff>
    </xdr:from>
    <xdr:ext cx="469744" cy="259045"/>
    <xdr:sp macro="" textlink="">
      <xdr:nvSpPr>
        <xdr:cNvPr id="721" name="【児童館】&#10;一人当たり面積該当値テキスト">
          <a:extLst>
            <a:ext uri="{FF2B5EF4-FFF2-40B4-BE49-F238E27FC236}">
              <a16:creationId xmlns:a16="http://schemas.microsoft.com/office/drawing/2014/main" id="{00000000-0008-0000-0E00-0000D1020000}"/>
            </a:ext>
          </a:extLst>
        </xdr:cNvPr>
        <xdr:cNvSpPr txBox="1"/>
      </xdr:nvSpPr>
      <xdr:spPr>
        <a:xfrm>
          <a:off x="22199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120650</xdr:rowOff>
    </xdr:from>
    <xdr:to>
      <xdr:col>112</xdr:col>
      <xdr:colOff>38100</xdr:colOff>
      <xdr:row>86</xdr:row>
      <xdr:rowOff>50800</xdr:rowOff>
    </xdr:to>
    <xdr:sp macro="" textlink="">
      <xdr:nvSpPr>
        <xdr:cNvPr id="722" name="楕円 721">
          <a:extLst>
            <a:ext uri="{FF2B5EF4-FFF2-40B4-BE49-F238E27FC236}">
              <a16:creationId xmlns:a16="http://schemas.microsoft.com/office/drawing/2014/main" id="{00000000-0008-0000-0E00-0000D2020000}"/>
            </a:ext>
          </a:extLst>
        </xdr:cNvPr>
        <xdr:cNvSpPr/>
      </xdr:nvSpPr>
      <xdr:spPr>
        <a:xfrm>
          <a:off x="21272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0</xdr:rowOff>
    </xdr:from>
    <xdr:to>
      <xdr:col>116</xdr:col>
      <xdr:colOff>63500</xdr:colOff>
      <xdr:row>86</xdr:row>
      <xdr:rowOff>0</xdr:rowOff>
    </xdr:to>
    <xdr:cxnSp macro="">
      <xdr:nvCxnSpPr>
        <xdr:cNvPr id="723" name="直線コネクタ 722">
          <a:extLst>
            <a:ext uri="{FF2B5EF4-FFF2-40B4-BE49-F238E27FC236}">
              <a16:creationId xmlns:a16="http://schemas.microsoft.com/office/drawing/2014/main" id="{00000000-0008-0000-0E00-0000D3020000}"/>
            </a:ext>
          </a:extLst>
        </xdr:cNvPr>
        <xdr:cNvCxnSpPr/>
      </xdr:nvCxnSpPr>
      <xdr:spPr>
        <a:xfrm>
          <a:off x="21323300" y="14744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120650</xdr:rowOff>
    </xdr:from>
    <xdr:to>
      <xdr:col>107</xdr:col>
      <xdr:colOff>101600</xdr:colOff>
      <xdr:row>86</xdr:row>
      <xdr:rowOff>50800</xdr:rowOff>
    </xdr:to>
    <xdr:sp macro="" textlink="">
      <xdr:nvSpPr>
        <xdr:cNvPr id="724" name="楕円 723">
          <a:extLst>
            <a:ext uri="{FF2B5EF4-FFF2-40B4-BE49-F238E27FC236}">
              <a16:creationId xmlns:a16="http://schemas.microsoft.com/office/drawing/2014/main" id="{00000000-0008-0000-0E00-0000D4020000}"/>
            </a:ext>
          </a:extLst>
        </xdr:cNvPr>
        <xdr:cNvSpPr/>
      </xdr:nvSpPr>
      <xdr:spPr>
        <a:xfrm>
          <a:off x="20383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0</xdr:rowOff>
    </xdr:from>
    <xdr:to>
      <xdr:col>111</xdr:col>
      <xdr:colOff>177800</xdr:colOff>
      <xdr:row>86</xdr:row>
      <xdr:rowOff>0</xdr:rowOff>
    </xdr:to>
    <xdr:cxnSp macro="">
      <xdr:nvCxnSpPr>
        <xdr:cNvPr id="725" name="直線コネクタ 724">
          <a:extLst>
            <a:ext uri="{FF2B5EF4-FFF2-40B4-BE49-F238E27FC236}">
              <a16:creationId xmlns:a16="http://schemas.microsoft.com/office/drawing/2014/main" id="{00000000-0008-0000-0E00-0000D5020000}"/>
            </a:ext>
          </a:extLst>
        </xdr:cNvPr>
        <xdr:cNvCxnSpPr/>
      </xdr:nvCxnSpPr>
      <xdr:spPr>
        <a:xfrm>
          <a:off x="20434300" y="1474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82550</xdr:rowOff>
    </xdr:from>
    <xdr:to>
      <xdr:col>102</xdr:col>
      <xdr:colOff>165100</xdr:colOff>
      <xdr:row>86</xdr:row>
      <xdr:rowOff>12700</xdr:rowOff>
    </xdr:to>
    <xdr:sp macro="" textlink="">
      <xdr:nvSpPr>
        <xdr:cNvPr id="726" name="楕円 725">
          <a:extLst>
            <a:ext uri="{FF2B5EF4-FFF2-40B4-BE49-F238E27FC236}">
              <a16:creationId xmlns:a16="http://schemas.microsoft.com/office/drawing/2014/main" id="{00000000-0008-0000-0E00-0000D6020000}"/>
            </a:ext>
          </a:extLst>
        </xdr:cNvPr>
        <xdr:cNvSpPr/>
      </xdr:nvSpPr>
      <xdr:spPr>
        <a:xfrm>
          <a:off x="19494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133350</xdr:rowOff>
    </xdr:from>
    <xdr:to>
      <xdr:col>107</xdr:col>
      <xdr:colOff>50800</xdr:colOff>
      <xdr:row>86</xdr:row>
      <xdr:rowOff>0</xdr:rowOff>
    </xdr:to>
    <xdr:cxnSp macro="">
      <xdr:nvCxnSpPr>
        <xdr:cNvPr id="727" name="直線コネクタ 726">
          <a:extLst>
            <a:ext uri="{FF2B5EF4-FFF2-40B4-BE49-F238E27FC236}">
              <a16:creationId xmlns:a16="http://schemas.microsoft.com/office/drawing/2014/main" id="{00000000-0008-0000-0E00-0000D7020000}"/>
            </a:ext>
          </a:extLst>
        </xdr:cNvPr>
        <xdr:cNvCxnSpPr/>
      </xdr:nvCxnSpPr>
      <xdr:spPr>
        <a:xfrm>
          <a:off x="19545300" y="14706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82550</xdr:rowOff>
    </xdr:from>
    <xdr:to>
      <xdr:col>98</xdr:col>
      <xdr:colOff>38100</xdr:colOff>
      <xdr:row>86</xdr:row>
      <xdr:rowOff>12700</xdr:rowOff>
    </xdr:to>
    <xdr:sp macro="" textlink="">
      <xdr:nvSpPr>
        <xdr:cNvPr id="728" name="楕円 727">
          <a:extLst>
            <a:ext uri="{FF2B5EF4-FFF2-40B4-BE49-F238E27FC236}">
              <a16:creationId xmlns:a16="http://schemas.microsoft.com/office/drawing/2014/main" id="{00000000-0008-0000-0E00-0000D8020000}"/>
            </a:ext>
          </a:extLst>
        </xdr:cNvPr>
        <xdr:cNvSpPr/>
      </xdr:nvSpPr>
      <xdr:spPr>
        <a:xfrm>
          <a:off x="18605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133350</xdr:rowOff>
    </xdr:from>
    <xdr:to>
      <xdr:col>102</xdr:col>
      <xdr:colOff>114300</xdr:colOff>
      <xdr:row>85</xdr:row>
      <xdr:rowOff>133350</xdr:rowOff>
    </xdr:to>
    <xdr:cxnSp macro="">
      <xdr:nvCxnSpPr>
        <xdr:cNvPr id="729" name="直線コネクタ 728">
          <a:extLst>
            <a:ext uri="{FF2B5EF4-FFF2-40B4-BE49-F238E27FC236}">
              <a16:creationId xmlns:a16="http://schemas.microsoft.com/office/drawing/2014/main" id="{00000000-0008-0000-0E00-0000D9020000}"/>
            </a:ext>
          </a:extLst>
        </xdr:cNvPr>
        <xdr:cNvCxnSpPr/>
      </xdr:nvCxnSpPr>
      <xdr:spPr>
        <a:xfrm>
          <a:off x="18656300" y="1470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730" name="n_1aveValue【児童館】&#10;一人当たり面積">
          <a:extLst>
            <a:ext uri="{FF2B5EF4-FFF2-40B4-BE49-F238E27FC236}">
              <a16:creationId xmlns:a16="http://schemas.microsoft.com/office/drawing/2014/main" id="{00000000-0008-0000-0E00-0000DA020000}"/>
            </a:ext>
          </a:extLst>
        </xdr:cNvPr>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731" name="n_2aveValue【児童館】&#10;一人当たり面積">
          <a:extLst>
            <a:ext uri="{FF2B5EF4-FFF2-40B4-BE49-F238E27FC236}">
              <a16:creationId xmlns:a16="http://schemas.microsoft.com/office/drawing/2014/main" id="{00000000-0008-0000-0E00-0000DB020000}"/>
            </a:ext>
          </a:extLst>
        </xdr:cNvPr>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732" name="n_3aveValue【児童館】&#10;一人当たり面積">
          <a:extLst>
            <a:ext uri="{FF2B5EF4-FFF2-40B4-BE49-F238E27FC236}">
              <a16:creationId xmlns:a16="http://schemas.microsoft.com/office/drawing/2014/main" id="{00000000-0008-0000-0E00-0000DC020000}"/>
            </a:ext>
          </a:extLst>
        </xdr:cNvPr>
        <xdr:cNvSpPr txBox="1"/>
      </xdr:nvSpPr>
      <xdr:spPr>
        <a:xfrm>
          <a:off x="19310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67327</xdr:rowOff>
    </xdr:from>
    <xdr:ext cx="469744" cy="259045"/>
    <xdr:sp macro="" textlink="">
      <xdr:nvSpPr>
        <xdr:cNvPr id="733" name="n_4aveValue【児童館】&#10;一人当たり面積">
          <a:extLst>
            <a:ext uri="{FF2B5EF4-FFF2-40B4-BE49-F238E27FC236}">
              <a16:creationId xmlns:a16="http://schemas.microsoft.com/office/drawing/2014/main" id="{00000000-0008-0000-0E00-0000DD020000}"/>
            </a:ext>
          </a:extLst>
        </xdr:cNvPr>
        <xdr:cNvSpPr txBox="1"/>
      </xdr:nvSpPr>
      <xdr:spPr>
        <a:xfrm>
          <a:off x="18421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41927</xdr:rowOff>
    </xdr:from>
    <xdr:ext cx="469744" cy="259045"/>
    <xdr:sp macro="" textlink="">
      <xdr:nvSpPr>
        <xdr:cNvPr id="734" name="n_1mainValue【児童館】&#10;一人当たり面積">
          <a:extLst>
            <a:ext uri="{FF2B5EF4-FFF2-40B4-BE49-F238E27FC236}">
              <a16:creationId xmlns:a16="http://schemas.microsoft.com/office/drawing/2014/main" id="{00000000-0008-0000-0E00-0000DE020000}"/>
            </a:ext>
          </a:extLst>
        </xdr:cNvPr>
        <xdr:cNvSpPr txBox="1"/>
      </xdr:nvSpPr>
      <xdr:spPr>
        <a:xfrm>
          <a:off x="210757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41927</xdr:rowOff>
    </xdr:from>
    <xdr:ext cx="469744" cy="259045"/>
    <xdr:sp macro="" textlink="">
      <xdr:nvSpPr>
        <xdr:cNvPr id="735" name="n_2mainValue【児童館】&#10;一人当たり面積">
          <a:extLst>
            <a:ext uri="{FF2B5EF4-FFF2-40B4-BE49-F238E27FC236}">
              <a16:creationId xmlns:a16="http://schemas.microsoft.com/office/drawing/2014/main" id="{00000000-0008-0000-0E00-0000DF020000}"/>
            </a:ext>
          </a:extLst>
        </xdr:cNvPr>
        <xdr:cNvSpPr txBox="1"/>
      </xdr:nvSpPr>
      <xdr:spPr>
        <a:xfrm>
          <a:off x="20199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3827</xdr:rowOff>
    </xdr:from>
    <xdr:ext cx="469744" cy="259045"/>
    <xdr:sp macro="" textlink="">
      <xdr:nvSpPr>
        <xdr:cNvPr id="736" name="n_3mainValue【児童館】&#10;一人当たり面積">
          <a:extLst>
            <a:ext uri="{FF2B5EF4-FFF2-40B4-BE49-F238E27FC236}">
              <a16:creationId xmlns:a16="http://schemas.microsoft.com/office/drawing/2014/main" id="{00000000-0008-0000-0E00-0000E0020000}"/>
            </a:ext>
          </a:extLst>
        </xdr:cNvPr>
        <xdr:cNvSpPr txBox="1"/>
      </xdr:nvSpPr>
      <xdr:spPr>
        <a:xfrm>
          <a:off x="19310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3827</xdr:rowOff>
    </xdr:from>
    <xdr:ext cx="469744" cy="259045"/>
    <xdr:sp macro="" textlink="">
      <xdr:nvSpPr>
        <xdr:cNvPr id="737" name="n_4mainValue【児童館】&#10;一人当たり面積">
          <a:extLst>
            <a:ext uri="{FF2B5EF4-FFF2-40B4-BE49-F238E27FC236}">
              <a16:creationId xmlns:a16="http://schemas.microsoft.com/office/drawing/2014/main" id="{00000000-0008-0000-0E00-0000E1020000}"/>
            </a:ext>
          </a:extLst>
        </xdr:cNvPr>
        <xdr:cNvSpPr txBox="1"/>
      </xdr:nvSpPr>
      <xdr:spPr>
        <a:xfrm>
          <a:off x="18421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a:extLst>
            <a:ext uri="{FF2B5EF4-FFF2-40B4-BE49-F238E27FC236}">
              <a16:creationId xmlns:a16="http://schemas.microsoft.com/office/drawing/2014/main" id="{00000000-0008-0000-0E00-0000E2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a:extLst>
            <a:ext uri="{FF2B5EF4-FFF2-40B4-BE49-F238E27FC236}">
              <a16:creationId xmlns:a16="http://schemas.microsoft.com/office/drawing/2014/main" id="{00000000-0008-0000-0E00-0000E3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a:extLst>
            <a:ext uri="{FF2B5EF4-FFF2-40B4-BE49-F238E27FC236}">
              <a16:creationId xmlns:a16="http://schemas.microsoft.com/office/drawing/2014/main" id="{00000000-0008-0000-0E00-0000E4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a:extLst>
            <a:ext uri="{FF2B5EF4-FFF2-40B4-BE49-F238E27FC236}">
              <a16:creationId xmlns:a16="http://schemas.microsoft.com/office/drawing/2014/main" id="{00000000-0008-0000-0E00-0000E5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a:extLst>
            <a:ext uri="{FF2B5EF4-FFF2-40B4-BE49-F238E27FC236}">
              <a16:creationId xmlns:a16="http://schemas.microsoft.com/office/drawing/2014/main" id="{00000000-0008-0000-0E00-0000E6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a:extLst>
            <a:ext uri="{FF2B5EF4-FFF2-40B4-BE49-F238E27FC236}">
              <a16:creationId xmlns:a16="http://schemas.microsoft.com/office/drawing/2014/main" id="{00000000-0008-0000-0E00-0000E7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a:extLst>
            <a:ext uri="{FF2B5EF4-FFF2-40B4-BE49-F238E27FC236}">
              <a16:creationId xmlns:a16="http://schemas.microsoft.com/office/drawing/2014/main" id="{00000000-0008-0000-0E00-0000E8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a:extLst>
            <a:ext uri="{FF2B5EF4-FFF2-40B4-BE49-F238E27FC236}">
              <a16:creationId xmlns:a16="http://schemas.microsoft.com/office/drawing/2014/main" id="{00000000-0008-0000-0E00-0000E9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6" name="テキスト ボックス 745">
          <a:extLst>
            <a:ext uri="{FF2B5EF4-FFF2-40B4-BE49-F238E27FC236}">
              <a16:creationId xmlns:a16="http://schemas.microsoft.com/office/drawing/2014/main" id="{00000000-0008-0000-0E00-0000EA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7" name="直線コネクタ 746">
          <a:extLst>
            <a:ext uri="{FF2B5EF4-FFF2-40B4-BE49-F238E27FC236}">
              <a16:creationId xmlns:a16="http://schemas.microsoft.com/office/drawing/2014/main" id="{00000000-0008-0000-0E00-0000EB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8" name="テキスト ボックス 747">
          <a:extLst>
            <a:ext uri="{FF2B5EF4-FFF2-40B4-BE49-F238E27FC236}">
              <a16:creationId xmlns:a16="http://schemas.microsoft.com/office/drawing/2014/main" id="{00000000-0008-0000-0E00-0000EC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9" name="直線コネクタ 748">
          <a:extLst>
            <a:ext uri="{FF2B5EF4-FFF2-40B4-BE49-F238E27FC236}">
              <a16:creationId xmlns:a16="http://schemas.microsoft.com/office/drawing/2014/main" id="{00000000-0008-0000-0E00-0000ED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0" name="テキスト ボックス 749">
          <a:extLst>
            <a:ext uri="{FF2B5EF4-FFF2-40B4-BE49-F238E27FC236}">
              <a16:creationId xmlns:a16="http://schemas.microsoft.com/office/drawing/2014/main" id="{00000000-0008-0000-0E00-0000EE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1" name="直線コネクタ 750">
          <a:extLst>
            <a:ext uri="{FF2B5EF4-FFF2-40B4-BE49-F238E27FC236}">
              <a16:creationId xmlns:a16="http://schemas.microsoft.com/office/drawing/2014/main" id="{00000000-0008-0000-0E00-0000EF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2" name="テキスト ボックス 751">
          <a:extLst>
            <a:ext uri="{FF2B5EF4-FFF2-40B4-BE49-F238E27FC236}">
              <a16:creationId xmlns:a16="http://schemas.microsoft.com/office/drawing/2014/main" id="{00000000-0008-0000-0E00-0000F0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3" name="直線コネクタ 752">
          <a:extLst>
            <a:ext uri="{FF2B5EF4-FFF2-40B4-BE49-F238E27FC236}">
              <a16:creationId xmlns:a16="http://schemas.microsoft.com/office/drawing/2014/main" id="{00000000-0008-0000-0E00-0000F1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4" name="テキスト ボックス 753">
          <a:extLst>
            <a:ext uri="{FF2B5EF4-FFF2-40B4-BE49-F238E27FC236}">
              <a16:creationId xmlns:a16="http://schemas.microsoft.com/office/drawing/2014/main" id="{00000000-0008-0000-0E00-0000F2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5" name="直線コネクタ 754">
          <a:extLst>
            <a:ext uri="{FF2B5EF4-FFF2-40B4-BE49-F238E27FC236}">
              <a16:creationId xmlns:a16="http://schemas.microsoft.com/office/drawing/2014/main" id="{00000000-0008-0000-0E00-0000F3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6" name="テキスト ボックス 755">
          <a:extLst>
            <a:ext uri="{FF2B5EF4-FFF2-40B4-BE49-F238E27FC236}">
              <a16:creationId xmlns:a16="http://schemas.microsoft.com/office/drawing/2014/main" id="{00000000-0008-0000-0E00-0000F4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7" name="直線コネクタ 756">
          <a:extLst>
            <a:ext uri="{FF2B5EF4-FFF2-40B4-BE49-F238E27FC236}">
              <a16:creationId xmlns:a16="http://schemas.microsoft.com/office/drawing/2014/main" id="{00000000-0008-0000-0E00-0000F5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8" name="テキスト ボックス 757">
          <a:extLst>
            <a:ext uri="{FF2B5EF4-FFF2-40B4-BE49-F238E27FC236}">
              <a16:creationId xmlns:a16="http://schemas.microsoft.com/office/drawing/2014/main" id="{00000000-0008-0000-0E00-0000F6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9" name="直線コネクタ 758">
          <a:extLst>
            <a:ext uri="{FF2B5EF4-FFF2-40B4-BE49-F238E27FC236}">
              <a16:creationId xmlns:a16="http://schemas.microsoft.com/office/drawing/2014/main" id="{00000000-0008-0000-0E00-0000F7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0" name="テキスト ボックス 759">
          <a:extLst>
            <a:ext uri="{FF2B5EF4-FFF2-40B4-BE49-F238E27FC236}">
              <a16:creationId xmlns:a16="http://schemas.microsoft.com/office/drawing/2014/main" id="{00000000-0008-0000-0E00-0000F8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1" name="【公民館】&#10;有形固定資産減価償却率グラフ枠">
          <a:extLst>
            <a:ext uri="{FF2B5EF4-FFF2-40B4-BE49-F238E27FC236}">
              <a16:creationId xmlns:a16="http://schemas.microsoft.com/office/drawing/2014/main" id="{00000000-0008-0000-0E00-0000F9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59055</xdr:rowOff>
    </xdr:from>
    <xdr:to>
      <xdr:col>85</xdr:col>
      <xdr:colOff>126364</xdr:colOff>
      <xdr:row>108</xdr:row>
      <xdr:rowOff>152400</xdr:rowOff>
    </xdr:to>
    <xdr:cxnSp macro="">
      <xdr:nvCxnSpPr>
        <xdr:cNvPr id="762" name="直線コネクタ 761">
          <a:extLst>
            <a:ext uri="{FF2B5EF4-FFF2-40B4-BE49-F238E27FC236}">
              <a16:creationId xmlns:a16="http://schemas.microsoft.com/office/drawing/2014/main" id="{00000000-0008-0000-0E00-0000FA020000}"/>
            </a:ext>
          </a:extLst>
        </xdr:cNvPr>
        <xdr:cNvCxnSpPr/>
      </xdr:nvCxnSpPr>
      <xdr:spPr>
        <a:xfrm flipV="1">
          <a:off x="16318864" y="17204055"/>
          <a:ext cx="0" cy="1464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3" name="【公民館】&#10;有形固定資産減価償却率最小値テキスト">
          <a:extLst>
            <a:ext uri="{FF2B5EF4-FFF2-40B4-BE49-F238E27FC236}">
              <a16:creationId xmlns:a16="http://schemas.microsoft.com/office/drawing/2014/main" id="{00000000-0008-0000-0E00-0000FB02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4" name="直線コネクタ 763">
          <a:extLst>
            <a:ext uri="{FF2B5EF4-FFF2-40B4-BE49-F238E27FC236}">
              <a16:creationId xmlns:a16="http://schemas.microsoft.com/office/drawing/2014/main" id="{00000000-0008-0000-0E00-0000FC02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5732</xdr:rowOff>
    </xdr:from>
    <xdr:ext cx="405111" cy="259045"/>
    <xdr:sp macro="" textlink="">
      <xdr:nvSpPr>
        <xdr:cNvPr id="765" name="【公民館】&#10;有形固定資産減価償却率最大値テキスト">
          <a:extLst>
            <a:ext uri="{FF2B5EF4-FFF2-40B4-BE49-F238E27FC236}">
              <a16:creationId xmlns:a16="http://schemas.microsoft.com/office/drawing/2014/main" id="{00000000-0008-0000-0E00-0000FD020000}"/>
            </a:ext>
          </a:extLst>
        </xdr:cNvPr>
        <xdr:cNvSpPr txBox="1"/>
      </xdr:nvSpPr>
      <xdr:spPr>
        <a:xfrm>
          <a:off x="16357600" y="16979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59055</xdr:rowOff>
    </xdr:from>
    <xdr:to>
      <xdr:col>86</xdr:col>
      <xdr:colOff>25400</xdr:colOff>
      <xdr:row>100</xdr:row>
      <xdr:rowOff>59055</xdr:rowOff>
    </xdr:to>
    <xdr:cxnSp macro="">
      <xdr:nvCxnSpPr>
        <xdr:cNvPr id="766" name="直線コネクタ 765">
          <a:extLst>
            <a:ext uri="{FF2B5EF4-FFF2-40B4-BE49-F238E27FC236}">
              <a16:creationId xmlns:a16="http://schemas.microsoft.com/office/drawing/2014/main" id="{00000000-0008-0000-0E00-0000FE020000}"/>
            </a:ext>
          </a:extLst>
        </xdr:cNvPr>
        <xdr:cNvCxnSpPr/>
      </xdr:nvCxnSpPr>
      <xdr:spPr>
        <a:xfrm>
          <a:off x="16230600" y="1720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61613</xdr:rowOff>
    </xdr:from>
    <xdr:ext cx="405111" cy="259045"/>
    <xdr:sp macro="" textlink="">
      <xdr:nvSpPr>
        <xdr:cNvPr id="767" name="【公民館】&#10;有形固定資産減価償却率平均値テキスト">
          <a:extLst>
            <a:ext uri="{FF2B5EF4-FFF2-40B4-BE49-F238E27FC236}">
              <a16:creationId xmlns:a16="http://schemas.microsoft.com/office/drawing/2014/main" id="{00000000-0008-0000-0E00-0000FF020000}"/>
            </a:ext>
          </a:extLst>
        </xdr:cNvPr>
        <xdr:cNvSpPr txBox="1"/>
      </xdr:nvSpPr>
      <xdr:spPr>
        <a:xfrm>
          <a:off x="16357600" y="177209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38736</xdr:rowOff>
    </xdr:from>
    <xdr:to>
      <xdr:col>85</xdr:col>
      <xdr:colOff>177800</xdr:colOff>
      <xdr:row>104</xdr:row>
      <xdr:rowOff>140336</xdr:rowOff>
    </xdr:to>
    <xdr:sp macro="" textlink="">
      <xdr:nvSpPr>
        <xdr:cNvPr id="768" name="フローチャート: 判断 767">
          <a:extLst>
            <a:ext uri="{FF2B5EF4-FFF2-40B4-BE49-F238E27FC236}">
              <a16:creationId xmlns:a16="http://schemas.microsoft.com/office/drawing/2014/main" id="{00000000-0008-0000-0E00-000000030000}"/>
            </a:ext>
          </a:extLst>
        </xdr:cNvPr>
        <xdr:cNvSpPr/>
      </xdr:nvSpPr>
      <xdr:spPr>
        <a:xfrm>
          <a:off x="16268700" y="1786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34925</xdr:rowOff>
    </xdr:from>
    <xdr:to>
      <xdr:col>81</xdr:col>
      <xdr:colOff>101600</xdr:colOff>
      <xdr:row>104</xdr:row>
      <xdr:rowOff>136525</xdr:rowOff>
    </xdr:to>
    <xdr:sp macro="" textlink="">
      <xdr:nvSpPr>
        <xdr:cNvPr id="769" name="フローチャート: 判断 768">
          <a:extLst>
            <a:ext uri="{FF2B5EF4-FFF2-40B4-BE49-F238E27FC236}">
              <a16:creationId xmlns:a16="http://schemas.microsoft.com/office/drawing/2014/main" id="{00000000-0008-0000-0E00-000001030000}"/>
            </a:ext>
          </a:extLst>
        </xdr:cNvPr>
        <xdr:cNvSpPr/>
      </xdr:nvSpPr>
      <xdr:spPr>
        <a:xfrm>
          <a:off x="154305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29211</xdr:rowOff>
    </xdr:from>
    <xdr:to>
      <xdr:col>76</xdr:col>
      <xdr:colOff>165100</xdr:colOff>
      <xdr:row>104</xdr:row>
      <xdr:rowOff>130811</xdr:rowOff>
    </xdr:to>
    <xdr:sp macro="" textlink="">
      <xdr:nvSpPr>
        <xdr:cNvPr id="770" name="フローチャート: 判断 769">
          <a:extLst>
            <a:ext uri="{FF2B5EF4-FFF2-40B4-BE49-F238E27FC236}">
              <a16:creationId xmlns:a16="http://schemas.microsoft.com/office/drawing/2014/main" id="{00000000-0008-0000-0E00-000002030000}"/>
            </a:ext>
          </a:extLst>
        </xdr:cNvPr>
        <xdr:cNvSpPr/>
      </xdr:nvSpPr>
      <xdr:spPr>
        <a:xfrm>
          <a:off x="14541500" y="1786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xdr:rowOff>
    </xdr:from>
    <xdr:to>
      <xdr:col>72</xdr:col>
      <xdr:colOff>38100</xdr:colOff>
      <xdr:row>104</xdr:row>
      <xdr:rowOff>109855</xdr:rowOff>
    </xdr:to>
    <xdr:sp macro="" textlink="">
      <xdr:nvSpPr>
        <xdr:cNvPr id="771" name="フローチャート: 判断 770">
          <a:extLst>
            <a:ext uri="{FF2B5EF4-FFF2-40B4-BE49-F238E27FC236}">
              <a16:creationId xmlns:a16="http://schemas.microsoft.com/office/drawing/2014/main" id="{00000000-0008-0000-0E00-000003030000}"/>
            </a:ext>
          </a:extLst>
        </xdr:cNvPr>
        <xdr:cNvSpPr/>
      </xdr:nvSpPr>
      <xdr:spPr>
        <a:xfrm>
          <a:off x="13652500" y="1783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154939</xdr:rowOff>
    </xdr:from>
    <xdr:to>
      <xdr:col>67</xdr:col>
      <xdr:colOff>101600</xdr:colOff>
      <xdr:row>104</xdr:row>
      <xdr:rowOff>85089</xdr:rowOff>
    </xdr:to>
    <xdr:sp macro="" textlink="">
      <xdr:nvSpPr>
        <xdr:cNvPr id="772" name="フローチャート: 判断 771">
          <a:extLst>
            <a:ext uri="{FF2B5EF4-FFF2-40B4-BE49-F238E27FC236}">
              <a16:creationId xmlns:a16="http://schemas.microsoft.com/office/drawing/2014/main" id="{00000000-0008-0000-0E00-000004030000}"/>
            </a:ext>
          </a:extLst>
        </xdr:cNvPr>
        <xdr:cNvSpPr/>
      </xdr:nvSpPr>
      <xdr:spPr>
        <a:xfrm>
          <a:off x="12763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00000000-0008-0000-0E00-000005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00000000-0008-0000-0E00-000006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00000000-0008-0000-0E00-000007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0000000-0008-0000-0E00-000008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0000000-0008-0000-0E00-000009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23495</xdr:rowOff>
    </xdr:from>
    <xdr:to>
      <xdr:col>85</xdr:col>
      <xdr:colOff>177800</xdr:colOff>
      <xdr:row>105</xdr:row>
      <xdr:rowOff>125095</xdr:rowOff>
    </xdr:to>
    <xdr:sp macro="" textlink="">
      <xdr:nvSpPr>
        <xdr:cNvPr id="778" name="楕円 777">
          <a:extLst>
            <a:ext uri="{FF2B5EF4-FFF2-40B4-BE49-F238E27FC236}">
              <a16:creationId xmlns:a16="http://schemas.microsoft.com/office/drawing/2014/main" id="{00000000-0008-0000-0E00-00000A030000}"/>
            </a:ext>
          </a:extLst>
        </xdr:cNvPr>
        <xdr:cNvSpPr/>
      </xdr:nvSpPr>
      <xdr:spPr>
        <a:xfrm>
          <a:off x="16268700" y="1802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1922</xdr:rowOff>
    </xdr:from>
    <xdr:ext cx="405111" cy="259045"/>
    <xdr:sp macro="" textlink="">
      <xdr:nvSpPr>
        <xdr:cNvPr id="779" name="【公民館】&#10;有形固定資産減価償却率該当値テキスト">
          <a:extLst>
            <a:ext uri="{FF2B5EF4-FFF2-40B4-BE49-F238E27FC236}">
              <a16:creationId xmlns:a16="http://schemas.microsoft.com/office/drawing/2014/main" id="{00000000-0008-0000-0E00-00000B030000}"/>
            </a:ext>
          </a:extLst>
        </xdr:cNvPr>
        <xdr:cNvSpPr txBox="1"/>
      </xdr:nvSpPr>
      <xdr:spPr>
        <a:xfrm>
          <a:off x="16357600" y="1800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156845</xdr:rowOff>
    </xdr:from>
    <xdr:to>
      <xdr:col>81</xdr:col>
      <xdr:colOff>101600</xdr:colOff>
      <xdr:row>105</xdr:row>
      <xdr:rowOff>86995</xdr:rowOff>
    </xdr:to>
    <xdr:sp macro="" textlink="">
      <xdr:nvSpPr>
        <xdr:cNvPr id="780" name="楕円 779">
          <a:extLst>
            <a:ext uri="{FF2B5EF4-FFF2-40B4-BE49-F238E27FC236}">
              <a16:creationId xmlns:a16="http://schemas.microsoft.com/office/drawing/2014/main" id="{00000000-0008-0000-0E00-00000C030000}"/>
            </a:ext>
          </a:extLst>
        </xdr:cNvPr>
        <xdr:cNvSpPr/>
      </xdr:nvSpPr>
      <xdr:spPr>
        <a:xfrm>
          <a:off x="15430500" y="1798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36195</xdr:rowOff>
    </xdr:from>
    <xdr:to>
      <xdr:col>85</xdr:col>
      <xdr:colOff>127000</xdr:colOff>
      <xdr:row>105</xdr:row>
      <xdr:rowOff>74295</xdr:rowOff>
    </xdr:to>
    <xdr:cxnSp macro="">
      <xdr:nvCxnSpPr>
        <xdr:cNvPr id="781" name="直線コネクタ 780">
          <a:extLst>
            <a:ext uri="{FF2B5EF4-FFF2-40B4-BE49-F238E27FC236}">
              <a16:creationId xmlns:a16="http://schemas.microsoft.com/office/drawing/2014/main" id="{00000000-0008-0000-0E00-00000D030000}"/>
            </a:ext>
          </a:extLst>
        </xdr:cNvPr>
        <xdr:cNvCxnSpPr/>
      </xdr:nvCxnSpPr>
      <xdr:spPr>
        <a:xfrm>
          <a:off x="15481300" y="1803844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156845</xdr:rowOff>
    </xdr:from>
    <xdr:to>
      <xdr:col>76</xdr:col>
      <xdr:colOff>165100</xdr:colOff>
      <xdr:row>105</xdr:row>
      <xdr:rowOff>86995</xdr:rowOff>
    </xdr:to>
    <xdr:sp macro="" textlink="">
      <xdr:nvSpPr>
        <xdr:cNvPr id="782" name="楕円 781">
          <a:extLst>
            <a:ext uri="{FF2B5EF4-FFF2-40B4-BE49-F238E27FC236}">
              <a16:creationId xmlns:a16="http://schemas.microsoft.com/office/drawing/2014/main" id="{00000000-0008-0000-0E00-00000E030000}"/>
            </a:ext>
          </a:extLst>
        </xdr:cNvPr>
        <xdr:cNvSpPr/>
      </xdr:nvSpPr>
      <xdr:spPr>
        <a:xfrm>
          <a:off x="14541500" y="1798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36195</xdr:rowOff>
    </xdr:from>
    <xdr:to>
      <xdr:col>81</xdr:col>
      <xdr:colOff>50800</xdr:colOff>
      <xdr:row>105</xdr:row>
      <xdr:rowOff>36195</xdr:rowOff>
    </xdr:to>
    <xdr:cxnSp macro="">
      <xdr:nvCxnSpPr>
        <xdr:cNvPr id="783" name="直線コネクタ 782">
          <a:extLst>
            <a:ext uri="{FF2B5EF4-FFF2-40B4-BE49-F238E27FC236}">
              <a16:creationId xmlns:a16="http://schemas.microsoft.com/office/drawing/2014/main" id="{00000000-0008-0000-0E00-00000F030000}"/>
            </a:ext>
          </a:extLst>
        </xdr:cNvPr>
        <xdr:cNvCxnSpPr/>
      </xdr:nvCxnSpPr>
      <xdr:spPr>
        <a:xfrm>
          <a:off x="14592300" y="180384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168275</xdr:rowOff>
    </xdr:from>
    <xdr:to>
      <xdr:col>72</xdr:col>
      <xdr:colOff>38100</xdr:colOff>
      <xdr:row>105</xdr:row>
      <xdr:rowOff>98425</xdr:rowOff>
    </xdr:to>
    <xdr:sp macro="" textlink="">
      <xdr:nvSpPr>
        <xdr:cNvPr id="784" name="楕円 783">
          <a:extLst>
            <a:ext uri="{FF2B5EF4-FFF2-40B4-BE49-F238E27FC236}">
              <a16:creationId xmlns:a16="http://schemas.microsoft.com/office/drawing/2014/main" id="{00000000-0008-0000-0E00-000010030000}"/>
            </a:ext>
          </a:extLst>
        </xdr:cNvPr>
        <xdr:cNvSpPr/>
      </xdr:nvSpPr>
      <xdr:spPr>
        <a:xfrm>
          <a:off x="13652500" y="1799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36195</xdr:rowOff>
    </xdr:from>
    <xdr:to>
      <xdr:col>76</xdr:col>
      <xdr:colOff>114300</xdr:colOff>
      <xdr:row>105</xdr:row>
      <xdr:rowOff>47625</xdr:rowOff>
    </xdr:to>
    <xdr:cxnSp macro="">
      <xdr:nvCxnSpPr>
        <xdr:cNvPr id="785" name="直線コネクタ 784">
          <a:extLst>
            <a:ext uri="{FF2B5EF4-FFF2-40B4-BE49-F238E27FC236}">
              <a16:creationId xmlns:a16="http://schemas.microsoft.com/office/drawing/2014/main" id="{00000000-0008-0000-0E00-000011030000}"/>
            </a:ext>
          </a:extLst>
        </xdr:cNvPr>
        <xdr:cNvCxnSpPr/>
      </xdr:nvCxnSpPr>
      <xdr:spPr>
        <a:xfrm flipV="1">
          <a:off x="13703300" y="1803844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132080</xdr:rowOff>
    </xdr:from>
    <xdr:to>
      <xdr:col>67</xdr:col>
      <xdr:colOff>101600</xdr:colOff>
      <xdr:row>105</xdr:row>
      <xdr:rowOff>62230</xdr:rowOff>
    </xdr:to>
    <xdr:sp macro="" textlink="">
      <xdr:nvSpPr>
        <xdr:cNvPr id="786" name="楕円 785">
          <a:extLst>
            <a:ext uri="{FF2B5EF4-FFF2-40B4-BE49-F238E27FC236}">
              <a16:creationId xmlns:a16="http://schemas.microsoft.com/office/drawing/2014/main" id="{00000000-0008-0000-0E00-000012030000}"/>
            </a:ext>
          </a:extLst>
        </xdr:cNvPr>
        <xdr:cNvSpPr/>
      </xdr:nvSpPr>
      <xdr:spPr>
        <a:xfrm>
          <a:off x="12763500" y="1796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11430</xdr:rowOff>
    </xdr:from>
    <xdr:to>
      <xdr:col>71</xdr:col>
      <xdr:colOff>177800</xdr:colOff>
      <xdr:row>105</xdr:row>
      <xdr:rowOff>47625</xdr:rowOff>
    </xdr:to>
    <xdr:cxnSp macro="">
      <xdr:nvCxnSpPr>
        <xdr:cNvPr id="787" name="直線コネクタ 786">
          <a:extLst>
            <a:ext uri="{FF2B5EF4-FFF2-40B4-BE49-F238E27FC236}">
              <a16:creationId xmlns:a16="http://schemas.microsoft.com/office/drawing/2014/main" id="{00000000-0008-0000-0E00-000013030000}"/>
            </a:ext>
          </a:extLst>
        </xdr:cNvPr>
        <xdr:cNvCxnSpPr/>
      </xdr:nvCxnSpPr>
      <xdr:spPr>
        <a:xfrm>
          <a:off x="12814300" y="180136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153052</xdr:rowOff>
    </xdr:from>
    <xdr:ext cx="405111" cy="259045"/>
    <xdr:sp macro="" textlink="">
      <xdr:nvSpPr>
        <xdr:cNvPr id="788" name="n_1aveValue【公民館】&#10;有形固定資産減価償却率">
          <a:extLst>
            <a:ext uri="{FF2B5EF4-FFF2-40B4-BE49-F238E27FC236}">
              <a16:creationId xmlns:a16="http://schemas.microsoft.com/office/drawing/2014/main" id="{00000000-0008-0000-0E00-000014030000}"/>
            </a:ext>
          </a:extLst>
        </xdr:cNvPr>
        <xdr:cNvSpPr txBox="1"/>
      </xdr:nvSpPr>
      <xdr:spPr>
        <a:xfrm>
          <a:off x="15266044" y="1764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147338</xdr:rowOff>
    </xdr:from>
    <xdr:ext cx="405111" cy="259045"/>
    <xdr:sp macro="" textlink="">
      <xdr:nvSpPr>
        <xdr:cNvPr id="789" name="n_2aveValue【公民館】&#10;有形固定資産減価償却率">
          <a:extLst>
            <a:ext uri="{FF2B5EF4-FFF2-40B4-BE49-F238E27FC236}">
              <a16:creationId xmlns:a16="http://schemas.microsoft.com/office/drawing/2014/main" id="{00000000-0008-0000-0E00-000015030000}"/>
            </a:ext>
          </a:extLst>
        </xdr:cNvPr>
        <xdr:cNvSpPr txBox="1"/>
      </xdr:nvSpPr>
      <xdr:spPr>
        <a:xfrm>
          <a:off x="14389744" y="17635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126382</xdr:rowOff>
    </xdr:from>
    <xdr:ext cx="405111" cy="259045"/>
    <xdr:sp macro="" textlink="">
      <xdr:nvSpPr>
        <xdr:cNvPr id="790" name="n_3aveValue【公民館】&#10;有形固定資産減価償却率">
          <a:extLst>
            <a:ext uri="{FF2B5EF4-FFF2-40B4-BE49-F238E27FC236}">
              <a16:creationId xmlns:a16="http://schemas.microsoft.com/office/drawing/2014/main" id="{00000000-0008-0000-0E00-000016030000}"/>
            </a:ext>
          </a:extLst>
        </xdr:cNvPr>
        <xdr:cNvSpPr txBox="1"/>
      </xdr:nvSpPr>
      <xdr:spPr>
        <a:xfrm>
          <a:off x="13500744" y="1761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101616</xdr:rowOff>
    </xdr:from>
    <xdr:ext cx="405111" cy="259045"/>
    <xdr:sp macro="" textlink="">
      <xdr:nvSpPr>
        <xdr:cNvPr id="791" name="n_4aveValue【公民館】&#10;有形固定資産減価償却率">
          <a:extLst>
            <a:ext uri="{FF2B5EF4-FFF2-40B4-BE49-F238E27FC236}">
              <a16:creationId xmlns:a16="http://schemas.microsoft.com/office/drawing/2014/main" id="{00000000-0008-0000-0E00-000017030000}"/>
            </a:ext>
          </a:extLst>
        </xdr:cNvPr>
        <xdr:cNvSpPr txBox="1"/>
      </xdr:nvSpPr>
      <xdr:spPr>
        <a:xfrm>
          <a:off x="12611744" y="1758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78122</xdr:rowOff>
    </xdr:from>
    <xdr:ext cx="405111" cy="259045"/>
    <xdr:sp macro="" textlink="">
      <xdr:nvSpPr>
        <xdr:cNvPr id="792" name="n_1mainValue【公民館】&#10;有形固定資産減価償却率">
          <a:extLst>
            <a:ext uri="{FF2B5EF4-FFF2-40B4-BE49-F238E27FC236}">
              <a16:creationId xmlns:a16="http://schemas.microsoft.com/office/drawing/2014/main" id="{00000000-0008-0000-0E00-000018030000}"/>
            </a:ext>
          </a:extLst>
        </xdr:cNvPr>
        <xdr:cNvSpPr txBox="1"/>
      </xdr:nvSpPr>
      <xdr:spPr>
        <a:xfrm>
          <a:off x="15266044" y="1808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78122</xdr:rowOff>
    </xdr:from>
    <xdr:ext cx="405111" cy="259045"/>
    <xdr:sp macro="" textlink="">
      <xdr:nvSpPr>
        <xdr:cNvPr id="793" name="n_2mainValue【公民館】&#10;有形固定資産減価償却率">
          <a:extLst>
            <a:ext uri="{FF2B5EF4-FFF2-40B4-BE49-F238E27FC236}">
              <a16:creationId xmlns:a16="http://schemas.microsoft.com/office/drawing/2014/main" id="{00000000-0008-0000-0E00-000019030000}"/>
            </a:ext>
          </a:extLst>
        </xdr:cNvPr>
        <xdr:cNvSpPr txBox="1"/>
      </xdr:nvSpPr>
      <xdr:spPr>
        <a:xfrm>
          <a:off x="14389744" y="1808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89552</xdr:rowOff>
    </xdr:from>
    <xdr:ext cx="405111" cy="259045"/>
    <xdr:sp macro="" textlink="">
      <xdr:nvSpPr>
        <xdr:cNvPr id="794" name="n_3mainValue【公民館】&#10;有形固定資産減価償却率">
          <a:extLst>
            <a:ext uri="{FF2B5EF4-FFF2-40B4-BE49-F238E27FC236}">
              <a16:creationId xmlns:a16="http://schemas.microsoft.com/office/drawing/2014/main" id="{00000000-0008-0000-0E00-00001A030000}"/>
            </a:ext>
          </a:extLst>
        </xdr:cNvPr>
        <xdr:cNvSpPr txBox="1"/>
      </xdr:nvSpPr>
      <xdr:spPr>
        <a:xfrm>
          <a:off x="13500744" y="1809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53357</xdr:rowOff>
    </xdr:from>
    <xdr:ext cx="405111" cy="259045"/>
    <xdr:sp macro="" textlink="">
      <xdr:nvSpPr>
        <xdr:cNvPr id="795" name="n_4mainValue【公民館】&#10;有形固定資産減価償却率">
          <a:extLst>
            <a:ext uri="{FF2B5EF4-FFF2-40B4-BE49-F238E27FC236}">
              <a16:creationId xmlns:a16="http://schemas.microsoft.com/office/drawing/2014/main" id="{00000000-0008-0000-0E00-00001B030000}"/>
            </a:ext>
          </a:extLst>
        </xdr:cNvPr>
        <xdr:cNvSpPr txBox="1"/>
      </xdr:nvSpPr>
      <xdr:spPr>
        <a:xfrm>
          <a:off x="12611744" y="1805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6" name="正方形/長方形 795">
          <a:extLst>
            <a:ext uri="{FF2B5EF4-FFF2-40B4-BE49-F238E27FC236}">
              <a16:creationId xmlns:a16="http://schemas.microsoft.com/office/drawing/2014/main" id="{00000000-0008-0000-0E00-00001C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7" name="正方形/長方形 796">
          <a:extLst>
            <a:ext uri="{FF2B5EF4-FFF2-40B4-BE49-F238E27FC236}">
              <a16:creationId xmlns:a16="http://schemas.microsoft.com/office/drawing/2014/main" id="{00000000-0008-0000-0E00-00001D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8" name="正方形/長方形 797">
          <a:extLst>
            <a:ext uri="{FF2B5EF4-FFF2-40B4-BE49-F238E27FC236}">
              <a16:creationId xmlns:a16="http://schemas.microsoft.com/office/drawing/2014/main" id="{00000000-0008-0000-0E00-00001E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9" name="正方形/長方形 798">
          <a:extLst>
            <a:ext uri="{FF2B5EF4-FFF2-40B4-BE49-F238E27FC236}">
              <a16:creationId xmlns:a16="http://schemas.microsoft.com/office/drawing/2014/main" id="{00000000-0008-0000-0E00-00001F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0" name="正方形/長方形 799">
          <a:extLst>
            <a:ext uri="{FF2B5EF4-FFF2-40B4-BE49-F238E27FC236}">
              <a16:creationId xmlns:a16="http://schemas.microsoft.com/office/drawing/2014/main" id="{00000000-0008-0000-0E00-000020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1" name="正方形/長方形 800">
          <a:extLst>
            <a:ext uri="{FF2B5EF4-FFF2-40B4-BE49-F238E27FC236}">
              <a16:creationId xmlns:a16="http://schemas.microsoft.com/office/drawing/2014/main" id="{00000000-0008-0000-0E00-000021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2" name="正方形/長方形 801">
          <a:extLst>
            <a:ext uri="{FF2B5EF4-FFF2-40B4-BE49-F238E27FC236}">
              <a16:creationId xmlns:a16="http://schemas.microsoft.com/office/drawing/2014/main" id="{00000000-0008-0000-0E00-000022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3" name="正方形/長方形 802">
          <a:extLst>
            <a:ext uri="{FF2B5EF4-FFF2-40B4-BE49-F238E27FC236}">
              <a16:creationId xmlns:a16="http://schemas.microsoft.com/office/drawing/2014/main" id="{00000000-0008-0000-0E00-000023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4" name="テキスト ボックス 803">
          <a:extLst>
            <a:ext uri="{FF2B5EF4-FFF2-40B4-BE49-F238E27FC236}">
              <a16:creationId xmlns:a16="http://schemas.microsoft.com/office/drawing/2014/main" id="{00000000-0008-0000-0E00-000024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5" name="直線コネクタ 804">
          <a:extLst>
            <a:ext uri="{FF2B5EF4-FFF2-40B4-BE49-F238E27FC236}">
              <a16:creationId xmlns:a16="http://schemas.microsoft.com/office/drawing/2014/main" id="{00000000-0008-0000-0E00-000025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6" name="直線コネクタ 805">
          <a:extLst>
            <a:ext uri="{FF2B5EF4-FFF2-40B4-BE49-F238E27FC236}">
              <a16:creationId xmlns:a16="http://schemas.microsoft.com/office/drawing/2014/main" id="{00000000-0008-0000-0E00-000026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7" name="テキスト ボックス 806">
          <a:extLst>
            <a:ext uri="{FF2B5EF4-FFF2-40B4-BE49-F238E27FC236}">
              <a16:creationId xmlns:a16="http://schemas.microsoft.com/office/drawing/2014/main" id="{00000000-0008-0000-0E00-000027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8" name="直線コネクタ 807">
          <a:extLst>
            <a:ext uri="{FF2B5EF4-FFF2-40B4-BE49-F238E27FC236}">
              <a16:creationId xmlns:a16="http://schemas.microsoft.com/office/drawing/2014/main" id="{00000000-0008-0000-0E00-000028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9" name="テキスト ボックス 808">
          <a:extLst>
            <a:ext uri="{FF2B5EF4-FFF2-40B4-BE49-F238E27FC236}">
              <a16:creationId xmlns:a16="http://schemas.microsoft.com/office/drawing/2014/main" id="{00000000-0008-0000-0E00-000029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0" name="直線コネクタ 809">
          <a:extLst>
            <a:ext uri="{FF2B5EF4-FFF2-40B4-BE49-F238E27FC236}">
              <a16:creationId xmlns:a16="http://schemas.microsoft.com/office/drawing/2014/main" id="{00000000-0008-0000-0E00-00002A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1" name="テキスト ボックス 810">
          <a:extLst>
            <a:ext uri="{FF2B5EF4-FFF2-40B4-BE49-F238E27FC236}">
              <a16:creationId xmlns:a16="http://schemas.microsoft.com/office/drawing/2014/main" id="{00000000-0008-0000-0E00-00002B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2" name="直線コネクタ 811">
          <a:extLst>
            <a:ext uri="{FF2B5EF4-FFF2-40B4-BE49-F238E27FC236}">
              <a16:creationId xmlns:a16="http://schemas.microsoft.com/office/drawing/2014/main" id="{00000000-0008-0000-0E00-00002C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3" name="テキスト ボックス 812">
          <a:extLst>
            <a:ext uri="{FF2B5EF4-FFF2-40B4-BE49-F238E27FC236}">
              <a16:creationId xmlns:a16="http://schemas.microsoft.com/office/drawing/2014/main" id="{00000000-0008-0000-0E00-00002D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4" name="直線コネクタ 813">
          <a:extLst>
            <a:ext uri="{FF2B5EF4-FFF2-40B4-BE49-F238E27FC236}">
              <a16:creationId xmlns:a16="http://schemas.microsoft.com/office/drawing/2014/main" id="{00000000-0008-0000-0E00-00002E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5" name="テキスト ボックス 814">
          <a:extLst>
            <a:ext uri="{FF2B5EF4-FFF2-40B4-BE49-F238E27FC236}">
              <a16:creationId xmlns:a16="http://schemas.microsoft.com/office/drawing/2014/main" id="{00000000-0008-0000-0E00-00002F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6" name="直線コネクタ 815">
          <a:extLst>
            <a:ext uri="{FF2B5EF4-FFF2-40B4-BE49-F238E27FC236}">
              <a16:creationId xmlns:a16="http://schemas.microsoft.com/office/drawing/2014/main" id="{00000000-0008-0000-0E00-000030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7" name="テキスト ボックス 816">
          <a:extLst>
            <a:ext uri="{FF2B5EF4-FFF2-40B4-BE49-F238E27FC236}">
              <a16:creationId xmlns:a16="http://schemas.microsoft.com/office/drawing/2014/main" id="{00000000-0008-0000-0E00-000031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8" name="直線コネクタ 817">
          <a:extLst>
            <a:ext uri="{FF2B5EF4-FFF2-40B4-BE49-F238E27FC236}">
              <a16:creationId xmlns:a16="http://schemas.microsoft.com/office/drawing/2014/main" id="{00000000-0008-0000-0E00-000032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9" name="テキスト ボックス 818">
          <a:extLst>
            <a:ext uri="{FF2B5EF4-FFF2-40B4-BE49-F238E27FC236}">
              <a16:creationId xmlns:a16="http://schemas.microsoft.com/office/drawing/2014/main" id="{00000000-0008-0000-0E00-000033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0" name="【公民館】&#10;一人当たり面積グラフ枠">
          <a:extLst>
            <a:ext uri="{FF2B5EF4-FFF2-40B4-BE49-F238E27FC236}">
              <a16:creationId xmlns:a16="http://schemas.microsoft.com/office/drawing/2014/main" id="{00000000-0008-0000-0E00-000034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97427</xdr:rowOff>
    </xdr:from>
    <xdr:to>
      <xdr:col>116</xdr:col>
      <xdr:colOff>62864</xdr:colOff>
      <xdr:row>109</xdr:row>
      <xdr:rowOff>9252</xdr:rowOff>
    </xdr:to>
    <xdr:cxnSp macro="">
      <xdr:nvCxnSpPr>
        <xdr:cNvPr id="821" name="直線コネクタ 820">
          <a:extLst>
            <a:ext uri="{FF2B5EF4-FFF2-40B4-BE49-F238E27FC236}">
              <a16:creationId xmlns:a16="http://schemas.microsoft.com/office/drawing/2014/main" id="{00000000-0008-0000-0E00-000035030000}"/>
            </a:ext>
          </a:extLst>
        </xdr:cNvPr>
        <xdr:cNvCxnSpPr/>
      </xdr:nvCxnSpPr>
      <xdr:spPr>
        <a:xfrm flipV="1">
          <a:off x="22160864" y="17070977"/>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13079</xdr:rowOff>
    </xdr:from>
    <xdr:ext cx="469744" cy="259045"/>
    <xdr:sp macro="" textlink="">
      <xdr:nvSpPr>
        <xdr:cNvPr id="822" name="【公民館】&#10;一人当たり面積最小値テキスト">
          <a:extLst>
            <a:ext uri="{FF2B5EF4-FFF2-40B4-BE49-F238E27FC236}">
              <a16:creationId xmlns:a16="http://schemas.microsoft.com/office/drawing/2014/main" id="{00000000-0008-0000-0E00-000036030000}"/>
            </a:ext>
          </a:extLst>
        </xdr:cNvPr>
        <xdr:cNvSpPr txBox="1"/>
      </xdr:nvSpPr>
      <xdr:spPr>
        <a:xfrm>
          <a:off x="22199600" y="1870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9252</xdr:rowOff>
    </xdr:from>
    <xdr:to>
      <xdr:col>116</xdr:col>
      <xdr:colOff>152400</xdr:colOff>
      <xdr:row>109</xdr:row>
      <xdr:rowOff>9252</xdr:rowOff>
    </xdr:to>
    <xdr:cxnSp macro="">
      <xdr:nvCxnSpPr>
        <xdr:cNvPr id="823" name="直線コネクタ 822">
          <a:extLst>
            <a:ext uri="{FF2B5EF4-FFF2-40B4-BE49-F238E27FC236}">
              <a16:creationId xmlns:a16="http://schemas.microsoft.com/office/drawing/2014/main" id="{00000000-0008-0000-0E00-000037030000}"/>
            </a:ext>
          </a:extLst>
        </xdr:cNvPr>
        <xdr:cNvCxnSpPr/>
      </xdr:nvCxnSpPr>
      <xdr:spPr>
        <a:xfrm>
          <a:off x="22072600" y="18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44104</xdr:rowOff>
    </xdr:from>
    <xdr:ext cx="469744" cy="259045"/>
    <xdr:sp macro="" textlink="">
      <xdr:nvSpPr>
        <xdr:cNvPr id="824" name="【公民館】&#10;一人当たり面積最大値テキスト">
          <a:extLst>
            <a:ext uri="{FF2B5EF4-FFF2-40B4-BE49-F238E27FC236}">
              <a16:creationId xmlns:a16="http://schemas.microsoft.com/office/drawing/2014/main" id="{00000000-0008-0000-0E00-000038030000}"/>
            </a:ext>
          </a:extLst>
        </xdr:cNvPr>
        <xdr:cNvSpPr txBox="1"/>
      </xdr:nvSpPr>
      <xdr:spPr>
        <a:xfrm>
          <a:off x="22199600" y="1684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97427</xdr:rowOff>
    </xdr:from>
    <xdr:to>
      <xdr:col>116</xdr:col>
      <xdr:colOff>152400</xdr:colOff>
      <xdr:row>99</xdr:row>
      <xdr:rowOff>97427</xdr:rowOff>
    </xdr:to>
    <xdr:cxnSp macro="">
      <xdr:nvCxnSpPr>
        <xdr:cNvPr id="825" name="直線コネクタ 824">
          <a:extLst>
            <a:ext uri="{FF2B5EF4-FFF2-40B4-BE49-F238E27FC236}">
              <a16:creationId xmlns:a16="http://schemas.microsoft.com/office/drawing/2014/main" id="{00000000-0008-0000-0E00-000039030000}"/>
            </a:ext>
          </a:extLst>
        </xdr:cNvPr>
        <xdr:cNvCxnSpPr/>
      </xdr:nvCxnSpPr>
      <xdr:spPr>
        <a:xfrm>
          <a:off x="22072600" y="17070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21789</xdr:rowOff>
    </xdr:from>
    <xdr:ext cx="469744" cy="259045"/>
    <xdr:sp macro="" textlink="">
      <xdr:nvSpPr>
        <xdr:cNvPr id="826" name="【公民館】&#10;一人当たり面積平均値テキスト">
          <a:extLst>
            <a:ext uri="{FF2B5EF4-FFF2-40B4-BE49-F238E27FC236}">
              <a16:creationId xmlns:a16="http://schemas.microsoft.com/office/drawing/2014/main" id="{00000000-0008-0000-0E00-00003A030000}"/>
            </a:ext>
          </a:extLst>
        </xdr:cNvPr>
        <xdr:cNvSpPr txBox="1"/>
      </xdr:nvSpPr>
      <xdr:spPr>
        <a:xfrm>
          <a:off x="22199600" y="18366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43362</xdr:rowOff>
    </xdr:from>
    <xdr:to>
      <xdr:col>116</xdr:col>
      <xdr:colOff>114300</xdr:colOff>
      <xdr:row>107</xdr:row>
      <xdr:rowOff>144962</xdr:rowOff>
    </xdr:to>
    <xdr:sp macro="" textlink="">
      <xdr:nvSpPr>
        <xdr:cNvPr id="827" name="フローチャート: 判断 826">
          <a:extLst>
            <a:ext uri="{FF2B5EF4-FFF2-40B4-BE49-F238E27FC236}">
              <a16:creationId xmlns:a16="http://schemas.microsoft.com/office/drawing/2014/main" id="{00000000-0008-0000-0E00-00003B030000}"/>
            </a:ext>
          </a:extLst>
        </xdr:cNvPr>
        <xdr:cNvSpPr/>
      </xdr:nvSpPr>
      <xdr:spPr>
        <a:xfrm>
          <a:off x="22110700" y="183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49893</xdr:rowOff>
    </xdr:from>
    <xdr:to>
      <xdr:col>112</xdr:col>
      <xdr:colOff>38100</xdr:colOff>
      <xdr:row>107</xdr:row>
      <xdr:rowOff>151493</xdr:rowOff>
    </xdr:to>
    <xdr:sp macro="" textlink="">
      <xdr:nvSpPr>
        <xdr:cNvPr id="828" name="フローチャート: 判断 827">
          <a:extLst>
            <a:ext uri="{FF2B5EF4-FFF2-40B4-BE49-F238E27FC236}">
              <a16:creationId xmlns:a16="http://schemas.microsoft.com/office/drawing/2014/main" id="{00000000-0008-0000-0E00-00003C030000}"/>
            </a:ext>
          </a:extLst>
        </xdr:cNvPr>
        <xdr:cNvSpPr/>
      </xdr:nvSpPr>
      <xdr:spPr>
        <a:xfrm>
          <a:off x="212725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41729</xdr:rowOff>
    </xdr:from>
    <xdr:to>
      <xdr:col>107</xdr:col>
      <xdr:colOff>101600</xdr:colOff>
      <xdr:row>106</xdr:row>
      <xdr:rowOff>143329</xdr:rowOff>
    </xdr:to>
    <xdr:sp macro="" textlink="">
      <xdr:nvSpPr>
        <xdr:cNvPr id="829" name="フローチャート: 判断 828">
          <a:extLst>
            <a:ext uri="{FF2B5EF4-FFF2-40B4-BE49-F238E27FC236}">
              <a16:creationId xmlns:a16="http://schemas.microsoft.com/office/drawing/2014/main" id="{00000000-0008-0000-0E00-00003D030000}"/>
            </a:ext>
          </a:extLst>
        </xdr:cNvPr>
        <xdr:cNvSpPr/>
      </xdr:nvSpPr>
      <xdr:spPr>
        <a:xfrm>
          <a:off x="20383500" y="1821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58057</xdr:rowOff>
    </xdr:from>
    <xdr:to>
      <xdr:col>102</xdr:col>
      <xdr:colOff>165100</xdr:colOff>
      <xdr:row>106</xdr:row>
      <xdr:rowOff>159657</xdr:rowOff>
    </xdr:to>
    <xdr:sp macro="" textlink="">
      <xdr:nvSpPr>
        <xdr:cNvPr id="830" name="フローチャート: 判断 829">
          <a:extLst>
            <a:ext uri="{FF2B5EF4-FFF2-40B4-BE49-F238E27FC236}">
              <a16:creationId xmlns:a16="http://schemas.microsoft.com/office/drawing/2014/main" id="{00000000-0008-0000-0E00-00003E030000}"/>
            </a:ext>
          </a:extLst>
        </xdr:cNvPr>
        <xdr:cNvSpPr/>
      </xdr:nvSpPr>
      <xdr:spPr>
        <a:xfrm>
          <a:off x="19494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61323</xdr:rowOff>
    </xdr:from>
    <xdr:to>
      <xdr:col>98</xdr:col>
      <xdr:colOff>38100</xdr:colOff>
      <xdr:row>106</xdr:row>
      <xdr:rowOff>162923</xdr:rowOff>
    </xdr:to>
    <xdr:sp macro="" textlink="">
      <xdr:nvSpPr>
        <xdr:cNvPr id="831" name="フローチャート: 判断 830">
          <a:extLst>
            <a:ext uri="{FF2B5EF4-FFF2-40B4-BE49-F238E27FC236}">
              <a16:creationId xmlns:a16="http://schemas.microsoft.com/office/drawing/2014/main" id="{00000000-0008-0000-0E00-00003F030000}"/>
            </a:ext>
          </a:extLst>
        </xdr:cNvPr>
        <xdr:cNvSpPr/>
      </xdr:nvSpPr>
      <xdr:spPr>
        <a:xfrm>
          <a:off x="18605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0000000-0008-0000-0E00-000040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00000000-0008-0000-0E00-000041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00000000-0008-0000-0E00-000042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00000000-0008-0000-0E00-000043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00000000-0008-0000-0E00-000044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113574</xdr:rowOff>
    </xdr:from>
    <xdr:to>
      <xdr:col>116</xdr:col>
      <xdr:colOff>114300</xdr:colOff>
      <xdr:row>107</xdr:row>
      <xdr:rowOff>43724</xdr:rowOff>
    </xdr:to>
    <xdr:sp macro="" textlink="">
      <xdr:nvSpPr>
        <xdr:cNvPr id="837" name="楕円 836">
          <a:extLst>
            <a:ext uri="{FF2B5EF4-FFF2-40B4-BE49-F238E27FC236}">
              <a16:creationId xmlns:a16="http://schemas.microsoft.com/office/drawing/2014/main" id="{00000000-0008-0000-0E00-000045030000}"/>
            </a:ext>
          </a:extLst>
        </xdr:cNvPr>
        <xdr:cNvSpPr/>
      </xdr:nvSpPr>
      <xdr:spPr>
        <a:xfrm>
          <a:off x="22110700" y="1828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136451</xdr:rowOff>
    </xdr:from>
    <xdr:ext cx="469744" cy="259045"/>
    <xdr:sp macro="" textlink="">
      <xdr:nvSpPr>
        <xdr:cNvPr id="838" name="【公民館】&#10;一人当たり面積該当値テキスト">
          <a:extLst>
            <a:ext uri="{FF2B5EF4-FFF2-40B4-BE49-F238E27FC236}">
              <a16:creationId xmlns:a16="http://schemas.microsoft.com/office/drawing/2014/main" id="{00000000-0008-0000-0E00-000046030000}"/>
            </a:ext>
          </a:extLst>
        </xdr:cNvPr>
        <xdr:cNvSpPr txBox="1"/>
      </xdr:nvSpPr>
      <xdr:spPr>
        <a:xfrm>
          <a:off x="22199600" y="18138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116839</xdr:rowOff>
    </xdr:from>
    <xdr:to>
      <xdr:col>112</xdr:col>
      <xdr:colOff>38100</xdr:colOff>
      <xdr:row>107</xdr:row>
      <xdr:rowOff>46989</xdr:rowOff>
    </xdr:to>
    <xdr:sp macro="" textlink="">
      <xdr:nvSpPr>
        <xdr:cNvPr id="839" name="楕円 838">
          <a:extLst>
            <a:ext uri="{FF2B5EF4-FFF2-40B4-BE49-F238E27FC236}">
              <a16:creationId xmlns:a16="http://schemas.microsoft.com/office/drawing/2014/main" id="{00000000-0008-0000-0E00-000047030000}"/>
            </a:ext>
          </a:extLst>
        </xdr:cNvPr>
        <xdr:cNvSpPr/>
      </xdr:nvSpPr>
      <xdr:spPr>
        <a:xfrm>
          <a:off x="21272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164374</xdr:rowOff>
    </xdr:from>
    <xdr:to>
      <xdr:col>116</xdr:col>
      <xdr:colOff>63500</xdr:colOff>
      <xdr:row>106</xdr:row>
      <xdr:rowOff>167639</xdr:rowOff>
    </xdr:to>
    <xdr:cxnSp macro="">
      <xdr:nvCxnSpPr>
        <xdr:cNvPr id="840" name="直線コネクタ 839">
          <a:extLst>
            <a:ext uri="{FF2B5EF4-FFF2-40B4-BE49-F238E27FC236}">
              <a16:creationId xmlns:a16="http://schemas.microsoft.com/office/drawing/2014/main" id="{00000000-0008-0000-0E00-000048030000}"/>
            </a:ext>
          </a:extLst>
        </xdr:cNvPr>
        <xdr:cNvCxnSpPr/>
      </xdr:nvCxnSpPr>
      <xdr:spPr>
        <a:xfrm flipV="1">
          <a:off x="21323300" y="18338074"/>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126637</xdr:rowOff>
    </xdr:from>
    <xdr:to>
      <xdr:col>107</xdr:col>
      <xdr:colOff>101600</xdr:colOff>
      <xdr:row>107</xdr:row>
      <xdr:rowOff>56787</xdr:rowOff>
    </xdr:to>
    <xdr:sp macro="" textlink="">
      <xdr:nvSpPr>
        <xdr:cNvPr id="841" name="楕円 840">
          <a:extLst>
            <a:ext uri="{FF2B5EF4-FFF2-40B4-BE49-F238E27FC236}">
              <a16:creationId xmlns:a16="http://schemas.microsoft.com/office/drawing/2014/main" id="{00000000-0008-0000-0E00-000049030000}"/>
            </a:ext>
          </a:extLst>
        </xdr:cNvPr>
        <xdr:cNvSpPr/>
      </xdr:nvSpPr>
      <xdr:spPr>
        <a:xfrm>
          <a:off x="20383500" y="1830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167639</xdr:rowOff>
    </xdr:from>
    <xdr:to>
      <xdr:col>111</xdr:col>
      <xdr:colOff>177800</xdr:colOff>
      <xdr:row>107</xdr:row>
      <xdr:rowOff>5987</xdr:rowOff>
    </xdr:to>
    <xdr:cxnSp macro="">
      <xdr:nvCxnSpPr>
        <xdr:cNvPr id="842" name="直線コネクタ 841">
          <a:extLst>
            <a:ext uri="{FF2B5EF4-FFF2-40B4-BE49-F238E27FC236}">
              <a16:creationId xmlns:a16="http://schemas.microsoft.com/office/drawing/2014/main" id="{00000000-0008-0000-0E00-00004A030000}"/>
            </a:ext>
          </a:extLst>
        </xdr:cNvPr>
        <xdr:cNvCxnSpPr/>
      </xdr:nvCxnSpPr>
      <xdr:spPr>
        <a:xfrm flipV="1">
          <a:off x="20434300" y="18341339"/>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136434</xdr:rowOff>
    </xdr:from>
    <xdr:to>
      <xdr:col>102</xdr:col>
      <xdr:colOff>165100</xdr:colOff>
      <xdr:row>107</xdr:row>
      <xdr:rowOff>66584</xdr:rowOff>
    </xdr:to>
    <xdr:sp macro="" textlink="">
      <xdr:nvSpPr>
        <xdr:cNvPr id="843" name="楕円 842">
          <a:extLst>
            <a:ext uri="{FF2B5EF4-FFF2-40B4-BE49-F238E27FC236}">
              <a16:creationId xmlns:a16="http://schemas.microsoft.com/office/drawing/2014/main" id="{00000000-0008-0000-0E00-00004B030000}"/>
            </a:ext>
          </a:extLst>
        </xdr:cNvPr>
        <xdr:cNvSpPr/>
      </xdr:nvSpPr>
      <xdr:spPr>
        <a:xfrm>
          <a:off x="19494500" y="1831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5987</xdr:rowOff>
    </xdr:from>
    <xdr:to>
      <xdr:col>107</xdr:col>
      <xdr:colOff>50800</xdr:colOff>
      <xdr:row>107</xdr:row>
      <xdr:rowOff>15784</xdr:rowOff>
    </xdr:to>
    <xdr:cxnSp macro="">
      <xdr:nvCxnSpPr>
        <xdr:cNvPr id="844" name="直線コネクタ 843">
          <a:extLst>
            <a:ext uri="{FF2B5EF4-FFF2-40B4-BE49-F238E27FC236}">
              <a16:creationId xmlns:a16="http://schemas.microsoft.com/office/drawing/2014/main" id="{00000000-0008-0000-0E00-00004C030000}"/>
            </a:ext>
          </a:extLst>
        </xdr:cNvPr>
        <xdr:cNvCxnSpPr/>
      </xdr:nvCxnSpPr>
      <xdr:spPr>
        <a:xfrm flipV="1">
          <a:off x="19545300" y="18351137"/>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139700</xdr:rowOff>
    </xdr:from>
    <xdr:to>
      <xdr:col>98</xdr:col>
      <xdr:colOff>38100</xdr:colOff>
      <xdr:row>107</xdr:row>
      <xdr:rowOff>69850</xdr:rowOff>
    </xdr:to>
    <xdr:sp macro="" textlink="">
      <xdr:nvSpPr>
        <xdr:cNvPr id="845" name="楕円 844">
          <a:extLst>
            <a:ext uri="{FF2B5EF4-FFF2-40B4-BE49-F238E27FC236}">
              <a16:creationId xmlns:a16="http://schemas.microsoft.com/office/drawing/2014/main" id="{00000000-0008-0000-0E00-00004D030000}"/>
            </a:ext>
          </a:extLst>
        </xdr:cNvPr>
        <xdr:cNvSpPr/>
      </xdr:nvSpPr>
      <xdr:spPr>
        <a:xfrm>
          <a:off x="18605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15784</xdr:rowOff>
    </xdr:from>
    <xdr:to>
      <xdr:col>102</xdr:col>
      <xdr:colOff>114300</xdr:colOff>
      <xdr:row>107</xdr:row>
      <xdr:rowOff>19050</xdr:rowOff>
    </xdr:to>
    <xdr:cxnSp macro="">
      <xdr:nvCxnSpPr>
        <xdr:cNvPr id="846" name="直線コネクタ 845">
          <a:extLst>
            <a:ext uri="{FF2B5EF4-FFF2-40B4-BE49-F238E27FC236}">
              <a16:creationId xmlns:a16="http://schemas.microsoft.com/office/drawing/2014/main" id="{00000000-0008-0000-0E00-00004E030000}"/>
            </a:ext>
          </a:extLst>
        </xdr:cNvPr>
        <xdr:cNvCxnSpPr/>
      </xdr:nvCxnSpPr>
      <xdr:spPr>
        <a:xfrm flipV="1">
          <a:off x="18656300" y="1836093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142620</xdr:rowOff>
    </xdr:from>
    <xdr:ext cx="469744" cy="259045"/>
    <xdr:sp macro="" textlink="">
      <xdr:nvSpPr>
        <xdr:cNvPr id="847" name="n_1aveValue【公民館】&#10;一人当たり面積">
          <a:extLst>
            <a:ext uri="{FF2B5EF4-FFF2-40B4-BE49-F238E27FC236}">
              <a16:creationId xmlns:a16="http://schemas.microsoft.com/office/drawing/2014/main" id="{00000000-0008-0000-0E00-00004F030000}"/>
            </a:ext>
          </a:extLst>
        </xdr:cNvPr>
        <xdr:cNvSpPr txBox="1"/>
      </xdr:nvSpPr>
      <xdr:spPr>
        <a:xfrm>
          <a:off x="21075727" y="1848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159856</xdr:rowOff>
    </xdr:from>
    <xdr:ext cx="469744" cy="259045"/>
    <xdr:sp macro="" textlink="">
      <xdr:nvSpPr>
        <xdr:cNvPr id="848" name="n_2aveValue【公民館】&#10;一人当たり面積">
          <a:extLst>
            <a:ext uri="{FF2B5EF4-FFF2-40B4-BE49-F238E27FC236}">
              <a16:creationId xmlns:a16="http://schemas.microsoft.com/office/drawing/2014/main" id="{00000000-0008-0000-0E00-000050030000}"/>
            </a:ext>
          </a:extLst>
        </xdr:cNvPr>
        <xdr:cNvSpPr txBox="1"/>
      </xdr:nvSpPr>
      <xdr:spPr>
        <a:xfrm>
          <a:off x="20199427" y="1799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4734</xdr:rowOff>
    </xdr:from>
    <xdr:ext cx="469744" cy="259045"/>
    <xdr:sp macro="" textlink="">
      <xdr:nvSpPr>
        <xdr:cNvPr id="849" name="n_3aveValue【公民館】&#10;一人当たり面積">
          <a:extLst>
            <a:ext uri="{FF2B5EF4-FFF2-40B4-BE49-F238E27FC236}">
              <a16:creationId xmlns:a16="http://schemas.microsoft.com/office/drawing/2014/main" id="{00000000-0008-0000-0E00-000051030000}"/>
            </a:ext>
          </a:extLst>
        </xdr:cNvPr>
        <xdr:cNvSpPr txBox="1"/>
      </xdr:nvSpPr>
      <xdr:spPr>
        <a:xfrm>
          <a:off x="19310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8000</xdr:rowOff>
    </xdr:from>
    <xdr:ext cx="469744" cy="259045"/>
    <xdr:sp macro="" textlink="">
      <xdr:nvSpPr>
        <xdr:cNvPr id="850" name="n_4aveValue【公民館】&#10;一人当たり面積">
          <a:extLst>
            <a:ext uri="{FF2B5EF4-FFF2-40B4-BE49-F238E27FC236}">
              <a16:creationId xmlns:a16="http://schemas.microsoft.com/office/drawing/2014/main" id="{00000000-0008-0000-0E00-000052030000}"/>
            </a:ext>
          </a:extLst>
        </xdr:cNvPr>
        <xdr:cNvSpPr txBox="1"/>
      </xdr:nvSpPr>
      <xdr:spPr>
        <a:xfrm>
          <a:off x="18421427" y="1801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63516</xdr:rowOff>
    </xdr:from>
    <xdr:ext cx="469744" cy="259045"/>
    <xdr:sp macro="" textlink="">
      <xdr:nvSpPr>
        <xdr:cNvPr id="851" name="n_1mainValue【公民館】&#10;一人当たり面積">
          <a:extLst>
            <a:ext uri="{FF2B5EF4-FFF2-40B4-BE49-F238E27FC236}">
              <a16:creationId xmlns:a16="http://schemas.microsoft.com/office/drawing/2014/main" id="{00000000-0008-0000-0E00-000053030000}"/>
            </a:ext>
          </a:extLst>
        </xdr:cNvPr>
        <xdr:cNvSpPr txBox="1"/>
      </xdr:nvSpPr>
      <xdr:spPr>
        <a:xfrm>
          <a:off x="210757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47914</xdr:rowOff>
    </xdr:from>
    <xdr:ext cx="469744" cy="259045"/>
    <xdr:sp macro="" textlink="">
      <xdr:nvSpPr>
        <xdr:cNvPr id="852" name="n_2mainValue【公民館】&#10;一人当たり面積">
          <a:extLst>
            <a:ext uri="{FF2B5EF4-FFF2-40B4-BE49-F238E27FC236}">
              <a16:creationId xmlns:a16="http://schemas.microsoft.com/office/drawing/2014/main" id="{00000000-0008-0000-0E00-000054030000}"/>
            </a:ext>
          </a:extLst>
        </xdr:cNvPr>
        <xdr:cNvSpPr txBox="1"/>
      </xdr:nvSpPr>
      <xdr:spPr>
        <a:xfrm>
          <a:off x="20199427" y="18393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57711</xdr:rowOff>
    </xdr:from>
    <xdr:ext cx="469744" cy="259045"/>
    <xdr:sp macro="" textlink="">
      <xdr:nvSpPr>
        <xdr:cNvPr id="853" name="n_3mainValue【公民館】&#10;一人当たり面積">
          <a:extLst>
            <a:ext uri="{FF2B5EF4-FFF2-40B4-BE49-F238E27FC236}">
              <a16:creationId xmlns:a16="http://schemas.microsoft.com/office/drawing/2014/main" id="{00000000-0008-0000-0E00-000055030000}"/>
            </a:ext>
          </a:extLst>
        </xdr:cNvPr>
        <xdr:cNvSpPr txBox="1"/>
      </xdr:nvSpPr>
      <xdr:spPr>
        <a:xfrm>
          <a:off x="19310427" y="1840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60977</xdr:rowOff>
    </xdr:from>
    <xdr:ext cx="469744" cy="259045"/>
    <xdr:sp macro="" textlink="">
      <xdr:nvSpPr>
        <xdr:cNvPr id="854" name="n_4mainValue【公民館】&#10;一人当たり面積">
          <a:extLst>
            <a:ext uri="{FF2B5EF4-FFF2-40B4-BE49-F238E27FC236}">
              <a16:creationId xmlns:a16="http://schemas.microsoft.com/office/drawing/2014/main" id="{00000000-0008-0000-0E00-000056030000}"/>
            </a:ext>
          </a:extLst>
        </xdr:cNvPr>
        <xdr:cNvSpPr txBox="1"/>
      </xdr:nvSpPr>
      <xdr:spPr>
        <a:xfrm>
          <a:off x="18421427"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5" name="正方形/長方形 854">
          <a:extLst>
            <a:ext uri="{FF2B5EF4-FFF2-40B4-BE49-F238E27FC236}">
              <a16:creationId xmlns:a16="http://schemas.microsoft.com/office/drawing/2014/main" id="{00000000-0008-0000-0E00-000057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6" name="正方形/長方形 855">
          <a:extLst>
            <a:ext uri="{FF2B5EF4-FFF2-40B4-BE49-F238E27FC236}">
              <a16:creationId xmlns:a16="http://schemas.microsoft.com/office/drawing/2014/main" id="{00000000-0008-0000-0E00-000058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7" name="テキスト ボックス 856">
          <a:extLst>
            <a:ext uri="{FF2B5EF4-FFF2-40B4-BE49-F238E27FC236}">
              <a16:creationId xmlns:a16="http://schemas.microsoft.com/office/drawing/2014/main" id="{00000000-0008-0000-0E00-000059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令和４年度における有形固定資産減価償却率が類似団体平均値を上回っている項目は、「学校施設」、「公営住宅」、「児童館」及び「「公民館」です。特に、「児童館」については、</a:t>
          </a:r>
          <a:r>
            <a:rPr kumimoji="1" lang="en-US" altLang="ja-JP" sz="1300">
              <a:latin typeface="ＭＳ Ｐゴシック" panose="020B0600070205080204" pitchFamily="50" charset="-128"/>
              <a:ea typeface="ＭＳ Ｐゴシック" panose="020B0600070205080204" pitchFamily="50" charset="-128"/>
            </a:rPr>
            <a:t>97.9</a:t>
          </a:r>
          <a:r>
            <a:rPr kumimoji="1" lang="ja-JP" altLang="en-US" sz="1300">
              <a:latin typeface="ＭＳ Ｐゴシック" panose="020B0600070205080204" pitchFamily="50" charset="-128"/>
              <a:ea typeface="ＭＳ Ｐゴシック" panose="020B0600070205080204" pitchFamily="50" charset="-128"/>
            </a:rPr>
            <a:t>％に達しています。建設から相当の年数が経っており、大規模修繕や建て替え等、今後の方針について検討する必要が生じております。</a:t>
          </a:r>
        </a:p>
        <a:p>
          <a:r>
            <a:rPr kumimoji="1" lang="ja-JP" altLang="en-US" sz="1300">
              <a:latin typeface="ＭＳ Ｐゴシック" panose="020B0600070205080204" pitchFamily="50" charset="-128"/>
              <a:ea typeface="ＭＳ Ｐゴシック" panose="020B0600070205080204" pitchFamily="50" charset="-128"/>
            </a:rPr>
            <a:t>　一方、「道路」、「認定こども園・幼稚園・保育所」及び「橋りょう・トンネル」は類似団体平均を下回っています。</a:t>
          </a:r>
        </a:p>
        <a:p>
          <a:r>
            <a:rPr kumimoji="1" lang="ja-JP" altLang="en-US" sz="1300">
              <a:latin typeface="ＭＳ Ｐゴシック" panose="020B0600070205080204" pitchFamily="50" charset="-128"/>
              <a:ea typeface="ＭＳ Ｐゴシック" panose="020B0600070205080204" pitchFamily="50" charset="-128"/>
            </a:rPr>
            <a:t>　また、１人当たりの数値では、「道路」「公民館」以外で類似団体平均を下回っており、特に「公営住宅」は一人当たりの面積が少ないことが分かります。</a:t>
          </a:r>
        </a:p>
        <a:p>
          <a:r>
            <a:rPr kumimoji="1" lang="ja-JP" altLang="en-US" sz="1300">
              <a:latin typeface="ＭＳ Ｐゴシック" panose="020B0600070205080204" pitchFamily="50" charset="-128"/>
              <a:ea typeface="ＭＳ Ｐゴシック" panose="020B0600070205080204" pitchFamily="50" charset="-128"/>
            </a:rPr>
            <a:t>　今後は、公共施設等総合管理計画や個別施設計画に基づき計画的な資産管理を行いつつ、持続可能な財政運営に努めてまいります。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埼玉県幸手市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49,404
48,127
33.93
20,012,474
18,336,490
1,537,320
10,872,331
13,206,596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25.5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92528</xdr:rowOff>
    </xdr:from>
    <xdr:to>
      <xdr:col>24</xdr:col>
      <xdr:colOff>62865</xdr:colOff>
      <xdr:row>42</xdr:row>
      <xdr:rowOff>77833</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750378"/>
          <a:ext cx="0" cy="152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81660</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282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77833</xdr:rowOff>
    </xdr:from>
    <xdr:to>
      <xdr:col>24</xdr:col>
      <xdr:colOff>152400</xdr:colOff>
      <xdr:row>42</xdr:row>
      <xdr:rowOff>77833</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27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39205</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5256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92528</xdr:rowOff>
    </xdr:from>
    <xdr:to>
      <xdr:col>24</xdr:col>
      <xdr:colOff>152400</xdr:colOff>
      <xdr:row>33</xdr:row>
      <xdr:rowOff>92528</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75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138084</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310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115207</xdr:rowOff>
    </xdr:from>
    <xdr:to>
      <xdr:col>24</xdr:col>
      <xdr:colOff>114300</xdr:colOff>
      <xdr:row>38</xdr:row>
      <xdr:rowOff>45357</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4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95613</xdr:rowOff>
    </xdr:from>
    <xdr:to>
      <xdr:col>20</xdr:col>
      <xdr:colOff>38100</xdr:colOff>
      <xdr:row>38</xdr:row>
      <xdr:rowOff>25763</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43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23767</xdr:rowOff>
    </xdr:from>
    <xdr:to>
      <xdr:col>15</xdr:col>
      <xdr:colOff>101600</xdr:colOff>
      <xdr:row>37</xdr:row>
      <xdr:rowOff>125367</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3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15603</xdr:rowOff>
    </xdr:from>
    <xdr:to>
      <xdr:col>10</xdr:col>
      <xdr:colOff>165100</xdr:colOff>
      <xdr:row>37</xdr:row>
      <xdr:rowOff>117203</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164193</xdr:rowOff>
    </xdr:from>
    <xdr:to>
      <xdr:col>6</xdr:col>
      <xdr:colOff>38100</xdr:colOff>
      <xdr:row>37</xdr:row>
      <xdr:rowOff>94343</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33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27033</xdr:rowOff>
    </xdr:from>
    <xdr:to>
      <xdr:col>24</xdr:col>
      <xdr:colOff>114300</xdr:colOff>
      <xdr:row>40</xdr:row>
      <xdr:rowOff>128633</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688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5460</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6863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157662</xdr:rowOff>
    </xdr:from>
    <xdr:to>
      <xdr:col>20</xdr:col>
      <xdr:colOff>38100</xdr:colOff>
      <xdr:row>40</xdr:row>
      <xdr:rowOff>87812</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746500" y="684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37012</xdr:rowOff>
    </xdr:from>
    <xdr:to>
      <xdr:col>24</xdr:col>
      <xdr:colOff>63500</xdr:colOff>
      <xdr:row>40</xdr:row>
      <xdr:rowOff>77833</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797300" y="6895012"/>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165826</xdr:rowOff>
    </xdr:from>
    <xdr:to>
      <xdr:col>15</xdr:col>
      <xdr:colOff>101600</xdr:colOff>
      <xdr:row>40</xdr:row>
      <xdr:rowOff>95976</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857500" y="685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37012</xdr:rowOff>
    </xdr:from>
    <xdr:to>
      <xdr:col>19</xdr:col>
      <xdr:colOff>177800</xdr:colOff>
      <xdr:row>40</xdr:row>
      <xdr:rowOff>45176</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flipV="1">
          <a:off x="2908300" y="6895012"/>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125004</xdr:rowOff>
    </xdr:from>
    <xdr:to>
      <xdr:col>10</xdr:col>
      <xdr:colOff>165100</xdr:colOff>
      <xdr:row>40</xdr:row>
      <xdr:rowOff>55154</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968500" y="681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4354</xdr:rowOff>
    </xdr:from>
    <xdr:to>
      <xdr:col>15</xdr:col>
      <xdr:colOff>50800</xdr:colOff>
      <xdr:row>40</xdr:row>
      <xdr:rowOff>45176</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2019300" y="6862354"/>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84183</xdr:rowOff>
    </xdr:from>
    <xdr:to>
      <xdr:col>6</xdr:col>
      <xdr:colOff>38100</xdr:colOff>
      <xdr:row>40</xdr:row>
      <xdr:rowOff>14333</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1079500" y="677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134983</xdr:rowOff>
    </xdr:from>
    <xdr:to>
      <xdr:col>10</xdr:col>
      <xdr:colOff>114300</xdr:colOff>
      <xdr:row>40</xdr:row>
      <xdr:rowOff>4354</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a:off x="1130300" y="6821533"/>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42290</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F00-000054000000}"/>
            </a:ext>
          </a:extLst>
        </xdr:cNvPr>
        <xdr:cNvSpPr txBox="1"/>
      </xdr:nvSpPr>
      <xdr:spPr>
        <a:xfrm>
          <a:off x="3582044" y="621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141894</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F00-000055000000}"/>
            </a:ext>
          </a:extLst>
        </xdr:cNvPr>
        <xdr:cNvSpPr txBox="1"/>
      </xdr:nvSpPr>
      <xdr:spPr>
        <a:xfrm>
          <a:off x="2705744" y="614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133730</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F00-000056000000}"/>
            </a:ext>
          </a:extLst>
        </xdr:cNvPr>
        <xdr:cNvSpPr txBox="1"/>
      </xdr:nvSpPr>
      <xdr:spPr>
        <a:xfrm>
          <a:off x="18167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110870</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F00-000057000000}"/>
            </a:ext>
          </a:extLst>
        </xdr:cNvPr>
        <xdr:cNvSpPr txBox="1"/>
      </xdr:nvSpPr>
      <xdr:spPr>
        <a:xfrm>
          <a:off x="927744" y="611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78939</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F00-000058000000}"/>
            </a:ext>
          </a:extLst>
        </xdr:cNvPr>
        <xdr:cNvSpPr txBox="1"/>
      </xdr:nvSpPr>
      <xdr:spPr>
        <a:xfrm>
          <a:off x="3582044" y="693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87103</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F00-000059000000}"/>
            </a:ext>
          </a:extLst>
        </xdr:cNvPr>
        <xdr:cNvSpPr txBox="1"/>
      </xdr:nvSpPr>
      <xdr:spPr>
        <a:xfrm>
          <a:off x="2705744" y="694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46281</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F00-00005A000000}"/>
            </a:ext>
          </a:extLst>
        </xdr:cNvPr>
        <xdr:cNvSpPr txBox="1"/>
      </xdr:nvSpPr>
      <xdr:spPr>
        <a:xfrm>
          <a:off x="1816744" y="6904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5460</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F00-00005B000000}"/>
            </a:ext>
          </a:extLst>
        </xdr:cNvPr>
        <xdr:cNvSpPr txBox="1"/>
      </xdr:nvSpPr>
      <xdr:spPr>
        <a:xfrm>
          <a:off x="927744" y="6863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a:extLst>
            <a:ext uri="{FF2B5EF4-FFF2-40B4-BE49-F238E27FC236}">
              <a16:creationId xmlns:a16="http://schemas.microsoft.com/office/drawing/2014/main" id="{00000000-0008-0000-0F00-00006E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13335</xdr:rowOff>
    </xdr:from>
    <xdr:to>
      <xdr:col>54</xdr:col>
      <xdr:colOff>189865</xdr:colOff>
      <xdr:row>41</xdr:row>
      <xdr:rowOff>7620</xdr:rowOff>
    </xdr:to>
    <xdr:cxnSp macro="">
      <xdr:nvCxnSpPr>
        <xdr:cNvPr id="111" name="直線コネクタ 110">
          <a:extLst>
            <a:ext uri="{FF2B5EF4-FFF2-40B4-BE49-F238E27FC236}">
              <a16:creationId xmlns:a16="http://schemas.microsoft.com/office/drawing/2014/main" id="{00000000-0008-0000-0F00-00006F000000}"/>
            </a:ext>
          </a:extLst>
        </xdr:cNvPr>
        <xdr:cNvCxnSpPr/>
      </xdr:nvCxnSpPr>
      <xdr:spPr>
        <a:xfrm flipV="1">
          <a:off x="10476865" y="584263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12" name="【図書館】&#10;一人当たり面積最小値テキスト">
          <a:extLst>
            <a:ext uri="{FF2B5EF4-FFF2-40B4-BE49-F238E27FC236}">
              <a16:creationId xmlns:a16="http://schemas.microsoft.com/office/drawing/2014/main" id="{00000000-0008-0000-0F00-000070000000}"/>
            </a:ext>
          </a:extLst>
        </xdr:cNvPr>
        <xdr:cNvSpPr txBox="1"/>
      </xdr:nvSpPr>
      <xdr:spPr>
        <a:xfrm>
          <a:off x="10515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3" name="直線コネクタ 112">
          <a:extLst>
            <a:ext uri="{FF2B5EF4-FFF2-40B4-BE49-F238E27FC236}">
              <a16:creationId xmlns:a16="http://schemas.microsoft.com/office/drawing/2014/main" id="{00000000-0008-0000-0F00-000071000000}"/>
            </a:ext>
          </a:extLst>
        </xdr:cNvPr>
        <xdr:cNvCxnSpPr/>
      </xdr:nvCxnSpPr>
      <xdr:spPr>
        <a:xfrm>
          <a:off x="10388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131462</xdr:rowOff>
    </xdr:from>
    <xdr:ext cx="469744" cy="259045"/>
    <xdr:sp macro="" textlink="">
      <xdr:nvSpPr>
        <xdr:cNvPr id="114" name="【図書館】&#10;一人当たり面積最大値テキスト">
          <a:extLst>
            <a:ext uri="{FF2B5EF4-FFF2-40B4-BE49-F238E27FC236}">
              <a16:creationId xmlns:a16="http://schemas.microsoft.com/office/drawing/2014/main" id="{00000000-0008-0000-0F00-000072000000}"/>
            </a:ext>
          </a:extLst>
        </xdr:cNvPr>
        <xdr:cNvSpPr txBox="1"/>
      </xdr:nvSpPr>
      <xdr:spPr>
        <a:xfrm>
          <a:off x="10515600" y="5617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13335</xdr:rowOff>
    </xdr:from>
    <xdr:to>
      <xdr:col>55</xdr:col>
      <xdr:colOff>88900</xdr:colOff>
      <xdr:row>34</xdr:row>
      <xdr:rowOff>13335</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a:off x="10388600" y="584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88282</xdr:rowOff>
    </xdr:from>
    <xdr:ext cx="469744" cy="259045"/>
    <xdr:sp macro="" textlink="">
      <xdr:nvSpPr>
        <xdr:cNvPr id="116" name="【図書館】&#10;一人当たり面積平均値テキスト">
          <a:extLst>
            <a:ext uri="{FF2B5EF4-FFF2-40B4-BE49-F238E27FC236}">
              <a16:creationId xmlns:a16="http://schemas.microsoft.com/office/drawing/2014/main" id="{00000000-0008-0000-0F00-000074000000}"/>
            </a:ext>
          </a:extLst>
        </xdr:cNvPr>
        <xdr:cNvSpPr txBox="1"/>
      </xdr:nvSpPr>
      <xdr:spPr>
        <a:xfrm>
          <a:off x="10515600" y="6603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65405</xdr:rowOff>
    </xdr:from>
    <xdr:to>
      <xdr:col>55</xdr:col>
      <xdr:colOff>50800</xdr:colOff>
      <xdr:row>39</xdr:row>
      <xdr:rowOff>167005</xdr:rowOff>
    </xdr:to>
    <xdr:sp macro="" textlink="">
      <xdr:nvSpPr>
        <xdr:cNvPr id="117" name="フローチャート: 判断 116">
          <a:extLst>
            <a:ext uri="{FF2B5EF4-FFF2-40B4-BE49-F238E27FC236}">
              <a16:creationId xmlns:a16="http://schemas.microsoft.com/office/drawing/2014/main" id="{00000000-0008-0000-0F00-000075000000}"/>
            </a:ext>
          </a:extLst>
        </xdr:cNvPr>
        <xdr:cNvSpPr/>
      </xdr:nvSpPr>
      <xdr:spPr>
        <a:xfrm>
          <a:off x="10426700" y="675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65405</xdr:rowOff>
    </xdr:from>
    <xdr:to>
      <xdr:col>50</xdr:col>
      <xdr:colOff>165100</xdr:colOff>
      <xdr:row>39</xdr:row>
      <xdr:rowOff>167005</xdr:rowOff>
    </xdr:to>
    <xdr:sp macro="" textlink="">
      <xdr:nvSpPr>
        <xdr:cNvPr id="118" name="フローチャート: 判断 117">
          <a:extLst>
            <a:ext uri="{FF2B5EF4-FFF2-40B4-BE49-F238E27FC236}">
              <a16:creationId xmlns:a16="http://schemas.microsoft.com/office/drawing/2014/main" id="{00000000-0008-0000-0F00-000076000000}"/>
            </a:ext>
          </a:extLst>
        </xdr:cNvPr>
        <xdr:cNvSpPr/>
      </xdr:nvSpPr>
      <xdr:spPr>
        <a:xfrm>
          <a:off x="9588500" y="675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36830</xdr:rowOff>
    </xdr:from>
    <xdr:to>
      <xdr:col>46</xdr:col>
      <xdr:colOff>38100</xdr:colOff>
      <xdr:row>39</xdr:row>
      <xdr:rowOff>138430</xdr:rowOff>
    </xdr:to>
    <xdr:sp macro="" textlink="">
      <xdr:nvSpPr>
        <xdr:cNvPr id="119" name="フローチャート: 判断 118">
          <a:extLst>
            <a:ext uri="{FF2B5EF4-FFF2-40B4-BE49-F238E27FC236}">
              <a16:creationId xmlns:a16="http://schemas.microsoft.com/office/drawing/2014/main" id="{00000000-0008-0000-0F00-000077000000}"/>
            </a:ext>
          </a:extLst>
        </xdr:cNvPr>
        <xdr:cNvSpPr/>
      </xdr:nvSpPr>
      <xdr:spPr>
        <a:xfrm>
          <a:off x="8699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36830</xdr:rowOff>
    </xdr:from>
    <xdr:to>
      <xdr:col>41</xdr:col>
      <xdr:colOff>101600</xdr:colOff>
      <xdr:row>39</xdr:row>
      <xdr:rowOff>138430</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7810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36830</xdr:rowOff>
    </xdr:from>
    <xdr:to>
      <xdr:col>36</xdr:col>
      <xdr:colOff>165100</xdr:colOff>
      <xdr:row>39</xdr:row>
      <xdr:rowOff>138430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6921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F00-00007A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F00-00007B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71120</xdr:rowOff>
    </xdr:from>
    <xdr:to>
      <xdr:col>55</xdr:col>
      <xdr:colOff>50800</xdr:colOff>
      <xdr:row>40</xdr:row>
      <xdr:rowOff>1270</xdr:rowOff>
    </xdr:to>
    <xdr:sp macro="" textlink="">
      <xdr:nvSpPr>
        <xdr:cNvPr id="127" name="楕円 126">
          <a:extLst>
            <a:ext uri="{FF2B5EF4-FFF2-40B4-BE49-F238E27FC236}">
              <a16:creationId xmlns:a16="http://schemas.microsoft.com/office/drawing/2014/main" id="{00000000-0008-0000-0F00-00007F000000}"/>
            </a:ext>
          </a:extLst>
        </xdr:cNvPr>
        <xdr:cNvSpPr/>
      </xdr:nvSpPr>
      <xdr:spPr>
        <a:xfrm>
          <a:off x="10426700" y="67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49547</xdr:rowOff>
    </xdr:from>
    <xdr:ext cx="469744" cy="259045"/>
    <xdr:sp macro="" textlink="">
      <xdr:nvSpPr>
        <xdr:cNvPr id="128" name="【図書館】&#10;一人当たり面積該当値テキスト">
          <a:extLst>
            <a:ext uri="{FF2B5EF4-FFF2-40B4-BE49-F238E27FC236}">
              <a16:creationId xmlns:a16="http://schemas.microsoft.com/office/drawing/2014/main" id="{00000000-0008-0000-0F00-000080000000}"/>
            </a:ext>
          </a:extLst>
        </xdr:cNvPr>
        <xdr:cNvSpPr txBox="1"/>
      </xdr:nvSpPr>
      <xdr:spPr>
        <a:xfrm>
          <a:off x="10515600" y="673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71120</xdr:rowOff>
    </xdr:from>
    <xdr:to>
      <xdr:col>50</xdr:col>
      <xdr:colOff>165100</xdr:colOff>
      <xdr:row>40</xdr:row>
      <xdr:rowOff>1270</xdr:rowOff>
    </xdr:to>
    <xdr:sp macro="" textlink="">
      <xdr:nvSpPr>
        <xdr:cNvPr id="129" name="楕円 128">
          <a:extLst>
            <a:ext uri="{FF2B5EF4-FFF2-40B4-BE49-F238E27FC236}">
              <a16:creationId xmlns:a16="http://schemas.microsoft.com/office/drawing/2014/main" id="{00000000-0008-0000-0F00-000081000000}"/>
            </a:ext>
          </a:extLst>
        </xdr:cNvPr>
        <xdr:cNvSpPr/>
      </xdr:nvSpPr>
      <xdr:spPr>
        <a:xfrm>
          <a:off x="9588500" y="67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121920</xdr:rowOff>
    </xdr:from>
    <xdr:to>
      <xdr:col>55</xdr:col>
      <xdr:colOff>0</xdr:colOff>
      <xdr:row>39</xdr:row>
      <xdr:rowOff>121920</xdr:rowOff>
    </xdr:to>
    <xdr:cxnSp macro="">
      <xdr:nvCxnSpPr>
        <xdr:cNvPr id="130" name="直線コネクタ 129">
          <a:extLst>
            <a:ext uri="{FF2B5EF4-FFF2-40B4-BE49-F238E27FC236}">
              <a16:creationId xmlns:a16="http://schemas.microsoft.com/office/drawing/2014/main" id="{00000000-0008-0000-0F00-000082000000}"/>
            </a:ext>
          </a:extLst>
        </xdr:cNvPr>
        <xdr:cNvCxnSpPr/>
      </xdr:nvCxnSpPr>
      <xdr:spPr>
        <a:xfrm>
          <a:off x="9639300" y="68084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145415</xdr:rowOff>
    </xdr:from>
    <xdr:to>
      <xdr:col>46</xdr:col>
      <xdr:colOff>38100</xdr:colOff>
      <xdr:row>40</xdr:row>
      <xdr:rowOff>75565</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8699500" y="683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121920</xdr:rowOff>
    </xdr:from>
    <xdr:to>
      <xdr:col>50</xdr:col>
      <xdr:colOff>114300</xdr:colOff>
      <xdr:row>40</xdr:row>
      <xdr:rowOff>24765</xdr:rowOff>
    </xdr:to>
    <xdr:cxnSp macro="">
      <xdr:nvCxnSpPr>
        <xdr:cNvPr id="132" name="直線コネクタ 131">
          <a:extLst>
            <a:ext uri="{FF2B5EF4-FFF2-40B4-BE49-F238E27FC236}">
              <a16:creationId xmlns:a16="http://schemas.microsoft.com/office/drawing/2014/main" id="{00000000-0008-0000-0F00-000084000000}"/>
            </a:ext>
          </a:extLst>
        </xdr:cNvPr>
        <xdr:cNvCxnSpPr/>
      </xdr:nvCxnSpPr>
      <xdr:spPr>
        <a:xfrm flipV="1">
          <a:off x="8750300" y="680847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145415</xdr:rowOff>
    </xdr:from>
    <xdr:to>
      <xdr:col>41</xdr:col>
      <xdr:colOff>101600</xdr:colOff>
      <xdr:row>40</xdr:row>
      <xdr:rowOff>75565</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7810500" y="683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24765</xdr:rowOff>
    </xdr:from>
    <xdr:to>
      <xdr:col>45</xdr:col>
      <xdr:colOff>177800</xdr:colOff>
      <xdr:row>40</xdr:row>
      <xdr:rowOff>24765</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a:off x="7861300" y="68827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151130</xdr:rowOff>
    </xdr:from>
    <xdr:to>
      <xdr:col>36</xdr:col>
      <xdr:colOff>165100</xdr:colOff>
      <xdr:row>40</xdr:row>
      <xdr:rowOff>81280</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6921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24765</xdr:rowOff>
    </xdr:from>
    <xdr:to>
      <xdr:col>41</xdr:col>
      <xdr:colOff>50800</xdr:colOff>
      <xdr:row>40</xdr:row>
      <xdr:rowOff>30480</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flipV="1">
          <a:off x="6972300" y="688276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12082</xdr:rowOff>
    </xdr:from>
    <xdr:ext cx="469744" cy="259045"/>
    <xdr:sp macro="" textlink="">
      <xdr:nvSpPr>
        <xdr:cNvPr id="137" name="n_1aveValue【図書館】&#10;一人当たり面積">
          <a:extLst>
            <a:ext uri="{FF2B5EF4-FFF2-40B4-BE49-F238E27FC236}">
              <a16:creationId xmlns:a16="http://schemas.microsoft.com/office/drawing/2014/main" id="{00000000-0008-0000-0F00-000089000000}"/>
            </a:ext>
          </a:extLst>
        </xdr:cNvPr>
        <xdr:cNvSpPr txBox="1"/>
      </xdr:nvSpPr>
      <xdr:spPr>
        <a:xfrm>
          <a:off x="9391727" y="652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154957</xdr:rowOff>
    </xdr:from>
    <xdr:ext cx="469744" cy="259045"/>
    <xdr:sp macro="" textlink="">
      <xdr:nvSpPr>
        <xdr:cNvPr id="138" name="n_2aveValue【図書館】&#10;一人当たり面積">
          <a:extLst>
            <a:ext uri="{FF2B5EF4-FFF2-40B4-BE49-F238E27FC236}">
              <a16:creationId xmlns:a16="http://schemas.microsoft.com/office/drawing/2014/main" id="{00000000-0008-0000-0F00-00008A000000}"/>
            </a:ext>
          </a:extLst>
        </xdr:cNvPr>
        <xdr:cNvSpPr txBox="1"/>
      </xdr:nvSpPr>
      <xdr:spPr>
        <a:xfrm>
          <a:off x="8515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154957</xdr:rowOff>
    </xdr:from>
    <xdr:ext cx="469744" cy="259045"/>
    <xdr:sp macro="" textlink="">
      <xdr:nvSpPr>
        <xdr:cNvPr id="139" name="n_3aveValue【図書館】&#10;一人当たり面積">
          <a:extLst>
            <a:ext uri="{FF2B5EF4-FFF2-40B4-BE49-F238E27FC236}">
              <a16:creationId xmlns:a16="http://schemas.microsoft.com/office/drawing/2014/main" id="{00000000-0008-0000-0F00-00008B000000}"/>
            </a:ext>
          </a:extLst>
        </xdr:cNvPr>
        <xdr:cNvSpPr txBox="1"/>
      </xdr:nvSpPr>
      <xdr:spPr>
        <a:xfrm>
          <a:off x="7626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154957</xdr:rowOff>
    </xdr:from>
    <xdr:ext cx="469744" cy="259045"/>
    <xdr:sp macro="" textlink="">
      <xdr:nvSpPr>
        <xdr:cNvPr id="140" name="n_4aveValue【図書館】&#10;一人当たり面積">
          <a:extLst>
            <a:ext uri="{FF2B5EF4-FFF2-40B4-BE49-F238E27FC236}">
              <a16:creationId xmlns:a16="http://schemas.microsoft.com/office/drawing/2014/main" id="{00000000-0008-0000-0F00-00008C000000}"/>
            </a:ext>
          </a:extLst>
        </xdr:cNvPr>
        <xdr:cNvSpPr txBox="1"/>
      </xdr:nvSpPr>
      <xdr:spPr>
        <a:xfrm>
          <a:off x="6737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163847</xdr:rowOff>
    </xdr:from>
    <xdr:ext cx="469744" cy="259045"/>
    <xdr:sp macro="" textlink="">
      <xdr:nvSpPr>
        <xdr:cNvPr id="141" name="n_1mainValue【図書館】&#10;一人当たり面積">
          <a:extLst>
            <a:ext uri="{FF2B5EF4-FFF2-40B4-BE49-F238E27FC236}">
              <a16:creationId xmlns:a16="http://schemas.microsoft.com/office/drawing/2014/main" id="{00000000-0008-0000-0F00-00008D000000}"/>
            </a:ext>
          </a:extLst>
        </xdr:cNvPr>
        <xdr:cNvSpPr txBox="1"/>
      </xdr:nvSpPr>
      <xdr:spPr>
        <a:xfrm>
          <a:off x="9391727" y="685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66692</xdr:rowOff>
    </xdr:from>
    <xdr:ext cx="469744" cy="259045"/>
    <xdr:sp macro="" textlink="">
      <xdr:nvSpPr>
        <xdr:cNvPr id="142" name="n_2mainValue【図書館】&#10;一人当たり面積">
          <a:extLst>
            <a:ext uri="{FF2B5EF4-FFF2-40B4-BE49-F238E27FC236}">
              <a16:creationId xmlns:a16="http://schemas.microsoft.com/office/drawing/2014/main" id="{00000000-0008-0000-0F00-00008E000000}"/>
            </a:ext>
          </a:extLst>
        </xdr:cNvPr>
        <xdr:cNvSpPr txBox="1"/>
      </xdr:nvSpPr>
      <xdr:spPr>
        <a:xfrm>
          <a:off x="8515427" y="6924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66692</xdr:rowOff>
    </xdr:from>
    <xdr:ext cx="469744" cy="259045"/>
    <xdr:sp macro="" textlink="">
      <xdr:nvSpPr>
        <xdr:cNvPr id="143" name="n_3mainValue【図書館】&#10;一人当たり面積">
          <a:extLst>
            <a:ext uri="{FF2B5EF4-FFF2-40B4-BE49-F238E27FC236}">
              <a16:creationId xmlns:a16="http://schemas.microsoft.com/office/drawing/2014/main" id="{00000000-0008-0000-0F00-00008F000000}"/>
            </a:ext>
          </a:extLst>
        </xdr:cNvPr>
        <xdr:cNvSpPr txBox="1"/>
      </xdr:nvSpPr>
      <xdr:spPr>
        <a:xfrm>
          <a:off x="7626427" y="6924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72407</xdr:rowOff>
    </xdr:from>
    <xdr:ext cx="469744" cy="259045"/>
    <xdr:sp macro="" textlink="">
      <xdr:nvSpPr>
        <xdr:cNvPr id="144" name="n_4mainValue【図書館】&#10;一人当たり面積">
          <a:extLst>
            <a:ext uri="{FF2B5EF4-FFF2-40B4-BE49-F238E27FC236}">
              <a16:creationId xmlns:a16="http://schemas.microsoft.com/office/drawing/2014/main" id="{00000000-0008-0000-0F00-000090000000}"/>
            </a:ext>
          </a:extLst>
        </xdr:cNvPr>
        <xdr:cNvSpPr txBox="1"/>
      </xdr:nvSpPr>
      <xdr:spPr>
        <a:xfrm>
          <a:off x="67374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a:extLst>
            <a:ext uri="{FF2B5EF4-FFF2-40B4-BE49-F238E27FC236}">
              <a16:creationId xmlns:a16="http://schemas.microsoft.com/office/drawing/2014/main" id="{00000000-0008-0000-0F00-00009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a:extLst>
            <a:ext uri="{FF2B5EF4-FFF2-40B4-BE49-F238E27FC236}">
              <a16:creationId xmlns:a16="http://schemas.microsoft.com/office/drawing/2014/main" id="{00000000-0008-0000-0F00-00009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a:extLst>
            <a:ext uri="{FF2B5EF4-FFF2-40B4-BE49-F238E27FC236}">
              <a16:creationId xmlns:a16="http://schemas.microsoft.com/office/drawing/2014/main" id="{00000000-0008-0000-0F00-00009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id="{00000000-0008-0000-0F00-00009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00000000-0008-0000-0F00-00009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a:extLst>
            <a:ext uri="{FF2B5EF4-FFF2-40B4-BE49-F238E27FC236}">
              <a16:creationId xmlns:a16="http://schemas.microsoft.com/office/drawing/2014/main" id="{00000000-0008-0000-0F00-00009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a:extLst>
            <a:ext uri="{FF2B5EF4-FFF2-40B4-BE49-F238E27FC236}">
              <a16:creationId xmlns:a16="http://schemas.microsoft.com/office/drawing/2014/main" id="{00000000-0008-0000-0F00-00009C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a:extLst>
            <a:ext uri="{FF2B5EF4-FFF2-40B4-BE49-F238E27FC236}">
              <a16:creationId xmlns:a16="http://schemas.microsoft.com/office/drawing/2014/main" id="{00000000-0008-0000-0F00-0000A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76200</xdr:rowOff>
    </xdr:to>
    <xdr:cxnSp macro="">
      <xdr:nvCxnSpPr>
        <xdr:cNvPr id="169" name="直線コネクタ 168">
          <a:extLst>
            <a:ext uri="{FF2B5EF4-FFF2-40B4-BE49-F238E27FC236}">
              <a16:creationId xmlns:a16="http://schemas.microsoft.com/office/drawing/2014/main" id="{00000000-0008-0000-0F00-0000A9000000}"/>
            </a:ext>
          </a:extLst>
        </xdr:cNvPr>
        <xdr:cNvCxnSpPr/>
      </xdr:nvCxnSpPr>
      <xdr:spPr>
        <a:xfrm flipV="1">
          <a:off x="4634865" y="95783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0" name="【体育館・プール】&#10;有形固定資産減価償却率最小値テキスト">
          <a:extLst>
            <a:ext uri="{FF2B5EF4-FFF2-40B4-BE49-F238E27FC236}">
              <a16:creationId xmlns:a16="http://schemas.microsoft.com/office/drawing/2014/main" id="{00000000-0008-0000-0F00-0000AA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1" name="直線コネクタ 170">
          <a:extLst>
            <a:ext uri="{FF2B5EF4-FFF2-40B4-BE49-F238E27FC236}">
              <a16:creationId xmlns:a16="http://schemas.microsoft.com/office/drawing/2014/main" id="{00000000-0008-0000-0F00-0000AB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405111" cy="259045"/>
    <xdr:sp macro="" textlink="">
      <xdr:nvSpPr>
        <xdr:cNvPr id="172" name="【体育館・プール】&#10;有形固定資産減価償却率最大値テキスト">
          <a:extLst>
            <a:ext uri="{FF2B5EF4-FFF2-40B4-BE49-F238E27FC236}">
              <a16:creationId xmlns:a16="http://schemas.microsoft.com/office/drawing/2014/main" id="{00000000-0008-0000-0F00-0000AC000000}"/>
            </a:ext>
          </a:extLst>
        </xdr:cNvPr>
        <xdr:cNvSpPr txBox="1"/>
      </xdr:nvSpPr>
      <xdr:spPr>
        <a:xfrm>
          <a:off x="4673600" y="935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46372</xdr:rowOff>
    </xdr:from>
    <xdr:ext cx="405111" cy="259045"/>
    <xdr:sp macro="" textlink="">
      <xdr:nvSpPr>
        <xdr:cNvPr id="174" name="【体育館・プール】&#10;有形固定資産減価償却率平均値テキスト">
          <a:extLst>
            <a:ext uri="{FF2B5EF4-FFF2-40B4-BE49-F238E27FC236}">
              <a16:creationId xmlns:a16="http://schemas.microsoft.com/office/drawing/2014/main" id="{00000000-0008-0000-0F00-0000AE000000}"/>
            </a:ext>
          </a:extLst>
        </xdr:cNvPr>
        <xdr:cNvSpPr txBox="1"/>
      </xdr:nvSpPr>
      <xdr:spPr>
        <a:xfrm>
          <a:off x="4673600" y="10161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23495</xdr:rowOff>
    </xdr:from>
    <xdr:to>
      <xdr:col>24</xdr:col>
      <xdr:colOff>114300</xdr:colOff>
      <xdr:row>60</xdr:row>
      <xdr:rowOff>125095</xdr:rowOff>
    </xdr:to>
    <xdr:sp macro="" textlink="">
      <xdr:nvSpPr>
        <xdr:cNvPr id="175" name="フローチャート: 判断 174">
          <a:extLst>
            <a:ext uri="{FF2B5EF4-FFF2-40B4-BE49-F238E27FC236}">
              <a16:creationId xmlns:a16="http://schemas.microsoft.com/office/drawing/2014/main" id="{00000000-0008-0000-0F00-0000AF000000}"/>
            </a:ext>
          </a:extLst>
        </xdr:cNvPr>
        <xdr:cNvSpPr/>
      </xdr:nvSpPr>
      <xdr:spPr>
        <a:xfrm>
          <a:off x="4584700" y="1031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170180</xdr:rowOff>
    </xdr:from>
    <xdr:to>
      <xdr:col>20</xdr:col>
      <xdr:colOff>38100</xdr:colOff>
      <xdr:row>60</xdr:row>
      <xdr:rowOff>100330</xdr:rowOff>
    </xdr:to>
    <xdr:sp macro="" textlink="">
      <xdr:nvSpPr>
        <xdr:cNvPr id="176" name="フローチャート: 判断 175">
          <a:extLst>
            <a:ext uri="{FF2B5EF4-FFF2-40B4-BE49-F238E27FC236}">
              <a16:creationId xmlns:a16="http://schemas.microsoft.com/office/drawing/2014/main" id="{00000000-0008-0000-0F00-0000B0000000}"/>
            </a:ext>
          </a:extLst>
        </xdr:cNvPr>
        <xdr:cNvSpPr/>
      </xdr:nvSpPr>
      <xdr:spPr>
        <a:xfrm>
          <a:off x="37465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164465</xdr:rowOff>
    </xdr:from>
    <xdr:to>
      <xdr:col>15</xdr:col>
      <xdr:colOff>101600</xdr:colOff>
      <xdr:row>60</xdr:row>
      <xdr:rowOff>94615</xdr:rowOff>
    </xdr:to>
    <xdr:sp macro="" textlink="">
      <xdr:nvSpPr>
        <xdr:cNvPr id="177" name="フローチャート: 判断 176">
          <a:extLst>
            <a:ext uri="{FF2B5EF4-FFF2-40B4-BE49-F238E27FC236}">
              <a16:creationId xmlns:a16="http://schemas.microsoft.com/office/drawing/2014/main" id="{00000000-0008-0000-0F00-0000B1000000}"/>
            </a:ext>
          </a:extLst>
        </xdr:cNvPr>
        <xdr:cNvSpPr/>
      </xdr:nvSpPr>
      <xdr:spPr>
        <a:xfrm>
          <a:off x="2857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154940</xdr:rowOff>
    </xdr:from>
    <xdr:to>
      <xdr:col>10</xdr:col>
      <xdr:colOff>165100</xdr:colOff>
      <xdr:row>60</xdr:row>
      <xdr:rowOff>85090</xdr:rowOff>
    </xdr:to>
    <xdr:sp macro="" textlink="">
      <xdr:nvSpPr>
        <xdr:cNvPr id="178" name="フローチャート: 判断 177">
          <a:extLst>
            <a:ext uri="{FF2B5EF4-FFF2-40B4-BE49-F238E27FC236}">
              <a16:creationId xmlns:a16="http://schemas.microsoft.com/office/drawing/2014/main" id="{00000000-0008-0000-0F00-0000B2000000}"/>
            </a:ext>
          </a:extLst>
        </xdr:cNvPr>
        <xdr:cNvSpPr/>
      </xdr:nvSpPr>
      <xdr:spPr>
        <a:xfrm>
          <a:off x="1968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164465</xdr:rowOff>
    </xdr:from>
    <xdr:to>
      <xdr:col>6</xdr:col>
      <xdr:colOff>38100</xdr:colOff>
      <xdr:row>60</xdr:row>
      <xdr:rowOff>94615</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1079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F00-0000B4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F00-0000B5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F00-0000B6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69215</xdr:rowOff>
    </xdr:from>
    <xdr:to>
      <xdr:col>24</xdr:col>
      <xdr:colOff>114300</xdr:colOff>
      <xdr:row>60</xdr:row>
      <xdr:rowOff>170815</xdr:rowOff>
    </xdr:to>
    <xdr:sp macro="" textlink="">
      <xdr:nvSpPr>
        <xdr:cNvPr id="185" name="楕円 184">
          <a:extLst>
            <a:ext uri="{FF2B5EF4-FFF2-40B4-BE49-F238E27FC236}">
              <a16:creationId xmlns:a16="http://schemas.microsoft.com/office/drawing/2014/main" id="{00000000-0008-0000-0F00-0000B9000000}"/>
            </a:ext>
          </a:extLst>
        </xdr:cNvPr>
        <xdr:cNvSpPr/>
      </xdr:nvSpPr>
      <xdr:spPr>
        <a:xfrm>
          <a:off x="4584700" y="1035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47642</xdr:rowOff>
    </xdr:from>
    <xdr:ext cx="405111" cy="259045"/>
    <xdr:sp macro="" textlink="">
      <xdr:nvSpPr>
        <xdr:cNvPr id="186" name="【体育館・プール】&#10;有形固定資産減価償却率該当値テキスト">
          <a:extLst>
            <a:ext uri="{FF2B5EF4-FFF2-40B4-BE49-F238E27FC236}">
              <a16:creationId xmlns:a16="http://schemas.microsoft.com/office/drawing/2014/main" id="{00000000-0008-0000-0F00-0000BA000000}"/>
            </a:ext>
          </a:extLst>
        </xdr:cNvPr>
        <xdr:cNvSpPr txBox="1"/>
      </xdr:nvSpPr>
      <xdr:spPr>
        <a:xfrm>
          <a:off x="4673600" y="1033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34925</xdr:rowOff>
    </xdr:from>
    <xdr:to>
      <xdr:col>20</xdr:col>
      <xdr:colOff>38100</xdr:colOff>
      <xdr:row>60</xdr:row>
      <xdr:rowOff>136525</xdr:rowOff>
    </xdr:to>
    <xdr:sp macro="" textlink="">
      <xdr:nvSpPr>
        <xdr:cNvPr id="187" name="楕円 186">
          <a:extLst>
            <a:ext uri="{FF2B5EF4-FFF2-40B4-BE49-F238E27FC236}">
              <a16:creationId xmlns:a16="http://schemas.microsoft.com/office/drawing/2014/main" id="{00000000-0008-0000-0F00-0000BB000000}"/>
            </a:ext>
          </a:extLst>
        </xdr:cNvPr>
        <xdr:cNvSpPr/>
      </xdr:nvSpPr>
      <xdr:spPr>
        <a:xfrm>
          <a:off x="37465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85725</xdr:rowOff>
    </xdr:from>
    <xdr:to>
      <xdr:col>24</xdr:col>
      <xdr:colOff>63500</xdr:colOff>
      <xdr:row>60</xdr:row>
      <xdr:rowOff>120015</xdr:rowOff>
    </xdr:to>
    <xdr:cxnSp macro="">
      <xdr:nvCxnSpPr>
        <xdr:cNvPr id="188" name="直線コネクタ 187">
          <a:extLst>
            <a:ext uri="{FF2B5EF4-FFF2-40B4-BE49-F238E27FC236}">
              <a16:creationId xmlns:a16="http://schemas.microsoft.com/office/drawing/2014/main" id="{00000000-0008-0000-0F00-0000BC000000}"/>
            </a:ext>
          </a:extLst>
        </xdr:cNvPr>
        <xdr:cNvCxnSpPr/>
      </xdr:nvCxnSpPr>
      <xdr:spPr>
        <a:xfrm>
          <a:off x="3797300" y="1037272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33020</xdr:rowOff>
    </xdr:from>
    <xdr:to>
      <xdr:col>15</xdr:col>
      <xdr:colOff>101600</xdr:colOff>
      <xdr:row>60</xdr:row>
      <xdr:rowOff>134620</xdr:rowOff>
    </xdr:to>
    <xdr:sp macro="" textlink="">
      <xdr:nvSpPr>
        <xdr:cNvPr id="189" name="楕円 188">
          <a:extLst>
            <a:ext uri="{FF2B5EF4-FFF2-40B4-BE49-F238E27FC236}">
              <a16:creationId xmlns:a16="http://schemas.microsoft.com/office/drawing/2014/main" id="{00000000-0008-0000-0F00-0000BD000000}"/>
            </a:ext>
          </a:extLst>
        </xdr:cNvPr>
        <xdr:cNvSpPr/>
      </xdr:nvSpPr>
      <xdr:spPr>
        <a:xfrm>
          <a:off x="2857500" y="1032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83820</xdr:rowOff>
    </xdr:from>
    <xdr:to>
      <xdr:col>19</xdr:col>
      <xdr:colOff>177800</xdr:colOff>
      <xdr:row>60</xdr:row>
      <xdr:rowOff>85725</xdr:rowOff>
    </xdr:to>
    <xdr:cxnSp macro="">
      <xdr:nvCxnSpPr>
        <xdr:cNvPr id="190" name="直線コネクタ 189">
          <a:extLst>
            <a:ext uri="{FF2B5EF4-FFF2-40B4-BE49-F238E27FC236}">
              <a16:creationId xmlns:a16="http://schemas.microsoft.com/office/drawing/2014/main" id="{00000000-0008-0000-0F00-0000BE000000}"/>
            </a:ext>
          </a:extLst>
        </xdr:cNvPr>
        <xdr:cNvCxnSpPr/>
      </xdr:nvCxnSpPr>
      <xdr:spPr>
        <a:xfrm>
          <a:off x="2908300" y="1037082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166370</xdr:rowOff>
    </xdr:from>
    <xdr:to>
      <xdr:col>10</xdr:col>
      <xdr:colOff>165100</xdr:colOff>
      <xdr:row>60</xdr:row>
      <xdr:rowOff>96520</xdr:rowOff>
    </xdr:to>
    <xdr:sp macro="" textlink="">
      <xdr:nvSpPr>
        <xdr:cNvPr id="191" name="楕円 190">
          <a:extLst>
            <a:ext uri="{FF2B5EF4-FFF2-40B4-BE49-F238E27FC236}">
              <a16:creationId xmlns:a16="http://schemas.microsoft.com/office/drawing/2014/main" id="{00000000-0008-0000-0F00-0000BF000000}"/>
            </a:ext>
          </a:extLst>
        </xdr:cNvPr>
        <xdr:cNvSpPr/>
      </xdr:nvSpPr>
      <xdr:spPr>
        <a:xfrm>
          <a:off x="1968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45720</xdr:rowOff>
    </xdr:from>
    <xdr:to>
      <xdr:col>15</xdr:col>
      <xdr:colOff>50800</xdr:colOff>
      <xdr:row>60</xdr:row>
      <xdr:rowOff>83820</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2019300" y="103327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126365</xdr:rowOff>
    </xdr:from>
    <xdr:to>
      <xdr:col>6</xdr:col>
      <xdr:colOff>38100</xdr:colOff>
      <xdr:row>60</xdr:row>
      <xdr:rowOff>56515</xdr:rowOff>
    </xdr:to>
    <xdr:sp macro="" textlink="">
      <xdr:nvSpPr>
        <xdr:cNvPr id="193" name="楕円 192">
          <a:extLst>
            <a:ext uri="{FF2B5EF4-FFF2-40B4-BE49-F238E27FC236}">
              <a16:creationId xmlns:a16="http://schemas.microsoft.com/office/drawing/2014/main" id="{00000000-0008-0000-0F00-0000C1000000}"/>
            </a:ext>
          </a:extLst>
        </xdr:cNvPr>
        <xdr:cNvSpPr/>
      </xdr:nvSpPr>
      <xdr:spPr>
        <a:xfrm>
          <a:off x="1079500" y="1024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5715</xdr:rowOff>
    </xdr:from>
    <xdr:to>
      <xdr:col>10</xdr:col>
      <xdr:colOff>114300</xdr:colOff>
      <xdr:row>60</xdr:row>
      <xdr:rowOff>45720</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1130300" y="1029271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116857</xdr:rowOff>
    </xdr:from>
    <xdr:ext cx="405111" cy="259045"/>
    <xdr:sp macro="" textlink="">
      <xdr:nvSpPr>
        <xdr:cNvPr id="195" name="n_1aveValue【体育館・プール】&#10;有形固定資産減価償却率">
          <a:extLst>
            <a:ext uri="{FF2B5EF4-FFF2-40B4-BE49-F238E27FC236}">
              <a16:creationId xmlns:a16="http://schemas.microsoft.com/office/drawing/2014/main" id="{00000000-0008-0000-0F00-0000C3000000}"/>
            </a:ext>
          </a:extLst>
        </xdr:cNvPr>
        <xdr:cNvSpPr txBox="1"/>
      </xdr:nvSpPr>
      <xdr:spPr>
        <a:xfrm>
          <a:off x="3582044" y="1006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111142</xdr:rowOff>
    </xdr:from>
    <xdr:ext cx="405111" cy="259045"/>
    <xdr:sp macro="" textlink="">
      <xdr:nvSpPr>
        <xdr:cNvPr id="196" name="n_2aveValue【体育館・プール】&#10;有形固定資産減価償却率">
          <a:extLst>
            <a:ext uri="{FF2B5EF4-FFF2-40B4-BE49-F238E27FC236}">
              <a16:creationId xmlns:a16="http://schemas.microsoft.com/office/drawing/2014/main" id="{00000000-0008-0000-0F00-0000C4000000}"/>
            </a:ext>
          </a:extLst>
        </xdr:cNvPr>
        <xdr:cNvSpPr txBox="1"/>
      </xdr:nvSpPr>
      <xdr:spPr>
        <a:xfrm>
          <a:off x="2705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101617</xdr:rowOff>
    </xdr:from>
    <xdr:ext cx="405111" cy="259045"/>
    <xdr:sp macro="" textlink="">
      <xdr:nvSpPr>
        <xdr:cNvPr id="197" name="n_3aveValue【体育館・プール】&#10;有形固定資産減価償却率">
          <a:extLst>
            <a:ext uri="{FF2B5EF4-FFF2-40B4-BE49-F238E27FC236}">
              <a16:creationId xmlns:a16="http://schemas.microsoft.com/office/drawing/2014/main" id="{00000000-0008-0000-0F00-0000C5000000}"/>
            </a:ext>
          </a:extLst>
        </xdr:cNvPr>
        <xdr:cNvSpPr txBox="1"/>
      </xdr:nvSpPr>
      <xdr:spPr>
        <a:xfrm>
          <a:off x="1816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85742</xdr:rowOff>
    </xdr:from>
    <xdr:ext cx="405111" cy="259045"/>
    <xdr:sp macro="" textlink="">
      <xdr:nvSpPr>
        <xdr:cNvPr id="198" name="n_4aveValue【体育館・プール】&#10;有形固定資産減価償却率">
          <a:extLst>
            <a:ext uri="{FF2B5EF4-FFF2-40B4-BE49-F238E27FC236}">
              <a16:creationId xmlns:a16="http://schemas.microsoft.com/office/drawing/2014/main" id="{00000000-0008-0000-0F00-0000C6000000}"/>
            </a:ext>
          </a:extLst>
        </xdr:cNvPr>
        <xdr:cNvSpPr txBox="1"/>
      </xdr:nvSpPr>
      <xdr:spPr>
        <a:xfrm>
          <a:off x="9277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127652</xdr:rowOff>
    </xdr:from>
    <xdr:ext cx="405111" cy="259045"/>
    <xdr:sp macro="" textlink="">
      <xdr:nvSpPr>
        <xdr:cNvPr id="199" name="n_1main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3582044" y="1041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125747</xdr:rowOff>
    </xdr:from>
    <xdr:ext cx="405111" cy="259045"/>
    <xdr:sp macro="" textlink="">
      <xdr:nvSpPr>
        <xdr:cNvPr id="200" name="n_2main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2705744"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87647</xdr:rowOff>
    </xdr:from>
    <xdr:ext cx="405111" cy="259045"/>
    <xdr:sp macro="" textlink="">
      <xdr:nvSpPr>
        <xdr:cNvPr id="201" name="n_3main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18167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73042</xdr:rowOff>
    </xdr:from>
    <xdr:ext cx="405111" cy="259045"/>
    <xdr:sp macro="" textlink="">
      <xdr:nvSpPr>
        <xdr:cNvPr id="202" name="n_4main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9277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00000000-0008-0000-0F00-0000CB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00000000-0008-0000-0F00-0000CC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00000000-0008-0000-0F00-0000CD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00000000-0008-0000-0F00-0000D3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00000000-0008-0000-0F00-0000D4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a:extLst>
            <a:ext uri="{FF2B5EF4-FFF2-40B4-BE49-F238E27FC236}">
              <a16:creationId xmlns:a16="http://schemas.microsoft.com/office/drawing/2014/main" id="{00000000-0008-0000-0F00-0000D5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a:extLst>
            <a:ext uri="{FF2B5EF4-FFF2-40B4-BE49-F238E27FC236}">
              <a16:creationId xmlns:a16="http://schemas.microsoft.com/office/drawing/2014/main" id="{00000000-0008-0000-0F00-0000D6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00000000-0008-0000-0F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137160</xdr:rowOff>
    </xdr:from>
    <xdr:to>
      <xdr:col>54</xdr:col>
      <xdr:colOff>189865</xdr:colOff>
      <xdr:row>64</xdr:row>
      <xdr:rowOff>104503</xdr:rowOff>
    </xdr:to>
    <xdr:cxnSp macro="">
      <xdr:nvCxnSpPr>
        <xdr:cNvPr id="228" name="直線コネクタ 227">
          <a:extLst>
            <a:ext uri="{FF2B5EF4-FFF2-40B4-BE49-F238E27FC236}">
              <a16:creationId xmlns:a16="http://schemas.microsoft.com/office/drawing/2014/main" id="{00000000-0008-0000-0F00-0000E4000000}"/>
            </a:ext>
          </a:extLst>
        </xdr:cNvPr>
        <xdr:cNvCxnSpPr/>
      </xdr:nvCxnSpPr>
      <xdr:spPr>
        <a:xfrm flipV="1">
          <a:off x="10476865" y="9566910"/>
          <a:ext cx="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29" name="【体育館・プール】&#10;一人当たり面積最小値テキスト">
          <a:extLst>
            <a:ext uri="{FF2B5EF4-FFF2-40B4-BE49-F238E27FC236}">
              <a16:creationId xmlns:a16="http://schemas.microsoft.com/office/drawing/2014/main" id="{00000000-0008-0000-0F00-0000E5000000}"/>
            </a:ext>
          </a:extLst>
        </xdr:cNvPr>
        <xdr:cNvSpPr txBox="1"/>
      </xdr:nvSpPr>
      <xdr:spPr>
        <a:xfrm>
          <a:off x="10515600" y="1108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a:off x="10388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83837</xdr:rowOff>
    </xdr:from>
    <xdr:ext cx="469744" cy="259045"/>
    <xdr:sp macro="" textlink="">
      <xdr:nvSpPr>
        <xdr:cNvPr id="231" name="【体育館・プール】&#10;一人当たり面積最大値テキスト">
          <a:extLst>
            <a:ext uri="{FF2B5EF4-FFF2-40B4-BE49-F238E27FC236}">
              <a16:creationId xmlns:a16="http://schemas.microsoft.com/office/drawing/2014/main" id="{00000000-0008-0000-0F00-0000E7000000}"/>
            </a:ext>
          </a:extLst>
        </xdr:cNvPr>
        <xdr:cNvSpPr txBox="1"/>
      </xdr:nvSpPr>
      <xdr:spPr>
        <a:xfrm>
          <a:off x="10515600" y="9342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137160</xdr:rowOff>
    </xdr:from>
    <xdr:to>
      <xdr:col>55</xdr:col>
      <xdr:colOff>88900</xdr:colOff>
      <xdr:row>55</xdr:row>
      <xdr:rowOff>137160</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a:off x="10388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152961</xdr:rowOff>
    </xdr:from>
    <xdr:ext cx="469744" cy="259045"/>
    <xdr:sp macro="" textlink="">
      <xdr:nvSpPr>
        <xdr:cNvPr id="233" name="【体育館・プール】&#10;一人当たり面積平均値テキスト">
          <a:extLst>
            <a:ext uri="{FF2B5EF4-FFF2-40B4-BE49-F238E27FC236}">
              <a16:creationId xmlns:a16="http://schemas.microsoft.com/office/drawing/2014/main" id="{00000000-0008-0000-0F00-0000E9000000}"/>
            </a:ext>
          </a:extLst>
        </xdr:cNvPr>
        <xdr:cNvSpPr txBox="1"/>
      </xdr:nvSpPr>
      <xdr:spPr>
        <a:xfrm>
          <a:off x="10515600" y="107828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3084</xdr:rowOff>
    </xdr:from>
    <xdr:to>
      <xdr:col>55</xdr:col>
      <xdr:colOff>50800</xdr:colOff>
      <xdr:row>63</xdr:row>
      <xdr:rowOff>104684</xdr:rowOff>
    </xdr:to>
    <xdr:sp macro="" textlink="">
      <xdr:nvSpPr>
        <xdr:cNvPr id="234" name="フローチャート: 判断 233">
          <a:extLst>
            <a:ext uri="{FF2B5EF4-FFF2-40B4-BE49-F238E27FC236}">
              <a16:creationId xmlns:a16="http://schemas.microsoft.com/office/drawing/2014/main" id="{00000000-0008-0000-0F00-0000EA000000}"/>
            </a:ext>
          </a:extLst>
        </xdr:cNvPr>
        <xdr:cNvSpPr/>
      </xdr:nvSpPr>
      <xdr:spPr>
        <a:xfrm>
          <a:off x="10426700" y="1080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35" name="フローチャート: 判断 234">
          <a:extLst>
            <a:ext uri="{FF2B5EF4-FFF2-40B4-BE49-F238E27FC236}">
              <a16:creationId xmlns:a16="http://schemas.microsoft.com/office/drawing/2014/main" id="{00000000-0008-0000-0F00-0000EB000000}"/>
            </a:ext>
          </a:extLst>
        </xdr:cNvPr>
        <xdr:cNvSpPr/>
      </xdr:nvSpPr>
      <xdr:spPr>
        <a:xfrm>
          <a:off x="9588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127181</xdr:rowOff>
    </xdr:from>
    <xdr:to>
      <xdr:col>46</xdr:col>
      <xdr:colOff>38100</xdr:colOff>
      <xdr:row>63</xdr:row>
      <xdr:rowOff>57331</xdr:rowOff>
    </xdr:to>
    <xdr:sp macro="" textlink="">
      <xdr:nvSpPr>
        <xdr:cNvPr id="236" name="フローチャート: 判断 235">
          <a:extLst>
            <a:ext uri="{FF2B5EF4-FFF2-40B4-BE49-F238E27FC236}">
              <a16:creationId xmlns:a16="http://schemas.microsoft.com/office/drawing/2014/main" id="{00000000-0008-0000-0F00-0000EC000000}"/>
            </a:ext>
          </a:extLst>
        </xdr:cNvPr>
        <xdr:cNvSpPr/>
      </xdr:nvSpPr>
      <xdr:spPr>
        <a:xfrm>
          <a:off x="8699500" y="1075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117384</xdr:rowOff>
    </xdr:from>
    <xdr:to>
      <xdr:col>41</xdr:col>
      <xdr:colOff>101600</xdr:colOff>
      <xdr:row>63</xdr:row>
      <xdr:rowOff>47534</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7810500" y="1074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52070</xdr:rowOff>
    </xdr:from>
    <xdr:to>
      <xdr:col>36</xdr:col>
      <xdr:colOff>165100</xdr:colOff>
      <xdr:row>62</xdr:row>
      <xdr:rowOff>153670</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6921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F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F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140244</xdr:rowOff>
    </xdr:from>
    <xdr:to>
      <xdr:col>55</xdr:col>
      <xdr:colOff>50800</xdr:colOff>
      <xdr:row>62</xdr:row>
      <xdr:rowOff>70394</xdr:rowOff>
    </xdr:to>
    <xdr:sp macro="" textlink="">
      <xdr:nvSpPr>
        <xdr:cNvPr id="244" name="楕円 243">
          <a:extLst>
            <a:ext uri="{FF2B5EF4-FFF2-40B4-BE49-F238E27FC236}">
              <a16:creationId xmlns:a16="http://schemas.microsoft.com/office/drawing/2014/main" id="{00000000-0008-0000-0F00-0000F4000000}"/>
            </a:ext>
          </a:extLst>
        </xdr:cNvPr>
        <xdr:cNvSpPr/>
      </xdr:nvSpPr>
      <xdr:spPr>
        <a:xfrm>
          <a:off x="10426700" y="1059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163121</xdr:rowOff>
    </xdr:from>
    <xdr:ext cx="469744" cy="259045"/>
    <xdr:sp macro="" textlink="">
      <xdr:nvSpPr>
        <xdr:cNvPr id="245" name="【体育館・プール】&#10;一人当たり面積該当値テキスト">
          <a:extLst>
            <a:ext uri="{FF2B5EF4-FFF2-40B4-BE49-F238E27FC236}">
              <a16:creationId xmlns:a16="http://schemas.microsoft.com/office/drawing/2014/main" id="{00000000-0008-0000-0F00-0000F5000000}"/>
            </a:ext>
          </a:extLst>
        </xdr:cNvPr>
        <xdr:cNvSpPr txBox="1"/>
      </xdr:nvSpPr>
      <xdr:spPr>
        <a:xfrm>
          <a:off x="10515600" y="10450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145143</xdr:rowOff>
    </xdr:from>
    <xdr:to>
      <xdr:col>50</xdr:col>
      <xdr:colOff>165100</xdr:colOff>
      <xdr:row>62</xdr:row>
      <xdr:rowOff>75293</xdr:rowOff>
    </xdr:to>
    <xdr:sp macro="" textlink="">
      <xdr:nvSpPr>
        <xdr:cNvPr id="246" name="楕円 245">
          <a:extLst>
            <a:ext uri="{FF2B5EF4-FFF2-40B4-BE49-F238E27FC236}">
              <a16:creationId xmlns:a16="http://schemas.microsoft.com/office/drawing/2014/main" id="{00000000-0008-0000-0F00-0000F6000000}"/>
            </a:ext>
          </a:extLst>
        </xdr:cNvPr>
        <xdr:cNvSpPr/>
      </xdr:nvSpPr>
      <xdr:spPr>
        <a:xfrm>
          <a:off x="9588500" y="1060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19594</xdr:rowOff>
    </xdr:from>
    <xdr:to>
      <xdr:col>55</xdr:col>
      <xdr:colOff>0</xdr:colOff>
      <xdr:row>62</xdr:row>
      <xdr:rowOff>24493</xdr:rowOff>
    </xdr:to>
    <xdr:cxnSp macro="">
      <xdr:nvCxnSpPr>
        <xdr:cNvPr id="247" name="直線コネクタ 246">
          <a:extLst>
            <a:ext uri="{FF2B5EF4-FFF2-40B4-BE49-F238E27FC236}">
              <a16:creationId xmlns:a16="http://schemas.microsoft.com/office/drawing/2014/main" id="{00000000-0008-0000-0F00-0000F7000000}"/>
            </a:ext>
          </a:extLst>
        </xdr:cNvPr>
        <xdr:cNvCxnSpPr/>
      </xdr:nvCxnSpPr>
      <xdr:spPr>
        <a:xfrm flipV="1">
          <a:off x="9639300" y="10649494"/>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125549</xdr:rowOff>
    </xdr:from>
    <xdr:to>
      <xdr:col>46</xdr:col>
      <xdr:colOff>38100</xdr:colOff>
      <xdr:row>62</xdr:row>
      <xdr:rowOff>55699</xdr:rowOff>
    </xdr:to>
    <xdr:sp macro="" textlink="">
      <xdr:nvSpPr>
        <xdr:cNvPr id="248" name="楕円 247">
          <a:extLst>
            <a:ext uri="{FF2B5EF4-FFF2-40B4-BE49-F238E27FC236}">
              <a16:creationId xmlns:a16="http://schemas.microsoft.com/office/drawing/2014/main" id="{00000000-0008-0000-0F00-0000F8000000}"/>
            </a:ext>
          </a:extLst>
        </xdr:cNvPr>
        <xdr:cNvSpPr/>
      </xdr:nvSpPr>
      <xdr:spPr>
        <a:xfrm>
          <a:off x="8699500" y="1058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4899</xdr:rowOff>
    </xdr:from>
    <xdr:to>
      <xdr:col>50</xdr:col>
      <xdr:colOff>114300</xdr:colOff>
      <xdr:row>62</xdr:row>
      <xdr:rowOff>24493</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a:off x="8750300" y="1063479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133713</xdr:rowOff>
    </xdr:from>
    <xdr:to>
      <xdr:col>41</xdr:col>
      <xdr:colOff>101600</xdr:colOff>
      <xdr:row>62</xdr:row>
      <xdr:rowOff>63863</xdr:rowOff>
    </xdr:to>
    <xdr:sp macro="" textlink="">
      <xdr:nvSpPr>
        <xdr:cNvPr id="250" name="楕円 249">
          <a:extLst>
            <a:ext uri="{FF2B5EF4-FFF2-40B4-BE49-F238E27FC236}">
              <a16:creationId xmlns:a16="http://schemas.microsoft.com/office/drawing/2014/main" id="{00000000-0008-0000-0F00-0000FA000000}"/>
            </a:ext>
          </a:extLst>
        </xdr:cNvPr>
        <xdr:cNvSpPr/>
      </xdr:nvSpPr>
      <xdr:spPr>
        <a:xfrm>
          <a:off x="7810500" y="1059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4899</xdr:rowOff>
    </xdr:from>
    <xdr:to>
      <xdr:col>45</xdr:col>
      <xdr:colOff>177800</xdr:colOff>
      <xdr:row>62</xdr:row>
      <xdr:rowOff>13063</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flipV="1">
          <a:off x="7861300" y="10634799"/>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136978</xdr:rowOff>
    </xdr:from>
    <xdr:to>
      <xdr:col>36</xdr:col>
      <xdr:colOff>165100</xdr:colOff>
      <xdr:row>62</xdr:row>
      <xdr:rowOff>67128</xdr:rowOff>
    </xdr:to>
    <xdr:sp macro="" textlink="">
      <xdr:nvSpPr>
        <xdr:cNvPr id="252" name="楕円 251">
          <a:extLst>
            <a:ext uri="{FF2B5EF4-FFF2-40B4-BE49-F238E27FC236}">
              <a16:creationId xmlns:a16="http://schemas.microsoft.com/office/drawing/2014/main" id="{00000000-0008-0000-0F00-0000FC000000}"/>
            </a:ext>
          </a:extLst>
        </xdr:cNvPr>
        <xdr:cNvSpPr/>
      </xdr:nvSpPr>
      <xdr:spPr>
        <a:xfrm>
          <a:off x="6921500" y="1059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13063</xdr:rowOff>
    </xdr:from>
    <xdr:to>
      <xdr:col>41</xdr:col>
      <xdr:colOff>50800</xdr:colOff>
      <xdr:row>62</xdr:row>
      <xdr:rowOff>16328</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flipV="1">
          <a:off x="6972300" y="1064296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92546</xdr:rowOff>
    </xdr:from>
    <xdr:ext cx="469744" cy="259045"/>
    <xdr:sp macro="" textlink="">
      <xdr:nvSpPr>
        <xdr:cNvPr id="254" name="n_1aveValue【体育館・プール】&#10;一人当たり面積">
          <a:extLst>
            <a:ext uri="{FF2B5EF4-FFF2-40B4-BE49-F238E27FC236}">
              <a16:creationId xmlns:a16="http://schemas.microsoft.com/office/drawing/2014/main" id="{00000000-0008-0000-0F00-0000FE000000}"/>
            </a:ext>
          </a:extLst>
        </xdr:cNvPr>
        <xdr:cNvSpPr txBox="1"/>
      </xdr:nvSpPr>
      <xdr:spPr>
        <a:xfrm>
          <a:off x="9391727" y="1089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48458</xdr:rowOff>
    </xdr:from>
    <xdr:ext cx="469744" cy="259045"/>
    <xdr:sp macro="" textlink="">
      <xdr:nvSpPr>
        <xdr:cNvPr id="255" name="n_2aveValue【体育館・プール】&#10;一人当たり面積">
          <a:extLst>
            <a:ext uri="{FF2B5EF4-FFF2-40B4-BE49-F238E27FC236}">
              <a16:creationId xmlns:a16="http://schemas.microsoft.com/office/drawing/2014/main" id="{00000000-0008-0000-0F00-0000FF000000}"/>
            </a:ext>
          </a:extLst>
        </xdr:cNvPr>
        <xdr:cNvSpPr txBox="1"/>
      </xdr:nvSpPr>
      <xdr:spPr>
        <a:xfrm>
          <a:off x="8515427" y="1084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38661</xdr:rowOff>
    </xdr:from>
    <xdr:ext cx="469744" cy="259045"/>
    <xdr:sp macro="" textlink="">
      <xdr:nvSpPr>
        <xdr:cNvPr id="256" name="n_3aveValue【体育館・プール】&#10;一人当たり面積">
          <a:extLst>
            <a:ext uri="{FF2B5EF4-FFF2-40B4-BE49-F238E27FC236}">
              <a16:creationId xmlns:a16="http://schemas.microsoft.com/office/drawing/2014/main" id="{00000000-0008-0000-0F00-000000010000}"/>
            </a:ext>
          </a:extLst>
        </xdr:cNvPr>
        <xdr:cNvSpPr txBox="1"/>
      </xdr:nvSpPr>
      <xdr:spPr>
        <a:xfrm>
          <a:off x="7626427" y="10840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144797</xdr:rowOff>
    </xdr:from>
    <xdr:ext cx="469744" cy="259045"/>
    <xdr:sp macro="" textlink="">
      <xdr:nvSpPr>
        <xdr:cNvPr id="257" name="n_4aveValue【体育館・プール】&#10;一人当たり面積">
          <a:extLst>
            <a:ext uri="{FF2B5EF4-FFF2-40B4-BE49-F238E27FC236}">
              <a16:creationId xmlns:a16="http://schemas.microsoft.com/office/drawing/2014/main" id="{00000000-0008-0000-0F00-000001010000}"/>
            </a:ext>
          </a:extLst>
        </xdr:cNvPr>
        <xdr:cNvSpPr txBox="1"/>
      </xdr:nvSpPr>
      <xdr:spPr>
        <a:xfrm>
          <a:off x="6737427"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91820</xdr:rowOff>
    </xdr:from>
    <xdr:ext cx="469744" cy="259045"/>
    <xdr:sp macro="" textlink="">
      <xdr:nvSpPr>
        <xdr:cNvPr id="258" name="n_1mainValue【体育館・プール】&#10;一人当たり面積">
          <a:extLst>
            <a:ext uri="{FF2B5EF4-FFF2-40B4-BE49-F238E27FC236}">
              <a16:creationId xmlns:a16="http://schemas.microsoft.com/office/drawing/2014/main" id="{00000000-0008-0000-0F00-000002010000}"/>
            </a:ext>
          </a:extLst>
        </xdr:cNvPr>
        <xdr:cNvSpPr txBox="1"/>
      </xdr:nvSpPr>
      <xdr:spPr>
        <a:xfrm>
          <a:off x="9391727" y="10378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72226</xdr:rowOff>
    </xdr:from>
    <xdr:ext cx="469744" cy="259045"/>
    <xdr:sp macro="" textlink="">
      <xdr:nvSpPr>
        <xdr:cNvPr id="259" name="n_2mainValue【体育館・プール】&#10;一人当たり面積">
          <a:extLst>
            <a:ext uri="{FF2B5EF4-FFF2-40B4-BE49-F238E27FC236}">
              <a16:creationId xmlns:a16="http://schemas.microsoft.com/office/drawing/2014/main" id="{00000000-0008-0000-0F00-000003010000}"/>
            </a:ext>
          </a:extLst>
        </xdr:cNvPr>
        <xdr:cNvSpPr txBox="1"/>
      </xdr:nvSpPr>
      <xdr:spPr>
        <a:xfrm>
          <a:off x="8515427" y="1035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80390</xdr:rowOff>
    </xdr:from>
    <xdr:ext cx="469744" cy="259045"/>
    <xdr:sp macro="" textlink="">
      <xdr:nvSpPr>
        <xdr:cNvPr id="260" name="n_3mainValue【体育館・プール】&#10;一人当たり面積">
          <a:extLst>
            <a:ext uri="{FF2B5EF4-FFF2-40B4-BE49-F238E27FC236}">
              <a16:creationId xmlns:a16="http://schemas.microsoft.com/office/drawing/2014/main" id="{00000000-0008-0000-0F00-000004010000}"/>
            </a:ext>
          </a:extLst>
        </xdr:cNvPr>
        <xdr:cNvSpPr txBox="1"/>
      </xdr:nvSpPr>
      <xdr:spPr>
        <a:xfrm>
          <a:off x="7626427" y="1036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83655</xdr:rowOff>
    </xdr:from>
    <xdr:ext cx="469744" cy="259045"/>
    <xdr:sp macro="" textlink="">
      <xdr:nvSpPr>
        <xdr:cNvPr id="261" name="n_4mainValue【体育館・プール】&#10;一人当たり面積">
          <a:extLst>
            <a:ext uri="{FF2B5EF4-FFF2-40B4-BE49-F238E27FC236}">
              <a16:creationId xmlns:a16="http://schemas.microsoft.com/office/drawing/2014/main" id="{00000000-0008-0000-0F00-000005010000}"/>
            </a:ext>
          </a:extLst>
        </xdr:cNvPr>
        <xdr:cNvSpPr txBox="1"/>
      </xdr:nvSpPr>
      <xdr:spPr>
        <a:xfrm>
          <a:off x="67374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F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F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F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F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F00-000010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00000000-0008-0000-0F00-000011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00000000-0008-0000-0F00-00001E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105048</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00000000-0008-0000-0F00-00001F010000}"/>
            </a:ext>
          </a:extLst>
        </xdr:cNvPr>
        <xdr:cNvCxnSpPr/>
      </xdr:nvCxnSpPr>
      <xdr:spPr>
        <a:xfrm flipV="1">
          <a:off x="4634865" y="13478148"/>
          <a:ext cx="0" cy="1435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a:extLst>
            <a:ext uri="{FF2B5EF4-FFF2-40B4-BE49-F238E27FC236}">
              <a16:creationId xmlns:a16="http://schemas.microsoft.com/office/drawing/2014/main" id="{00000000-0008-0000-0F00-000020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00000000-0008-0000-0F00-000021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51725</xdr:rowOff>
    </xdr:from>
    <xdr:ext cx="405111" cy="259045"/>
    <xdr:sp macro="" textlink="">
      <xdr:nvSpPr>
        <xdr:cNvPr id="290" name="【福祉施設】&#10;有形固定資産減価償却率最大値テキスト">
          <a:extLst>
            <a:ext uri="{FF2B5EF4-FFF2-40B4-BE49-F238E27FC236}">
              <a16:creationId xmlns:a16="http://schemas.microsoft.com/office/drawing/2014/main" id="{00000000-0008-0000-0F00-000022010000}"/>
            </a:ext>
          </a:extLst>
        </xdr:cNvPr>
        <xdr:cNvSpPr txBox="1"/>
      </xdr:nvSpPr>
      <xdr:spPr>
        <a:xfrm>
          <a:off x="4673600" y="13253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105048</xdr:rowOff>
    </xdr:from>
    <xdr:to>
      <xdr:col>24</xdr:col>
      <xdr:colOff>152400</xdr:colOff>
      <xdr:row>78</xdr:row>
      <xdr:rowOff>105048</xdr:rowOff>
    </xdr:to>
    <xdr:cxnSp macro="">
      <xdr:nvCxnSpPr>
        <xdr:cNvPr id="291" name="直線コネクタ 290">
          <a:extLst>
            <a:ext uri="{FF2B5EF4-FFF2-40B4-BE49-F238E27FC236}">
              <a16:creationId xmlns:a16="http://schemas.microsoft.com/office/drawing/2014/main" id="{00000000-0008-0000-0F00-000023010000}"/>
            </a:ext>
          </a:extLst>
        </xdr:cNvPr>
        <xdr:cNvCxnSpPr/>
      </xdr:nvCxnSpPr>
      <xdr:spPr>
        <a:xfrm>
          <a:off x="4546600" y="13478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9814</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00000000-0008-0000-0F00-000024010000}"/>
            </a:ext>
          </a:extLst>
        </xdr:cNvPr>
        <xdr:cNvSpPr txBox="1"/>
      </xdr:nvSpPr>
      <xdr:spPr>
        <a:xfrm>
          <a:off x="4673600" y="142401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31387</xdr:rowOff>
    </xdr:from>
    <xdr:to>
      <xdr:col>24</xdr:col>
      <xdr:colOff>114300</xdr:colOff>
      <xdr:row>83</xdr:row>
      <xdr:rowOff>132987</xdr:rowOff>
    </xdr:to>
    <xdr:sp macro="" textlink="">
      <xdr:nvSpPr>
        <xdr:cNvPr id="293" name="フローチャート: 判断 292">
          <a:extLst>
            <a:ext uri="{FF2B5EF4-FFF2-40B4-BE49-F238E27FC236}">
              <a16:creationId xmlns:a16="http://schemas.microsoft.com/office/drawing/2014/main" id="{00000000-0008-0000-0F00-000025010000}"/>
            </a:ext>
          </a:extLst>
        </xdr:cNvPr>
        <xdr:cNvSpPr/>
      </xdr:nvSpPr>
      <xdr:spPr>
        <a:xfrm>
          <a:off x="4584700" y="1426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168548</xdr:rowOff>
    </xdr:from>
    <xdr:to>
      <xdr:col>20</xdr:col>
      <xdr:colOff>38100</xdr:colOff>
      <xdr:row>83</xdr:row>
      <xdr:rowOff>98698</xdr:rowOff>
    </xdr:to>
    <xdr:sp macro="" textlink="">
      <xdr:nvSpPr>
        <xdr:cNvPr id="294" name="フローチャート: 判断 293">
          <a:extLst>
            <a:ext uri="{FF2B5EF4-FFF2-40B4-BE49-F238E27FC236}">
              <a16:creationId xmlns:a16="http://schemas.microsoft.com/office/drawing/2014/main" id="{00000000-0008-0000-0F00-000026010000}"/>
            </a:ext>
          </a:extLst>
        </xdr:cNvPr>
        <xdr:cNvSpPr/>
      </xdr:nvSpPr>
      <xdr:spPr>
        <a:xfrm>
          <a:off x="3746500" y="1422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363</xdr:rowOff>
    </xdr:from>
    <xdr:to>
      <xdr:col>15</xdr:col>
      <xdr:colOff>101600</xdr:colOff>
      <xdr:row>83</xdr:row>
      <xdr:rowOff>101963</xdr:rowOff>
    </xdr:to>
    <xdr:sp macro="" textlink="">
      <xdr:nvSpPr>
        <xdr:cNvPr id="295" name="フローチャート: 判断 294">
          <a:extLst>
            <a:ext uri="{FF2B5EF4-FFF2-40B4-BE49-F238E27FC236}">
              <a16:creationId xmlns:a16="http://schemas.microsoft.com/office/drawing/2014/main" id="{00000000-0008-0000-0F00-000027010000}"/>
            </a:ext>
          </a:extLst>
        </xdr:cNvPr>
        <xdr:cNvSpPr/>
      </xdr:nvSpPr>
      <xdr:spPr>
        <a:xfrm>
          <a:off x="2857500" y="1423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117929</xdr:rowOff>
    </xdr:from>
    <xdr:to>
      <xdr:col>10</xdr:col>
      <xdr:colOff>165100</xdr:colOff>
      <xdr:row>83</xdr:row>
      <xdr:rowOff>48079</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1968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88537</xdr:rowOff>
    </xdr:from>
    <xdr:to>
      <xdr:col>6</xdr:col>
      <xdr:colOff>38100</xdr:colOff>
      <xdr:row>83</xdr:row>
      <xdr:rowOff>18687</xdr:rowOff>
    </xdr:to>
    <xdr:sp macro="" textlink="">
      <xdr:nvSpPr>
        <xdr:cNvPr id="297" name="フローチャート: 判断 296">
          <a:extLst>
            <a:ext uri="{FF2B5EF4-FFF2-40B4-BE49-F238E27FC236}">
              <a16:creationId xmlns:a16="http://schemas.microsoft.com/office/drawing/2014/main" id="{00000000-0008-0000-0F00-000029010000}"/>
            </a:ext>
          </a:extLst>
        </xdr:cNvPr>
        <xdr:cNvSpPr/>
      </xdr:nvSpPr>
      <xdr:spPr>
        <a:xfrm>
          <a:off x="10795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F00-00002A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168548</xdr:rowOff>
    </xdr:from>
    <xdr:to>
      <xdr:col>24</xdr:col>
      <xdr:colOff>114300</xdr:colOff>
      <xdr:row>83</xdr:row>
      <xdr:rowOff>98698</xdr:rowOff>
    </xdr:to>
    <xdr:sp macro="" textlink="">
      <xdr:nvSpPr>
        <xdr:cNvPr id="303" name="楕円 302">
          <a:extLst>
            <a:ext uri="{FF2B5EF4-FFF2-40B4-BE49-F238E27FC236}">
              <a16:creationId xmlns:a16="http://schemas.microsoft.com/office/drawing/2014/main" id="{00000000-0008-0000-0F00-00002F010000}"/>
            </a:ext>
          </a:extLst>
        </xdr:cNvPr>
        <xdr:cNvSpPr/>
      </xdr:nvSpPr>
      <xdr:spPr>
        <a:xfrm>
          <a:off x="4584700" y="1422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19975</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00000000-0008-0000-0F00-000030010000}"/>
            </a:ext>
          </a:extLst>
        </xdr:cNvPr>
        <xdr:cNvSpPr txBox="1"/>
      </xdr:nvSpPr>
      <xdr:spPr>
        <a:xfrm>
          <a:off x="4673600" y="14078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170180</xdr:rowOff>
    </xdr:from>
    <xdr:to>
      <xdr:col>20</xdr:col>
      <xdr:colOff>38100</xdr:colOff>
      <xdr:row>83</xdr:row>
      <xdr:rowOff>100330</xdr:rowOff>
    </xdr:to>
    <xdr:sp macro="" textlink="">
      <xdr:nvSpPr>
        <xdr:cNvPr id="305" name="楕円 304">
          <a:extLst>
            <a:ext uri="{FF2B5EF4-FFF2-40B4-BE49-F238E27FC236}">
              <a16:creationId xmlns:a16="http://schemas.microsoft.com/office/drawing/2014/main" id="{00000000-0008-0000-0F00-000031010000}"/>
            </a:ext>
          </a:extLst>
        </xdr:cNvPr>
        <xdr:cNvSpPr/>
      </xdr:nvSpPr>
      <xdr:spPr>
        <a:xfrm>
          <a:off x="3746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47898</xdr:rowOff>
    </xdr:from>
    <xdr:to>
      <xdr:col>24</xdr:col>
      <xdr:colOff>63500</xdr:colOff>
      <xdr:row>83</xdr:row>
      <xdr:rowOff>49530</xdr:rowOff>
    </xdr:to>
    <xdr:cxnSp macro="">
      <xdr:nvCxnSpPr>
        <xdr:cNvPr id="306" name="直線コネクタ 305">
          <a:extLst>
            <a:ext uri="{FF2B5EF4-FFF2-40B4-BE49-F238E27FC236}">
              <a16:creationId xmlns:a16="http://schemas.microsoft.com/office/drawing/2014/main" id="{00000000-0008-0000-0F00-000032010000}"/>
            </a:ext>
          </a:extLst>
        </xdr:cNvPr>
        <xdr:cNvCxnSpPr/>
      </xdr:nvCxnSpPr>
      <xdr:spPr>
        <a:xfrm flipV="1">
          <a:off x="3797300" y="14278248"/>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124461</xdr:rowOff>
    </xdr:from>
    <xdr:to>
      <xdr:col>15</xdr:col>
      <xdr:colOff>101600</xdr:colOff>
      <xdr:row>83</xdr:row>
      <xdr:rowOff>54611</xdr:rowOff>
    </xdr:to>
    <xdr:sp macro="" textlink="">
      <xdr:nvSpPr>
        <xdr:cNvPr id="307" name="楕円 306">
          <a:extLst>
            <a:ext uri="{FF2B5EF4-FFF2-40B4-BE49-F238E27FC236}">
              <a16:creationId xmlns:a16="http://schemas.microsoft.com/office/drawing/2014/main" id="{00000000-0008-0000-0F00-000033010000}"/>
            </a:ext>
          </a:extLst>
        </xdr:cNvPr>
        <xdr:cNvSpPr/>
      </xdr:nvSpPr>
      <xdr:spPr>
        <a:xfrm>
          <a:off x="28575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3811</xdr:rowOff>
    </xdr:from>
    <xdr:to>
      <xdr:col>19</xdr:col>
      <xdr:colOff>177800</xdr:colOff>
      <xdr:row>83</xdr:row>
      <xdr:rowOff>49530</xdr:rowOff>
    </xdr:to>
    <xdr:cxnSp macro="">
      <xdr:nvCxnSpPr>
        <xdr:cNvPr id="308" name="直線コネクタ 307">
          <a:extLst>
            <a:ext uri="{FF2B5EF4-FFF2-40B4-BE49-F238E27FC236}">
              <a16:creationId xmlns:a16="http://schemas.microsoft.com/office/drawing/2014/main" id="{00000000-0008-0000-0F00-000034010000}"/>
            </a:ext>
          </a:extLst>
        </xdr:cNvPr>
        <xdr:cNvCxnSpPr/>
      </xdr:nvCxnSpPr>
      <xdr:spPr>
        <a:xfrm>
          <a:off x="2908300" y="142341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39551</xdr:rowOff>
    </xdr:from>
    <xdr:to>
      <xdr:col>10</xdr:col>
      <xdr:colOff>165100</xdr:colOff>
      <xdr:row>82</xdr:row>
      <xdr:rowOff>141151</xdr:rowOff>
    </xdr:to>
    <xdr:sp macro="" textlink="">
      <xdr:nvSpPr>
        <xdr:cNvPr id="309" name="楕円 308">
          <a:extLst>
            <a:ext uri="{FF2B5EF4-FFF2-40B4-BE49-F238E27FC236}">
              <a16:creationId xmlns:a16="http://schemas.microsoft.com/office/drawing/2014/main" id="{00000000-0008-0000-0F00-000035010000}"/>
            </a:ext>
          </a:extLst>
        </xdr:cNvPr>
        <xdr:cNvSpPr/>
      </xdr:nvSpPr>
      <xdr:spPr>
        <a:xfrm>
          <a:off x="1968500" y="1409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90351</xdr:rowOff>
    </xdr:from>
    <xdr:to>
      <xdr:col>15</xdr:col>
      <xdr:colOff>50800</xdr:colOff>
      <xdr:row>83</xdr:row>
      <xdr:rowOff>3811</xdr:rowOff>
    </xdr:to>
    <xdr:cxnSp macro="">
      <xdr:nvCxnSpPr>
        <xdr:cNvPr id="310" name="直線コネクタ 309">
          <a:extLst>
            <a:ext uri="{FF2B5EF4-FFF2-40B4-BE49-F238E27FC236}">
              <a16:creationId xmlns:a16="http://schemas.microsoft.com/office/drawing/2014/main" id="{00000000-0008-0000-0F00-000036010000}"/>
            </a:ext>
          </a:extLst>
        </xdr:cNvPr>
        <xdr:cNvCxnSpPr/>
      </xdr:nvCxnSpPr>
      <xdr:spPr>
        <a:xfrm>
          <a:off x="2019300" y="14149251"/>
          <a:ext cx="889000" cy="84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145687</xdr:rowOff>
    </xdr:from>
    <xdr:to>
      <xdr:col>6</xdr:col>
      <xdr:colOff>38100</xdr:colOff>
      <xdr:row>82</xdr:row>
      <xdr:rowOff>75837</xdr:rowOff>
    </xdr:to>
    <xdr:sp macro="" textlink="">
      <xdr:nvSpPr>
        <xdr:cNvPr id="311" name="楕円 310">
          <a:extLst>
            <a:ext uri="{FF2B5EF4-FFF2-40B4-BE49-F238E27FC236}">
              <a16:creationId xmlns:a16="http://schemas.microsoft.com/office/drawing/2014/main" id="{00000000-0008-0000-0F00-000037010000}"/>
            </a:ext>
          </a:extLst>
        </xdr:cNvPr>
        <xdr:cNvSpPr/>
      </xdr:nvSpPr>
      <xdr:spPr>
        <a:xfrm>
          <a:off x="1079500" y="1403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25037</xdr:rowOff>
    </xdr:from>
    <xdr:to>
      <xdr:col>10</xdr:col>
      <xdr:colOff>114300</xdr:colOff>
      <xdr:row>82</xdr:row>
      <xdr:rowOff>90351</xdr:rowOff>
    </xdr:to>
    <xdr:cxnSp macro="">
      <xdr:nvCxnSpPr>
        <xdr:cNvPr id="312" name="直線コネクタ 311">
          <a:extLst>
            <a:ext uri="{FF2B5EF4-FFF2-40B4-BE49-F238E27FC236}">
              <a16:creationId xmlns:a16="http://schemas.microsoft.com/office/drawing/2014/main" id="{00000000-0008-0000-0F00-000038010000}"/>
            </a:ext>
          </a:extLst>
        </xdr:cNvPr>
        <xdr:cNvCxnSpPr/>
      </xdr:nvCxnSpPr>
      <xdr:spPr>
        <a:xfrm>
          <a:off x="1130300" y="1408393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115225</xdr:rowOff>
    </xdr:from>
    <xdr:ext cx="405111" cy="259045"/>
    <xdr:sp macro="" textlink="">
      <xdr:nvSpPr>
        <xdr:cNvPr id="313" name="n_1aveValue【福祉施設】&#10;有形固定資産減価償却率">
          <a:extLst>
            <a:ext uri="{FF2B5EF4-FFF2-40B4-BE49-F238E27FC236}">
              <a16:creationId xmlns:a16="http://schemas.microsoft.com/office/drawing/2014/main" id="{00000000-0008-0000-0F00-000039010000}"/>
            </a:ext>
          </a:extLst>
        </xdr:cNvPr>
        <xdr:cNvSpPr txBox="1"/>
      </xdr:nvSpPr>
      <xdr:spPr>
        <a:xfrm>
          <a:off x="3582044" y="14002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93090</xdr:rowOff>
    </xdr:from>
    <xdr:ext cx="405111" cy="259045"/>
    <xdr:sp macro="" textlink="">
      <xdr:nvSpPr>
        <xdr:cNvPr id="314" name="n_2aveValue【福祉施設】&#10;有形固定資産減価償却率">
          <a:extLst>
            <a:ext uri="{FF2B5EF4-FFF2-40B4-BE49-F238E27FC236}">
              <a16:creationId xmlns:a16="http://schemas.microsoft.com/office/drawing/2014/main" id="{00000000-0008-0000-0F00-00003A010000}"/>
            </a:ext>
          </a:extLst>
        </xdr:cNvPr>
        <xdr:cNvSpPr txBox="1"/>
      </xdr:nvSpPr>
      <xdr:spPr>
        <a:xfrm>
          <a:off x="2705744" y="1432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39206</xdr:rowOff>
    </xdr:from>
    <xdr:ext cx="405111" cy="259045"/>
    <xdr:sp macro="" textlink="">
      <xdr:nvSpPr>
        <xdr:cNvPr id="315" name="n_3aveValue【福祉施設】&#10;有形固定資産減価償却率">
          <a:extLst>
            <a:ext uri="{FF2B5EF4-FFF2-40B4-BE49-F238E27FC236}">
              <a16:creationId xmlns:a16="http://schemas.microsoft.com/office/drawing/2014/main" id="{00000000-0008-0000-0F00-00003B010000}"/>
            </a:ext>
          </a:extLst>
        </xdr:cNvPr>
        <xdr:cNvSpPr txBox="1"/>
      </xdr:nvSpPr>
      <xdr:spPr>
        <a:xfrm>
          <a:off x="1816744" y="1426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9814</xdr:rowOff>
    </xdr:from>
    <xdr:ext cx="405111" cy="259045"/>
    <xdr:sp macro="" textlink="">
      <xdr:nvSpPr>
        <xdr:cNvPr id="316" name="n_4aveValue【福祉施設】&#10;有形固定資産減価償却率">
          <a:extLst>
            <a:ext uri="{FF2B5EF4-FFF2-40B4-BE49-F238E27FC236}">
              <a16:creationId xmlns:a16="http://schemas.microsoft.com/office/drawing/2014/main" id="{00000000-0008-0000-0F00-00003C010000}"/>
            </a:ext>
          </a:extLst>
        </xdr:cNvPr>
        <xdr:cNvSpPr txBox="1"/>
      </xdr:nvSpPr>
      <xdr:spPr>
        <a:xfrm>
          <a:off x="927744" y="1424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91457</xdr:rowOff>
    </xdr:from>
    <xdr:ext cx="405111" cy="259045"/>
    <xdr:sp macro="" textlink="">
      <xdr:nvSpPr>
        <xdr:cNvPr id="317" name="n_1mainValue【福祉施設】&#10;有形固定資産減価償却率">
          <a:extLst>
            <a:ext uri="{FF2B5EF4-FFF2-40B4-BE49-F238E27FC236}">
              <a16:creationId xmlns:a16="http://schemas.microsoft.com/office/drawing/2014/main" id="{00000000-0008-0000-0F00-00003D010000}"/>
            </a:ext>
          </a:extLst>
        </xdr:cNvPr>
        <xdr:cNvSpPr txBox="1"/>
      </xdr:nvSpPr>
      <xdr:spPr>
        <a:xfrm>
          <a:off x="35820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71138</xdr:rowOff>
    </xdr:from>
    <xdr:ext cx="405111" cy="259045"/>
    <xdr:sp macro="" textlink="">
      <xdr:nvSpPr>
        <xdr:cNvPr id="318" name="n_2mainValue【福祉施設】&#10;有形固定資産減価償却率">
          <a:extLst>
            <a:ext uri="{FF2B5EF4-FFF2-40B4-BE49-F238E27FC236}">
              <a16:creationId xmlns:a16="http://schemas.microsoft.com/office/drawing/2014/main" id="{00000000-0008-0000-0F00-00003E010000}"/>
            </a:ext>
          </a:extLst>
        </xdr:cNvPr>
        <xdr:cNvSpPr txBox="1"/>
      </xdr:nvSpPr>
      <xdr:spPr>
        <a:xfrm>
          <a:off x="2705744" y="1395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157678</xdr:rowOff>
    </xdr:from>
    <xdr:ext cx="405111" cy="259045"/>
    <xdr:sp macro="" textlink="">
      <xdr:nvSpPr>
        <xdr:cNvPr id="319" name="n_3mainValue【福祉施設】&#10;有形固定資産減価償却率">
          <a:extLst>
            <a:ext uri="{FF2B5EF4-FFF2-40B4-BE49-F238E27FC236}">
              <a16:creationId xmlns:a16="http://schemas.microsoft.com/office/drawing/2014/main" id="{00000000-0008-0000-0F00-00003F010000}"/>
            </a:ext>
          </a:extLst>
        </xdr:cNvPr>
        <xdr:cNvSpPr txBox="1"/>
      </xdr:nvSpPr>
      <xdr:spPr>
        <a:xfrm>
          <a:off x="1816744" y="1387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92364</xdr:rowOff>
    </xdr:from>
    <xdr:ext cx="405111" cy="259045"/>
    <xdr:sp macro="" textlink="">
      <xdr:nvSpPr>
        <xdr:cNvPr id="320" name="n_4mainValue【福祉施設】&#10;有形固定資産減価償却率">
          <a:extLst>
            <a:ext uri="{FF2B5EF4-FFF2-40B4-BE49-F238E27FC236}">
              <a16:creationId xmlns:a16="http://schemas.microsoft.com/office/drawing/2014/main" id="{00000000-0008-0000-0F00-000040010000}"/>
            </a:ext>
          </a:extLst>
        </xdr:cNvPr>
        <xdr:cNvSpPr txBox="1"/>
      </xdr:nvSpPr>
      <xdr:spPr>
        <a:xfrm>
          <a:off x="927744" y="1380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00000000-0008-0000-0F00-00004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00000000-0008-0000-0F00-000049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00000000-0008-0000-0F00-00004A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a:extLst>
            <a:ext uri="{FF2B5EF4-FFF2-40B4-BE49-F238E27FC236}">
              <a16:creationId xmlns:a16="http://schemas.microsoft.com/office/drawing/2014/main" id="{00000000-0008-0000-0F00-00004B010000}"/>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a:extLst>
            <a:ext uri="{FF2B5EF4-FFF2-40B4-BE49-F238E27FC236}">
              <a16:creationId xmlns:a16="http://schemas.microsoft.com/office/drawing/2014/main" id="{00000000-0008-0000-0F00-00004C010000}"/>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00000000-0008-0000-0F00-000052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a:extLst>
            <a:ext uri="{FF2B5EF4-FFF2-40B4-BE49-F238E27FC236}">
              <a16:creationId xmlns:a16="http://schemas.microsoft.com/office/drawing/2014/main" id="{00000000-0008-0000-0F00-000053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60961</xdr:rowOff>
    </xdr:from>
    <xdr:to>
      <xdr:col>54</xdr:col>
      <xdr:colOff>189865</xdr:colOff>
      <xdr:row>85</xdr:row>
      <xdr:rowOff>78105</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flipV="1">
          <a:off x="10476865" y="13434061"/>
          <a:ext cx="0" cy="1217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41" name="【福祉施設】&#10;一人当たり面積最小値テキスト">
          <a:extLst>
            <a:ext uri="{FF2B5EF4-FFF2-40B4-BE49-F238E27FC236}">
              <a16:creationId xmlns:a16="http://schemas.microsoft.com/office/drawing/2014/main" id="{00000000-0008-0000-0F00-000055010000}"/>
            </a:ext>
          </a:extLst>
        </xdr:cNvPr>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7638</xdr:rowOff>
    </xdr:from>
    <xdr:ext cx="469744" cy="259045"/>
    <xdr:sp macro="" textlink="">
      <xdr:nvSpPr>
        <xdr:cNvPr id="343" name="【福祉施設】&#10;一人当たり面積最大値テキスト">
          <a:extLst>
            <a:ext uri="{FF2B5EF4-FFF2-40B4-BE49-F238E27FC236}">
              <a16:creationId xmlns:a16="http://schemas.microsoft.com/office/drawing/2014/main" id="{00000000-0008-0000-0F00-000057010000}"/>
            </a:ext>
          </a:extLst>
        </xdr:cNvPr>
        <xdr:cNvSpPr txBox="1"/>
      </xdr:nvSpPr>
      <xdr:spPr>
        <a:xfrm>
          <a:off x="10515600" y="132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60961</xdr:rowOff>
    </xdr:from>
    <xdr:to>
      <xdr:col>55</xdr:col>
      <xdr:colOff>88900</xdr:colOff>
      <xdr:row>78</xdr:row>
      <xdr:rowOff>60961</xdr:rowOff>
    </xdr:to>
    <xdr:cxnSp macro="">
      <xdr:nvCxnSpPr>
        <xdr:cNvPr id="344" name="直線コネクタ 343">
          <a:extLst>
            <a:ext uri="{FF2B5EF4-FFF2-40B4-BE49-F238E27FC236}">
              <a16:creationId xmlns:a16="http://schemas.microsoft.com/office/drawing/2014/main" id="{00000000-0008-0000-0F00-000058010000}"/>
            </a:ext>
          </a:extLst>
        </xdr:cNvPr>
        <xdr:cNvCxnSpPr/>
      </xdr:nvCxnSpPr>
      <xdr:spPr>
        <a:xfrm>
          <a:off x="10388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160038</xdr:rowOff>
    </xdr:from>
    <xdr:ext cx="469744" cy="259045"/>
    <xdr:sp macro="" textlink="">
      <xdr:nvSpPr>
        <xdr:cNvPr id="345" name="【福祉施設】&#10;一人当たり面積平均値テキスト">
          <a:extLst>
            <a:ext uri="{FF2B5EF4-FFF2-40B4-BE49-F238E27FC236}">
              <a16:creationId xmlns:a16="http://schemas.microsoft.com/office/drawing/2014/main" id="{00000000-0008-0000-0F00-000059010000}"/>
            </a:ext>
          </a:extLst>
        </xdr:cNvPr>
        <xdr:cNvSpPr txBox="1"/>
      </xdr:nvSpPr>
      <xdr:spPr>
        <a:xfrm>
          <a:off x="10515600" y="142189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10161</xdr:rowOff>
    </xdr:from>
    <xdr:to>
      <xdr:col>55</xdr:col>
      <xdr:colOff>50800</xdr:colOff>
      <xdr:row>83</xdr:row>
      <xdr:rowOff>111761</xdr:rowOff>
    </xdr:to>
    <xdr:sp macro="" textlink="">
      <xdr:nvSpPr>
        <xdr:cNvPr id="346" name="フローチャート: 判断 345">
          <a:extLst>
            <a:ext uri="{FF2B5EF4-FFF2-40B4-BE49-F238E27FC236}">
              <a16:creationId xmlns:a16="http://schemas.microsoft.com/office/drawing/2014/main" id="{00000000-0008-0000-0F00-00005A010000}"/>
            </a:ext>
          </a:extLst>
        </xdr:cNvPr>
        <xdr:cNvSpPr/>
      </xdr:nvSpPr>
      <xdr:spPr>
        <a:xfrm>
          <a:off x="104267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4445</xdr:rowOff>
    </xdr:from>
    <xdr:to>
      <xdr:col>50</xdr:col>
      <xdr:colOff>165100</xdr:colOff>
      <xdr:row>83</xdr:row>
      <xdr:rowOff>106045</xdr:rowOff>
    </xdr:to>
    <xdr:sp macro="" textlink="">
      <xdr:nvSpPr>
        <xdr:cNvPr id="347" name="フローチャート: 判断 346">
          <a:extLst>
            <a:ext uri="{FF2B5EF4-FFF2-40B4-BE49-F238E27FC236}">
              <a16:creationId xmlns:a16="http://schemas.microsoft.com/office/drawing/2014/main" id="{00000000-0008-0000-0F00-00005B010000}"/>
            </a:ext>
          </a:extLst>
        </xdr:cNvPr>
        <xdr:cNvSpPr/>
      </xdr:nvSpPr>
      <xdr:spPr>
        <a:xfrm>
          <a:off x="9588500" y="1423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113030</xdr:rowOff>
    </xdr:from>
    <xdr:to>
      <xdr:col>46</xdr:col>
      <xdr:colOff>38100</xdr:colOff>
      <xdr:row>83</xdr:row>
      <xdr:rowOff>43180</xdr:rowOff>
    </xdr:to>
    <xdr:sp macro="" textlink="">
      <xdr:nvSpPr>
        <xdr:cNvPr id="348" name="フローチャート: 判断 347">
          <a:extLst>
            <a:ext uri="{FF2B5EF4-FFF2-40B4-BE49-F238E27FC236}">
              <a16:creationId xmlns:a16="http://schemas.microsoft.com/office/drawing/2014/main" id="{00000000-0008-0000-0F00-00005C010000}"/>
            </a:ext>
          </a:extLst>
        </xdr:cNvPr>
        <xdr:cNvSpPr/>
      </xdr:nvSpPr>
      <xdr:spPr>
        <a:xfrm>
          <a:off x="86995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61595</xdr:rowOff>
    </xdr:from>
    <xdr:to>
      <xdr:col>41</xdr:col>
      <xdr:colOff>101600</xdr:colOff>
      <xdr:row>82</xdr:row>
      <xdr:rowOff>163195</xdr:rowOff>
    </xdr:to>
    <xdr:sp macro="" textlink="">
      <xdr:nvSpPr>
        <xdr:cNvPr id="349" name="フローチャート: 判断 348">
          <a:extLst>
            <a:ext uri="{FF2B5EF4-FFF2-40B4-BE49-F238E27FC236}">
              <a16:creationId xmlns:a16="http://schemas.microsoft.com/office/drawing/2014/main" id="{00000000-0008-0000-0F00-00005D010000}"/>
            </a:ext>
          </a:extLst>
        </xdr:cNvPr>
        <xdr:cNvSpPr/>
      </xdr:nvSpPr>
      <xdr:spPr>
        <a:xfrm>
          <a:off x="78105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73025</xdr:rowOff>
    </xdr:from>
    <xdr:to>
      <xdr:col>36</xdr:col>
      <xdr:colOff>165100</xdr:colOff>
      <xdr:row>83</xdr:row>
      <xdr:rowOff>3175</xdr:rowOff>
    </xdr:to>
    <xdr:sp macro="" textlink="">
      <xdr:nvSpPr>
        <xdr:cNvPr id="350" name="フローチャート: 判断 349">
          <a:extLst>
            <a:ext uri="{FF2B5EF4-FFF2-40B4-BE49-F238E27FC236}">
              <a16:creationId xmlns:a16="http://schemas.microsoft.com/office/drawing/2014/main" id="{00000000-0008-0000-0F00-00005E010000}"/>
            </a:ext>
          </a:extLst>
        </xdr:cNvPr>
        <xdr:cNvSpPr/>
      </xdr:nvSpPr>
      <xdr:spPr>
        <a:xfrm>
          <a:off x="6921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0000000-0008-0000-0F00-00005F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F00-000060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F00-000061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F00-000062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90170</xdr:rowOff>
    </xdr:from>
    <xdr:to>
      <xdr:col>55</xdr:col>
      <xdr:colOff>50800</xdr:colOff>
      <xdr:row>83</xdr:row>
      <xdr:rowOff>20320</xdr:rowOff>
    </xdr:to>
    <xdr:sp macro="" textlink="">
      <xdr:nvSpPr>
        <xdr:cNvPr id="356" name="楕円 355">
          <a:extLst>
            <a:ext uri="{FF2B5EF4-FFF2-40B4-BE49-F238E27FC236}">
              <a16:creationId xmlns:a16="http://schemas.microsoft.com/office/drawing/2014/main" id="{00000000-0008-0000-0F00-000064010000}"/>
            </a:ext>
          </a:extLst>
        </xdr:cNvPr>
        <xdr:cNvSpPr/>
      </xdr:nvSpPr>
      <xdr:spPr>
        <a:xfrm>
          <a:off x="10426700" y="141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113047</xdr:rowOff>
    </xdr:from>
    <xdr:ext cx="469744" cy="259045"/>
    <xdr:sp macro="" textlink="">
      <xdr:nvSpPr>
        <xdr:cNvPr id="357" name="【福祉施設】&#10;一人当たり面積該当値テキスト">
          <a:extLst>
            <a:ext uri="{FF2B5EF4-FFF2-40B4-BE49-F238E27FC236}">
              <a16:creationId xmlns:a16="http://schemas.microsoft.com/office/drawing/2014/main" id="{00000000-0008-0000-0F00-000065010000}"/>
            </a:ext>
          </a:extLst>
        </xdr:cNvPr>
        <xdr:cNvSpPr txBox="1"/>
      </xdr:nvSpPr>
      <xdr:spPr>
        <a:xfrm>
          <a:off x="10515600" y="1400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124461</xdr:rowOff>
    </xdr:from>
    <xdr:to>
      <xdr:col>50</xdr:col>
      <xdr:colOff>165100</xdr:colOff>
      <xdr:row>83</xdr:row>
      <xdr:rowOff>54611</xdr:rowOff>
    </xdr:to>
    <xdr:sp macro="" textlink="">
      <xdr:nvSpPr>
        <xdr:cNvPr id="358" name="楕円 357">
          <a:extLst>
            <a:ext uri="{FF2B5EF4-FFF2-40B4-BE49-F238E27FC236}">
              <a16:creationId xmlns:a16="http://schemas.microsoft.com/office/drawing/2014/main" id="{00000000-0008-0000-0F00-000066010000}"/>
            </a:ext>
          </a:extLst>
        </xdr:cNvPr>
        <xdr:cNvSpPr/>
      </xdr:nvSpPr>
      <xdr:spPr>
        <a:xfrm>
          <a:off x="95885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140970</xdr:rowOff>
    </xdr:from>
    <xdr:to>
      <xdr:col>55</xdr:col>
      <xdr:colOff>0</xdr:colOff>
      <xdr:row>83</xdr:row>
      <xdr:rowOff>3811</xdr:rowOff>
    </xdr:to>
    <xdr:cxnSp macro="">
      <xdr:nvCxnSpPr>
        <xdr:cNvPr id="359" name="直線コネクタ 358">
          <a:extLst>
            <a:ext uri="{FF2B5EF4-FFF2-40B4-BE49-F238E27FC236}">
              <a16:creationId xmlns:a16="http://schemas.microsoft.com/office/drawing/2014/main" id="{00000000-0008-0000-0F00-000067010000}"/>
            </a:ext>
          </a:extLst>
        </xdr:cNvPr>
        <xdr:cNvCxnSpPr/>
      </xdr:nvCxnSpPr>
      <xdr:spPr>
        <a:xfrm flipV="1">
          <a:off x="9639300" y="14199870"/>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67311</xdr:rowOff>
    </xdr:from>
    <xdr:to>
      <xdr:col>46</xdr:col>
      <xdr:colOff>38100</xdr:colOff>
      <xdr:row>83</xdr:row>
      <xdr:rowOff>168911</xdr:rowOff>
    </xdr:to>
    <xdr:sp macro="" textlink="">
      <xdr:nvSpPr>
        <xdr:cNvPr id="360" name="楕円 359">
          <a:extLst>
            <a:ext uri="{FF2B5EF4-FFF2-40B4-BE49-F238E27FC236}">
              <a16:creationId xmlns:a16="http://schemas.microsoft.com/office/drawing/2014/main" id="{00000000-0008-0000-0F00-000068010000}"/>
            </a:ext>
          </a:extLst>
        </xdr:cNvPr>
        <xdr:cNvSpPr/>
      </xdr:nvSpPr>
      <xdr:spPr>
        <a:xfrm>
          <a:off x="8699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3811</xdr:rowOff>
    </xdr:from>
    <xdr:to>
      <xdr:col>50</xdr:col>
      <xdr:colOff>114300</xdr:colOff>
      <xdr:row>83</xdr:row>
      <xdr:rowOff>118111</xdr:rowOff>
    </xdr:to>
    <xdr:cxnSp macro="">
      <xdr:nvCxnSpPr>
        <xdr:cNvPr id="361" name="直線コネクタ 360">
          <a:extLst>
            <a:ext uri="{FF2B5EF4-FFF2-40B4-BE49-F238E27FC236}">
              <a16:creationId xmlns:a16="http://schemas.microsoft.com/office/drawing/2014/main" id="{00000000-0008-0000-0F00-000069010000}"/>
            </a:ext>
          </a:extLst>
        </xdr:cNvPr>
        <xdr:cNvCxnSpPr/>
      </xdr:nvCxnSpPr>
      <xdr:spPr>
        <a:xfrm flipV="1">
          <a:off x="8750300" y="14234161"/>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90170</xdr:rowOff>
    </xdr:from>
    <xdr:to>
      <xdr:col>41</xdr:col>
      <xdr:colOff>101600</xdr:colOff>
      <xdr:row>84</xdr:row>
      <xdr:rowOff>20320</xdr:rowOff>
    </xdr:to>
    <xdr:sp macro="" textlink="">
      <xdr:nvSpPr>
        <xdr:cNvPr id="362" name="楕円 361">
          <a:extLst>
            <a:ext uri="{FF2B5EF4-FFF2-40B4-BE49-F238E27FC236}">
              <a16:creationId xmlns:a16="http://schemas.microsoft.com/office/drawing/2014/main" id="{00000000-0008-0000-0F00-00006A010000}"/>
            </a:ext>
          </a:extLst>
        </xdr:cNvPr>
        <xdr:cNvSpPr/>
      </xdr:nvSpPr>
      <xdr:spPr>
        <a:xfrm>
          <a:off x="7810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118111</xdr:rowOff>
    </xdr:from>
    <xdr:to>
      <xdr:col>45</xdr:col>
      <xdr:colOff>177800</xdr:colOff>
      <xdr:row>83</xdr:row>
      <xdr:rowOff>140970</xdr:rowOff>
    </xdr:to>
    <xdr:cxnSp macro="">
      <xdr:nvCxnSpPr>
        <xdr:cNvPr id="363" name="直線コネクタ 362">
          <a:extLst>
            <a:ext uri="{FF2B5EF4-FFF2-40B4-BE49-F238E27FC236}">
              <a16:creationId xmlns:a16="http://schemas.microsoft.com/office/drawing/2014/main" id="{00000000-0008-0000-0F00-00006B010000}"/>
            </a:ext>
          </a:extLst>
        </xdr:cNvPr>
        <xdr:cNvCxnSpPr/>
      </xdr:nvCxnSpPr>
      <xdr:spPr>
        <a:xfrm flipV="1">
          <a:off x="7861300" y="143484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95886</xdr:rowOff>
    </xdr:from>
    <xdr:to>
      <xdr:col>36</xdr:col>
      <xdr:colOff>165100</xdr:colOff>
      <xdr:row>84</xdr:row>
      <xdr:rowOff>26036</xdr:rowOff>
    </xdr:to>
    <xdr:sp macro="" textlink="">
      <xdr:nvSpPr>
        <xdr:cNvPr id="364" name="楕円 363">
          <a:extLst>
            <a:ext uri="{FF2B5EF4-FFF2-40B4-BE49-F238E27FC236}">
              <a16:creationId xmlns:a16="http://schemas.microsoft.com/office/drawing/2014/main" id="{00000000-0008-0000-0F00-00006C010000}"/>
            </a:ext>
          </a:extLst>
        </xdr:cNvPr>
        <xdr:cNvSpPr/>
      </xdr:nvSpPr>
      <xdr:spPr>
        <a:xfrm>
          <a:off x="6921500" y="1432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140970</xdr:rowOff>
    </xdr:from>
    <xdr:to>
      <xdr:col>41</xdr:col>
      <xdr:colOff>50800</xdr:colOff>
      <xdr:row>83</xdr:row>
      <xdr:rowOff>146686</xdr:rowOff>
    </xdr:to>
    <xdr:cxnSp macro="">
      <xdr:nvCxnSpPr>
        <xdr:cNvPr id="365" name="直線コネクタ 364">
          <a:extLst>
            <a:ext uri="{FF2B5EF4-FFF2-40B4-BE49-F238E27FC236}">
              <a16:creationId xmlns:a16="http://schemas.microsoft.com/office/drawing/2014/main" id="{00000000-0008-0000-0F00-00006D010000}"/>
            </a:ext>
          </a:extLst>
        </xdr:cNvPr>
        <xdr:cNvCxnSpPr/>
      </xdr:nvCxnSpPr>
      <xdr:spPr>
        <a:xfrm flipV="1">
          <a:off x="6972300" y="14371320"/>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97172</xdr:rowOff>
    </xdr:from>
    <xdr:ext cx="469744" cy="259045"/>
    <xdr:sp macro="" textlink="">
      <xdr:nvSpPr>
        <xdr:cNvPr id="366" name="n_1aveValue【福祉施設】&#10;一人当たり面積">
          <a:extLst>
            <a:ext uri="{FF2B5EF4-FFF2-40B4-BE49-F238E27FC236}">
              <a16:creationId xmlns:a16="http://schemas.microsoft.com/office/drawing/2014/main" id="{00000000-0008-0000-0F00-00006E010000}"/>
            </a:ext>
          </a:extLst>
        </xdr:cNvPr>
        <xdr:cNvSpPr txBox="1"/>
      </xdr:nvSpPr>
      <xdr:spPr>
        <a:xfrm>
          <a:off x="9391727" y="14327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59707</xdr:rowOff>
    </xdr:from>
    <xdr:ext cx="469744" cy="259045"/>
    <xdr:sp macro="" textlink="">
      <xdr:nvSpPr>
        <xdr:cNvPr id="367" name="n_2aveValue【福祉施設】&#10;一人当たり面積">
          <a:extLst>
            <a:ext uri="{FF2B5EF4-FFF2-40B4-BE49-F238E27FC236}">
              <a16:creationId xmlns:a16="http://schemas.microsoft.com/office/drawing/2014/main" id="{00000000-0008-0000-0F00-00006F010000}"/>
            </a:ext>
          </a:extLst>
        </xdr:cNvPr>
        <xdr:cNvSpPr txBox="1"/>
      </xdr:nvSpPr>
      <xdr:spPr>
        <a:xfrm>
          <a:off x="8515427" y="1394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8272</xdr:rowOff>
    </xdr:from>
    <xdr:ext cx="469744" cy="259045"/>
    <xdr:sp macro="" textlink="">
      <xdr:nvSpPr>
        <xdr:cNvPr id="368" name="n_3aveValue【福祉施設】&#10;一人当たり面積">
          <a:extLst>
            <a:ext uri="{FF2B5EF4-FFF2-40B4-BE49-F238E27FC236}">
              <a16:creationId xmlns:a16="http://schemas.microsoft.com/office/drawing/2014/main" id="{00000000-0008-0000-0F00-000070010000}"/>
            </a:ext>
          </a:extLst>
        </xdr:cNvPr>
        <xdr:cNvSpPr txBox="1"/>
      </xdr:nvSpPr>
      <xdr:spPr>
        <a:xfrm>
          <a:off x="7626427" y="1389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19702</xdr:rowOff>
    </xdr:from>
    <xdr:ext cx="469744" cy="259045"/>
    <xdr:sp macro="" textlink="">
      <xdr:nvSpPr>
        <xdr:cNvPr id="369" name="n_4aveValue【福祉施設】&#10;一人当たり面積">
          <a:extLst>
            <a:ext uri="{FF2B5EF4-FFF2-40B4-BE49-F238E27FC236}">
              <a16:creationId xmlns:a16="http://schemas.microsoft.com/office/drawing/2014/main" id="{00000000-0008-0000-0F00-000071010000}"/>
            </a:ext>
          </a:extLst>
        </xdr:cNvPr>
        <xdr:cNvSpPr txBox="1"/>
      </xdr:nvSpPr>
      <xdr:spPr>
        <a:xfrm>
          <a:off x="6737427" y="1390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71138</xdr:rowOff>
    </xdr:from>
    <xdr:ext cx="469744" cy="259045"/>
    <xdr:sp macro="" textlink="">
      <xdr:nvSpPr>
        <xdr:cNvPr id="370" name="n_1mainValue【福祉施設】&#10;一人当たり面積">
          <a:extLst>
            <a:ext uri="{FF2B5EF4-FFF2-40B4-BE49-F238E27FC236}">
              <a16:creationId xmlns:a16="http://schemas.microsoft.com/office/drawing/2014/main" id="{00000000-0008-0000-0F00-000072010000}"/>
            </a:ext>
          </a:extLst>
        </xdr:cNvPr>
        <xdr:cNvSpPr txBox="1"/>
      </xdr:nvSpPr>
      <xdr:spPr>
        <a:xfrm>
          <a:off x="93917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160038</xdr:rowOff>
    </xdr:from>
    <xdr:ext cx="469744" cy="259045"/>
    <xdr:sp macro="" textlink="">
      <xdr:nvSpPr>
        <xdr:cNvPr id="371" name="n_2mainValue【福祉施設】&#10;一人当たり面積">
          <a:extLst>
            <a:ext uri="{FF2B5EF4-FFF2-40B4-BE49-F238E27FC236}">
              <a16:creationId xmlns:a16="http://schemas.microsoft.com/office/drawing/2014/main" id="{00000000-0008-0000-0F00-000073010000}"/>
            </a:ext>
          </a:extLst>
        </xdr:cNvPr>
        <xdr:cNvSpPr txBox="1"/>
      </xdr:nvSpPr>
      <xdr:spPr>
        <a:xfrm>
          <a:off x="85154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11447</xdr:rowOff>
    </xdr:from>
    <xdr:ext cx="469744" cy="259045"/>
    <xdr:sp macro="" textlink="">
      <xdr:nvSpPr>
        <xdr:cNvPr id="372" name="n_3mainValue【福祉施設】&#10;一人当たり面積">
          <a:extLst>
            <a:ext uri="{FF2B5EF4-FFF2-40B4-BE49-F238E27FC236}">
              <a16:creationId xmlns:a16="http://schemas.microsoft.com/office/drawing/2014/main" id="{00000000-0008-0000-0F00-000074010000}"/>
            </a:ext>
          </a:extLst>
        </xdr:cNvPr>
        <xdr:cNvSpPr txBox="1"/>
      </xdr:nvSpPr>
      <xdr:spPr>
        <a:xfrm>
          <a:off x="7626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17163</xdr:rowOff>
    </xdr:from>
    <xdr:ext cx="469744" cy="259045"/>
    <xdr:sp macro="" textlink="">
      <xdr:nvSpPr>
        <xdr:cNvPr id="373" name="n_4mainValue【福祉施設】&#10;一人当たり面積">
          <a:extLst>
            <a:ext uri="{FF2B5EF4-FFF2-40B4-BE49-F238E27FC236}">
              <a16:creationId xmlns:a16="http://schemas.microsoft.com/office/drawing/2014/main" id="{00000000-0008-0000-0F00-000075010000}"/>
            </a:ext>
          </a:extLst>
        </xdr:cNvPr>
        <xdr:cNvSpPr txBox="1"/>
      </xdr:nvSpPr>
      <xdr:spPr>
        <a:xfrm>
          <a:off x="6737427" y="14418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00000000-0008-0000-0F00-000076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00000000-0008-0000-0F00-000077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00000000-0008-0000-0F00-000078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00000000-0008-0000-0F00-000079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a:extLst>
            <a:ext uri="{FF2B5EF4-FFF2-40B4-BE49-F238E27FC236}">
              <a16:creationId xmlns:a16="http://schemas.microsoft.com/office/drawing/2014/main" id="{00000000-0008-0000-0F00-00007E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a:extLst>
            <a:ext uri="{FF2B5EF4-FFF2-40B4-BE49-F238E27FC236}">
              <a16:creationId xmlns:a16="http://schemas.microsoft.com/office/drawing/2014/main" id="{00000000-0008-0000-0F00-00007F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a:extLst>
            <a:ext uri="{FF2B5EF4-FFF2-40B4-BE49-F238E27FC236}">
              <a16:creationId xmlns:a16="http://schemas.microsoft.com/office/drawing/2014/main" id="{00000000-0008-0000-0F00-000080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5" name="直線コネクタ 384">
          <a:extLst>
            <a:ext uri="{FF2B5EF4-FFF2-40B4-BE49-F238E27FC236}">
              <a16:creationId xmlns:a16="http://schemas.microsoft.com/office/drawing/2014/main" id="{00000000-0008-0000-0F00-000081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6" name="テキスト ボックス 385">
          <a:extLst>
            <a:ext uri="{FF2B5EF4-FFF2-40B4-BE49-F238E27FC236}">
              <a16:creationId xmlns:a16="http://schemas.microsoft.com/office/drawing/2014/main" id="{00000000-0008-0000-0F00-000082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7" name="直線コネクタ 386">
          <a:extLst>
            <a:ext uri="{FF2B5EF4-FFF2-40B4-BE49-F238E27FC236}">
              <a16:creationId xmlns:a16="http://schemas.microsoft.com/office/drawing/2014/main" id="{00000000-0008-0000-0F00-000083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8" name="テキスト ボックス 387">
          <a:extLst>
            <a:ext uri="{FF2B5EF4-FFF2-40B4-BE49-F238E27FC236}">
              <a16:creationId xmlns:a16="http://schemas.microsoft.com/office/drawing/2014/main" id="{00000000-0008-0000-0F00-000084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9" name="直線コネクタ 388">
          <a:extLst>
            <a:ext uri="{FF2B5EF4-FFF2-40B4-BE49-F238E27FC236}">
              <a16:creationId xmlns:a16="http://schemas.microsoft.com/office/drawing/2014/main" id="{00000000-0008-0000-0F00-000085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0" name="テキスト ボックス 389">
          <a:extLst>
            <a:ext uri="{FF2B5EF4-FFF2-40B4-BE49-F238E27FC236}">
              <a16:creationId xmlns:a16="http://schemas.microsoft.com/office/drawing/2014/main" id="{00000000-0008-0000-0F00-000086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1" name="直線コネクタ 390">
          <a:extLst>
            <a:ext uri="{FF2B5EF4-FFF2-40B4-BE49-F238E27FC236}">
              <a16:creationId xmlns:a16="http://schemas.microsoft.com/office/drawing/2014/main" id="{00000000-0008-0000-0F00-000087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2" name="テキスト ボックス 391">
          <a:extLst>
            <a:ext uri="{FF2B5EF4-FFF2-40B4-BE49-F238E27FC236}">
              <a16:creationId xmlns:a16="http://schemas.microsoft.com/office/drawing/2014/main" id="{00000000-0008-0000-0F00-000088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3" name="直線コネクタ 392">
          <a:extLst>
            <a:ext uri="{FF2B5EF4-FFF2-40B4-BE49-F238E27FC236}">
              <a16:creationId xmlns:a16="http://schemas.microsoft.com/office/drawing/2014/main" id="{00000000-0008-0000-0F00-000089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4" name="テキスト ボックス 393">
          <a:extLst>
            <a:ext uri="{FF2B5EF4-FFF2-40B4-BE49-F238E27FC236}">
              <a16:creationId xmlns:a16="http://schemas.microsoft.com/office/drawing/2014/main" id="{00000000-0008-0000-0F00-00008A010000}"/>
            </a:ext>
          </a:extLst>
        </xdr:cNvPr>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a:extLst>
            <a:ext uri="{FF2B5EF4-FFF2-40B4-BE49-F238E27FC236}">
              <a16:creationId xmlns:a16="http://schemas.microsoft.com/office/drawing/2014/main" id="{00000000-0008-0000-0F00-00008B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6" name="【市民会館】&#10;有形固定資産減価償却率グラフ枠">
          <a:extLst>
            <a:ext uri="{FF2B5EF4-FFF2-40B4-BE49-F238E27FC236}">
              <a16:creationId xmlns:a16="http://schemas.microsoft.com/office/drawing/2014/main" id="{00000000-0008-0000-0F00-00008C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97" name="直線コネクタ 396">
          <a:extLst>
            <a:ext uri="{FF2B5EF4-FFF2-40B4-BE49-F238E27FC236}">
              <a16:creationId xmlns:a16="http://schemas.microsoft.com/office/drawing/2014/main" id="{00000000-0008-0000-0F00-00008D010000}"/>
            </a:ext>
          </a:extLst>
        </xdr:cNvPr>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98" name="【市民会館】&#10;有形固定資産減価償却率最小値テキスト">
          <a:extLst>
            <a:ext uri="{FF2B5EF4-FFF2-40B4-BE49-F238E27FC236}">
              <a16:creationId xmlns:a16="http://schemas.microsoft.com/office/drawing/2014/main" id="{00000000-0008-0000-0F00-00008E010000}"/>
            </a:ext>
          </a:extLst>
        </xdr:cNvPr>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399" name="直線コネクタ 398">
          <a:extLst>
            <a:ext uri="{FF2B5EF4-FFF2-40B4-BE49-F238E27FC236}">
              <a16:creationId xmlns:a16="http://schemas.microsoft.com/office/drawing/2014/main" id="{00000000-0008-0000-0F00-00008F010000}"/>
            </a:ext>
          </a:extLst>
        </xdr:cNvPr>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400" name="【市民会館】&#10;有形固定資産減価償却率最大値テキスト">
          <a:extLst>
            <a:ext uri="{FF2B5EF4-FFF2-40B4-BE49-F238E27FC236}">
              <a16:creationId xmlns:a16="http://schemas.microsoft.com/office/drawing/2014/main" id="{00000000-0008-0000-0F00-000090010000}"/>
            </a:ext>
          </a:extLst>
        </xdr:cNvPr>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1" name="直線コネクタ 400">
          <a:extLst>
            <a:ext uri="{FF2B5EF4-FFF2-40B4-BE49-F238E27FC236}">
              <a16:creationId xmlns:a16="http://schemas.microsoft.com/office/drawing/2014/main" id="{00000000-0008-0000-0F00-000091010000}"/>
            </a:ext>
          </a:extLst>
        </xdr:cNvPr>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49547</xdr:rowOff>
    </xdr:from>
    <xdr:ext cx="405111" cy="259045"/>
    <xdr:sp macro="" textlink="">
      <xdr:nvSpPr>
        <xdr:cNvPr id="402" name="【市民会館】&#10;有形固定資産減価償却率平均値テキスト">
          <a:extLst>
            <a:ext uri="{FF2B5EF4-FFF2-40B4-BE49-F238E27FC236}">
              <a16:creationId xmlns:a16="http://schemas.microsoft.com/office/drawing/2014/main" id="{00000000-0008-0000-0F00-000092010000}"/>
            </a:ext>
          </a:extLst>
        </xdr:cNvPr>
        <xdr:cNvSpPr txBox="1"/>
      </xdr:nvSpPr>
      <xdr:spPr>
        <a:xfrm>
          <a:off x="4673600" y="17708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26670</xdr:rowOff>
    </xdr:from>
    <xdr:to>
      <xdr:col>24</xdr:col>
      <xdr:colOff>114300</xdr:colOff>
      <xdr:row>104</xdr:row>
      <xdr:rowOff>128270</xdr:rowOff>
    </xdr:to>
    <xdr:sp macro="" textlink="">
      <xdr:nvSpPr>
        <xdr:cNvPr id="403" name="フローチャート: 判断 402">
          <a:extLst>
            <a:ext uri="{FF2B5EF4-FFF2-40B4-BE49-F238E27FC236}">
              <a16:creationId xmlns:a16="http://schemas.microsoft.com/office/drawing/2014/main" id="{00000000-0008-0000-0F00-000093010000}"/>
            </a:ext>
          </a:extLst>
        </xdr:cNvPr>
        <xdr:cNvSpPr/>
      </xdr:nvSpPr>
      <xdr:spPr>
        <a:xfrm>
          <a:off x="4584700" y="1785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10161</xdr:rowOff>
    </xdr:from>
    <xdr:to>
      <xdr:col>20</xdr:col>
      <xdr:colOff>38100</xdr:colOff>
      <xdr:row>104</xdr:row>
      <xdr:rowOff>111761</xdr:rowOff>
    </xdr:to>
    <xdr:sp macro="" textlink="">
      <xdr:nvSpPr>
        <xdr:cNvPr id="404" name="フローチャート: 判断 403">
          <a:extLst>
            <a:ext uri="{FF2B5EF4-FFF2-40B4-BE49-F238E27FC236}">
              <a16:creationId xmlns:a16="http://schemas.microsoft.com/office/drawing/2014/main" id="{00000000-0008-0000-0F00-000094010000}"/>
            </a:ext>
          </a:extLst>
        </xdr:cNvPr>
        <xdr:cNvSpPr/>
      </xdr:nvSpPr>
      <xdr:spPr>
        <a:xfrm>
          <a:off x="37465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100330</xdr:rowOff>
    </xdr:from>
    <xdr:to>
      <xdr:col>15</xdr:col>
      <xdr:colOff>101600</xdr:colOff>
      <xdr:row>104</xdr:row>
      <xdr:rowOff>30480</xdr:rowOff>
    </xdr:to>
    <xdr:sp macro="" textlink="">
      <xdr:nvSpPr>
        <xdr:cNvPr id="405" name="フローチャート: 判断 404">
          <a:extLst>
            <a:ext uri="{FF2B5EF4-FFF2-40B4-BE49-F238E27FC236}">
              <a16:creationId xmlns:a16="http://schemas.microsoft.com/office/drawing/2014/main" id="{00000000-0008-0000-0F00-000095010000}"/>
            </a:ext>
          </a:extLst>
        </xdr:cNvPr>
        <xdr:cNvSpPr/>
      </xdr:nvSpPr>
      <xdr:spPr>
        <a:xfrm>
          <a:off x="2857500" y="17759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87630</xdr:rowOff>
    </xdr:from>
    <xdr:to>
      <xdr:col>10</xdr:col>
      <xdr:colOff>165100</xdr:colOff>
      <xdr:row>104</xdr:row>
      <xdr:rowOff>17780</xdr:rowOff>
    </xdr:to>
    <xdr:sp macro="" textlink="">
      <xdr:nvSpPr>
        <xdr:cNvPr id="406" name="フローチャート: 判断 405">
          <a:extLst>
            <a:ext uri="{FF2B5EF4-FFF2-40B4-BE49-F238E27FC236}">
              <a16:creationId xmlns:a16="http://schemas.microsoft.com/office/drawing/2014/main" id="{00000000-0008-0000-0F00-000096010000}"/>
            </a:ext>
          </a:extLst>
        </xdr:cNvPr>
        <xdr:cNvSpPr/>
      </xdr:nvSpPr>
      <xdr:spPr>
        <a:xfrm>
          <a:off x="1968500" y="1774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85089</xdr:rowOff>
    </xdr:from>
    <xdr:to>
      <xdr:col>6</xdr:col>
      <xdr:colOff>38100</xdr:colOff>
      <xdr:row>104</xdr:row>
      <xdr:rowOff>15239</xdr:rowOff>
    </xdr:to>
    <xdr:sp macro="" textlink="">
      <xdr:nvSpPr>
        <xdr:cNvPr id="407" name="フローチャート: 判断 406">
          <a:extLst>
            <a:ext uri="{FF2B5EF4-FFF2-40B4-BE49-F238E27FC236}">
              <a16:creationId xmlns:a16="http://schemas.microsoft.com/office/drawing/2014/main" id="{00000000-0008-0000-0F00-000097010000}"/>
            </a:ext>
          </a:extLst>
        </xdr:cNvPr>
        <xdr:cNvSpPr/>
      </xdr:nvSpPr>
      <xdr:spPr>
        <a:xfrm>
          <a:off x="1079500" y="1774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00000000-0008-0000-0F00-000098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00000000-0008-0000-0F00-000099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00000000-0008-0000-0F00-00009A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F00-00009B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F00-00009C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124461</xdr:rowOff>
    </xdr:from>
    <xdr:to>
      <xdr:col>24</xdr:col>
      <xdr:colOff>114300</xdr:colOff>
      <xdr:row>105</xdr:row>
      <xdr:rowOff>54611</xdr:rowOff>
    </xdr:to>
    <xdr:sp macro="" textlink="">
      <xdr:nvSpPr>
        <xdr:cNvPr id="413" name="楕円 412">
          <a:extLst>
            <a:ext uri="{FF2B5EF4-FFF2-40B4-BE49-F238E27FC236}">
              <a16:creationId xmlns:a16="http://schemas.microsoft.com/office/drawing/2014/main" id="{00000000-0008-0000-0F00-00009D010000}"/>
            </a:ext>
          </a:extLst>
        </xdr:cNvPr>
        <xdr:cNvSpPr/>
      </xdr:nvSpPr>
      <xdr:spPr>
        <a:xfrm>
          <a:off x="4584700" y="1795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102888</xdr:rowOff>
    </xdr:from>
    <xdr:ext cx="405111" cy="259045"/>
    <xdr:sp macro="" textlink="">
      <xdr:nvSpPr>
        <xdr:cNvPr id="414" name="【市民会館】&#10;有形固定資産減価償却率該当値テキスト">
          <a:extLst>
            <a:ext uri="{FF2B5EF4-FFF2-40B4-BE49-F238E27FC236}">
              <a16:creationId xmlns:a16="http://schemas.microsoft.com/office/drawing/2014/main" id="{00000000-0008-0000-0F00-00009E010000}"/>
            </a:ext>
          </a:extLst>
        </xdr:cNvPr>
        <xdr:cNvSpPr txBox="1"/>
      </xdr:nvSpPr>
      <xdr:spPr>
        <a:xfrm>
          <a:off x="4673600" y="179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96520</xdr:rowOff>
    </xdr:from>
    <xdr:to>
      <xdr:col>20</xdr:col>
      <xdr:colOff>38100</xdr:colOff>
      <xdr:row>105</xdr:row>
      <xdr:rowOff>26670</xdr:rowOff>
    </xdr:to>
    <xdr:sp macro="" textlink="">
      <xdr:nvSpPr>
        <xdr:cNvPr id="415" name="楕円 414">
          <a:extLst>
            <a:ext uri="{FF2B5EF4-FFF2-40B4-BE49-F238E27FC236}">
              <a16:creationId xmlns:a16="http://schemas.microsoft.com/office/drawing/2014/main" id="{00000000-0008-0000-0F00-00009F010000}"/>
            </a:ext>
          </a:extLst>
        </xdr:cNvPr>
        <xdr:cNvSpPr/>
      </xdr:nvSpPr>
      <xdr:spPr>
        <a:xfrm>
          <a:off x="3746500" y="1792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147320</xdr:rowOff>
    </xdr:from>
    <xdr:to>
      <xdr:col>24</xdr:col>
      <xdr:colOff>63500</xdr:colOff>
      <xdr:row>105</xdr:row>
      <xdr:rowOff>3811</xdr:rowOff>
    </xdr:to>
    <xdr:cxnSp macro="">
      <xdr:nvCxnSpPr>
        <xdr:cNvPr id="416" name="直線コネクタ 415">
          <a:extLst>
            <a:ext uri="{FF2B5EF4-FFF2-40B4-BE49-F238E27FC236}">
              <a16:creationId xmlns:a16="http://schemas.microsoft.com/office/drawing/2014/main" id="{00000000-0008-0000-0F00-0000A0010000}"/>
            </a:ext>
          </a:extLst>
        </xdr:cNvPr>
        <xdr:cNvCxnSpPr/>
      </xdr:nvCxnSpPr>
      <xdr:spPr>
        <a:xfrm>
          <a:off x="3797300" y="17978120"/>
          <a:ext cx="838200" cy="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96520</xdr:rowOff>
    </xdr:from>
    <xdr:to>
      <xdr:col>15</xdr:col>
      <xdr:colOff>101600</xdr:colOff>
      <xdr:row>105</xdr:row>
      <xdr:rowOff>26670</xdr:rowOff>
    </xdr:to>
    <xdr:sp macro="" textlink="">
      <xdr:nvSpPr>
        <xdr:cNvPr id="417" name="楕円 416">
          <a:extLst>
            <a:ext uri="{FF2B5EF4-FFF2-40B4-BE49-F238E27FC236}">
              <a16:creationId xmlns:a16="http://schemas.microsoft.com/office/drawing/2014/main" id="{00000000-0008-0000-0F00-0000A1010000}"/>
            </a:ext>
          </a:extLst>
        </xdr:cNvPr>
        <xdr:cNvSpPr/>
      </xdr:nvSpPr>
      <xdr:spPr>
        <a:xfrm>
          <a:off x="2857500" y="1792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147320</xdr:rowOff>
    </xdr:from>
    <xdr:to>
      <xdr:col>19</xdr:col>
      <xdr:colOff>177800</xdr:colOff>
      <xdr:row>104</xdr:row>
      <xdr:rowOff>147320</xdr:rowOff>
    </xdr:to>
    <xdr:cxnSp macro="">
      <xdr:nvCxnSpPr>
        <xdr:cNvPr id="418" name="直線コネクタ 417">
          <a:extLst>
            <a:ext uri="{FF2B5EF4-FFF2-40B4-BE49-F238E27FC236}">
              <a16:creationId xmlns:a16="http://schemas.microsoft.com/office/drawing/2014/main" id="{00000000-0008-0000-0F00-0000A2010000}"/>
            </a:ext>
          </a:extLst>
        </xdr:cNvPr>
        <xdr:cNvCxnSpPr/>
      </xdr:nvCxnSpPr>
      <xdr:spPr>
        <a:xfrm>
          <a:off x="2908300" y="17978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74930</xdr:rowOff>
    </xdr:from>
    <xdr:to>
      <xdr:col>10</xdr:col>
      <xdr:colOff>165100</xdr:colOff>
      <xdr:row>105</xdr:row>
      <xdr:rowOff>5080</xdr:rowOff>
    </xdr:to>
    <xdr:sp macro="" textlink="">
      <xdr:nvSpPr>
        <xdr:cNvPr id="419" name="楕円 418">
          <a:extLst>
            <a:ext uri="{FF2B5EF4-FFF2-40B4-BE49-F238E27FC236}">
              <a16:creationId xmlns:a16="http://schemas.microsoft.com/office/drawing/2014/main" id="{00000000-0008-0000-0F00-0000A3010000}"/>
            </a:ext>
          </a:extLst>
        </xdr:cNvPr>
        <xdr:cNvSpPr/>
      </xdr:nvSpPr>
      <xdr:spPr>
        <a:xfrm>
          <a:off x="1968500" y="1790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125730</xdr:rowOff>
    </xdr:from>
    <xdr:to>
      <xdr:col>15</xdr:col>
      <xdr:colOff>50800</xdr:colOff>
      <xdr:row>104</xdr:row>
      <xdr:rowOff>147320</xdr:rowOff>
    </xdr:to>
    <xdr:cxnSp macro="">
      <xdr:nvCxnSpPr>
        <xdr:cNvPr id="420" name="直線コネクタ 419">
          <a:extLst>
            <a:ext uri="{FF2B5EF4-FFF2-40B4-BE49-F238E27FC236}">
              <a16:creationId xmlns:a16="http://schemas.microsoft.com/office/drawing/2014/main" id="{00000000-0008-0000-0F00-0000A4010000}"/>
            </a:ext>
          </a:extLst>
        </xdr:cNvPr>
        <xdr:cNvCxnSpPr/>
      </xdr:nvCxnSpPr>
      <xdr:spPr>
        <a:xfrm>
          <a:off x="2019300" y="17956530"/>
          <a:ext cx="889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46989</xdr:rowOff>
    </xdr:from>
    <xdr:to>
      <xdr:col>6</xdr:col>
      <xdr:colOff>38100</xdr:colOff>
      <xdr:row>104</xdr:row>
      <xdr:rowOff>148589</xdr:rowOff>
    </xdr:to>
    <xdr:sp macro="" textlink="">
      <xdr:nvSpPr>
        <xdr:cNvPr id="421" name="楕円 420">
          <a:extLst>
            <a:ext uri="{FF2B5EF4-FFF2-40B4-BE49-F238E27FC236}">
              <a16:creationId xmlns:a16="http://schemas.microsoft.com/office/drawing/2014/main" id="{00000000-0008-0000-0F00-0000A5010000}"/>
            </a:ext>
          </a:extLst>
        </xdr:cNvPr>
        <xdr:cNvSpPr/>
      </xdr:nvSpPr>
      <xdr:spPr>
        <a:xfrm>
          <a:off x="1079500" y="1787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97789</xdr:rowOff>
    </xdr:from>
    <xdr:to>
      <xdr:col>10</xdr:col>
      <xdr:colOff>114300</xdr:colOff>
      <xdr:row>104</xdr:row>
      <xdr:rowOff>125730</xdr:rowOff>
    </xdr:to>
    <xdr:cxnSp macro="">
      <xdr:nvCxnSpPr>
        <xdr:cNvPr id="422" name="直線コネクタ 421">
          <a:extLst>
            <a:ext uri="{FF2B5EF4-FFF2-40B4-BE49-F238E27FC236}">
              <a16:creationId xmlns:a16="http://schemas.microsoft.com/office/drawing/2014/main" id="{00000000-0008-0000-0F00-0000A6010000}"/>
            </a:ext>
          </a:extLst>
        </xdr:cNvPr>
        <xdr:cNvCxnSpPr/>
      </xdr:nvCxnSpPr>
      <xdr:spPr>
        <a:xfrm>
          <a:off x="1130300" y="17928589"/>
          <a:ext cx="889000" cy="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128288</xdr:rowOff>
    </xdr:from>
    <xdr:ext cx="405111" cy="259045"/>
    <xdr:sp macro="" textlink="">
      <xdr:nvSpPr>
        <xdr:cNvPr id="423" name="n_1aveValue【市民会館】&#10;有形固定資産減価償却率">
          <a:extLst>
            <a:ext uri="{FF2B5EF4-FFF2-40B4-BE49-F238E27FC236}">
              <a16:creationId xmlns:a16="http://schemas.microsoft.com/office/drawing/2014/main" id="{00000000-0008-0000-0F00-0000A7010000}"/>
            </a:ext>
          </a:extLst>
        </xdr:cNvPr>
        <xdr:cNvSpPr txBox="1"/>
      </xdr:nvSpPr>
      <xdr:spPr>
        <a:xfrm>
          <a:off x="3582044" y="1761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47007</xdr:rowOff>
    </xdr:from>
    <xdr:ext cx="405111" cy="259045"/>
    <xdr:sp macro="" textlink="">
      <xdr:nvSpPr>
        <xdr:cNvPr id="424" name="n_2aveValue【市民会館】&#10;有形固定資産減価償却率">
          <a:extLst>
            <a:ext uri="{FF2B5EF4-FFF2-40B4-BE49-F238E27FC236}">
              <a16:creationId xmlns:a16="http://schemas.microsoft.com/office/drawing/2014/main" id="{00000000-0008-0000-0F00-0000A8010000}"/>
            </a:ext>
          </a:extLst>
        </xdr:cNvPr>
        <xdr:cNvSpPr txBox="1"/>
      </xdr:nvSpPr>
      <xdr:spPr>
        <a:xfrm>
          <a:off x="2705744" y="17534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34307</xdr:rowOff>
    </xdr:from>
    <xdr:ext cx="405111" cy="259045"/>
    <xdr:sp macro="" textlink="">
      <xdr:nvSpPr>
        <xdr:cNvPr id="425" name="n_3aveValue【市民会館】&#10;有形固定資産減価償却率">
          <a:extLst>
            <a:ext uri="{FF2B5EF4-FFF2-40B4-BE49-F238E27FC236}">
              <a16:creationId xmlns:a16="http://schemas.microsoft.com/office/drawing/2014/main" id="{00000000-0008-0000-0F00-0000A9010000}"/>
            </a:ext>
          </a:extLst>
        </xdr:cNvPr>
        <xdr:cNvSpPr txBox="1"/>
      </xdr:nvSpPr>
      <xdr:spPr>
        <a:xfrm>
          <a:off x="1816744" y="17522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31766</xdr:rowOff>
    </xdr:from>
    <xdr:ext cx="405111" cy="259045"/>
    <xdr:sp macro="" textlink="">
      <xdr:nvSpPr>
        <xdr:cNvPr id="426" name="n_4aveValue【市民会館】&#10;有形固定資産減価償却率">
          <a:extLst>
            <a:ext uri="{FF2B5EF4-FFF2-40B4-BE49-F238E27FC236}">
              <a16:creationId xmlns:a16="http://schemas.microsoft.com/office/drawing/2014/main" id="{00000000-0008-0000-0F00-0000AA010000}"/>
            </a:ext>
          </a:extLst>
        </xdr:cNvPr>
        <xdr:cNvSpPr txBox="1"/>
      </xdr:nvSpPr>
      <xdr:spPr>
        <a:xfrm>
          <a:off x="927744" y="17519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17797</xdr:rowOff>
    </xdr:from>
    <xdr:ext cx="405111" cy="259045"/>
    <xdr:sp macro="" textlink="">
      <xdr:nvSpPr>
        <xdr:cNvPr id="427" name="n_1mainValue【市民会館】&#10;有形固定資産減価償却率">
          <a:extLst>
            <a:ext uri="{FF2B5EF4-FFF2-40B4-BE49-F238E27FC236}">
              <a16:creationId xmlns:a16="http://schemas.microsoft.com/office/drawing/2014/main" id="{00000000-0008-0000-0F00-0000AB010000}"/>
            </a:ext>
          </a:extLst>
        </xdr:cNvPr>
        <xdr:cNvSpPr txBox="1"/>
      </xdr:nvSpPr>
      <xdr:spPr>
        <a:xfrm>
          <a:off x="3582044" y="18020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17797</xdr:rowOff>
    </xdr:from>
    <xdr:ext cx="405111" cy="259045"/>
    <xdr:sp macro="" textlink="">
      <xdr:nvSpPr>
        <xdr:cNvPr id="428" name="n_2mainValue【市民会館】&#10;有形固定資産減価償却率">
          <a:extLst>
            <a:ext uri="{FF2B5EF4-FFF2-40B4-BE49-F238E27FC236}">
              <a16:creationId xmlns:a16="http://schemas.microsoft.com/office/drawing/2014/main" id="{00000000-0008-0000-0F00-0000AC010000}"/>
            </a:ext>
          </a:extLst>
        </xdr:cNvPr>
        <xdr:cNvSpPr txBox="1"/>
      </xdr:nvSpPr>
      <xdr:spPr>
        <a:xfrm>
          <a:off x="2705744" y="18020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167657</xdr:rowOff>
    </xdr:from>
    <xdr:ext cx="405111" cy="259045"/>
    <xdr:sp macro="" textlink="">
      <xdr:nvSpPr>
        <xdr:cNvPr id="429" name="n_3mainValue【市民会館】&#10;有形固定資産減価償却率">
          <a:extLst>
            <a:ext uri="{FF2B5EF4-FFF2-40B4-BE49-F238E27FC236}">
              <a16:creationId xmlns:a16="http://schemas.microsoft.com/office/drawing/2014/main" id="{00000000-0008-0000-0F00-0000AD010000}"/>
            </a:ext>
          </a:extLst>
        </xdr:cNvPr>
        <xdr:cNvSpPr txBox="1"/>
      </xdr:nvSpPr>
      <xdr:spPr>
        <a:xfrm>
          <a:off x="1816744" y="1799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139716</xdr:rowOff>
    </xdr:from>
    <xdr:ext cx="405111" cy="259045"/>
    <xdr:sp macro="" textlink="">
      <xdr:nvSpPr>
        <xdr:cNvPr id="430" name="n_4mainValue【市民会館】&#10;有形固定資産減価償却率">
          <a:extLst>
            <a:ext uri="{FF2B5EF4-FFF2-40B4-BE49-F238E27FC236}">
              <a16:creationId xmlns:a16="http://schemas.microsoft.com/office/drawing/2014/main" id="{00000000-0008-0000-0F00-0000AE010000}"/>
            </a:ext>
          </a:extLst>
        </xdr:cNvPr>
        <xdr:cNvSpPr txBox="1"/>
      </xdr:nvSpPr>
      <xdr:spPr>
        <a:xfrm>
          <a:off x="927744" y="17970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1" name="正方形/長方形 430">
          <a:extLst>
            <a:ext uri="{FF2B5EF4-FFF2-40B4-BE49-F238E27FC236}">
              <a16:creationId xmlns:a16="http://schemas.microsoft.com/office/drawing/2014/main" id="{00000000-0008-0000-0F00-0000AF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2" name="正方形/長方形 431">
          <a:extLst>
            <a:ext uri="{FF2B5EF4-FFF2-40B4-BE49-F238E27FC236}">
              <a16:creationId xmlns:a16="http://schemas.microsoft.com/office/drawing/2014/main" id="{00000000-0008-0000-0F00-0000B0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3" name="正方形/長方形 432">
          <a:extLst>
            <a:ext uri="{FF2B5EF4-FFF2-40B4-BE49-F238E27FC236}">
              <a16:creationId xmlns:a16="http://schemas.microsoft.com/office/drawing/2014/main" id="{00000000-0008-0000-0F00-0000B1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4" name="正方形/長方形 433">
          <a:extLst>
            <a:ext uri="{FF2B5EF4-FFF2-40B4-BE49-F238E27FC236}">
              <a16:creationId xmlns:a16="http://schemas.microsoft.com/office/drawing/2014/main" id="{00000000-0008-0000-0F00-0000B2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5" name="正方形/長方形 434">
          <a:extLst>
            <a:ext uri="{FF2B5EF4-FFF2-40B4-BE49-F238E27FC236}">
              <a16:creationId xmlns:a16="http://schemas.microsoft.com/office/drawing/2014/main" id="{00000000-0008-0000-0F00-0000B3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6" name="正方形/長方形 435">
          <a:extLst>
            <a:ext uri="{FF2B5EF4-FFF2-40B4-BE49-F238E27FC236}">
              <a16:creationId xmlns:a16="http://schemas.microsoft.com/office/drawing/2014/main" id="{00000000-0008-0000-0F00-0000B4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7" name="正方形/長方形 436">
          <a:extLst>
            <a:ext uri="{FF2B5EF4-FFF2-40B4-BE49-F238E27FC236}">
              <a16:creationId xmlns:a16="http://schemas.microsoft.com/office/drawing/2014/main" id="{00000000-0008-0000-0F00-0000B5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8" name="正方形/長方形 437">
          <a:extLst>
            <a:ext uri="{FF2B5EF4-FFF2-40B4-BE49-F238E27FC236}">
              <a16:creationId xmlns:a16="http://schemas.microsoft.com/office/drawing/2014/main" id="{00000000-0008-0000-0F00-0000B6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9" name="テキスト ボックス 438">
          <a:extLst>
            <a:ext uri="{FF2B5EF4-FFF2-40B4-BE49-F238E27FC236}">
              <a16:creationId xmlns:a16="http://schemas.microsoft.com/office/drawing/2014/main" id="{00000000-0008-0000-0F00-0000B7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0" name="直線コネクタ 439">
          <a:extLst>
            <a:ext uri="{FF2B5EF4-FFF2-40B4-BE49-F238E27FC236}">
              <a16:creationId xmlns:a16="http://schemas.microsoft.com/office/drawing/2014/main" id="{00000000-0008-0000-0F00-0000B8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1" name="直線コネクタ 440">
          <a:extLst>
            <a:ext uri="{FF2B5EF4-FFF2-40B4-BE49-F238E27FC236}">
              <a16:creationId xmlns:a16="http://schemas.microsoft.com/office/drawing/2014/main" id="{00000000-0008-0000-0F00-0000B9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2" name="テキスト ボックス 441">
          <a:extLst>
            <a:ext uri="{FF2B5EF4-FFF2-40B4-BE49-F238E27FC236}">
              <a16:creationId xmlns:a16="http://schemas.microsoft.com/office/drawing/2014/main" id="{00000000-0008-0000-0F00-0000BA010000}"/>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3" name="直線コネクタ 442">
          <a:extLst>
            <a:ext uri="{FF2B5EF4-FFF2-40B4-BE49-F238E27FC236}">
              <a16:creationId xmlns:a16="http://schemas.microsoft.com/office/drawing/2014/main" id="{00000000-0008-0000-0F00-0000BB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4" name="テキスト ボックス 443">
          <a:extLst>
            <a:ext uri="{FF2B5EF4-FFF2-40B4-BE49-F238E27FC236}">
              <a16:creationId xmlns:a16="http://schemas.microsoft.com/office/drawing/2014/main" id="{00000000-0008-0000-0F00-0000BC010000}"/>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5" name="直線コネクタ 444">
          <a:extLst>
            <a:ext uri="{FF2B5EF4-FFF2-40B4-BE49-F238E27FC236}">
              <a16:creationId xmlns:a16="http://schemas.microsoft.com/office/drawing/2014/main" id="{00000000-0008-0000-0F00-0000BD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6" name="テキスト ボックス 445">
          <a:extLst>
            <a:ext uri="{FF2B5EF4-FFF2-40B4-BE49-F238E27FC236}">
              <a16:creationId xmlns:a16="http://schemas.microsoft.com/office/drawing/2014/main" id="{00000000-0008-0000-0F00-0000BE010000}"/>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7" name="直線コネクタ 446">
          <a:extLst>
            <a:ext uri="{FF2B5EF4-FFF2-40B4-BE49-F238E27FC236}">
              <a16:creationId xmlns:a16="http://schemas.microsoft.com/office/drawing/2014/main" id="{00000000-0008-0000-0F00-0000BF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48" name="テキスト ボックス 447">
          <a:extLst>
            <a:ext uri="{FF2B5EF4-FFF2-40B4-BE49-F238E27FC236}">
              <a16:creationId xmlns:a16="http://schemas.microsoft.com/office/drawing/2014/main" id="{00000000-0008-0000-0F00-0000C0010000}"/>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9" name="直線コネクタ 448">
          <a:extLst>
            <a:ext uri="{FF2B5EF4-FFF2-40B4-BE49-F238E27FC236}">
              <a16:creationId xmlns:a16="http://schemas.microsoft.com/office/drawing/2014/main" id="{00000000-0008-0000-0F00-0000C1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0" name="テキスト ボックス 449">
          <a:extLst>
            <a:ext uri="{FF2B5EF4-FFF2-40B4-BE49-F238E27FC236}">
              <a16:creationId xmlns:a16="http://schemas.microsoft.com/office/drawing/2014/main" id="{00000000-0008-0000-0F00-0000C2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1" name="【市民会館】&#10;一人当たり面積グラフ枠">
          <a:extLst>
            <a:ext uri="{FF2B5EF4-FFF2-40B4-BE49-F238E27FC236}">
              <a16:creationId xmlns:a16="http://schemas.microsoft.com/office/drawing/2014/main" id="{00000000-0008-0000-0F00-0000C3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80772</xdr:rowOff>
    </xdr:from>
    <xdr:to>
      <xdr:col>54</xdr:col>
      <xdr:colOff>189865</xdr:colOff>
      <xdr:row>108</xdr:row>
      <xdr:rowOff>53339</xdr:rowOff>
    </xdr:to>
    <xdr:cxnSp macro="">
      <xdr:nvCxnSpPr>
        <xdr:cNvPr id="452" name="直線コネクタ 451">
          <a:extLst>
            <a:ext uri="{FF2B5EF4-FFF2-40B4-BE49-F238E27FC236}">
              <a16:creationId xmlns:a16="http://schemas.microsoft.com/office/drawing/2014/main" id="{00000000-0008-0000-0F00-0000C4010000}"/>
            </a:ext>
          </a:extLst>
        </xdr:cNvPr>
        <xdr:cNvCxnSpPr/>
      </xdr:nvCxnSpPr>
      <xdr:spPr>
        <a:xfrm flipV="1">
          <a:off x="10476865" y="17397222"/>
          <a:ext cx="0" cy="1172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453" name="【市民会館】&#10;一人当たり面積最小値テキスト">
          <a:extLst>
            <a:ext uri="{FF2B5EF4-FFF2-40B4-BE49-F238E27FC236}">
              <a16:creationId xmlns:a16="http://schemas.microsoft.com/office/drawing/2014/main" id="{00000000-0008-0000-0F00-0000C5010000}"/>
            </a:ext>
          </a:extLst>
        </xdr:cNvPr>
        <xdr:cNvSpPr txBox="1"/>
      </xdr:nvSpPr>
      <xdr:spPr>
        <a:xfrm>
          <a:off x="10515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54" name="直線コネクタ 453">
          <a:extLst>
            <a:ext uri="{FF2B5EF4-FFF2-40B4-BE49-F238E27FC236}">
              <a16:creationId xmlns:a16="http://schemas.microsoft.com/office/drawing/2014/main" id="{00000000-0008-0000-0F00-0000C6010000}"/>
            </a:ext>
          </a:extLst>
        </xdr:cNvPr>
        <xdr:cNvCxnSpPr/>
      </xdr:nvCxnSpPr>
      <xdr:spPr>
        <a:xfrm>
          <a:off x="10388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27449</xdr:rowOff>
    </xdr:from>
    <xdr:ext cx="469744" cy="259045"/>
    <xdr:sp macro="" textlink="">
      <xdr:nvSpPr>
        <xdr:cNvPr id="455" name="【市民会館】&#10;一人当たり面積最大値テキスト">
          <a:extLst>
            <a:ext uri="{FF2B5EF4-FFF2-40B4-BE49-F238E27FC236}">
              <a16:creationId xmlns:a16="http://schemas.microsoft.com/office/drawing/2014/main" id="{00000000-0008-0000-0F00-0000C7010000}"/>
            </a:ext>
          </a:extLst>
        </xdr:cNvPr>
        <xdr:cNvSpPr txBox="1"/>
      </xdr:nvSpPr>
      <xdr:spPr>
        <a:xfrm>
          <a:off x="10515600" y="17172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80772</xdr:rowOff>
    </xdr:from>
    <xdr:to>
      <xdr:col>55</xdr:col>
      <xdr:colOff>88900</xdr:colOff>
      <xdr:row>101</xdr:row>
      <xdr:rowOff>80772</xdr:rowOff>
    </xdr:to>
    <xdr:cxnSp macro="">
      <xdr:nvCxnSpPr>
        <xdr:cNvPr id="456" name="直線コネクタ 455">
          <a:extLst>
            <a:ext uri="{FF2B5EF4-FFF2-40B4-BE49-F238E27FC236}">
              <a16:creationId xmlns:a16="http://schemas.microsoft.com/office/drawing/2014/main" id="{00000000-0008-0000-0F00-0000C8010000}"/>
            </a:ext>
          </a:extLst>
        </xdr:cNvPr>
        <xdr:cNvCxnSpPr/>
      </xdr:nvCxnSpPr>
      <xdr:spPr>
        <a:xfrm>
          <a:off x="10388600" y="1739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114571</xdr:rowOff>
    </xdr:from>
    <xdr:ext cx="469744" cy="259045"/>
    <xdr:sp macro="" textlink="">
      <xdr:nvSpPr>
        <xdr:cNvPr id="457" name="【市民会館】&#10;一人当たり面積平均値テキスト">
          <a:extLst>
            <a:ext uri="{FF2B5EF4-FFF2-40B4-BE49-F238E27FC236}">
              <a16:creationId xmlns:a16="http://schemas.microsoft.com/office/drawing/2014/main" id="{00000000-0008-0000-0F00-0000C9010000}"/>
            </a:ext>
          </a:extLst>
        </xdr:cNvPr>
        <xdr:cNvSpPr txBox="1"/>
      </xdr:nvSpPr>
      <xdr:spPr>
        <a:xfrm>
          <a:off x="10515600" y="181168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91694</xdr:rowOff>
    </xdr:from>
    <xdr:to>
      <xdr:col>55</xdr:col>
      <xdr:colOff>50800</xdr:colOff>
      <xdr:row>107</xdr:row>
      <xdr:rowOff>21844</xdr:rowOff>
    </xdr:to>
    <xdr:sp macro="" textlink="">
      <xdr:nvSpPr>
        <xdr:cNvPr id="458" name="フローチャート: 判断 457">
          <a:extLst>
            <a:ext uri="{FF2B5EF4-FFF2-40B4-BE49-F238E27FC236}">
              <a16:creationId xmlns:a16="http://schemas.microsoft.com/office/drawing/2014/main" id="{00000000-0008-0000-0F00-0000CA010000}"/>
            </a:ext>
          </a:extLst>
        </xdr:cNvPr>
        <xdr:cNvSpPr/>
      </xdr:nvSpPr>
      <xdr:spPr>
        <a:xfrm>
          <a:off x="10426700" y="1826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91694</xdr:rowOff>
    </xdr:from>
    <xdr:to>
      <xdr:col>50</xdr:col>
      <xdr:colOff>165100</xdr:colOff>
      <xdr:row>107</xdr:row>
      <xdr:rowOff>21844</xdr:rowOff>
    </xdr:to>
    <xdr:sp macro="" textlink="">
      <xdr:nvSpPr>
        <xdr:cNvPr id="459" name="フローチャート: 判断 458">
          <a:extLst>
            <a:ext uri="{FF2B5EF4-FFF2-40B4-BE49-F238E27FC236}">
              <a16:creationId xmlns:a16="http://schemas.microsoft.com/office/drawing/2014/main" id="{00000000-0008-0000-0F00-0000CB010000}"/>
            </a:ext>
          </a:extLst>
        </xdr:cNvPr>
        <xdr:cNvSpPr/>
      </xdr:nvSpPr>
      <xdr:spPr>
        <a:xfrm>
          <a:off x="9588500" y="1826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50546</xdr:rowOff>
    </xdr:from>
    <xdr:to>
      <xdr:col>46</xdr:col>
      <xdr:colOff>38100</xdr:colOff>
      <xdr:row>106</xdr:row>
      <xdr:rowOff>152146</xdr:rowOff>
    </xdr:to>
    <xdr:sp macro="" textlink="">
      <xdr:nvSpPr>
        <xdr:cNvPr id="460" name="フローチャート: 判断 459">
          <a:extLst>
            <a:ext uri="{FF2B5EF4-FFF2-40B4-BE49-F238E27FC236}">
              <a16:creationId xmlns:a16="http://schemas.microsoft.com/office/drawing/2014/main" id="{00000000-0008-0000-0F00-0000CC010000}"/>
            </a:ext>
          </a:extLst>
        </xdr:cNvPr>
        <xdr:cNvSpPr/>
      </xdr:nvSpPr>
      <xdr:spPr>
        <a:xfrm>
          <a:off x="8699500" y="1822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48261</xdr:rowOff>
    </xdr:from>
    <xdr:to>
      <xdr:col>41</xdr:col>
      <xdr:colOff>101600</xdr:colOff>
      <xdr:row>106</xdr:row>
      <xdr:rowOff>149861</xdr:rowOff>
    </xdr:to>
    <xdr:sp macro="" textlink="">
      <xdr:nvSpPr>
        <xdr:cNvPr id="461" name="フローチャート: 判断 460">
          <a:extLst>
            <a:ext uri="{FF2B5EF4-FFF2-40B4-BE49-F238E27FC236}">
              <a16:creationId xmlns:a16="http://schemas.microsoft.com/office/drawing/2014/main" id="{00000000-0008-0000-0F00-0000CD010000}"/>
            </a:ext>
          </a:extLst>
        </xdr:cNvPr>
        <xdr:cNvSpPr/>
      </xdr:nvSpPr>
      <xdr:spPr>
        <a:xfrm>
          <a:off x="7810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55118</xdr:rowOff>
    </xdr:from>
    <xdr:to>
      <xdr:col>36</xdr:col>
      <xdr:colOff>165100</xdr:colOff>
      <xdr:row>106</xdr:row>
      <xdr:rowOff>156718</xdr:rowOff>
    </xdr:to>
    <xdr:sp macro="" textlink="">
      <xdr:nvSpPr>
        <xdr:cNvPr id="462" name="フローチャート: 判断 461">
          <a:extLst>
            <a:ext uri="{FF2B5EF4-FFF2-40B4-BE49-F238E27FC236}">
              <a16:creationId xmlns:a16="http://schemas.microsoft.com/office/drawing/2014/main" id="{00000000-0008-0000-0F00-0000CE010000}"/>
            </a:ext>
          </a:extLst>
        </xdr:cNvPr>
        <xdr:cNvSpPr/>
      </xdr:nvSpPr>
      <xdr:spPr>
        <a:xfrm>
          <a:off x="6921500" y="1822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00000000-0008-0000-0F00-0000CF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00000000-0008-0000-0F00-0000D0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00000000-0008-0000-0F00-0000D1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00000000-0008-0000-0F00-0000D2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00000000-0008-0000-0F00-0000D3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155702</xdr:rowOff>
    </xdr:from>
    <xdr:to>
      <xdr:col>55</xdr:col>
      <xdr:colOff>50800</xdr:colOff>
      <xdr:row>108</xdr:row>
      <xdr:rowOff>85852</xdr:rowOff>
    </xdr:to>
    <xdr:sp macro="" textlink="">
      <xdr:nvSpPr>
        <xdr:cNvPr id="468" name="楕円 467">
          <a:extLst>
            <a:ext uri="{FF2B5EF4-FFF2-40B4-BE49-F238E27FC236}">
              <a16:creationId xmlns:a16="http://schemas.microsoft.com/office/drawing/2014/main" id="{00000000-0008-0000-0F00-0000D4010000}"/>
            </a:ext>
          </a:extLst>
        </xdr:cNvPr>
        <xdr:cNvSpPr/>
      </xdr:nvSpPr>
      <xdr:spPr>
        <a:xfrm>
          <a:off x="10426700" y="1850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70629</xdr:rowOff>
    </xdr:from>
    <xdr:ext cx="469744" cy="259045"/>
    <xdr:sp macro="" textlink="">
      <xdr:nvSpPr>
        <xdr:cNvPr id="469" name="【市民会館】&#10;一人当たり面積該当値テキスト">
          <a:extLst>
            <a:ext uri="{FF2B5EF4-FFF2-40B4-BE49-F238E27FC236}">
              <a16:creationId xmlns:a16="http://schemas.microsoft.com/office/drawing/2014/main" id="{00000000-0008-0000-0F00-0000D5010000}"/>
            </a:ext>
          </a:extLst>
        </xdr:cNvPr>
        <xdr:cNvSpPr txBox="1"/>
      </xdr:nvSpPr>
      <xdr:spPr>
        <a:xfrm>
          <a:off x="10515600" y="1841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155702</xdr:rowOff>
    </xdr:from>
    <xdr:to>
      <xdr:col>50</xdr:col>
      <xdr:colOff>165100</xdr:colOff>
      <xdr:row>108</xdr:row>
      <xdr:rowOff>85852</xdr:rowOff>
    </xdr:to>
    <xdr:sp macro="" textlink="">
      <xdr:nvSpPr>
        <xdr:cNvPr id="470" name="楕円 469">
          <a:extLst>
            <a:ext uri="{FF2B5EF4-FFF2-40B4-BE49-F238E27FC236}">
              <a16:creationId xmlns:a16="http://schemas.microsoft.com/office/drawing/2014/main" id="{00000000-0008-0000-0F00-0000D6010000}"/>
            </a:ext>
          </a:extLst>
        </xdr:cNvPr>
        <xdr:cNvSpPr/>
      </xdr:nvSpPr>
      <xdr:spPr>
        <a:xfrm>
          <a:off x="9588500" y="1850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35052</xdr:rowOff>
    </xdr:from>
    <xdr:to>
      <xdr:col>55</xdr:col>
      <xdr:colOff>0</xdr:colOff>
      <xdr:row>108</xdr:row>
      <xdr:rowOff>35052</xdr:rowOff>
    </xdr:to>
    <xdr:cxnSp macro="">
      <xdr:nvCxnSpPr>
        <xdr:cNvPr id="471" name="直線コネクタ 470">
          <a:extLst>
            <a:ext uri="{FF2B5EF4-FFF2-40B4-BE49-F238E27FC236}">
              <a16:creationId xmlns:a16="http://schemas.microsoft.com/office/drawing/2014/main" id="{00000000-0008-0000-0F00-0000D7010000}"/>
            </a:ext>
          </a:extLst>
        </xdr:cNvPr>
        <xdr:cNvCxnSpPr/>
      </xdr:nvCxnSpPr>
      <xdr:spPr>
        <a:xfrm>
          <a:off x="9639300" y="185516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155702</xdr:rowOff>
    </xdr:from>
    <xdr:to>
      <xdr:col>46</xdr:col>
      <xdr:colOff>38100</xdr:colOff>
      <xdr:row>108</xdr:row>
      <xdr:rowOff>85852</xdr:rowOff>
    </xdr:to>
    <xdr:sp macro="" textlink="">
      <xdr:nvSpPr>
        <xdr:cNvPr id="472" name="楕円 471">
          <a:extLst>
            <a:ext uri="{FF2B5EF4-FFF2-40B4-BE49-F238E27FC236}">
              <a16:creationId xmlns:a16="http://schemas.microsoft.com/office/drawing/2014/main" id="{00000000-0008-0000-0F00-0000D8010000}"/>
            </a:ext>
          </a:extLst>
        </xdr:cNvPr>
        <xdr:cNvSpPr/>
      </xdr:nvSpPr>
      <xdr:spPr>
        <a:xfrm>
          <a:off x="8699500" y="1850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35052</xdr:rowOff>
    </xdr:from>
    <xdr:to>
      <xdr:col>50</xdr:col>
      <xdr:colOff>114300</xdr:colOff>
      <xdr:row>108</xdr:row>
      <xdr:rowOff>35052</xdr:rowOff>
    </xdr:to>
    <xdr:cxnSp macro="">
      <xdr:nvCxnSpPr>
        <xdr:cNvPr id="473" name="直線コネクタ 472">
          <a:extLst>
            <a:ext uri="{FF2B5EF4-FFF2-40B4-BE49-F238E27FC236}">
              <a16:creationId xmlns:a16="http://schemas.microsoft.com/office/drawing/2014/main" id="{00000000-0008-0000-0F00-0000D9010000}"/>
            </a:ext>
          </a:extLst>
        </xdr:cNvPr>
        <xdr:cNvCxnSpPr/>
      </xdr:nvCxnSpPr>
      <xdr:spPr>
        <a:xfrm>
          <a:off x="8750300" y="185516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157987</xdr:rowOff>
    </xdr:from>
    <xdr:to>
      <xdr:col>41</xdr:col>
      <xdr:colOff>101600</xdr:colOff>
      <xdr:row>108</xdr:row>
      <xdr:rowOff>88137</xdr:rowOff>
    </xdr:to>
    <xdr:sp macro="" textlink="">
      <xdr:nvSpPr>
        <xdr:cNvPr id="474" name="楕円 473">
          <a:extLst>
            <a:ext uri="{FF2B5EF4-FFF2-40B4-BE49-F238E27FC236}">
              <a16:creationId xmlns:a16="http://schemas.microsoft.com/office/drawing/2014/main" id="{00000000-0008-0000-0F00-0000DA010000}"/>
            </a:ext>
          </a:extLst>
        </xdr:cNvPr>
        <xdr:cNvSpPr/>
      </xdr:nvSpPr>
      <xdr:spPr>
        <a:xfrm>
          <a:off x="7810500" y="1850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35052</xdr:rowOff>
    </xdr:from>
    <xdr:to>
      <xdr:col>45</xdr:col>
      <xdr:colOff>177800</xdr:colOff>
      <xdr:row>108</xdr:row>
      <xdr:rowOff>37337</xdr:rowOff>
    </xdr:to>
    <xdr:cxnSp macro="">
      <xdr:nvCxnSpPr>
        <xdr:cNvPr id="475" name="直線コネクタ 474">
          <a:extLst>
            <a:ext uri="{FF2B5EF4-FFF2-40B4-BE49-F238E27FC236}">
              <a16:creationId xmlns:a16="http://schemas.microsoft.com/office/drawing/2014/main" id="{00000000-0008-0000-0F00-0000DB010000}"/>
            </a:ext>
          </a:extLst>
        </xdr:cNvPr>
        <xdr:cNvCxnSpPr/>
      </xdr:nvCxnSpPr>
      <xdr:spPr>
        <a:xfrm flipV="1">
          <a:off x="7861300" y="18551652"/>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157987</xdr:rowOff>
    </xdr:from>
    <xdr:to>
      <xdr:col>36</xdr:col>
      <xdr:colOff>165100</xdr:colOff>
      <xdr:row>108</xdr:row>
      <xdr:rowOff>88137</xdr:rowOff>
    </xdr:to>
    <xdr:sp macro="" textlink="">
      <xdr:nvSpPr>
        <xdr:cNvPr id="476" name="楕円 475">
          <a:extLst>
            <a:ext uri="{FF2B5EF4-FFF2-40B4-BE49-F238E27FC236}">
              <a16:creationId xmlns:a16="http://schemas.microsoft.com/office/drawing/2014/main" id="{00000000-0008-0000-0F00-0000DC010000}"/>
            </a:ext>
          </a:extLst>
        </xdr:cNvPr>
        <xdr:cNvSpPr/>
      </xdr:nvSpPr>
      <xdr:spPr>
        <a:xfrm>
          <a:off x="6921500" y="1850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37337</xdr:rowOff>
    </xdr:from>
    <xdr:to>
      <xdr:col>41</xdr:col>
      <xdr:colOff>50800</xdr:colOff>
      <xdr:row>108</xdr:row>
      <xdr:rowOff>37337</xdr:rowOff>
    </xdr:to>
    <xdr:cxnSp macro="">
      <xdr:nvCxnSpPr>
        <xdr:cNvPr id="477" name="直線コネクタ 476">
          <a:extLst>
            <a:ext uri="{FF2B5EF4-FFF2-40B4-BE49-F238E27FC236}">
              <a16:creationId xmlns:a16="http://schemas.microsoft.com/office/drawing/2014/main" id="{00000000-0008-0000-0F00-0000DD010000}"/>
            </a:ext>
          </a:extLst>
        </xdr:cNvPr>
        <xdr:cNvCxnSpPr/>
      </xdr:nvCxnSpPr>
      <xdr:spPr>
        <a:xfrm>
          <a:off x="6972300" y="185539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38371</xdr:rowOff>
    </xdr:from>
    <xdr:ext cx="469744" cy="259045"/>
    <xdr:sp macro="" textlink="">
      <xdr:nvSpPr>
        <xdr:cNvPr id="478" name="n_1aveValue【市民会館】&#10;一人当たり面積">
          <a:extLst>
            <a:ext uri="{FF2B5EF4-FFF2-40B4-BE49-F238E27FC236}">
              <a16:creationId xmlns:a16="http://schemas.microsoft.com/office/drawing/2014/main" id="{00000000-0008-0000-0F00-0000DE010000}"/>
            </a:ext>
          </a:extLst>
        </xdr:cNvPr>
        <xdr:cNvSpPr txBox="1"/>
      </xdr:nvSpPr>
      <xdr:spPr>
        <a:xfrm>
          <a:off x="9391727" y="1804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168673</xdr:rowOff>
    </xdr:from>
    <xdr:ext cx="469744" cy="259045"/>
    <xdr:sp macro="" textlink="">
      <xdr:nvSpPr>
        <xdr:cNvPr id="479" name="n_2aveValue【市民会館】&#10;一人当たり面積">
          <a:extLst>
            <a:ext uri="{FF2B5EF4-FFF2-40B4-BE49-F238E27FC236}">
              <a16:creationId xmlns:a16="http://schemas.microsoft.com/office/drawing/2014/main" id="{00000000-0008-0000-0F00-0000DF010000}"/>
            </a:ext>
          </a:extLst>
        </xdr:cNvPr>
        <xdr:cNvSpPr txBox="1"/>
      </xdr:nvSpPr>
      <xdr:spPr>
        <a:xfrm>
          <a:off x="8515427" y="1799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166388</xdr:rowOff>
    </xdr:from>
    <xdr:ext cx="469744" cy="259045"/>
    <xdr:sp macro="" textlink="">
      <xdr:nvSpPr>
        <xdr:cNvPr id="480" name="n_3aveValue【市民会館】&#10;一人当たり面積">
          <a:extLst>
            <a:ext uri="{FF2B5EF4-FFF2-40B4-BE49-F238E27FC236}">
              <a16:creationId xmlns:a16="http://schemas.microsoft.com/office/drawing/2014/main" id="{00000000-0008-0000-0F00-0000E0010000}"/>
            </a:ext>
          </a:extLst>
        </xdr:cNvPr>
        <xdr:cNvSpPr txBox="1"/>
      </xdr:nvSpPr>
      <xdr:spPr>
        <a:xfrm>
          <a:off x="7626427" y="1799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1795</xdr:rowOff>
    </xdr:from>
    <xdr:ext cx="469744" cy="259045"/>
    <xdr:sp macro="" textlink="">
      <xdr:nvSpPr>
        <xdr:cNvPr id="481" name="n_4aveValue【市民会館】&#10;一人当たり面積">
          <a:extLst>
            <a:ext uri="{FF2B5EF4-FFF2-40B4-BE49-F238E27FC236}">
              <a16:creationId xmlns:a16="http://schemas.microsoft.com/office/drawing/2014/main" id="{00000000-0008-0000-0F00-0000E1010000}"/>
            </a:ext>
          </a:extLst>
        </xdr:cNvPr>
        <xdr:cNvSpPr txBox="1"/>
      </xdr:nvSpPr>
      <xdr:spPr>
        <a:xfrm>
          <a:off x="6737427" y="1800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76979</xdr:rowOff>
    </xdr:from>
    <xdr:ext cx="469744" cy="259045"/>
    <xdr:sp macro="" textlink="">
      <xdr:nvSpPr>
        <xdr:cNvPr id="482" name="n_1mainValue【市民会館】&#10;一人当たり面積">
          <a:extLst>
            <a:ext uri="{FF2B5EF4-FFF2-40B4-BE49-F238E27FC236}">
              <a16:creationId xmlns:a16="http://schemas.microsoft.com/office/drawing/2014/main" id="{00000000-0008-0000-0F00-0000E2010000}"/>
            </a:ext>
          </a:extLst>
        </xdr:cNvPr>
        <xdr:cNvSpPr txBox="1"/>
      </xdr:nvSpPr>
      <xdr:spPr>
        <a:xfrm>
          <a:off x="9391727" y="1859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76979</xdr:rowOff>
    </xdr:from>
    <xdr:ext cx="469744" cy="259045"/>
    <xdr:sp macro="" textlink="">
      <xdr:nvSpPr>
        <xdr:cNvPr id="483" name="n_2mainValue【市民会館】&#10;一人当たり面積">
          <a:extLst>
            <a:ext uri="{FF2B5EF4-FFF2-40B4-BE49-F238E27FC236}">
              <a16:creationId xmlns:a16="http://schemas.microsoft.com/office/drawing/2014/main" id="{00000000-0008-0000-0F00-0000E3010000}"/>
            </a:ext>
          </a:extLst>
        </xdr:cNvPr>
        <xdr:cNvSpPr txBox="1"/>
      </xdr:nvSpPr>
      <xdr:spPr>
        <a:xfrm>
          <a:off x="8515427" y="1859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79264</xdr:rowOff>
    </xdr:from>
    <xdr:ext cx="469744" cy="259045"/>
    <xdr:sp macro="" textlink="">
      <xdr:nvSpPr>
        <xdr:cNvPr id="484" name="n_3mainValue【市民会館】&#10;一人当たり面積">
          <a:extLst>
            <a:ext uri="{FF2B5EF4-FFF2-40B4-BE49-F238E27FC236}">
              <a16:creationId xmlns:a16="http://schemas.microsoft.com/office/drawing/2014/main" id="{00000000-0008-0000-0F00-0000E4010000}"/>
            </a:ext>
          </a:extLst>
        </xdr:cNvPr>
        <xdr:cNvSpPr txBox="1"/>
      </xdr:nvSpPr>
      <xdr:spPr>
        <a:xfrm>
          <a:off x="7626427" y="18595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79264</xdr:rowOff>
    </xdr:from>
    <xdr:ext cx="469744" cy="259045"/>
    <xdr:sp macro="" textlink="">
      <xdr:nvSpPr>
        <xdr:cNvPr id="485" name="n_4mainValue【市民会館】&#10;一人当たり面積">
          <a:extLst>
            <a:ext uri="{FF2B5EF4-FFF2-40B4-BE49-F238E27FC236}">
              <a16:creationId xmlns:a16="http://schemas.microsoft.com/office/drawing/2014/main" id="{00000000-0008-0000-0F00-0000E5010000}"/>
            </a:ext>
          </a:extLst>
        </xdr:cNvPr>
        <xdr:cNvSpPr txBox="1"/>
      </xdr:nvSpPr>
      <xdr:spPr>
        <a:xfrm>
          <a:off x="6737427" y="18595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6" name="正方形/長方形 485">
          <a:extLst>
            <a:ext uri="{FF2B5EF4-FFF2-40B4-BE49-F238E27FC236}">
              <a16:creationId xmlns:a16="http://schemas.microsoft.com/office/drawing/2014/main" id="{00000000-0008-0000-0F00-0000E6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7" name="正方形/長方形 486">
          <a:extLst>
            <a:ext uri="{FF2B5EF4-FFF2-40B4-BE49-F238E27FC236}">
              <a16:creationId xmlns:a16="http://schemas.microsoft.com/office/drawing/2014/main" id="{00000000-0008-0000-0F00-0000E7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8" name="正方形/長方形 487">
          <a:extLst>
            <a:ext uri="{FF2B5EF4-FFF2-40B4-BE49-F238E27FC236}">
              <a16:creationId xmlns:a16="http://schemas.microsoft.com/office/drawing/2014/main" id="{00000000-0008-0000-0F00-0000E8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9" name="正方形/長方形 488">
          <a:extLst>
            <a:ext uri="{FF2B5EF4-FFF2-40B4-BE49-F238E27FC236}">
              <a16:creationId xmlns:a16="http://schemas.microsoft.com/office/drawing/2014/main" id="{00000000-0008-0000-0F00-0000E9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0" name="正方形/長方形 489">
          <a:extLst>
            <a:ext uri="{FF2B5EF4-FFF2-40B4-BE49-F238E27FC236}">
              <a16:creationId xmlns:a16="http://schemas.microsoft.com/office/drawing/2014/main" id="{00000000-0008-0000-0F00-0000EA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1" name="正方形/長方形 490">
          <a:extLst>
            <a:ext uri="{FF2B5EF4-FFF2-40B4-BE49-F238E27FC236}">
              <a16:creationId xmlns:a16="http://schemas.microsoft.com/office/drawing/2014/main" id="{00000000-0008-0000-0F00-0000EB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2" name="正方形/長方形 491">
          <a:extLst>
            <a:ext uri="{FF2B5EF4-FFF2-40B4-BE49-F238E27FC236}">
              <a16:creationId xmlns:a16="http://schemas.microsoft.com/office/drawing/2014/main" id="{00000000-0008-0000-0F00-0000EC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3" name="正方形/長方形 492">
          <a:extLst>
            <a:ext uri="{FF2B5EF4-FFF2-40B4-BE49-F238E27FC236}">
              <a16:creationId xmlns:a16="http://schemas.microsoft.com/office/drawing/2014/main" id="{00000000-0008-0000-0F00-0000ED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4" name="テキスト ボックス 493">
          <a:extLst>
            <a:ext uri="{FF2B5EF4-FFF2-40B4-BE49-F238E27FC236}">
              <a16:creationId xmlns:a16="http://schemas.microsoft.com/office/drawing/2014/main" id="{00000000-0008-0000-0F00-0000EE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5" name="直線コネクタ 494">
          <a:extLst>
            <a:ext uri="{FF2B5EF4-FFF2-40B4-BE49-F238E27FC236}">
              <a16:creationId xmlns:a16="http://schemas.microsoft.com/office/drawing/2014/main" id="{00000000-0008-0000-0F00-0000EF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6" name="テキスト ボックス 495">
          <a:extLst>
            <a:ext uri="{FF2B5EF4-FFF2-40B4-BE49-F238E27FC236}">
              <a16:creationId xmlns:a16="http://schemas.microsoft.com/office/drawing/2014/main" id="{00000000-0008-0000-0F00-0000F0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7" name="直線コネクタ 496">
          <a:extLst>
            <a:ext uri="{FF2B5EF4-FFF2-40B4-BE49-F238E27FC236}">
              <a16:creationId xmlns:a16="http://schemas.microsoft.com/office/drawing/2014/main" id="{00000000-0008-0000-0F00-0000F1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98" name="テキスト ボックス 497">
          <a:extLst>
            <a:ext uri="{FF2B5EF4-FFF2-40B4-BE49-F238E27FC236}">
              <a16:creationId xmlns:a16="http://schemas.microsoft.com/office/drawing/2014/main" id="{00000000-0008-0000-0F00-0000F2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9" name="直線コネクタ 498">
          <a:extLst>
            <a:ext uri="{FF2B5EF4-FFF2-40B4-BE49-F238E27FC236}">
              <a16:creationId xmlns:a16="http://schemas.microsoft.com/office/drawing/2014/main" id="{00000000-0008-0000-0F00-0000F3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0" name="テキスト ボックス 499">
          <a:extLst>
            <a:ext uri="{FF2B5EF4-FFF2-40B4-BE49-F238E27FC236}">
              <a16:creationId xmlns:a16="http://schemas.microsoft.com/office/drawing/2014/main" id="{00000000-0008-0000-0F00-0000F4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1" name="直線コネクタ 500">
          <a:extLst>
            <a:ext uri="{FF2B5EF4-FFF2-40B4-BE49-F238E27FC236}">
              <a16:creationId xmlns:a16="http://schemas.microsoft.com/office/drawing/2014/main" id="{00000000-0008-0000-0F00-0000F5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2" name="テキスト ボックス 501">
          <a:extLst>
            <a:ext uri="{FF2B5EF4-FFF2-40B4-BE49-F238E27FC236}">
              <a16:creationId xmlns:a16="http://schemas.microsoft.com/office/drawing/2014/main" id="{00000000-0008-0000-0F00-0000F6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3" name="直線コネクタ 502">
          <a:extLst>
            <a:ext uri="{FF2B5EF4-FFF2-40B4-BE49-F238E27FC236}">
              <a16:creationId xmlns:a16="http://schemas.microsoft.com/office/drawing/2014/main" id="{00000000-0008-0000-0F00-0000F7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4" name="テキスト ボックス 503">
          <a:extLst>
            <a:ext uri="{FF2B5EF4-FFF2-40B4-BE49-F238E27FC236}">
              <a16:creationId xmlns:a16="http://schemas.microsoft.com/office/drawing/2014/main" id="{00000000-0008-0000-0F00-0000F8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5" name="直線コネクタ 504">
          <a:extLst>
            <a:ext uri="{FF2B5EF4-FFF2-40B4-BE49-F238E27FC236}">
              <a16:creationId xmlns:a16="http://schemas.microsoft.com/office/drawing/2014/main" id="{00000000-0008-0000-0F00-0000F9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6" name="テキスト ボックス 505">
          <a:extLst>
            <a:ext uri="{FF2B5EF4-FFF2-40B4-BE49-F238E27FC236}">
              <a16:creationId xmlns:a16="http://schemas.microsoft.com/office/drawing/2014/main" id="{00000000-0008-0000-0F00-0000FA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7" name="直線コネクタ 506">
          <a:extLst>
            <a:ext uri="{FF2B5EF4-FFF2-40B4-BE49-F238E27FC236}">
              <a16:creationId xmlns:a16="http://schemas.microsoft.com/office/drawing/2014/main" id="{00000000-0008-0000-0F00-0000FB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08" name="テキスト ボックス 507">
          <a:extLst>
            <a:ext uri="{FF2B5EF4-FFF2-40B4-BE49-F238E27FC236}">
              <a16:creationId xmlns:a16="http://schemas.microsoft.com/office/drawing/2014/main" id="{00000000-0008-0000-0F00-0000FC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9" name="直線コネクタ 508">
          <a:extLst>
            <a:ext uri="{FF2B5EF4-FFF2-40B4-BE49-F238E27FC236}">
              <a16:creationId xmlns:a16="http://schemas.microsoft.com/office/drawing/2014/main" id="{00000000-0008-0000-0F00-0000FD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0" name="【一般廃棄物処理施設】&#10;有形固定資産減価償却率グラフ枠">
          <a:extLst>
            <a:ext uri="{FF2B5EF4-FFF2-40B4-BE49-F238E27FC236}">
              <a16:creationId xmlns:a16="http://schemas.microsoft.com/office/drawing/2014/main" id="{00000000-0008-0000-0F00-0000FE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33746</xdr:rowOff>
    </xdr:from>
    <xdr:to>
      <xdr:col>85</xdr:col>
      <xdr:colOff>126364</xdr:colOff>
      <xdr:row>42</xdr:row>
      <xdr:rowOff>19050</xdr:rowOff>
    </xdr:to>
    <xdr:cxnSp macro="">
      <xdr:nvCxnSpPr>
        <xdr:cNvPr id="511" name="直線コネクタ 510">
          <a:extLst>
            <a:ext uri="{FF2B5EF4-FFF2-40B4-BE49-F238E27FC236}">
              <a16:creationId xmlns:a16="http://schemas.microsoft.com/office/drawing/2014/main" id="{00000000-0008-0000-0F00-0000FF010000}"/>
            </a:ext>
          </a:extLst>
        </xdr:cNvPr>
        <xdr:cNvCxnSpPr/>
      </xdr:nvCxnSpPr>
      <xdr:spPr>
        <a:xfrm flipV="1">
          <a:off x="16318864" y="5863046"/>
          <a:ext cx="0" cy="1356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512" name="【一般廃棄物処理施設】&#10;有形固定資産減価償却率最小値テキスト">
          <a:extLst>
            <a:ext uri="{FF2B5EF4-FFF2-40B4-BE49-F238E27FC236}">
              <a16:creationId xmlns:a16="http://schemas.microsoft.com/office/drawing/2014/main" id="{00000000-0008-0000-0F00-000000020000}"/>
            </a:ext>
          </a:extLst>
        </xdr:cNvPr>
        <xdr:cNvSpPr txBox="1"/>
      </xdr:nvSpPr>
      <xdr:spPr>
        <a:xfrm>
          <a:off x="16357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513" name="直線コネクタ 512">
          <a:extLst>
            <a:ext uri="{FF2B5EF4-FFF2-40B4-BE49-F238E27FC236}">
              <a16:creationId xmlns:a16="http://schemas.microsoft.com/office/drawing/2014/main" id="{00000000-0008-0000-0F00-000001020000}"/>
            </a:ext>
          </a:extLst>
        </xdr:cNvPr>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151873</xdr:rowOff>
    </xdr:from>
    <xdr:ext cx="405111" cy="259045"/>
    <xdr:sp macro="" textlink="">
      <xdr:nvSpPr>
        <xdr:cNvPr id="514" name="【一般廃棄物処理施設】&#10;有形固定資産減価償却率最大値テキスト">
          <a:extLst>
            <a:ext uri="{FF2B5EF4-FFF2-40B4-BE49-F238E27FC236}">
              <a16:creationId xmlns:a16="http://schemas.microsoft.com/office/drawing/2014/main" id="{00000000-0008-0000-0F00-000002020000}"/>
            </a:ext>
          </a:extLst>
        </xdr:cNvPr>
        <xdr:cNvSpPr txBox="1"/>
      </xdr:nvSpPr>
      <xdr:spPr>
        <a:xfrm>
          <a:off x="16357600" y="5638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33746</xdr:rowOff>
    </xdr:from>
    <xdr:to>
      <xdr:col>86</xdr:col>
      <xdr:colOff>25400</xdr:colOff>
      <xdr:row>34</xdr:row>
      <xdr:rowOff>33746</xdr:rowOff>
    </xdr:to>
    <xdr:cxnSp macro="">
      <xdr:nvCxnSpPr>
        <xdr:cNvPr id="515" name="直線コネクタ 514">
          <a:extLst>
            <a:ext uri="{FF2B5EF4-FFF2-40B4-BE49-F238E27FC236}">
              <a16:creationId xmlns:a16="http://schemas.microsoft.com/office/drawing/2014/main" id="{00000000-0008-0000-0F00-000003020000}"/>
            </a:ext>
          </a:extLst>
        </xdr:cNvPr>
        <xdr:cNvCxnSpPr/>
      </xdr:nvCxnSpPr>
      <xdr:spPr>
        <a:xfrm>
          <a:off x="16230600" y="586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149514</xdr:rowOff>
    </xdr:from>
    <xdr:ext cx="405111" cy="259045"/>
    <xdr:sp macro="" textlink="">
      <xdr:nvSpPr>
        <xdr:cNvPr id="516" name="【一般廃棄物処理施設】&#10;有形固定資産減価償却率平均値テキスト">
          <a:extLst>
            <a:ext uri="{FF2B5EF4-FFF2-40B4-BE49-F238E27FC236}">
              <a16:creationId xmlns:a16="http://schemas.microsoft.com/office/drawing/2014/main" id="{00000000-0008-0000-0F00-000004020000}"/>
            </a:ext>
          </a:extLst>
        </xdr:cNvPr>
        <xdr:cNvSpPr txBox="1"/>
      </xdr:nvSpPr>
      <xdr:spPr>
        <a:xfrm>
          <a:off x="16357600" y="64931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126637</xdr:rowOff>
    </xdr:from>
    <xdr:to>
      <xdr:col>85</xdr:col>
      <xdr:colOff>177800</xdr:colOff>
      <xdr:row>39</xdr:row>
      <xdr:rowOff>56787</xdr:rowOff>
    </xdr:to>
    <xdr:sp macro="" textlink="">
      <xdr:nvSpPr>
        <xdr:cNvPr id="517" name="フローチャート: 判断 516">
          <a:extLst>
            <a:ext uri="{FF2B5EF4-FFF2-40B4-BE49-F238E27FC236}">
              <a16:creationId xmlns:a16="http://schemas.microsoft.com/office/drawing/2014/main" id="{00000000-0008-0000-0F00-000005020000}"/>
            </a:ext>
          </a:extLst>
        </xdr:cNvPr>
        <xdr:cNvSpPr/>
      </xdr:nvSpPr>
      <xdr:spPr>
        <a:xfrm>
          <a:off x="16268700" y="664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123372</xdr:rowOff>
    </xdr:from>
    <xdr:to>
      <xdr:col>81</xdr:col>
      <xdr:colOff>101600</xdr:colOff>
      <xdr:row>39</xdr:row>
      <xdr:rowOff>53522</xdr:rowOff>
    </xdr:to>
    <xdr:sp macro="" textlink="">
      <xdr:nvSpPr>
        <xdr:cNvPr id="518" name="フローチャート: 判断 517">
          <a:extLst>
            <a:ext uri="{FF2B5EF4-FFF2-40B4-BE49-F238E27FC236}">
              <a16:creationId xmlns:a16="http://schemas.microsoft.com/office/drawing/2014/main" id="{00000000-0008-0000-0F00-000006020000}"/>
            </a:ext>
          </a:extLst>
        </xdr:cNvPr>
        <xdr:cNvSpPr/>
      </xdr:nvSpPr>
      <xdr:spPr>
        <a:xfrm>
          <a:off x="15430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116840</xdr:rowOff>
    </xdr:from>
    <xdr:to>
      <xdr:col>76</xdr:col>
      <xdr:colOff>165100</xdr:colOff>
      <xdr:row>39</xdr:row>
      <xdr:rowOff>46990</xdr:rowOff>
    </xdr:to>
    <xdr:sp macro="" textlink="">
      <xdr:nvSpPr>
        <xdr:cNvPr id="519" name="フローチャート: 判断 518">
          <a:extLst>
            <a:ext uri="{FF2B5EF4-FFF2-40B4-BE49-F238E27FC236}">
              <a16:creationId xmlns:a16="http://schemas.microsoft.com/office/drawing/2014/main" id="{00000000-0008-0000-0F00-000007020000}"/>
            </a:ext>
          </a:extLst>
        </xdr:cNvPr>
        <xdr:cNvSpPr/>
      </xdr:nvSpPr>
      <xdr:spPr>
        <a:xfrm>
          <a:off x="14541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27033</xdr:rowOff>
    </xdr:from>
    <xdr:to>
      <xdr:col>72</xdr:col>
      <xdr:colOff>38100</xdr:colOff>
      <xdr:row>39</xdr:row>
      <xdr:rowOff>128633</xdr:rowOff>
    </xdr:to>
    <xdr:sp macro="" textlink="">
      <xdr:nvSpPr>
        <xdr:cNvPr id="520" name="フローチャート: 判断 519">
          <a:extLst>
            <a:ext uri="{FF2B5EF4-FFF2-40B4-BE49-F238E27FC236}">
              <a16:creationId xmlns:a16="http://schemas.microsoft.com/office/drawing/2014/main" id="{00000000-0008-0000-0F00-000008020000}"/>
            </a:ext>
          </a:extLst>
        </xdr:cNvPr>
        <xdr:cNvSpPr/>
      </xdr:nvSpPr>
      <xdr:spPr>
        <a:xfrm>
          <a:off x="13652500" y="671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159294</xdr:rowOff>
    </xdr:from>
    <xdr:to>
      <xdr:col>67</xdr:col>
      <xdr:colOff>101600</xdr:colOff>
      <xdr:row>39</xdr:row>
      <xdr:rowOff>89444</xdr:rowOff>
    </xdr:to>
    <xdr:sp macro="" textlink="">
      <xdr:nvSpPr>
        <xdr:cNvPr id="521" name="フローチャート: 判断 520">
          <a:extLst>
            <a:ext uri="{FF2B5EF4-FFF2-40B4-BE49-F238E27FC236}">
              <a16:creationId xmlns:a16="http://schemas.microsoft.com/office/drawing/2014/main" id="{00000000-0008-0000-0F00-000009020000}"/>
            </a:ext>
          </a:extLst>
        </xdr:cNvPr>
        <xdr:cNvSpPr/>
      </xdr:nvSpPr>
      <xdr:spPr>
        <a:xfrm>
          <a:off x="12763500" y="667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00000000-0008-0000-0F00-00000A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00000000-0008-0000-0F00-00000B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00000000-0008-0000-0F00-00000C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00000000-0008-0000-0F00-00000D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00000000-0008-0000-0F00-00000E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84183</xdr:rowOff>
    </xdr:from>
    <xdr:to>
      <xdr:col>85</xdr:col>
      <xdr:colOff>177800</xdr:colOff>
      <xdr:row>42</xdr:row>
      <xdr:rowOff>14333</xdr:rowOff>
    </xdr:to>
    <xdr:sp macro="" textlink="">
      <xdr:nvSpPr>
        <xdr:cNvPr id="527" name="楕円 526">
          <a:extLst>
            <a:ext uri="{FF2B5EF4-FFF2-40B4-BE49-F238E27FC236}">
              <a16:creationId xmlns:a16="http://schemas.microsoft.com/office/drawing/2014/main" id="{00000000-0008-0000-0F00-00000F020000}"/>
            </a:ext>
          </a:extLst>
        </xdr:cNvPr>
        <xdr:cNvSpPr/>
      </xdr:nvSpPr>
      <xdr:spPr>
        <a:xfrm>
          <a:off x="16268700" y="711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170560</xdr:rowOff>
    </xdr:from>
    <xdr:ext cx="405111" cy="259045"/>
    <xdr:sp macro="" textlink="">
      <xdr:nvSpPr>
        <xdr:cNvPr id="528" name="【一般廃棄物処理施設】&#10;有形固定資産減価償却率該当値テキスト">
          <a:extLst>
            <a:ext uri="{FF2B5EF4-FFF2-40B4-BE49-F238E27FC236}">
              <a16:creationId xmlns:a16="http://schemas.microsoft.com/office/drawing/2014/main" id="{00000000-0008-0000-0F00-000010020000}"/>
            </a:ext>
          </a:extLst>
        </xdr:cNvPr>
        <xdr:cNvSpPr txBox="1"/>
      </xdr:nvSpPr>
      <xdr:spPr>
        <a:xfrm>
          <a:off x="16357600" y="7028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35197</xdr:rowOff>
    </xdr:from>
    <xdr:to>
      <xdr:col>81</xdr:col>
      <xdr:colOff>101600</xdr:colOff>
      <xdr:row>41</xdr:row>
      <xdr:rowOff>136797</xdr:rowOff>
    </xdr:to>
    <xdr:sp macro="" textlink="">
      <xdr:nvSpPr>
        <xdr:cNvPr id="529" name="楕円 528">
          <a:extLst>
            <a:ext uri="{FF2B5EF4-FFF2-40B4-BE49-F238E27FC236}">
              <a16:creationId xmlns:a16="http://schemas.microsoft.com/office/drawing/2014/main" id="{00000000-0008-0000-0F00-000011020000}"/>
            </a:ext>
          </a:extLst>
        </xdr:cNvPr>
        <xdr:cNvSpPr/>
      </xdr:nvSpPr>
      <xdr:spPr>
        <a:xfrm>
          <a:off x="15430500" y="706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85997</xdr:rowOff>
    </xdr:from>
    <xdr:to>
      <xdr:col>85</xdr:col>
      <xdr:colOff>127000</xdr:colOff>
      <xdr:row>41</xdr:row>
      <xdr:rowOff>134983</xdr:rowOff>
    </xdr:to>
    <xdr:cxnSp macro="">
      <xdr:nvCxnSpPr>
        <xdr:cNvPr id="530" name="直線コネクタ 529">
          <a:extLst>
            <a:ext uri="{FF2B5EF4-FFF2-40B4-BE49-F238E27FC236}">
              <a16:creationId xmlns:a16="http://schemas.microsoft.com/office/drawing/2014/main" id="{00000000-0008-0000-0F00-000012020000}"/>
            </a:ext>
          </a:extLst>
        </xdr:cNvPr>
        <xdr:cNvCxnSpPr/>
      </xdr:nvCxnSpPr>
      <xdr:spPr>
        <a:xfrm>
          <a:off x="15481300" y="7115447"/>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36830</xdr:rowOff>
    </xdr:from>
    <xdr:to>
      <xdr:col>76</xdr:col>
      <xdr:colOff>165100</xdr:colOff>
      <xdr:row>41</xdr:row>
      <xdr:rowOff>138430</xdr:rowOff>
    </xdr:to>
    <xdr:sp macro="" textlink="">
      <xdr:nvSpPr>
        <xdr:cNvPr id="531" name="楕円 530">
          <a:extLst>
            <a:ext uri="{FF2B5EF4-FFF2-40B4-BE49-F238E27FC236}">
              <a16:creationId xmlns:a16="http://schemas.microsoft.com/office/drawing/2014/main" id="{00000000-0008-0000-0F00-000013020000}"/>
            </a:ext>
          </a:extLst>
        </xdr:cNvPr>
        <xdr:cNvSpPr/>
      </xdr:nvSpPr>
      <xdr:spPr>
        <a:xfrm>
          <a:off x="145415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85997</xdr:rowOff>
    </xdr:from>
    <xdr:to>
      <xdr:col>81</xdr:col>
      <xdr:colOff>50800</xdr:colOff>
      <xdr:row>41</xdr:row>
      <xdr:rowOff>87630</xdr:rowOff>
    </xdr:to>
    <xdr:cxnSp macro="">
      <xdr:nvCxnSpPr>
        <xdr:cNvPr id="532" name="直線コネクタ 531">
          <a:extLst>
            <a:ext uri="{FF2B5EF4-FFF2-40B4-BE49-F238E27FC236}">
              <a16:creationId xmlns:a16="http://schemas.microsoft.com/office/drawing/2014/main" id="{00000000-0008-0000-0F00-000014020000}"/>
            </a:ext>
          </a:extLst>
        </xdr:cNvPr>
        <xdr:cNvCxnSpPr/>
      </xdr:nvCxnSpPr>
      <xdr:spPr>
        <a:xfrm flipV="1">
          <a:off x="14592300" y="711544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74385</xdr:rowOff>
    </xdr:from>
    <xdr:to>
      <xdr:col>72</xdr:col>
      <xdr:colOff>38100</xdr:colOff>
      <xdr:row>42</xdr:row>
      <xdr:rowOff>4535</xdr:rowOff>
    </xdr:to>
    <xdr:sp macro="" textlink="">
      <xdr:nvSpPr>
        <xdr:cNvPr id="533" name="楕円 532">
          <a:extLst>
            <a:ext uri="{FF2B5EF4-FFF2-40B4-BE49-F238E27FC236}">
              <a16:creationId xmlns:a16="http://schemas.microsoft.com/office/drawing/2014/main" id="{00000000-0008-0000-0F00-000015020000}"/>
            </a:ext>
          </a:extLst>
        </xdr:cNvPr>
        <xdr:cNvSpPr/>
      </xdr:nvSpPr>
      <xdr:spPr>
        <a:xfrm>
          <a:off x="13652500" y="710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87630</xdr:rowOff>
    </xdr:from>
    <xdr:to>
      <xdr:col>76</xdr:col>
      <xdr:colOff>114300</xdr:colOff>
      <xdr:row>41</xdr:row>
      <xdr:rowOff>125185</xdr:rowOff>
    </xdr:to>
    <xdr:cxnSp macro="">
      <xdr:nvCxnSpPr>
        <xdr:cNvPr id="534" name="直線コネクタ 533">
          <a:extLst>
            <a:ext uri="{FF2B5EF4-FFF2-40B4-BE49-F238E27FC236}">
              <a16:creationId xmlns:a16="http://schemas.microsoft.com/office/drawing/2014/main" id="{00000000-0008-0000-0F00-000016020000}"/>
            </a:ext>
          </a:extLst>
        </xdr:cNvPr>
        <xdr:cNvCxnSpPr/>
      </xdr:nvCxnSpPr>
      <xdr:spPr>
        <a:xfrm flipV="1">
          <a:off x="13703300" y="7117080"/>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18869</xdr:rowOff>
    </xdr:from>
    <xdr:to>
      <xdr:col>67</xdr:col>
      <xdr:colOff>101600</xdr:colOff>
      <xdr:row>41</xdr:row>
      <xdr:rowOff>120469</xdr:rowOff>
    </xdr:to>
    <xdr:sp macro="" textlink="">
      <xdr:nvSpPr>
        <xdr:cNvPr id="535" name="楕円 534">
          <a:extLst>
            <a:ext uri="{FF2B5EF4-FFF2-40B4-BE49-F238E27FC236}">
              <a16:creationId xmlns:a16="http://schemas.microsoft.com/office/drawing/2014/main" id="{00000000-0008-0000-0F00-000017020000}"/>
            </a:ext>
          </a:extLst>
        </xdr:cNvPr>
        <xdr:cNvSpPr/>
      </xdr:nvSpPr>
      <xdr:spPr>
        <a:xfrm>
          <a:off x="12763500" y="704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69669</xdr:rowOff>
    </xdr:from>
    <xdr:to>
      <xdr:col>71</xdr:col>
      <xdr:colOff>177800</xdr:colOff>
      <xdr:row>41</xdr:row>
      <xdr:rowOff>125185</xdr:rowOff>
    </xdr:to>
    <xdr:cxnSp macro="">
      <xdr:nvCxnSpPr>
        <xdr:cNvPr id="536" name="直線コネクタ 535">
          <a:extLst>
            <a:ext uri="{FF2B5EF4-FFF2-40B4-BE49-F238E27FC236}">
              <a16:creationId xmlns:a16="http://schemas.microsoft.com/office/drawing/2014/main" id="{00000000-0008-0000-0F00-000018020000}"/>
            </a:ext>
          </a:extLst>
        </xdr:cNvPr>
        <xdr:cNvCxnSpPr/>
      </xdr:nvCxnSpPr>
      <xdr:spPr>
        <a:xfrm>
          <a:off x="12814300" y="7099119"/>
          <a:ext cx="8890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70049</xdr:rowOff>
    </xdr:from>
    <xdr:ext cx="405111" cy="259045"/>
    <xdr:sp macro="" textlink="">
      <xdr:nvSpPr>
        <xdr:cNvPr id="537" name="n_1aveValue【一般廃棄物処理施設】&#10;有形固定資産減価償却率">
          <a:extLst>
            <a:ext uri="{FF2B5EF4-FFF2-40B4-BE49-F238E27FC236}">
              <a16:creationId xmlns:a16="http://schemas.microsoft.com/office/drawing/2014/main" id="{00000000-0008-0000-0F00-000019020000}"/>
            </a:ext>
          </a:extLst>
        </xdr:cNvPr>
        <xdr:cNvSpPr txBox="1"/>
      </xdr:nvSpPr>
      <xdr:spPr>
        <a:xfrm>
          <a:off x="15266044" y="6413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63517</xdr:rowOff>
    </xdr:from>
    <xdr:ext cx="405111" cy="259045"/>
    <xdr:sp macro="" textlink="">
      <xdr:nvSpPr>
        <xdr:cNvPr id="538" name="n_2aveValue【一般廃棄物処理施設】&#10;有形固定資産減価償却率">
          <a:extLst>
            <a:ext uri="{FF2B5EF4-FFF2-40B4-BE49-F238E27FC236}">
              <a16:creationId xmlns:a16="http://schemas.microsoft.com/office/drawing/2014/main" id="{00000000-0008-0000-0F00-00001A020000}"/>
            </a:ext>
          </a:extLst>
        </xdr:cNvPr>
        <xdr:cNvSpPr txBox="1"/>
      </xdr:nvSpPr>
      <xdr:spPr>
        <a:xfrm>
          <a:off x="14389744" y="640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145160</xdr:rowOff>
    </xdr:from>
    <xdr:ext cx="405111" cy="259045"/>
    <xdr:sp macro="" textlink="">
      <xdr:nvSpPr>
        <xdr:cNvPr id="539" name="n_3aveValue【一般廃棄物処理施設】&#10;有形固定資産減価償却率">
          <a:extLst>
            <a:ext uri="{FF2B5EF4-FFF2-40B4-BE49-F238E27FC236}">
              <a16:creationId xmlns:a16="http://schemas.microsoft.com/office/drawing/2014/main" id="{00000000-0008-0000-0F00-00001B020000}"/>
            </a:ext>
          </a:extLst>
        </xdr:cNvPr>
        <xdr:cNvSpPr txBox="1"/>
      </xdr:nvSpPr>
      <xdr:spPr>
        <a:xfrm>
          <a:off x="13500744" y="6488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105971</xdr:rowOff>
    </xdr:from>
    <xdr:ext cx="405111" cy="259045"/>
    <xdr:sp macro="" textlink="">
      <xdr:nvSpPr>
        <xdr:cNvPr id="540" name="n_4aveValue【一般廃棄物処理施設】&#10;有形固定資産減価償却率">
          <a:extLst>
            <a:ext uri="{FF2B5EF4-FFF2-40B4-BE49-F238E27FC236}">
              <a16:creationId xmlns:a16="http://schemas.microsoft.com/office/drawing/2014/main" id="{00000000-0008-0000-0F00-00001C020000}"/>
            </a:ext>
          </a:extLst>
        </xdr:cNvPr>
        <xdr:cNvSpPr txBox="1"/>
      </xdr:nvSpPr>
      <xdr:spPr>
        <a:xfrm>
          <a:off x="12611744" y="644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127924</xdr:rowOff>
    </xdr:from>
    <xdr:ext cx="405111" cy="259045"/>
    <xdr:sp macro="" textlink="">
      <xdr:nvSpPr>
        <xdr:cNvPr id="541" name="n_1mainValue【一般廃棄物処理施設】&#10;有形固定資産減価償却率">
          <a:extLst>
            <a:ext uri="{FF2B5EF4-FFF2-40B4-BE49-F238E27FC236}">
              <a16:creationId xmlns:a16="http://schemas.microsoft.com/office/drawing/2014/main" id="{00000000-0008-0000-0F00-00001D020000}"/>
            </a:ext>
          </a:extLst>
        </xdr:cNvPr>
        <xdr:cNvSpPr txBox="1"/>
      </xdr:nvSpPr>
      <xdr:spPr>
        <a:xfrm>
          <a:off x="15266044" y="7157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129557</xdr:rowOff>
    </xdr:from>
    <xdr:ext cx="405111" cy="259045"/>
    <xdr:sp macro="" textlink="">
      <xdr:nvSpPr>
        <xdr:cNvPr id="542" name="n_2mainValue【一般廃棄物処理施設】&#10;有形固定資産減価償却率">
          <a:extLst>
            <a:ext uri="{FF2B5EF4-FFF2-40B4-BE49-F238E27FC236}">
              <a16:creationId xmlns:a16="http://schemas.microsoft.com/office/drawing/2014/main" id="{00000000-0008-0000-0F00-00001E020000}"/>
            </a:ext>
          </a:extLst>
        </xdr:cNvPr>
        <xdr:cNvSpPr txBox="1"/>
      </xdr:nvSpPr>
      <xdr:spPr>
        <a:xfrm>
          <a:off x="14389744" y="715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167112</xdr:rowOff>
    </xdr:from>
    <xdr:ext cx="405111" cy="259045"/>
    <xdr:sp macro="" textlink="">
      <xdr:nvSpPr>
        <xdr:cNvPr id="543" name="n_3mainValue【一般廃棄物処理施設】&#10;有形固定資産減価償却率">
          <a:extLst>
            <a:ext uri="{FF2B5EF4-FFF2-40B4-BE49-F238E27FC236}">
              <a16:creationId xmlns:a16="http://schemas.microsoft.com/office/drawing/2014/main" id="{00000000-0008-0000-0F00-00001F020000}"/>
            </a:ext>
          </a:extLst>
        </xdr:cNvPr>
        <xdr:cNvSpPr txBox="1"/>
      </xdr:nvSpPr>
      <xdr:spPr>
        <a:xfrm>
          <a:off x="13500744" y="719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111596</xdr:rowOff>
    </xdr:from>
    <xdr:ext cx="405111" cy="259045"/>
    <xdr:sp macro="" textlink="">
      <xdr:nvSpPr>
        <xdr:cNvPr id="544" name="n_4mainValue【一般廃棄物処理施設】&#10;有形固定資産減価償却率">
          <a:extLst>
            <a:ext uri="{FF2B5EF4-FFF2-40B4-BE49-F238E27FC236}">
              <a16:creationId xmlns:a16="http://schemas.microsoft.com/office/drawing/2014/main" id="{00000000-0008-0000-0F00-000020020000}"/>
            </a:ext>
          </a:extLst>
        </xdr:cNvPr>
        <xdr:cNvSpPr txBox="1"/>
      </xdr:nvSpPr>
      <xdr:spPr>
        <a:xfrm>
          <a:off x="12611744" y="714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5" name="正方形/長方形 544">
          <a:extLst>
            <a:ext uri="{FF2B5EF4-FFF2-40B4-BE49-F238E27FC236}">
              <a16:creationId xmlns:a16="http://schemas.microsoft.com/office/drawing/2014/main" id="{00000000-0008-0000-0F00-000021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6" name="正方形/長方形 545">
          <a:extLst>
            <a:ext uri="{FF2B5EF4-FFF2-40B4-BE49-F238E27FC236}">
              <a16:creationId xmlns:a16="http://schemas.microsoft.com/office/drawing/2014/main" id="{00000000-0008-0000-0F00-000022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7" name="正方形/長方形 546">
          <a:extLst>
            <a:ext uri="{FF2B5EF4-FFF2-40B4-BE49-F238E27FC236}">
              <a16:creationId xmlns:a16="http://schemas.microsoft.com/office/drawing/2014/main" id="{00000000-0008-0000-0F00-000023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8" name="正方形/長方形 547">
          <a:extLst>
            <a:ext uri="{FF2B5EF4-FFF2-40B4-BE49-F238E27FC236}">
              <a16:creationId xmlns:a16="http://schemas.microsoft.com/office/drawing/2014/main" id="{00000000-0008-0000-0F00-000024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9" name="正方形/長方形 548">
          <a:extLst>
            <a:ext uri="{FF2B5EF4-FFF2-40B4-BE49-F238E27FC236}">
              <a16:creationId xmlns:a16="http://schemas.microsoft.com/office/drawing/2014/main" id="{00000000-0008-0000-0F00-000025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0" name="正方形/長方形 549">
          <a:extLst>
            <a:ext uri="{FF2B5EF4-FFF2-40B4-BE49-F238E27FC236}">
              <a16:creationId xmlns:a16="http://schemas.microsoft.com/office/drawing/2014/main" id="{00000000-0008-0000-0F00-000026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1" name="正方形/長方形 550">
          <a:extLst>
            <a:ext uri="{FF2B5EF4-FFF2-40B4-BE49-F238E27FC236}">
              <a16:creationId xmlns:a16="http://schemas.microsoft.com/office/drawing/2014/main" id="{00000000-0008-0000-0F00-000027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2" name="正方形/長方形 551">
          <a:extLst>
            <a:ext uri="{FF2B5EF4-FFF2-40B4-BE49-F238E27FC236}">
              <a16:creationId xmlns:a16="http://schemas.microsoft.com/office/drawing/2014/main" id="{00000000-0008-0000-0F00-000028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3" name="テキスト ボックス 552">
          <a:extLst>
            <a:ext uri="{FF2B5EF4-FFF2-40B4-BE49-F238E27FC236}">
              <a16:creationId xmlns:a16="http://schemas.microsoft.com/office/drawing/2014/main" id="{00000000-0008-0000-0F00-000029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4" name="直線コネクタ 553">
          <a:extLst>
            <a:ext uri="{FF2B5EF4-FFF2-40B4-BE49-F238E27FC236}">
              <a16:creationId xmlns:a16="http://schemas.microsoft.com/office/drawing/2014/main" id="{00000000-0008-0000-0F00-00002A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5" name="直線コネクタ 554">
          <a:extLst>
            <a:ext uri="{FF2B5EF4-FFF2-40B4-BE49-F238E27FC236}">
              <a16:creationId xmlns:a16="http://schemas.microsoft.com/office/drawing/2014/main" id="{00000000-0008-0000-0F00-00002B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6" name="テキスト ボックス 555">
          <a:extLst>
            <a:ext uri="{FF2B5EF4-FFF2-40B4-BE49-F238E27FC236}">
              <a16:creationId xmlns:a16="http://schemas.microsoft.com/office/drawing/2014/main" id="{00000000-0008-0000-0F00-00002C02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7" name="直線コネクタ 556">
          <a:extLst>
            <a:ext uri="{FF2B5EF4-FFF2-40B4-BE49-F238E27FC236}">
              <a16:creationId xmlns:a16="http://schemas.microsoft.com/office/drawing/2014/main" id="{00000000-0008-0000-0F00-00002D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58" name="テキスト ボックス 557">
          <a:extLst>
            <a:ext uri="{FF2B5EF4-FFF2-40B4-BE49-F238E27FC236}">
              <a16:creationId xmlns:a16="http://schemas.microsoft.com/office/drawing/2014/main" id="{00000000-0008-0000-0F00-00002E02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9" name="直線コネクタ 558">
          <a:extLst>
            <a:ext uri="{FF2B5EF4-FFF2-40B4-BE49-F238E27FC236}">
              <a16:creationId xmlns:a16="http://schemas.microsoft.com/office/drawing/2014/main" id="{00000000-0008-0000-0F00-00002F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0" name="テキスト ボックス 559">
          <a:extLst>
            <a:ext uri="{FF2B5EF4-FFF2-40B4-BE49-F238E27FC236}">
              <a16:creationId xmlns:a16="http://schemas.microsoft.com/office/drawing/2014/main" id="{00000000-0008-0000-0F00-00003002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1" name="直線コネクタ 560">
          <a:extLst>
            <a:ext uri="{FF2B5EF4-FFF2-40B4-BE49-F238E27FC236}">
              <a16:creationId xmlns:a16="http://schemas.microsoft.com/office/drawing/2014/main" id="{00000000-0008-0000-0F00-000031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2" name="テキスト ボックス 561">
          <a:extLst>
            <a:ext uri="{FF2B5EF4-FFF2-40B4-BE49-F238E27FC236}">
              <a16:creationId xmlns:a16="http://schemas.microsoft.com/office/drawing/2014/main" id="{00000000-0008-0000-0F00-00003202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3" name="直線コネクタ 562">
          <a:extLst>
            <a:ext uri="{FF2B5EF4-FFF2-40B4-BE49-F238E27FC236}">
              <a16:creationId xmlns:a16="http://schemas.microsoft.com/office/drawing/2014/main" id="{00000000-0008-0000-0F00-000033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4" name="テキスト ボックス 563">
          <a:extLst>
            <a:ext uri="{FF2B5EF4-FFF2-40B4-BE49-F238E27FC236}">
              <a16:creationId xmlns:a16="http://schemas.microsoft.com/office/drawing/2014/main" id="{00000000-0008-0000-0F00-00003402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5" name="直線コネクタ 564">
          <a:extLst>
            <a:ext uri="{FF2B5EF4-FFF2-40B4-BE49-F238E27FC236}">
              <a16:creationId xmlns:a16="http://schemas.microsoft.com/office/drawing/2014/main" id="{00000000-0008-0000-0F00-000035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66" name="テキスト ボックス 565">
          <a:extLst>
            <a:ext uri="{FF2B5EF4-FFF2-40B4-BE49-F238E27FC236}">
              <a16:creationId xmlns:a16="http://schemas.microsoft.com/office/drawing/2014/main" id="{00000000-0008-0000-0F00-00003602000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7" name="【一般廃棄物処理施設】&#10;一人当たり有形固定資産（償却資産）額グラフ枠">
          <a:extLst>
            <a:ext uri="{FF2B5EF4-FFF2-40B4-BE49-F238E27FC236}">
              <a16:creationId xmlns:a16="http://schemas.microsoft.com/office/drawing/2014/main" id="{00000000-0008-0000-0F00-000037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151867</xdr:rowOff>
    </xdr:from>
    <xdr:to>
      <xdr:col>116</xdr:col>
      <xdr:colOff>62864</xdr:colOff>
      <xdr:row>42</xdr:row>
      <xdr:rowOff>37950</xdr:rowOff>
    </xdr:to>
    <xdr:cxnSp macro="">
      <xdr:nvCxnSpPr>
        <xdr:cNvPr id="568" name="直線コネクタ 567">
          <a:extLst>
            <a:ext uri="{FF2B5EF4-FFF2-40B4-BE49-F238E27FC236}">
              <a16:creationId xmlns:a16="http://schemas.microsoft.com/office/drawing/2014/main" id="{00000000-0008-0000-0F00-000038020000}"/>
            </a:ext>
          </a:extLst>
        </xdr:cNvPr>
        <xdr:cNvCxnSpPr/>
      </xdr:nvCxnSpPr>
      <xdr:spPr>
        <a:xfrm flipV="1">
          <a:off x="22160864" y="5981167"/>
          <a:ext cx="0" cy="1257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41777</xdr:rowOff>
    </xdr:from>
    <xdr:ext cx="313932" cy="259045"/>
    <xdr:sp macro="" textlink="">
      <xdr:nvSpPr>
        <xdr:cNvPr id="569" name="【一般廃棄物処理施設】&#10;一人当たり有形固定資産（償却資産）額最小値テキスト">
          <a:extLst>
            <a:ext uri="{FF2B5EF4-FFF2-40B4-BE49-F238E27FC236}">
              <a16:creationId xmlns:a16="http://schemas.microsoft.com/office/drawing/2014/main" id="{00000000-0008-0000-0F00-000039020000}"/>
            </a:ext>
          </a:extLst>
        </xdr:cNvPr>
        <xdr:cNvSpPr txBox="1"/>
      </xdr:nvSpPr>
      <xdr:spPr>
        <a:xfrm>
          <a:off x="22199600" y="72426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37950</xdr:rowOff>
    </xdr:from>
    <xdr:to>
      <xdr:col>116</xdr:col>
      <xdr:colOff>152400</xdr:colOff>
      <xdr:row>42</xdr:row>
      <xdr:rowOff>37950</xdr:rowOff>
    </xdr:to>
    <xdr:cxnSp macro="">
      <xdr:nvCxnSpPr>
        <xdr:cNvPr id="570" name="直線コネクタ 569">
          <a:extLst>
            <a:ext uri="{FF2B5EF4-FFF2-40B4-BE49-F238E27FC236}">
              <a16:creationId xmlns:a16="http://schemas.microsoft.com/office/drawing/2014/main" id="{00000000-0008-0000-0F00-00003A020000}"/>
            </a:ext>
          </a:extLst>
        </xdr:cNvPr>
        <xdr:cNvCxnSpPr/>
      </xdr:nvCxnSpPr>
      <xdr:spPr>
        <a:xfrm>
          <a:off x="22072600" y="7238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98544</xdr:rowOff>
    </xdr:from>
    <xdr:ext cx="599010" cy="259045"/>
    <xdr:sp macro="" textlink="">
      <xdr:nvSpPr>
        <xdr:cNvPr id="571" name="【一般廃棄物処理施設】&#10;一人当たり有形固定資産（償却資産）額最大値テキスト">
          <a:extLst>
            <a:ext uri="{FF2B5EF4-FFF2-40B4-BE49-F238E27FC236}">
              <a16:creationId xmlns:a16="http://schemas.microsoft.com/office/drawing/2014/main" id="{00000000-0008-0000-0F00-00003B020000}"/>
            </a:ext>
          </a:extLst>
        </xdr:cNvPr>
        <xdr:cNvSpPr txBox="1"/>
      </xdr:nvSpPr>
      <xdr:spPr>
        <a:xfrm>
          <a:off x="22199600" y="5756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151867</xdr:rowOff>
    </xdr:from>
    <xdr:to>
      <xdr:col>116</xdr:col>
      <xdr:colOff>152400</xdr:colOff>
      <xdr:row>34</xdr:row>
      <xdr:rowOff>151867</xdr:rowOff>
    </xdr:to>
    <xdr:cxnSp macro="">
      <xdr:nvCxnSpPr>
        <xdr:cNvPr id="572" name="直線コネクタ 571">
          <a:extLst>
            <a:ext uri="{FF2B5EF4-FFF2-40B4-BE49-F238E27FC236}">
              <a16:creationId xmlns:a16="http://schemas.microsoft.com/office/drawing/2014/main" id="{00000000-0008-0000-0F00-00003C020000}"/>
            </a:ext>
          </a:extLst>
        </xdr:cNvPr>
        <xdr:cNvCxnSpPr/>
      </xdr:nvCxnSpPr>
      <xdr:spPr>
        <a:xfrm>
          <a:off x="22072600" y="598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19801</xdr:rowOff>
    </xdr:from>
    <xdr:ext cx="534377" cy="259045"/>
    <xdr:sp macro="" textlink="">
      <xdr:nvSpPr>
        <xdr:cNvPr id="573" name="【一般廃棄物処理施設】&#10;一人当たり有形固定資産（償却資産）額平均値テキスト">
          <a:extLst>
            <a:ext uri="{FF2B5EF4-FFF2-40B4-BE49-F238E27FC236}">
              <a16:creationId xmlns:a16="http://schemas.microsoft.com/office/drawing/2014/main" id="{00000000-0008-0000-0F00-00003D020000}"/>
            </a:ext>
          </a:extLst>
        </xdr:cNvPr>
        <xdr:cNvSpPr txBox="1"/>
      </xdr:nvSpPr>
      <xdr:spPr>
        <a:xfrm>
          <a:off x="22199600" y="68778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168374</xdr:rowOff>
    </xdr:from>
    <xdr:to>
      <xdr:col>116</xdr:col>
      <xdr:colOff>114300</xdr:colOff>
      <xdr:row>41</xdr:row>
      <xdr:rowOff>98524</xdr:rowOff>
    </xdr:to>
    <xdr:sp macro="" textlink="">
      <xdr:nvSpPr>
        <xdr:cNvPr id="574" name="フローチャート: 判断 573">
          <a:extLst>
            <a:ext uri="{FF2B5EF4-FFF2-40B4-BE49-F238E27FC236}">
              <a16:creationId xmlns:a16="http://schemas.microsoft.com/office/drawing/2014/main" id="{00000000-0008-0000-0F00-00003E020000}"/>
            </a:ext>
          </a:extLst>
        </xdr:cNvPr>
        <xdr:cNvSpPr/>
      </xdr:nvSpPr>
      <xdr:spPr>
        <a:xfrm>
          <a:off x="22110700" y="702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5066</xdr:rowOff>
    </xdr:from>
    <xdr:to>
      <xdr:col>112</xdr:col>
      <xdr:colOff>38100</xdr:colOff>
      <xdr:row>41</xdr:row>
      <xdr:rowOff>106666</xdr:rowOff>
    </xdr:to>
    <xdr:sp macro="" textlink="">
      <xdr:nvSpPr>
        <xdr:cNvPr id="575" name="フローチャート: 判断 574">
          <a:extLst>
            <a:ext uri="{FF2B5EF4-FFF2-40B4-BE49-F238E27FC236}">
              <a16:creationId xmlns:a16="http://schemas.microsoft.com/office/drawing/2014/main" id="{00000000-0008-0000-0F00-00003F020000}"/>
            </a:ext>
          </a:extLst>
        </xdr:cNvPr>
        <xdr:cNvSpPr/>
      </xdr:nvSpPr>
      <xdr:spPr>
        <a:xfrm>
          <a:off x="21272500" y="703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155801</xdr:rowOff>
    </xdr:from>
    <xdr:to>
      <xdr:col>107</xdr:col>
      <xdr:colOff>101600</xdr:colOff>
      <xdr:row>41</xdr:row>
      <xdr:rowOff>85951</xdr:rowOff>
    </xdr:to>
    <xdr:sp macro="" textlink="">
      <xdr:nvSpPr>
        <xdr:cNvPr id="576" name="フローチャート: 判断 575">
          <a:extLst>
            <a:ext uri="{FF2B5EF4-FFF2-40B4-BE49-F238E27FC236}">
              <a16:creationId xmlns:a16="http://schemas.microsoft.com/office/drawing/2014/main" id="{00000000-0008-0000-0F00-000040020000}"/>
            </a:ext>
          </a:extLst>
        </xdr:cNvPr>
        <xdr:cNvSpPr/>
      </xdr:nvSpPr>
      <xdr:spPr>
        <a:xfrm>
          <a:off x="20383500" y="7013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155384</xdr:rowOff>
    </xdr:from>
    <xdr:to>
      <xdr:col>102</xdr:col>
      <xdr:colOff>165100</xdr:colOff>
      <xdr:row>41</xdr:row>
      <xdr:rowOff>85534</xdr:rowOff>
    </xdr:to>
    <xdr:sp macro="" textlink="">
      <xdr:nvSpPr>
        <xdr:cNvPr id="577" name="フローチャート: 判断 576">
          <a:extLst>
            <a:ext uri="{FF2B5EF4-FFF2-40B4-BE49-F238E27FC236}">
              <a16:creationId xmlns:a16="http://schemas.microsoft.com/office/drawing/2014/main" id="{00000000-0008-0000-0F00-000041020000}"/>
            </a:ext>
          </a:extLst>
        </xdr:cNvPr>
        <xdr:cNvSpPr/>
      </xdr:nvSpPr>
      <xdr:spPr>
        <a:xfrm>
          <a:off x="19494500" y="7013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154308</xdr:rowOff>
    </xdr:from>
    <xdr:to>
      <xdr:col>98</xdr:col>
      <xdr:colOff>38100</xdr:colOff>
      <xdr:row>41</xdr:row>
      <xdr:rowOff>84458</xdr:rowOff>
    </xdr:to>
    <xdr:sp macro="" textlink="">
      <xdr:nvSpPr>
        <xdr:cNvPr id="578" name="フローチャート: 判断 577">
          <a:extLst>
            <a:ext uri="{FF2B5EF4-FFF2-40B4-BE49-F238E27FC236}">
              <a16:creationId xmlns:a16="http://schemas.microsoft.com/office/drawing/2014/main" id="{00000000-0008-0000-0F00-000042020000}"/>
            </a:ext>
          </a:extLst>
        </xdr:cNvPr>
        <xdr:cNvSpPr/>
      </xdr:nvSpPr>
      <xdr:spPr>
        <a:xfrm>
          <a:off x="18605500" y="701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00000000-0008-0000-0F00-000043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00000000-0008-0000-0F00-000044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00000000-0008-0000-0F00-000045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00000000-0008-0000-0F00-000046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00000000-0008-0000-0F00-000047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98154</xdr:rowOff>
    </xdr:from>
    <xdr:to>
      <xdr:col>116</xdr:col>
      <xdr:colOff>114300</xdr:colOff>
      <xdr:row>42</xdr:row>
      <xdr:rowOff>28304</xdr:rowOff>
    </xdr:to>
    <xdr:sp macro="" textlink="">
      <xdr:nvSpPr>
        <xdr:cNvPr id="584" name="楕円 583">
          <a:extLst>
            <a:ext uri="{FF2B5EF4-FFF2-40B4-BE49-F238E27FC236}">
              <a16:creationId xmlns:a16="http://schemas.microsoft.com/office/drawing/2014/main" id="{00000000-0008-0000-0F00-000048020000}"/>
            </a:ext>
          </a:extLst>
        </xdr:cNvPr>
        <xdr:cNvSpPr/>
      </xdr:nvSpPr>
      <xdr:spPr>
        <a:xfrm>
          <a:off x="22110700" y="712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13081</xdr:rowOff>
    </xdr:from>
    <xdr:ext cx="534377" cy="259045"/>
    <xdr:sp macro="" textlink="">
      <xdr:nvSpPr>
        <xdr:cNvPr id="585" name="【一般廃棄物処理施設】&#10;一人当たり有形固定資産（償却資産）額該当値テキスト">
          <a:extLst>
            <a:ext uri="{FF2B5EF4-FFF2-40B4-BE49-F238E27FC236}">
              <a16:creationId xmlns:a16="http://schemas.microsoft.com/office/drawing/2014/main" id="{00000000-0008-0000-0F00-000049020000}"/>
            </a:ext>
          </a:extLst>
        </xdr:cNvPr>
        <xdr:cNvSpPr txBox="1"/>
      </xdr:nvSpPr>
      <xdr:spPr>
        <a:xfrm>
          <a:off x="22199600" y="704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98578</xdr:rowOff>
    </xdr:from>
    <xdr:to>
      <xdr:col>112</xdr:col>
      <xdr:colOff>38100</xdr:colOff>
      <xdr:row>42</xdr:row>
      <xdr:rowOff>28728</xdr:rowOff>
    </xdr:to>
    <xdr:sp macro="" textlink="">
      <xdr:nvSpPr>
        <xdr:cNvPr id="586" name="楕円 585">
          <a:extLst>
            <a:ext uri="{FF2B5EF4-FFF2-40B4-BE49-F238E27FC236}">
              <a16:creationId xmlns:a16="http://schemas.microsoft.com/office/drawing/2014/main" id="{00000000-0008-0000-0F00-00004A020000}"/>
            </a:ext>
          </a:extLst>
        </xdr:cNvPr>
        <xdr:cNvSpPr/>
      </xdr:nvSpPr>
      <xdr:spPr>
        <a:xfrm>
          <a:off x="21272500" y="712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148954</xdr:rowOff>
    </xdr:from>
    <xdr:to>
      <xdr:col>116</xdr:col>
      <xdr:colOff>63500</xdr:colOff>
      <xdr:row>41</xdr:row>
      <xdr:rowOff>149378</xdr:rowOff>
    </xdr:to>
    <xdr:cxnSp macro="">
      <xdr:nvCxnSpPr>
        <xdr:cNvPr id="587" name="直線コネクタ 586">
          <a:extLst>
            <a:ext uri="{FF2B5EF4-FFF2-40B4-BE49-F238E27FC236}">
              <a16:creationId xmlns:a16="http://schemas.microsoft.com/office/drawing/2014/main" id="{00000000-0008-0000-0F00-00004B020000}"/>
            </a:ext>
          </a:extLst>
        </xdr:cNvPr>
        <xdr:cNvCxnSpPr/>
      </xdr:nvCxnSpPr>
      <xdr:spPr>
        <a:xfrm flipV="1">
          <a:off x="21323300" y="7178404"/>
          <a:ext cx="838200" cy="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99219</xdr:rowOff>
    </xdr:from>
    <xdr:to>
      <xdr:col>107</xdr:col>
      <xdr:colOff>101600</xdr:colOff>
      <xdr:row>42</xdr:row>
      <xdr:rowOff>29369</xdr:rowOff>
    </xdr:to>
    <xdr:sp macro="" textlink="">
      <xdr:nvSpPr>
        <xdr:cNvPr id="588" name="楕円 587">
          <a:extLst>
            <a:ext uri="{FF2B5EF4-FFF2-40B4-BE49-F238E27FC236}">
              <a16:creationId xmlns:a16="http://schemas.microsoft.com/office/drawing/2014/main" id="{00000000-0008-0000-0F00-00004C020000}"/>
            </a:ext>
          </a:extLst>
        </xdr:cNvPr>
        <xdr:cNvSpPr/>
      </xdr:nvSpPr>
      <xdr:spPr>
        <a:xfrm>
          <a:off x="20383500" y="712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149378</xdr:rowOff>
    </xdr:from>
    <xdr:to>
      <xdr:col>111</xdr:col>
      <xdr:colOff>177800</xdr:colOff>
      <xdr:row>41</xdr:row>
      <xdr:rowOff>150019</xdr:rowOff>
    </xdr:to>
    <xdr:cxnSp macro="">
      <xdr:nvCxnSpPr>
        <xdr:cNvPr id="589" name="直線コネクタ 588">
          <a:extLst>
            <a:ext uri="{FF2B5EF4-FFF2-40B4-BE49-F238E27FC236}">
              <a16:creationId xmlns:a16="http://schemas.microsoft.com/office/drawing/2014/main" id="{00000000-0008-0000-0F00-00004D020000}"/>
            </a:ext>
          </a:extLst>
        </xdr:cNvPr>
        <xdr:cNvCxnSpPr/>
      </xdr:nvCxnSpPr>
      <xdr:spPr>
        <a:xfrm flipV="1">
          <a:off x="20434300" y="7178828"/>
          <a:ext cx="889000" cy="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102463</xdr:rowOff>
    </xdr:from>
    <xdr:to>
      <xdr:col>102</xdr:col>
      <xdr:colOff>165100</xdr:colOff>
      <xdr:row>42</xdr:row>
      <xdr:rowOff>32613</xdr:rowOff>
    </xdr:to>
    <xdr:sp macro="" textlink="">
      <xdr:nvSpPr>
        <xdr:cNvPr id="590" name="楕円 589">
          <a:extLst>
            <a:ext uri="{FF2B5EF4-FFF2-40B4-BE49-F238E27FC236}">
              <a16:creationId xmlns:a16="http://schemas.microsoft.com/office/drawing/2014/main" id="{00000000-0008-0000-0F00-00004E020000}"/>
            </a:ext>
          </a:extLst>
        </xdr:cNvPr>
        <xdr:cNvSpPr/>
      </xdr:nvSpPr>
      <xdr:spPr>
        <a:xfrm>
          <a:off x="19494500" y="7131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150019</xdr:rowOff>
    </xdr:from>
    <xdr:to>
      <xdr:col>107</xdr:col>
      <xdr:colOff>50800</xdr:colOff>
      <xdr:row>41</xdr:row>
      <xdr:rowOff>153263</xdr:rowOff>
    </xdr:to>
    <xdr:cxnSp macro="">
      <xdr:nvCxnSpPr>
        <xdr:cNvPr id="591" name="直線コネクタ 590">
          <a:extLst>
            <a:ext uri="{FF2B5EF4-FFF2-40B4-BE49-F238E27FC236}">
              <a16:creationId xmlns:a16="http://schemas.microsoft.com/office/drawing/2014/main" id="{00000000-0008-0000-0F00-00004F020000}"/>
            </a:ext>
          </a:extLst>
        </xdr:cNvPr>
        <xdr:cNvCxnSpPr/>
      </xdr:nvCxnSpPr>
      <xdr:spPr>
        <a:xfrm flipV="1">
          <a:off x="19545300" y="7179469"/>
          <a:ext cx="889000" cy="3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102958</xdr:rowOff>
    </xdr:from>
    <xdr:to>
      <xdr:col>98</xdr:col>
      <xdr:colOff>38100</xdr:colOff>
      <xdr:row>42</xdr:row>
      <xdr:rowOff>33108</xdr:rowOff>
    </xdr:to>
    <xdr:sp macro="" textlink="">
      <xdr:nvSpPr>
        <xdr:cNvPr id="592" name="楕円 591">
          <a:extLst>
            <a:ext uri="{FF2B5EF4-FFF2-40B4-BE49-F238E27FC236}">
              <a16:creationId xmlns:a16="http://schemas.microsoft.com/office/drawing/2014/main" id="{00000000-0008-0000-0F00-000050020000}"/>
            </a:ext>
          </a:extLst>
        </xdr:cNvPr>
        <xdr:cNvSpPr/>
      </xdr:nvSpPr>
      <xdr:spPr>
        <a:xfrm>
          <a:off x="18605500" y="713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153263</xdr:rowOff>
    </xdr:from>
    <xdr:to>
      <xdr:col>102</xdr:col>
      <xdr:colOff>114300</xdr:colOff>
      <xdr:row>41</xdr:row>
      <xdr:rowOff>153758</xdr:rowOff>
    </xdr:to>
    <xdr:cxnSp macro="">
      <xdr:nvCxnSpPr>
        <xdr:cNvPr id="593" name="直線コネクタ 592">
          <a:extLst>
            <a:ext uri="{FF2B5EF4-FFF2-40B4-BE49-F238E27FC236}">
              <a16:creationId xmlns:a16="http://schemas.microsoft.com/office/drawing/2014/main" id="{00000000-0008-0000-0F00-000051020000}"/>
            </a:ext>
          </a:extLst>
        </xdr:cNvPr>
        <xdr:cNvCxnSpPr/>
      </xdr:nvCxnSpPr>
      <xdr:spPr>
        <a:xfrm flipV="1">
          <a:off x="18656300" y="7182713"/>
          <a:ext cx="8890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123193</xdr:rowOff>
    </xdr:from>
    <xdr:ext cx="534377" cy="259045"/>
    <xdr:sp macro="" textlink="">
      <xdr:nvSpPr>
        <xdr:cNvPr id="594" name="n_1aveValue【一般廃棄物処理施設】&#10;一人当たり有形固定資産（償却資産）額">
          <a:extLst>
            <a:ext uri="{FF2B5EF4-FFF2-40B4-BE49-F238E27FC236}">
              <a16:creationId xmlns:a16="http://schemas.microsoft.com/office/drawing/2014/main" id="{00000000-0008-0000-0F00-000052020000}"/>
            </a:ext>
          </a:extLst>
        </xdr:cNvPr>
        <xdr:cNvSpPr txBox="1"/>
      </xdr:nvSpPr>
      <xdr:spPr>
        <a:xfrm>
          <a:off x="21043411" y="680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102478</xdr:rowOff>
    </xdr:from>
    <xdr:ext cx="534377" cy="259045"/>
    <xdr:sp macro="" textlink="">
      <xdr:nvSpPr>
        <xdr:cNvPr id="595" name="n_2aveValue【一般廃棄物処理施設】&#10;一人当たり有形固定資産（償却資産）額">
          <a:extLst>
            <a:ext uri="{FF2B5EF4-FFF2-40B4-BE49-F238E27FC236}">
              <a16:creationId xmlns:a16="http://schemas.microsoft.com/office/drawing/2014/main" id="{00000000-0008-0000-0F00-000053020000}"/>
            </a:ext>
          </a:extLst>
        </xdr:cNvPr>
        <xdr:cNvSpPr txBox="1"/>
      </xdr:nvSpPr>
      <xdr:spPr>
        <a:xfrm>
          <a:off x="20167111" y="6789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102061</xdr:rowOff>
    </xdr:from>
    <xdr:ext cx="534377" cy="259045"/>
    <xdr:sp macro="" textlink="">
      <xdr:nvSpPr>
        <xdr:cNvPr id="596" name="n_3aveValue【一般廃棄物処理施設】&#10;一人当たり有形固定資産（償却資産）額">
          <a:extLst>
            <a:ext uri="{FF2B5EF4-FFF2-40B4-BE49-F238E27FC236}">
              <a16:creationId xmlns:a16="http://schemas.microsoft.com/office/drawing/2014/main" id="{00000000-0008-0000-0F00-000054020000}"/>
            </a:ext>
          </a:extLst>
        </xdr:cNvPr>
        <xdr:cNvSpPr txBox="1"/>
      </xdr:nvSpPr>
      <xdr:spPr>
        <a:xfrm>
          <a:off x="19278111" y="6788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100985</xdr:rowOff>
    </xdr:from>
    <xdr:ext cx="534377" cy="259045"/>
    <xdr:sp macro="" textlink="">
      <xdr:nvSpPr>
        <xdr:cNvPr id="597" name="n_4aveValue【一般廃棄物処理施設】&#10;一人当たり有形固定資産（償却資産）額">
          <a:extLst>
            <a:ext uri="{FF2B5EF4-FFF2-40B4-BE49-F238E27FC236}">
              <a16:creationId xmlns:a16="http://schemas.microsoft.com/office/drawing/2014/main" id="{00000000-0008-0000-0F00-000055020000}"/>
            </a:ext>
          </a:extLst>
        </xdr:cNvPr>
        <xdr:cNvSpPr txBox="1"/>
      </xdr:nvSpPr>
      <xdr:spPr>
        <a:xfrm>
          <a:off x="18389111" y="6787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19855</xdr:rowOff>
    </xdr:from>
    <xdr:ext cx="534377" cy="259045"/>
    <xdr:sp macro="" textlink="">
      <xdr:nvSpPr>
        <xdr:cNvPr id="598" name="n_1mainValue【一般廃棄物処理施設】&#10;一人当たり有形固定資産（償却資産）額">
          <a:extLst>
            <a:ext uri="{FF2B5EF4-FFF2-40B4-BE49-F238E27FC236}">
              <a16:creationId xmlns:a16="http://schemas.microsoft.com/office/drawing/2014/main" id="{00000000-0008-0000-0F00-000056020000}"/>
            </a:ext>
          </a:extLst>
        </xdr:cNvPr>
        <xdr:cNvSpPr txBox="1"/>
      </xdr:nvSpPr>
      <xdr:spPr>
        <a:xfrm>
          <a:off x="21043411" y="7220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20496</xdr:rowOff>
    </xdr:from>
    <xdr:ext cx="534377" cy="259045"/>
    <xdr:sp macro="" textlink="">
      <xdr:nvSpPr>
        <xdr:cNvPr id="599" name="n_2mainValue【一般廃棄物処理施設】&#10;一人当たり有形固定資産（償却資産）額">
          <a:extLst>
            <a:ext uri="{FF2B5EF4-FFF2-40B4-BE49-F238E27FC236}">
              <a16:creationId xmlns:a16="http://schemas.microsoft.com/office/drawing/2014/main" id="{00000000-0008-0000-0F00-000057020000}"/>
            </a:ext>
          </a:extLst>
        </xdr:cNvPr>
        <xdr:cNvSpPr txBox="1"/>
      </xdr:nvSpPr>
      <xdr:spPr>
        <a:xfrm>
          <a:off x="20167111" y="722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23740</xdr:rowOff>
    </xdr:from>
    <xdr:ext cx="534377" cy="259045"/>
    <xdr:sp macro="" textlink="">
      <xdr:nvSpPr>
        <xdr:cNvPr id="600" name="n_3mainValue【一般廃棄物処理施設】&#10;一人当たり有形固定資産（償却資産）額">
          <a:extLst>
            <a:ext uri="{FF2B5EF4-FFF2-40B4-BE49-F238E27FC236}">
              <a16:creationId xmlns:a16="http://schemas.microsoft.com/office/drawing/2014/main" id="{00000000-0008-0000-0F00-000058020000}"/>
            </a:ext>
          </a:extLst>
        </xdr:cNvPr>
        <xdr:cNvSpPr txBox="1"/>
      </xdr:nvSpPr>
      <xdr:spPr>
        <a:xfrm>
          <a:off x="19278111" y="722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24235</xdr:rowOff>
    </xdr:from>
    <xdr:ext cx="534377" cy="259045"/>
    <xdr:sp macro="" textlink="">
      <xdr:nvSpPr>
        <xdr:cNvPr id="601" name="n_4mainValue【一般廃棄物処理施設】&#10;一人当たり有形固定資産（償却資産）額">
          <a:extLst>
            <a:ext uri="{FF2B5EF4-FFF2-40B4-BE49-F238E27FC236}">
              <a16:creationId xmlns:a16="http://schemas.microsoft.com/office/drawing/2014/main" id="{00000000-0008-0000-0F00-000059020000}"/>
            </a:ext>
          </a:extLst>
        </xdr:cNvPr>
        <xdr:cNvSpPr txBox="1"/>
      </xdr:nvSpPr>
      <xdr:spPr>
        <a:xfrm>
          <a:off x="18389111" y="722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2" name="正方形/長方形 601">
          <a:extLst>
            <a:ext uri="{FF2B5EF4-FFF2-40B4-BE49-F238E27FC236}">
              <a16:creationId xmlns:a16="http://schemas.microsoft.com/office/drawing/2014/main" id="{00000000-0008-0000-0F00-00005A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3" name="正方形/長方形 602">
          <a:extLst>
            <a:ext uri="{FF2B5EF4-FFF2-40B4-BE49-F238E27FC236}">
              <a16:creationId xmlns:a16="http://schemas.microsoft.com/office/drawing/2014/main" id="{00000000-0008-0000-0F00-00005B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4" name="正方形/長方形 603">
          <a:extLst>
            <a:ext uri="{FF2B5EF4-FFF2-40B4-BE49-F238E27FC236}">
              <a16:creationId xmlns:a16="http://schemas.microsoft.com/office/drawing/2014/main" id="{00000000-0008-0000-0F00-00005C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5" name="正方形/長方形 604">
          <a:extLst>
            <a:ext uri="{FF2B5EF4-FFF2-40B4-BE49-F238E27FC236}">
              <a16:creationId xmlns:a16="http://schemas.microsoft.com/office/drawing/2014/main" id="{00000000-0008-0000-0F00-00005D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6" name="正方形/長方形 605">
          <a:extLst>
            <a:ext uri="{FF2B5EF4-FFF2-40B4-BE49-F238E27FC236}">
              <a16:creationId xmlns:a16="http://schemas.microsoft.com/office/drawing/2014/main" id="{00000000-0008-0000-0F00-00005E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7" name="正方形/長方形 606">
          <a:extLst>
            <a:ext uri="{FF2B5EF4-FFF2-40B4-BE49-F238E27FC236}">
              <a16:creationId xmlns:a16="http://schemas.microsoft.com/office/drawing/2014/main" id="{00000000-0008-0000-0F00-00005F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8" name="正方形/長方形 607">
          <a:extLst>
            <a:ext uri="{FF2B5EF4-FFF2-40B4-BE49-F238E27FC236}">
              <a16:creationId xmlns:a16="http://schemas.microsoft.com/office/drawing/2014/main" id="{00000000-0008-0000-0F00-000060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9" name="正方形/長方形 608">
          <a:extLst>
            <a:ext uri="{FF2B5EF4-FFF2-40B4-BE49-F238E27FC236}">
              <a16:creationId xmlns:a16="http://schemas.microsoft.com/office/drawing/2014/main" id="{00000000-0008-0000-0F00-00006102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10" name="正方形/長方形 609">
          <a:extLst>
            <a:ext uri="{FF2B5EF4-FFF2-40B4-BE49-F238E27FC236}">
              <a16:creationId xmlns:a16="http://schemas.microsoft.com/office/drawing/2014/main" id="{00000000-0008-0000-0F00-000062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1" name="正方形/長方形 610">
          <a:extLst>
            <a:ext uri="{FF2B5EF4-FFF2-40B4-BE49-F238E27FC236}">
              <a16:creationId xmlns:a16="http://schemas.microsoft.com/office/drawing/2014/main" id="{00000000-0008-0000-0F00-000063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2" name="正方形/長方形 611">
          <a:extLst>
            <a:ext uri="{FF2B5EF4-FFF2-40B4-BE49-F238E27FC236}">
              <a16:creationId xmlns:a16="http://schemas.microsoft.com/office/drawing/2014/main" id="{00000000-0008-0000-0F00-000064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3" name="正方形/長方形 612">
          <a:extLst>
            <a:ext uri="{FF2B5EF4-FFF2-40B4-BE49-F238E27FC236}">
              <a16:creationId xmlns:a16="http://schemas.microsoft.com/office/drawing/2014/main" id="{00000000-0008-0000-0F00-000065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4" name="正方形/長方形 613">
          <a:extLst>
            <a:ext uri="{FF2B5EF4-FFF2-40B4-BE49-F238E27FC236}">
              <a16:creationId xmlns:a16="http://schemas.microsoft.com/office/drawing/2014/main" id="{00000000-0008-0000-0F00-000066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5" name="正方形/長方形 614">
          <a:extLst>
            <a:ext uri="{FF2B5EF4-FFF2-40B4-BE49-F238E27FC236}">
              <a16:creationId xmlns:a16="http://schemas.microsoft.com/office/drawing/2014/main" id="{00000000-0008-0000-0F00-000067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6" name="正方形/長方形 615">
          <a:extLst>
            <a:ext uri="{FF2B5EF4-FFF2-40B4-BE49-F238E27FC236}">
              <a16:creationId xmlns:a16="http://schemas.microsoft.com/office/drawing/2014/main" id="{00000000-0008-0000-0F00-000068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7" name="正方形/長方形 616">
          <a:extLst>
            <a:ext uri="{FF2B5EF4-FFF2-40B4-BE49-F238E27FC236}">
              <a16:creationId xmlns:a16="http://schemas.microsoft.com/office/drawing/2014/main" id="{00000000-0008-0000-0F00-00006902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a:extLst>
            <a:ext uri="{FF2B5EF4-FFF2-40B4-BE49-F238E27FC236}">
              <a16:creationId xmlns:a16="http://schemas.microsoft.com/office/drawing/2014/main" id="{00000000-0008-0000-0F00-00006A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a:extLst>
            <a:ext uri="{FF2B5EF4-FFF2-40B4-BE49-F238E27FC236}">
              <a16:creationId xmlns:a16="http://schemas.microsoft.com/office/drawing/2014/main" id="{00000000-0008-0000-0F00-00006B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a:extLst>
            <a:ext uri="{FF2B5EF4-FFF2-40B4-BE49-F238E27FC236}">
              <a16:creationId xmlns:a16="http://schemas.microsoft.com/office/drawing/2014/main" id="{00000000-0008-0000-0F00-00006C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a:extLst>
            <a:ext uri="{FF2B5EF4-FFF2-40B4-BE49-F238E27FC236}">
              <a16:creationId xmlns:a16="http://schemas.microsoft.com/office/drawing/2014/main" id="{00000000-0008-0000-0F00-00006D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a:extLst>
            <a:ext uri="{FF2B5EF4-FFF2-40B4-BE49-F238E27FC236}">
              <a16:creationId xmlns:a16="http://schemas.microsoft.com/office/drawing/2014/main" id="{00000000-0008-0000-0F00-00006E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a:extLst>
            <a:ext uri="{FF2B5EF4-FFF2-40B4-BE49-F238E27FC236}">
              <a16:creationId xmlns:a16="http://schemas.microsoft.com/office/drawing/2014/main" id="{00000000-0008-0000-0F00-00006F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a:extLst>
            <a:ext uri="{FF2B5EF4-FFF2-40B4-BE49-F238E27FC236}">
              <a16:creationId xmlns:a16="http://schemas.microsoft.com/office/drawing/2014/main" id="{00000000-0008-0000-0F00-000070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a:extLst>
            <a:ext uri="{FF2B5EF4-FFF2-40B4-BE49-F238E27FC236}">
              <a16:creationId xmlns:a16="http://schemas.microsoft.com/office/drawing/2014/main" id="{00000000-0008-0000-0F00-000071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6" name="テキスト ボックス 625">
          <a:extLst>
            <a:ext uri="{FF2B5EF4-FFF2-40B4-BE49-F238E27FC236}">
              <a16:creationId xmlns:a16="http://schemas.microsoft.com/office/drawing/2014/main" id="{00000000-0008-0000-0F00-000072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7" name="直線コネクタ 626">
          <a:extLst>
            <a:ext uri="{FF2B5EF4-FFF2-40B4-BE49-F238E27FC236}">
              <a16:creationId xmlns:a16="http://schemas.microsoft.com/office/drawing/2014/main" id="{00000000-0008-0000-0F00-000073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8" name="テキスト ボックス 627">
          <a:extLst>
            <a:ext uri="{FF2B5EF4-FFF2-40B4-BE49-F238E27FC236}">
              <a16:creationId xmlns:a16="http://schemas.microsoft.com/office/drawing/2014/main" id="{00000000-0008-0000-0F00-000074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9" name="直線コネクタ 628">
          <a:extLst>
            <a:ext uri="{FF2B5EF4-FFF2-40B4-BE49-F238E27FC236}">
              <a16:creationId xmlns:a16="http://schemas.microsoft.com/office/drawing/2014/main" id="{00000000-0008-0000-0F00-000075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0" name="テキスト ボックス 629">
          <a:extLst>
            <a:ext uri="{FF2B5EF4-FFF2-40B4-BE49-F238E27FC236}">
              <a16:creationId xmlns:a16="http://schemas.microsoft.com/office/drawing/2014/main" id="{00000000-0008-0000-0F00-000076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1" name="直線コネクタ 630">
          <a:extLst>
            <a:ext uri="{FF2B5EF4-FFF2-40B4-BE49-F238E27FC236}">
              <a16:creationId xmlns:a16="http://schemas.microsoft.com/office/drawing/2014/main" id="{00000000-0008-0000-0F00-000077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2" name="テキスト ボックス 631">
          <a:extLst>
            <a:ext uri="{FF2B5EF4-FFF2-40B4-BE49-F238E27FC236}">
              <a16:creationId xmlns:a16="http://schemas.microsoft.com/office/drawing/2014/main" id="{00000000-0008-0000-0F00-000078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3" name="直線コネクタ 632">
          <a:extLst>
            <a:ext uri="{FF2B5EF4-FFF2-40B4-BE49-F238E27FC236}">
              <a16:creationId xmlns:a16="http://schemas.microsoft.com/office/drawing/2014/main" id="{00000000-0008-0000-0F00-000079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4" name="テキスト ボックス 633">
          <a:extLst>
            <a:ext uri="{FF2B5EF4-FFF2-40B4-BE49-F238E27FC236}">
              <a16:creationId xmlns:a16="http://schemas.microsoft.com/office/drawing/2014/main" id="{00000000-0008-0000-0F00-00007A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5" name="直線コネクタ 634">
          <a:extLst>
            <a:ext uri="{FF2B5EF4-FFF2-40B4-BE49-F238E27FC236}">
              <a16:creationId xmlns:a16="http://schemas.microsoft.com/office/drawing/2014/main" id="{00000000-0008-0000-0F00-00007B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6" name="テキスト ボックス 635">
          <a:extLst>
            <a:ext uri="{FF2B5EF4-FFF2-40B4-BE49-F238E27FC236}">
              <a16:creationId xmlns:a16="http://schemas.microsoft.com/office/drawing/2014/main" id="{00000000-0008-0000-0F00-00007C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7" name="直線コネクタ 636">
          <a:extLst>
            <a:ext uri="{FF2B5EF4-FFF2-40B4-BE49-F238E27FC236}">
              <a16:creationId xmlns:a16="http://schemas.microsoft.com/office/drawing/2014/main" id="{00000000-0008-0000-0F00-00007D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8" name="テキスト ボックス 637">
          <a:extLst>
            <a:ext uri="{FF2B5EF4-FFF2-40B4-BE49-F238E27FC236}">
              <a16:creationId xmlns:a16="http://schemas.microsoft.com/office/drawing/2014/main" id="{00000000-0008-0000-0F00-00007E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9" name="直線コネクタ 638">
          <a:extLst>
            <a:ext uri="{FF2B5EF4-FFF2-40B4-BE49-F238E27FC236}">
              <a16:creationId xmlns:a16="http://schemas.microsoft.com/office/drawing/2014/main" id="{00000000-0008-0000-0F00-00007F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0" name="テキスト ボックス 639">
          <a:extLst>
            <a:ext uri="{FF2B5EF4-FFF2-40B4-BE49-F238E27FC236}">
              <a16:creationId xmlns:a16="http://schemas.microsoft.com/office/drawing/2014/main" id="{00000000-0008-0000-0F00-000080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1" name="直線コネクタ 640">
          <a:extLst>
            <a:ext uri="{FF2B5EF4-FFF2-40B4-BE49-F238E27FC236}">
              <a16:creationId xmlns:a16="http://schemas.microsoft.com/office/drawing/2014/main" id="{00000000-0008-0000-0F00-000081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2" name="【消防施設】&#10;有形固定資産減価償却率グラフ枠">
          <a:extLst>
            <a:ext uri="{FF2B5EF4-FFF2-40B4-BE49-F238E27FC236}">
              <a16:creationId xmlns:a16="http://schemas.microsoft.com/office/drawing/2014/main" id="{00000000-0008-0000-0F00-000082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93618</xdr:rowOff>
    </xdr:from>
    <xdr:to>
      <xdr:col>85</xdr:col>
      <xdr:colOff>126364</xdr:colOff>
      <xdr:row>86</xdr:row>
      <xdr:rowOff>168729</xdr:rowOff>
    </xdr:to>
    <xdr:cxnSp macro="">
      <xdr:nvCxnSpPr>
        <xdr:cNvPr id="643" name="直線コネクタ 642">
          <a:extLst>
            <a:ext uri="{FF2B5EF4-FFF2-40B4-BE49-F238E27FC236}">
              <a16:creationId xmlns:a16="http://schemas.microsoft.com/office/drawing/2014/main" id="{00000000-0008-0000-0F00-000083020000}"/>
            </a:ext>
          </a:extLst>
        </xdr:cNvPr>
        <xdr:cNvCxnSpPr/>
      </xdr:nvCxnSpPr>
      <xdr:spPr>
        <a:xfrm flipV="1">
          <a:off x="16318864" y="13466718"/>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4" name="【消防施設】&#10;有形固定資産減価償却率最小値テキスト">
          <a:extLst>
            <a:ext uri="{FF2B5EF4-FFF2-40B4-BE49-F238E27FC236}">
              <a16:creationId xmlns:a16="http://schemas.microsoft.com/office/drawing/2014/main" id="{00000000-0008-0000-0F00-000084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5" name="直線コネクタ 644">
          <a:extLst>
            <a:ext uri="{FF2B5EF4-FFF2-40B4-BE49-F238E27FC236}">
              <a16:creationId xmlns:a16="http://schemas.microsoft.com/office/drawing/2014/main" id="{00000000-0008-0000-0F00-000085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40295</xdr:rowOff>
    </xdr:from>
    <xdr:ext cx="405111" cy="259045"/>
    <xdr:sp macro="" textlink="">
      <xdr:nvSpPr>
        <xdr:cNvPr id="646" name="【消防施設】&#10;有形固定資産減価償却率最大値テキスト">
          <a:extLst>
            <a:ext uri="{FF2B5EF4-FFF2-40B4-BE49-F238E27FC236}">
              <a16:creationId xmlns:a16="http://schemas.microsoft.com/office/drawing/2014/main" id="{00000000-0008-0000-0F00-000086020000}"/>
            </a:ext>
          </a:extLst>
        </xdr:cNvPr>
        <xdr:cNvSpPr txBox="1"/>
      </xdr:nvSpPr>
      <xdr:spPr>
        <a:xfrm>
          <a:off x="16357600" y="13241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93618</xdr:rowOff>
    </xdr:from>
    <xdr:to>
      <xdr:col>86</xdr:col>
      <xdr:colOff>25400</xdr:colOff>
      <xdr:row>78</xdr:row>
      <xdr:rowOff>93618</xdr:rowOff>
    </xdr:to>
    <xdr:cxnSp macro="">
      <xdr:nvCxnSpPr>
        <xdr:cNvPr id="647" name="直線コネクタ 646">
          <a:extLst>
            <a:ext uri="{FF2B5EF4-FFF2-40B4-BE49-F238E27FC236}">
              <a16:creationId xmlns:a16="http://schemas.microsoft.com/office/drawing/2014/main" id="{00000000-0008-0000-0F00-000087020000}"/>
            </a:ext>
          </a:extLst>
        </xdr:cNvPr>
        <xdr:cNvCxnSpPr/>
      </xdr:nvCxnSpPr>
      <xdr:spPr>
        <a:xfrm>
          <a:off x="16230600" y="1346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96719</xdr:rowOff>
    </xdr:from>
    <xdr:ext cx="405111" cy="259045"/>
    <xdr:sp macro="" textlink="">
      <xdr:nvSpPr>
        <xdr:cNvPr id="648" name="【消防施設】&#10;有形固定資産減価償却率平均値テキスト">
          <a:extLst>
            <a:ext uri="{FF2B5EF4-FFF2-40B4-BE49-F238E27FC236}">
              <a16:creationId xmlns:a16="http://schemas.microsoft.com/office/drawing/2014/main" id="{00000000-0008-0000-0F00-000088020000}"/>
            </a:ext>
          </a:extLst>
        </xdr:cNvPr>
        <xdr:cNvSpPr txBox="1"/>
      </xdr:nvSpPr>
      <xdr:spPr>
        <a:xfrm>
          <a:off x="16357600" y="14155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73842</xdr:rowOff>
    </xdr:from>
    <xdr:to>
      <xdr:col>85</xdr:col>
      <xdr:colOff>177800</xdr:colOff>
      <xdr:row>84</xdr:row>
      <xdr:rowOff>3992</xdr:rowOff>
    </xdr:to>
    <xdr:sp macro="" textlink="">
      <xdr:nvSpPr>
        <xdr:cNvPr id="649" name="フローチャート: 判断 648">
          <a:extLst>
            <a:ext uri="{FF2B5EF4-FFF2-40B4-BE49-F238E27FC236}">
              <a16:creationId xmlns:a16="http://schemas.microsoft.com/office/drawing/2014/main" id="{00000000-0008-0000-0F00-000089020000}"/>
            </a:ext>
          </a:extLst>
        </xdr:cNvPr>
        <xdr:cNvSpPr/>
      </xdr:nvSpPr>
      <xdr:spPr>
        <a:xfrm>
          <a:off x="16268700" y="14304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54248</xdr:rowOff>
    </xdr:from>
    <xdr:to>
      <xdr:col>81</xdr:col>
      <xdr:colOff>101600</xdr:colOff>
      <xdr:row>83</xdr:row>
      <xdr:rowOff>155848</xdr:rowOff>
    </xdr:to>
    <xdr:sp macro="" textlink="">
      <xdr:nvSpPr>
        <xdr:cNvPr id="650" name="フローチャート: 判断 649">
          <a:extLst>
            <a:ext uri="{FF2B5EF4-FFF2-40B4-BE49-F238E27FC236}">
              <a16:creationId xmlns:a16="http://schemas.microsoft.com/office/drawing/2014/main" id="{00000000-0008-0000-0F00-00008A020000}"/>
            </a:ext>
          </a:extLst>
        </xdr:cNvPr>
        <xdr:cNvSpPr/>
      </xdr:nvSpPr>
      <xdr:spPr>
        <a:xfrm>
          <a:off x="15430500" y="1428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119562</xdr:rowOff>
    </xdr:from>
    <xdr:to>
      <xdr:col>76</xdr:col>
      <xdr:colOff>165100</xdr:colOff>
      <xdr:row>83</xdr:row>
      <xdr:rowOff>49712</xdr:rowOff>
    </xdr:to>
    <xdr:sp macro="" textlink="">
      <xdr:nvSpPr>
        <xdr:cNvPr id="651" name="フローチャート: 判断 650">
          <a:extLst>
            <a:ext uri="{FF2B5EF4-FFF2-40B4-BE49-F238E27FC236}">
              <a16:creationId xmlns:a16="http://schemas.microsoft.com/office/drawing/2014/main" id="{00000000-0008-0000-0F00-00008B020000}"/>
            </a:ext>
          </a:extLst>
        </xdr:cNvPr>
        <xdr:cNvSpPr/>
      </xdr:nvSpPr>
      <xdr:spPr>
        <a:xfrm>
          <a:off x="14541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152219</xdr:rowOff>
    </xdr:from>
    <xdr:to>
      <xdr:col>72</xdr:col>
      <xdr:colOff>38100</xdr:colOff>
      <xdr:row>83</xdr:row>
      <xdr:rowOff>82369</xdr:rowOff>
    </xdr:to>
    <xdr:sp macro="" textlink="">
      <xdr:nvSpPr>
        <xdr:cNvPr id="652" name="フローチャート: 判断 651">
          <a:extLst>
            <a:ext uri="{FF2B5EF4-FFF2-40B4-BE49-F238E27FC236}">
              <a16:creationId xmlns:a16="http://schemas.microsoft.com/office/drawing/2014/main" id="{00000000-0008-0000-0F00-00008C020000}"/>
            </a:ext>
          </a:extLst>
        </xdr:cNvPr>
        <xdr:cNvSpPr/>
      </xdr:nvSpPr>
      <xdr:spPr>
        <a:xfrm>
          <a:off x="136525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144055</xdr:rowOff>
    </xdr:from>
    <xdr:to>
      <xdr:col>67</xdr:col>
      <xdr:colOff>101600</xdr:colOff>
      <xdr:row>83</xdr:row>
      <xdr:rowOff>74205</xdr:rowOff>
    </xdr:to>
    <xdr:sp macro="" textlink="">
      <xdr:nvSpPr>
        <xdr:cNvPr id="653" name="フローチャート: 判断 652">
          <a:extLst>
            <a:ext uri="{FF2B5EF4-FFF2-40B4-BE49-F238E27FC236}">
              <a16:creationId xmlns:a16="http://schemas.microsoft.com/office/drawing/2014/main" id="{00000000-0008-0000-0F00-00008D020000}"/>
            </a:ext>
          </a:extLst>
        </xdr:cNvPr>
        <xdr:cNvSpPr/>
      </xdr:nvSpPr>
      <xdr:spPr>
        <a:xfrm>
          <a:off x="12763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00000000-0008-0000-0F00-00008E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00000000-0008-0000-0F00-00008F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00000000-0008-0000-0F00-000090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00000000-0008-0000-0F00-000091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00000000-0008-0000-0F00-000092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75474</xdr:rowOff>
    </xdr:from>
    <xdr:to>
      <xdr:col>85</xdr:col>
      <xdr:colOff>177800</xdr:colOff>
      <xdr:row>84</xdr:row>
      <xdr:rowOff>5624</xdr:rowOff>
    </xdr:to>
    <xdr:sp macro="" textlink="">
      <xdr:nvSpPr>
        <xdr:cNvPr id="659" name="楕円 658">
          <a:extLst>
            <a:ext uri="{FF2B5EF4-FFF2-40B4-BE49-F238E27FC236}">
              <a16:creationId xmlns:a16="http://schemas.microsoft.com/office/drawing/2014/main" id="{00000000-0008-0000-0F00-000093020000}"/>
            </a:ext>
          </a:extLst>
        </xdr:cNvPr>
        <xdr:cNvSpPr/>
      </xdr:nvSpPr>
      <xdr:spPr>
        <a:xfrm>
          <a:off x="16268700" y="1430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53901</xdr:rowOff>
    </xdr:from>
    <xdr:ext cx="405111" cy="259045"/>
    <xdr:sp macro="" textlink="">
      <xdr:nvSpPr>
        <xdr:cNvPr id="660" name="【消防施設】&#10;有形固定資産減価償却率該当値テキスト">
          <a:extLst>
            <a:ext uri="{FF2B5EF4-FFF2-40B4-BE49-F238E27FC236}">
              <a16:creationId xmlns:a16="http://schemas.microsoft.com/office/drawing/2014/main" id="{00000000-0008-0000-0F00-000094020000}"/>
            </a:ext>
          </a:extLst>
        </xdr:cNvPr>
        <xdr:cNvSpPr txBox="1"/>
      </xdr:nvSpPr>
      <xdr:spPr>
        <a:xfrm>
          <a:off x="16357600" y="1428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28121</xdr:rowOff>
    </xdr:from>
    <xdr:to>
      <xdr:col>81</xdr:col>
      <xdr:colOff>101600</xdr:colOff>
      <xdr:row>83</xdr:row>
      <xdr:rowOff>129721</xdr:rowOff>
    </xdr:to>
    <xdr:sp macro="" textlink="">
      <xdr:nvSpPr>
        <xdr:cNvPr id="661" name="楕円 660">
          <a:extLst>
            <a:ext uri="{FF2B5EF4-FFF2-40B4-BE49-F238E27FC236}">
              <a16:creationId xmlns:a16="http://schemas.microsoft.com/office/drawing/2014/main" id="{00000000-0008-0000-0F00-000095020000}"/>
            </a:ext>
          </a:extLst>
        </xdr:cNvPr>
        <xdr:cNvSpPr/>
      </xdr:nvSpPr>
      <xdr:spPr>
        <a:xfrm>
          <a:off x="15430500" y="1425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78921</xdr:rowOff>
    </xdr:from>
    <xdr:to>
      <xdr:col>85</xdr:col>
      <xdr:colOff>127000</xdr:colOff>
      <xdr:row>83</xdr:row>
      <xdr:rowOff>126274</xdr:rowOff>
    </xdr:to>
    <xdr:cxnSp macro="">
      <xdr:nvCxnSpPr>
        <xdr:cNvPr id="662" name="直線コネクタ 661">
          <a:extLst>
            <a:ext uri="{FF2B5EF4-FFF2-40B4-BE49-F238E27FC236}">
              <a16:creationId xmlns:a16="http://schemas.microsoft.com/office/drawing/2014/main" id="{00000000-0008-0000-0F00-000096020000}"/>
            </a:ext>
          </a:extLst>
        </xdr:cNvPr>
        <xdr:cNvCxnSpPr/>
      </xdr:nvCxnSpPr>
      <xdr:spPr>
        <a:xfrm>
          <a:off x="15481300" y="14309271"/>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26488</xdr:rowOff>
    </xdr:from>
    <xdr:to>
      <xdr:col>76</xdr:col>
      <xdr:colOff>165100</xdr:colOff>
      <xdr:row>86</xdr:row>
      <xdr:rowOff>128088</xdr:rowOff>
    </xdr:to>
    <xdr:sp macro="" textlink="">
      <xdr:nvSpPr>
        <xdr:cNvPr id="663" name="楕円 662">
          <a:extLst>
            <a:ext uri="{FF2B5EF4-FFF2-40B4-BE49-F238E27FC236}">
              <a16:creationId xmlns:a16="http://schemas.microsoft.com/office/drawing/2014/main" id="{00000000-0008-0000-0F00-000097020000}"/>
            </a:ext>
          </a:extLst>
        </xdr:cNvPr>
        <xdr:cNvSpPr/>
      </xdr:nvSpPr>
      <xdr:spPr>
        <a:xfrm>
          <a:off x="14541500" y="1477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78921</xdr:rowOff>
    </xdr:from>
    <xdr:to>
      <xdr:col>81</xdr:col>
      <xdr:colOff>50800</xdr:colOff>
      <xdr:row>86</xdr:row>
      <xdr:rowOff>77288</xdr:rowOff>
    </xdr:to>
    <xdr:cxnSp macro="">
      <xdr:nvCxnSpPr>
        <xdr:cNvPr id="664" name="直線コネクタ 663">
          <a:extLst>
            <a:ext uri="{FF2B5EF4-FFF2-40B4-BE49-F238E27FC236}">
              <a16:creationId xmlns:a16="http://schemas.microsoft.com/office/drawing/2014/main" id="{00000000-0008-0000-0F00-000098020000}"/>
            </a:ext>
          </a:extLst>
        </xdr:cNvPr>
        <xdr:cNvCxnSpPr/>
      </xdr:nvCxnSpPr>
      <xdr:spPr>
        <a:xfrm flipV="1">
          <a:off x="14592300" y="14309271"/>
          <a:ext cx="889000" cy="512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160382</xdr:rowOff>
    </xdr:from>
    <xdr:to>
      <xdr:col>72</xdr:col>
      <xdr:colOff>38100</xdr:colOff>
      <xdr:row>86</xdr:row>
      <xdr:rowOff>90532</xdr:rowOff>
    </xdr:to>
    <xdr:sp macro="" textlink="">
      <xdr:nvSpPr>
        <xdr:cNvPr id="665" name="楕円 664">
          <a:extLst>
            <a:ext uri="{FF2B5EF4-FFF2-40B4-BE49-F238E27FC236}">
              <a16:creationId xmlns:a16="http://schemas.microsoft.com/office/drawing/2014/main" id="{00000000-0008-0000-0F00-000099020000}"/>
            </a:ext>
          </a:extLst>
        </xdr:cNvPr>
        <xdr:cNvSpPr/>
      </xdr:nvSpPr>
      <xdr:spPr>
        <a:xfrm>
          <a:off x="13652500" y="1473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39732</xdr:rowOff>
    </xdr:from>
    <xdr:to>
      <xdr:col>76</xdr:col>
      <xdr:colOff>114300</xdr:colOff>
      <xdr:row>86</xdr:row>
      <xdr:rowOff>77288</xdr:rowOff>
    </xdr:to>
    <xdr:cxnSp macro="">
      <xdr:nvCxnSpPr>
        <xdr:cNvPr id="666" name="直線コネクタ 665">
          <a:extLst>
            <a:ext uri="{FF2B5EF4-FFF2-40B4-BE49-F238E27FC236}">
              <a16:creationId xmlns:a16="http://schemas.microsoft.com/office/drawing/2014/main" id="{00000000-0008-0000-0F00-00009A020000}"/>
            </a:ext>
          </a:extLst>
        </xdr:cNvPr>
        <xdr:cNvCxnSpPr/>
      </xdr:nvCxnSpPr>
      <xdr:spPr>
        <a:xfrm>
          <a:off x="13703300" y="14784432"/>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119562</xdr:rowOff>
    </xdr:from>
    <xdr:to>
      <xdr:col>67</xdr:col>
      <xdr:colOff>101600</xdr:colOff>
      <xdr:row>86</xdr:row>
      <xdr:rowOff>49712</xdr:rowOff>
    </xdr:to>
    <xdr:sp macro="" textlink="">
      <xdr:nvSpPr>
        <xdr:cNvPr id="667" name="楕円 666">
          <a:extLst>
            <a:ext uri="{FF2B5EF4-FFF2-40B4-BE49-F238E27FC236}">
              <a16:creationId xmlns:a16="http://schemas.microsoft.com/office/drawing/2014/main" id="{00000000-0008-0000-0F00-00009B020000}"/>
            </a:ext>
          </a:extLst>
        </xdr:cNvPr>
        <xdr:cNvSpPr/>
      </xdr:nvSpPr>
      <xdr:spPr>
        <a:xfrm>
          <a:off x="12763500" y="1469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170362</xdr:rowOff>
    </xdr:from>
    <xdr:to>
      <xdr:col>71</xdr:col>
      <xdr:colOff>177800</xdr:colOff>
      <xdr:row>86</xdr:row>
      <xdr:rowOff>39732</xdr:rowOff>
    </xdr:to>
    <xdr:cxnSp macro="">
      <xdr:nvCxnSpPr>
        <xdr:cNvPr id="668" name="直線コネクタ 667">
          <a:extLst>
            <a:ext uri="{FF2B5EF4-FFF2-40B4-BE49-F238E27FC236}">
              <a16:creationId xmlns:a16="http://schemas.microsoft.com/office/drawing/2014/main" id="{00000000-0008-0000-0F00-00009C020000}"/>
            </a:ext>
          </a:extLst>
        </xdr:cNvPr>
        <xdr:cNvCxnSpPr/>
      </xdr:nvCxnSpPr>
      <xdr:spPr>
        <a:xfrm>
          <a:off x="12814300" y="14743612"/>
          <a:ext cx="889000" cy="4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146975</xdr:rowOff>
    </xdr:from>
    <xdr:ext cx="405111" cy="259045"/>
    <xdr:sp macro="" textlink="">
      <xdr:nvSpPr>
        <xdr:cNvPr id="669" name="n_1aveValue【消防施設】&#10;有形固定資産減価償却率">
          <a:extLst>
            <a:ext uri="{FF2B5EF4-FFF2-40B4-BE49-F238E27FC236}">
              <a16:creationId xmlns:a16="http://schemas.microsoft.com/office/drawing/2014/main" id="{00000000-0008-0000-0F00-00009D020000}"/>
            </a:ext>
          </a:extLst>
        </xdr:cNvPr>
        <xdr:cNvSpPr txBox="1"/>
      </xdr:nvSpPr>
      <xdr:spPr>
        <a:xfrm>
          <a:off x="15266044" y="1437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66239</xdr:rowOff>
    </xdr:from>
    <xdr:ext cx="405111" cy="259045"/>
    <xdr:sp macro="" textlink="">
      <xdr:nvSpPr>
        <xdr:cNvPr id="670" name="n_2aveValue【消防施設】&#10;有形固定資産減価償却率">
          <a:extLst>
            <a:ext uri="{FF2B5EF4-FFF2-40B4-BE49-F238E27FC236}">
              <a16:creationId xmlns:a16="http://schemas.microsoft.com/office/drawing/2014/main" id="{00000000-0008-0000-0F00-00009E020000}"/>
            </a:ext>
          </a:extLst>
        </xdr:cNvPr>
        <xdr:cNvSpPr txBox="1"/>
      </xdr:nvSpPr>
      <xdr:spPr>
        <a:xfrm>
          <a:off x="14389744" y="1395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98896</xdr:rowOff>
    </xdr:from>
    <xdr:ext cx="405111" cy="259045"/>
    <xdr:sp macro="" textlink="">
      <xdr:nvSpPr>
        <xdr:cNvPr id="671" name="n_3aveValue【消防施設】&#10;有形固定資産減価償却率">
          <a:extLst>
            <a:ext uri="{FF2B5EF4-FFF2-40B4-BE49-F238E27FC236}">
              <a16:creationId xmlns:a16="http://schemas.microsoft.com/office/drawing/2014/main" id="{00000000-0008-0000-0F00-00009F020000}"/>
            </a:ext>
          </a:extLst>
        </xdr:cNvPr>
        <xdr:cNvSpPr txBox="1"/>
      </xdr:nvSpPr>
      <xdr:spPr>
        <a:xfrm>
          <a:off x="13500744" y="1398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90732</xdr:rowOff>
    </xdr:from>
    <xdr:ext cx="405111" cy="259045"/>
    <xdr:sp macro="" textlink="">
      <xdr:nvSpPr>
        <xdr:cNvPr id="672" name="n_4aveValue【消防施設】&#10;有形固定資産減価償却率">
          <a:extLst>
            <a:ext uri="{FF2B5EF4-FFF2-40B4-BE49-F238E27FC236}">
              <a16:creationId xmlns:a16="http://schemas.microsoft.com/office/drawing/2014/main" id="{00000000-0008-0000-0F00-0000A0020000}"/>
            </a:ext>
          </a:extLst>
        </xdr:cNvPr>
        <xdr:cNvSpPr txBox="1"/>
      </xdr:nvSpPr>
      <xdr:spPr>
        <a:xfrm>
          <a:off x="12611744" y="1397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146248</xdr:rowOff>
    </xdr:from>
    <xdr:ext cx="405111" cy="259045"/>
    <xdr:sp macro="" textlink="">
      <xdr:nvSpPr>
        <xdr:cNvPr id="673" name="n_1mainValue【消防施設】&#10;有形固定資産減価償却率">
          <a:extLst>
            <a:ext uri="{FF2B5EF4-FFF2-40B4-BE49-F238E27FC236}">
              <a16:creationId xmlns:a16="http://schemas.microsoft.com/office/drawing/2014/main" id="{00000000-0008-0000-0F00-0000A1020000}"/>
            </a:ext>
          </a:extLst>
        </xdr:cNvPr>
        <xdr:cNvSpPr txBox="1"/>
      </xdr:nvSpPr>
      <xdr:spPr>
        <a:xfrm>
          <a:off x="152660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119215</xdr:rowOff>
    </xdr:from>
    <xdr:ext cx="405111" cy="259045"/>
    <xdr:sp macro="" textlink="">
      <xdr:nvSpPr>
        <xdr:cNvPr id="674" name="n_2mainValue【消防施設】&#10;有形固定資産減価償却率">
          <a:extLst>
            <a:ext uri="{FF2B5EF4-FFF2-40B4-BE49-F238E27FC236}">
              <a16:creationId xmlns:a16="http://schemas.microsoft.com/office/drawing/2014/main" id="{00000000-0008-0000-0F00-0000A2020000}"/>
            </a:ext>
          </a:extLst>
        </xdr:cNvPr>
        <xdr:cNvSpPr txBox="1"/>
      </xdr:nvSpPr>
      <xdr:spPr>
        <a:xfrm>
          <a:off x="14389744" y="14863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81659</xdr:rowOff>
    </xdr:from>
    <xdr:ext cx="405111" cy="259045"/>
    <xdr:sp macro="" textlink="">
      <xdr:nvSpPr>
        <xdr:cNvPr id="675" name="n_3mainValue【消防施設】&#10;有形固定資産減価償却率">
          <a:extLst>
            <a:ext uri="{FF2B5EF4-FFF2-40B4-BE49-F238E27FC236}">
              <a16:creationId xmlns:a16="http://schemas.microsoft.com/office/drawing/2014/main" id="{00000000-0008-0000-0F00-0000A3020000}"/>
            </a:ext>
          </a:extLst>
        </xdr:cNvPr>
        <xdr:cNvSpPr txBox="1"/>
      </xdr:nvSpPr>
      <xdr:spPr>
        <a:xfrm>
          <a:off x="13500744" y="14826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40839</xdr:rowOff>
    </xdr:from>
    <xdr:ext cx="405111" cy="259045"/>
    <xdr:sp macro="" textlink="">
      <xdr:nvSpPr>
        <xdr:cNvPr id="676" name="n_4mainValue【消防施設】&#10;有形固定資産減価償却率">
          <a:extLst>
            <a:ext uri="{FF2B5EF4-FFF2-40B4-BE49-F238E27FC236}">
              <a16:creationId xmlns:a16="http://schemas.microsoft.com/office/drawing/2014/main" id="{00000000-0008-0000-0F00-0000A4020000}"/>
            </a:ext>
          </a:extLst>
        </xdr:cNvPr>
        <xdr:cNvSpPr txBox="1"/>
      </xdr:nvSpPr>
      <xdr:spPr>
        <a:xfrm>
          <a:off x="12611744" y="14785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7" name="正方形/長方形 676">
          <a:extLst>
            <a:ext uri="{FF2B5EF4-FFF2-40B4-BE49-F238E27FC236}">
              <a16:creationId xmlns:a16="http://schemas.microsoft.com/office/drawing/2014/main" id="{00000000-0008-0000-0F00-0000A5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8" name="正方形/長方形 677">
          <a:extLst>
            <a:ext uri="{FF2B5EF4-FFF2-40B4-BE49-F238E27FC236}">
              <a16:creationId xmlns:a16="http://schemas.microsoft.com/office/drawing/2014/main" id="{00000000-0008-0000-0F00-0000A6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9" name="正方形/長方形 678">
          <a:extLst>
            <a:ext uri="{FF2B5EF4-FFF2-40B4-BE49-F238E27FC236}">
              <a16:creationId xmlns:a16="http://schemas.microsoft.com/office/drawing/2014/main" id="{00000000-0008-0000-0F00-0000A7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0" name="正方形/長方形 679">
          <a:extLst>
            <a:ext uri="{FF2B5EF4-FFF2-40B4-BE49-F238E27FC236}">
              <a16:creationId xmlns:a16="http://schemas.microsoft.com/office/drawing/2014/main" id="{00000000-0008-0000-0F00-0000A8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1" name="正方形/長方形 680">
          <a:extLst>
            <a:ext uri="{FF2B5EF4-FFF2-40B4-BE49-F238E27FC236}">
              <a16:creationId xmlns:a16="http://schemas.microsoft.com/office/drawing/2014/main" id="{00000000-0008-0000-0F00-0000A9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2" name="正方形/長方形 681">
          <a:extLst>
            <a:ext uri="{FF2B5EF4-FFF2-40B4-BE49-F238E27FC236}">
              <a16:creationId xmlns:a16="http://schemas.microsoft.com/office/drawing/2014/main" id="{00000000-0008-0000-0F00-0000AA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3" name="正方形/長方形 682">
          <a:extLst>
            <a:ext uri="{FF2B5EF4-FFF2-40B4-BE49-F238E27FC236}">
              <a16:creationId xmlns:a16="http://schemas.microsoft.com/office/drawing/2014/main" id="{00000000-0008-0000-0F00-0000AB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4" name="正方形/長方形 683">
          <a:extLst>
            <a:ext uri="{FF2B5EF4-FFF2-40B4-BE49-F238E27FC236}">
              <a16:creationId xmlns:a16="http://schemas.microsoft.com/office/drawing/2014/main" id="{00000000-0008-0000-0F00-0000AC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5" name="テキスト ボックス 684">
          <a:extLst>
            <a:ext uri="{FF2B5EF4-FFF2-40B4-BE49-F238E27FC236}">
              <a16:creationId xmlns:a16="http://schemas.microsoft.com/office/drawing/2014/main" id="{00000000-0008-0000-0F00-0000AD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6" name="直線コネクタ 685">
          <a:extLst>
            <a:ext uri="{FF2B5EF4-FFF2-40B4-BE49-F238E27FC236}">
              <a16:creationId xmlns:a16="http://schemas.microsoft.com/office/drawing/2014/main" id="{00000000-0008-0000-0F00-0000AE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7" name="直線コネクタ 686">
          <a:extLst>
            <a:ext uri="{FF2B5EF4-FFF2-40B4-BE49-F238E27FC236}">
              <a16:creationId xmlns:a16="http://schemas.microsoft.com/office/drawing/2014/main" id="{00000000-0008-0000-0F00-0000AF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8" name="テキスト ボックス 687">
          <a:extLst>
            <a:ext uri="{FF2B5EF4-FFF2-40B4-BE49-F238E27FC236}">
              <a16:creationId xmlns:a16="http://schemas.microsoft.com/office/drawing/2014/main" id="{00000000-0008-0000-0F00-0000B0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9" name="直線コネクタ 688">
          <a:extLst>
            <a:ext uri="{FF2B5EF4-FFF2-40B4-BE49-F238E27FC236}">
              <a16:creationId xmlns:a16="http://schemas.microsoft.com/office/drawing/2014/main" id="{00000000-0008-0000-0F00-0000B1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0" name="テキスト ボックス 689">
          <a:extLst>
            <a:ext uri="{FF2B5EF4-FFF2-40B4-BE49-F238E27FC236}">
              <a16:creationId xmlns:a16="http://schemas.microsoft.com/office/drawing/2014/main" id="{00000000-0008-0000-0F00-0000B2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1" name="直線コネクタ 690">
          <a:extLst>
            <a:ext uri="{FF2B5EF4-FFF2-40B4-BE49-F238E27FC236}">
              <a16:creationId xmlns:a16="http://schemas.microsoft.com/office/drawing/2014/main" id="{00000000-0008-0000-0F00-0000B3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2" name="テキスト ボックス 691">
          <a:extLst>
            <a:ext uri="{FF2B5EF4-FFF2-40B4-BE49-F238E27FC236}">
              <a16:creationId xmlns:a16="http://schemas.microsoft.com/office/drawing/2014/main" id="{00000000-0008-0000-0F00-0000B4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3" name="直線コネクタ 692">
          <a:extLst>
            <a:ext uri="{FF2B5EF4-FFF2-40B4-BE49-F238E27FC236}">
              <a16:creationId xmlns:a16="http://schemas.microsoft.com/office/drawing/2014/main" id="{00000000-0008-0000-0F00-0000B5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4" name="テキスト ボックス 693">
          <a:extLst>
            <a:ext uri="{FF2B5EF4-FFF2-40B4-BE49-F238E27FC236}">
              <a16:creationId xmlns:a16="http://schemas.microsoft.com/office/drawing/2014/main" id="{00000000-0008-0000-0F00-0000B6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5" name="直線コネクタ 694">
          <a:extLst>
            <a:ext uri="{FF2B5EF4-FFF2-40B4-BE49-F238E27FC236}">
              <a16:creationId xmlns:a16="http://schemas.microsoft.com/office/drawing/2014/main" id="{00000000-0008-0000-0F00-0000B7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6" name="テキスト ボックス 695">
          <a:extLst>
            <a:ext uri="{FF2B5EF4-FFF2-40B4-BE49-F238E27FC236}">
              <a16:creationId xmlns:a16="http://schemas.microsoft.com/office/drawing/2014/main" id="{00000000-0008-0000-0F00-0000B8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7" name="【消防施設】&#10;一人当たり面積グラフ枠">
          <a:extLst>
            <a:ext uri="{FF2B5EF4-FFF2-40B4-BE49-F238E27FC236}">
              <a16:creationId xmlns:a16="http://schemas.microsoft.com/office/drawing/2014/main" id="{00000000-0008-0000-0F00-0000B9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24385</xdr:rowOff>
    </xdr:to>
    <xdr:cxnSp macro="">
      <xdr:nvCxnSpPr>
        <xdr:cNvPr id="698" name="直線コネクタ 697">
          <a:extLst>
            <a:ext uri="{FF2B5EF4-FFF2-40B4-BE49-F238E27FC236}">
              <a16:creationId xmlns:a16="http://schemas.microsoft.com/office/drawing/2014/main" id="{00000000-0008-0000-0F00-0000BA020000}"/>
            </a:ext>
          </a:extLst>
        </xdr:cNvPr>
        <xdr:cNvCxnSpPr/>
      </xdr:nvCxnSpPr>
      <xdr:spPr>
        <a:xfrm flipV="1">
          <a:off x="22160864" y="13525500"/>
          <a:ext cx="0" cy="1243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699" name="【消防施設】&#10;一人当たり面積最小値テキスト">
          <a:extLst>
            <a:ext uri="{FF2B5EF4-FFF2-40B4-BE49-F238E27FC236}">
              <a16:creationId xmlns:a16="http://schemas.microsoft.com/office/drawing/2014/main" id="{00000000-0008-0000-0F00-0000BB020000}"/>
            </a:ext>
          </a:extLst>
        </xdr:cNvPr>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00" name="直線コネクタ 699">
          <a:extLst>
            <a:ext uri="{FF2B5EF4-FFF2-40B4-BE49-F238E27FC236}">
              <a16:creationId xmlns:a16="http://schemas.microsoft.com/office/drawing/2014/main" id="{00000000-0008-0000-0F00-0000BC020000}"/>
            </a:ext>
          </a:extLst>
        </xdr:cNvPr>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701" name="【消防施設】&#10;一人当たり面積最大値テキスト">
          <a:extLst>
            <a:ext uri="{FF2B5EF4-FFF2-40B4-BE49-F238E27FC236}">
              <a16:creationId xmlns:a16="http://schemas.microsoft.com/office/drawing/2014/main" id="{00000000-0008-0000-0F00-0000BD020000}"/>
            </a:ext>
          </a:extLst>
        </xdr:cNvPr>
        <xdr:cNvSpPr txBox="1"/>
      </xdr:nvSpPr>
      <xdr:spPr>
        <a:xfrm>
          <a:off x="22199600" y="1330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702" name="直線コネクタ 701">
          <a:extLst>
            <a:ext uri="{FF2B5EF4-FFF2-40B4-BE49-F238E27FC236}">
              <a16:creationId xmlns:a16="http://schemas.microsoft.com/office/drawing/2014/main" id="{00000000-0008-0000-0F00-0000BE020000}"/>
            </a:ext>
          </a:extLst>
        </xdr:cNvPr>
        <xdr:cNvCxnSpPr/>
      </xdr:nvCxnSpPr>
      <xdr:spPr>
        <a:xfrm>
          <a:off x="220726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16019</xdr:rowOff>
    </xdr:from>
    <xdr:ext cx="469744" cy="259045"/>
    <xdr:sp macro="" textlink="">
      <xdr:nvSpPr>
        <xdr:cNvPr id="703" name="【消防施設】&#10;一人当たり面積平均値テキスト">
          <a:extLst>
            <a:ext uri="{FF2B5EF4-FFF2-40B4-BE49-F238E27FC236}">
              <a16:creationId xmlns:a16="http://schemas.microsoft.com/office/drawing/2014/main" id="{00000000-0008-0000-0F00-0000BF020000}"/>
            </a:ext>
          </a:extLst>
        </xdr:cNvPr>
        <xdr:cNvSpPr txBox="1"/>
      </xdr:nvSpPr>
      <xdr:spPr>
        <a:xfrm>
          <a:off x="22199600" y="14417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37592</xdr:rowOff>
    </xdr:from>
    <xdr:to>
      <xdr:col>116</xdr:col>
      <xdr:colOff>114300</xdr:colOff>
      <xdr:row>84</xdr:row>
      <xdr:rowOff>139192</xdr:rowOff>
    </xdr:to>
    <xdr:sp macro="" textlink="">
      <xdr:nvSpPr>
        <xdr:cNvPr id="704" name="フローチャート: 判断 703">
          <a:extLst>
            <a:ext uri="{FF2B5EF4-FFF2-40B4-BE49-F238E27FC236}">
              <a16:creationId xmlns:a16="http://schemas.microsoft.com/office/drawing/2014/main" id="{00000000-0008-0000-0F00-0000C0020000}"/>
            </a:ext>
          </a:extLst>
        </xdr:cNvPr>
        <xdr:cNvSpPr/>
      </xdr:nvSpPr>
      <xdr:spPr>
        <a:xfrm>
          <a:off x="22110700" y="1443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705" name="フローチャート: 判断 704">
          <a:extLst>
            <a:ext uri="{FF2B5EF4-FFF2-40B4-BE49-F238E27FC236}">
              <a16:creationId xmlns:a16="http://schemas.microsoft.com/office/drawing/2014/main" id="{00000000-0008-0000-0F00-0000C1020000}"/>
            </a:ext>
          </a:extLst>
        </xdr:cNvPr>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126746</xdr:rowOff>
    </xdr:from>
    <xdr:to>
      <xdr:col>107</xdr:col>
      <xdr:colOff>101600</xdr:colOff>
      <xdr:row>84</xdr:row>
      <xdr:rowOff>56896</xdr:rowOff>
    </xdr:to>
    <xdr:sp macro="" textlink="">
      <xdr:nvSpPr>
        <xdr:cNvPr id="706" name="フローチャート: 判断 705">
          <a:extLst>
            <a:ext uri="{FF2B5EF4-FFF2-40B4-BE49-F238E27FC236}">
              <a16:creationId xmlns:a16="http://schemas.microsoft.com/office/drawing/2014/main" id="{00000000-0008-0000-0F00-0000C2020000}"/>
            </a:ext>
          </a:extLst>
        </xdr:cNvPr>
        <xdr:cNvSpPr/>
      </xdr:nvSpPr>
      <xdr:spPr>
        <a:xfrm>
          <a:off x="20383500" y="143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707" name="フローチャート: 判断 706">
          <a:extLst>
            <a:ext uri="{FF2B5EF4-FFF2-40B4-BE49-F238E27FC236}">
              <a16:creationId xmlns:a16="http://schemas.microsoft.com/office/drawing/2014/main" id="{00000000-0008-0000-0F00-0000C3020000}"/>
            </a:ext>
          </a:extLst>
        </xdr:cNvPr>
        <xdr:cNvSpPr/>
      </xdr:nvSpPr>
      <xdr:spPr>
        <a:xfrm>
          <a:off x="19494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71882</xdr:rowOff>
    </xdr:from>
    <xdr:to>
      <xdr:col>98</xdr:col>
      <xdr:colOff>38100</xdr:colOff>
      <xdr:row>84</xdr:row>
      <xdr:rowOff>2032</xdr:rowOff>
    </xdr:to>
    <xdr:sp macro="" textlink="">
      <xdr:nvSpPr>
        <xdr:cNvPr id="708" name="フローチャート: 判断 707">
          <a:extLst>
            <a:ext uri="{FF2B5EF4-FFF2-40B4-BE49-F238E27FC236}">
              <a16:creationId xmlns:a16="http://schemas.microsoft.com/office/drawing/2014/main" id="{00000000-0008-0000-0F00-0000C4020000}"/>
            </a:ext>
          </a:extLst>
        </xdr:cNvPr>
        <xdr:cNvSpPr/>
      </xdr:nvSpPr>
      <xdr:spPr>
        <a:xfrm>
          <a:off x="186055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id="{00000000-0008-0000-0F00-0000C5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00000000-0008-0000-0F00-0000C6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00000000-0008-0000-0F00-0000C7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00000000-0008-0000-0F00-0000C8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00000000-0008-0000-0F00-0000C9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5587</xdr:rowOff>
    </xdr:from>
    <xdr:to>
      <xdr:col>116</xdr:col>
      <xdr:colOff>114300</xdr:colOff>
      <xdr:row>84</xdr:row>
      <xdr:rowOff>107187</xdr:rowOff>
    </xdr:to>
    <xdr:sp macro="" textlink="">
      <xdr:nvSpPr>
        <xdr:cNvPr id="714" name="楕円 713">
          <a:extLst>
            <a:ext uri="{FF2B5EF4-FFF2-40B4-BE49-F238E27FC236}">
              <a16:creationId xmlns:a16="http://schemas.microsoft.com/office/drawing/2014/main" id="{00000000-0008-0000-0F00-0000CA020000}"/>
            </a:ext>
          </a:extLst>
        </xdr:cNvPr>
        <xdr:cNvSpPr/>
      </xdr:nvSpPr>
      <xdr:spPr>
        <a:xfrm>
          <a:off x="22110700" y="1440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28464</xdr:rowOff>
    </xdr:from>
    <xdr:ext cx="469744" cy="259045"/>
    <xdr:sp macro="" textlink="">
      <xdr:nvSpPr>
        <xdr:cNvPr id="715" name="【消防施設】&#10;一人当たり面積該当値テキスト">
          <a:extLst>
            <a:ext uri="{FF2B5EF4-FFF2-40B4-BE49-F238E27FC236}">
              <a16:creationId xmlns:a16="http://schemas.microsoft.com/office/drawing/2014/main" id="{00000000-0008-0000-0F00-0000CB020000}"/>
            </a:ext>
          </a:extLst>
        </xdr:cNvPr>
        <xdr:cNvSpPr txBox="1"/>
      </xdr:nvSpPr>
      <xdr:spPr>
        <a:xfrm>
          <a:off x="22199600" y="14258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131318</xdr:rowOff>
    </xdr:from>
    <xdr:to>
      <xdr:col>112</xdr:col>
      <xdr:colOff>38100</xdr:colOff>
      <xdr:row>84</xdr:row>
      <xdr:rowOff>61468</xdr:rowOff>
    </xdr:to>
    <xdr:sp macro="" textlink="">
      <xdr:nvSpPr>
        <xdr:cNvPr id="716" name="楕円 715">
          <a:extLst>
            <a:ext uri="{FF2B5EF4-FFF2-40B4-BE49-F238E27FC236}">
              <a16:creationId xmlns:a16="http://schemas.microsoft.com/office/drawing/2014/main" id="{00000000-0008-0000-0F00-0000CC020000}"/>
            </a:ext>
          </a:extLst>
        </xdr:cNvPr>
        <xdr:cNvSpPr/>
      </xdr:nvSpPr>
      <xdr:spPr>
        <a:xfrm>
          <a:off x="21272500" y="1436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10668</xdr:rowOff>
    </xdr:from>
    <xdr:to>
      <xdr:col>116</xdr:col>
      <xdr:colOff>63500</xdr:colOff>
      <xdr:row>84</xdr:row>
      <xdr:rowOff>56387</xdr:rowOff>
    </xdr:to>
    <xdr:cxnSp macro="">
      <xdr:nvCxnSpPr>
        <xdr:cNvPr id="717" name="直線コネクタ 716">
          <a:extLst>
            <a:ext uri="{FF2B5EF4-FFF2-40B4-BE49-F238E27FC236}">
              <a16:creationId xmlns:a16="http://schemas.microsoft.com/office/drawing/2014/main" id="{00000000-0008-0000-0F00-0000CD020000}"/>
            </a:ext>
          </a:extLst>
        </xdr:cNvPr>
        <xdr:cNvCxnSpPr/>
      </xdr:nvCxnSpPr>
      <xdr:spPr>
        <a:xfrm>
          <a:off x="21323300" y="14412468"/>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81026</xdr:rowOff>
    </xdr:from>
    <xdr:to>
      <xdr:col>107</xdr:col>
      <xdr:colOff>101600</xdr:colOff>
      <xdr:row>86</xdr:row>
      <xdr:rowOff>11176</xdr:rowOff>
    </xdr:to>
    <xdr:sp macro="" textlink="">
      <xdr:nvSpPr>
        <xdr:cNvPr id="718" name="楕円 717">
          <a:extLst>
            <a:ext uri="{FF2B5EF4-FFF2-40B4-BE49-F238E27FC236}">
              <a16:creationId xmlns:a16="http://schemas.microsoft.com/office/drawing/2014/main" id="{00000000-0008-0000-0F00-0000CE020000}"/>
            </a:ext>
          </a:extLst>
        </xdr:cNvPr>
        <xdr:cNvSpPr/>
      </xdr:nvSpPr>
      <xdr:spPr>
        <a:xfrm>
          <a:off x="20383500" y="1465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10668</xdr:rowOff>
    </xdr:from>
    <xdr:to>
      <xdr:col>111</xdr:col>
      <xdr:colOff>177800</xdr:colOff>
      <xdr:row>85</xdr:row>
      <xdr:rowOff>131826</xdr:rowOff>
    </xdr:to>
    <xdr:cxnSp macro="">
      <xdr:nvCxnSpPr>
        <xdr:cNvPr id="719" name="直線コネクタ 718">
          <a:extLst>
            <a:ext uri="{FF2B5EF4-FFF2-40B4-BE49-F238E27FC236}">
              <a16:creationId xmlns:a16="http://schemas.microsoft.com/office/drawing/2014/main" id="{00000000-0008-0000-0F00-0000CF020000}"/>
            </a:ext>
          </a:extLst>
        </xdr:cNvPr>
        <xdr:cNvCxnSpPr/>
      </xdr:nvCxnSpPr>
      <xdr:spPr>
        <a:xfrm flipV="1">
          <a:off x="20434300" y="14412468"/>
          <a:ext cx="889000" cy="29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85598</xdr:rowOff>
    </xdr:from>
    <xdr:to>
      <xdr:col>102</xdr:col>
      <xdr:colOff>165100</xdr:colOff>
      <xdr:row>86</xdr:row>
      <xdr:rowOff>15748</xdr:rowOff>
    </xdr:to>
    <xdr:sp macro="" textlink="">
      <xdr:nvSpPr>
        <xdr:cNvPr id="720" name="楕円 719">
          <a:extLst>
            <a:ext uri="{FF2B5EF4-FFF2-40B4-BE49-F238E27FC236}">
              <a16:creationId xmlns:a16="http://schemas.microsoft.com/office/drawing/2014/main" id="{00000000-0008-0000-0F00-0000D0020000}"/>
            </a:ext>
          </a:extLst>
        </xdr:cNvPr>
        <xdr:cNvSpPr/>
      </xdr:nvSpPr>
      <xdr:spPr>
        <a:xfrm>
          <a:off x="19494500" y="1465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131826</xdr:rowOff>
    </xdr:from>
    <xdr:to>
      <xdr:col>107</xdr:col>
      <xdr:colOff>50800</xdr:colOff>
      <xdr:row>85</xdr:row>
      <xdr:rowOff>136398</xdr:rowOff>
    </xdr:to>
    <xdr:cxnSp macro="">
      <xdr:nvCxnSpPr>
        <xdr:cNvPr id="721" name="直線コネクタ 720">
          <a:extLst>
            <a:ext uri="{FF2B5EF4-FFF2-40B4-BE49-F238E27FC236}">
              <a16:creationId xmlns:a16="http://schemas.microsoft.com/office/drawing/2014/main" id="{00000000-0008-0000-0F00-0000D1020000}"/>
            </a:ext>
          </a:extLst>
        </xdr:cNvPr>
        <xdr:cNvCxnSpPr/>
      </xdr:nvCxnSpPr>
      <xdr:spPr>
        <a:xfrm flipV="1">
          <a:off x="19545300" y="147050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85598</xdr:rowOff>
    </xdr:from>
    <xdr:to>
      <xdr:col>98</xdr:col>
      <xdr:colOff>38100</xdr:colOff>
      <xdr:row>86</xdr:row>
      <xdr:rowOff>15748</xdr:rowOff>
    </xdr:to>
    <xdr:sp macro="" textlink="">
      <xdr:nvSpPr>
        <xdr:cNvPr id="722" name="楕円 721">
          <a:extLst>
            <a:ext uri="{FF2B5EF4-FFF2-40B4-BE49-F238E27FC236}">
              <a16:creationId xmlns:a16="http://schemas.microsoft.com/office/drawing/2014/main" id="{00000000-0008-0000-0F00-0000D2020000}"/>
            </a:ext>
          </a:extLst>
        </xdr:cNvPr>
        <xdr:cNvSpPr/>
      </xdr:nvSpPr>
      <xdr:spPr>
        <a:xfrm>
          <a:off x="18605500" y="1465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136398</xdr:rowOff>
    </xdr:from>
    <xdr:to>
      <xdr:col>102</xdr:col>
      <xdr:colOff>114300</xdr:colOff>
      <xdr:row>85</xdr:row>
      <xdr:rowOff>136398</xdr:rowOff>
    </xdr:to>
    <xdr:cxnSp macro="">
      <xdr:nvCxnSpPr>
        <xdr:cNvPr id="723" name="直線コネクタ 722">
          <a:extLst>
            <a:ext uri="{FF2B5EF4-FFF2-40B4-BE49-F238E27FC236}">
              <a16:creationId xmlns:a16="http://schemas.microsoft.com/office/drawing/2014/main" id="{00000000-0008-0000-0F00-0000D3020000}"/>
            </a:ext>
          </a:extLst>
        </xdr:cNvPr>
        <xdr:cNvCxnSpPr/>
      </xdr:nvCxnSpPr>
      <xdr:spPr>
        <a:xfrm>
          <a:off x="18656300" y="147096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125747</xdr:rowOff>
    </xdr:from>
    <xdr:ext cx="469744" cy="259045"/>
    <xdr:sp macro="" textlink="">
      <xdr:nvSpPr>
        <xdr:cNvPr id="724" name="n_1aveValue【消防施設】&#10;一人当たり面積">
          <a:extLst>
            <a:ext uri="{FF2B5EF4-FFF2-40B4-BE49-F238E27FC236}">
              <a16:creationId xmlns:a16="http://schemas.microsoft.com/office/drawing/2014/main" id="{00000000-0008-0000-0F00-0000D4020000}"/>
            </a:ext>
          </a:extLst>
        </xdr:cNvPr>
        <xdr:cNvSpPr txBox="1"/>
      </xdr:nvSpPr>
      <xdr:spPr>
        <a:xfrm>
          <a:off x="210757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73423</xdr:rowOff>
    </xdr:from>
    <xdr:ext cx="469744" cy="259045"/>
    <xdr:sp macro="" textlink="">
      <xdr:nvSpPr>
        <xdr:cNvPr id="725" name="n_2aveValue【消防施設】&#10;一人当たり面積">
          <a:extLst>
            <a:ext uri="{FF2B5EF4-FFF2-40B4-BE49-F238E27FC236}">
              <a16:creationId xmlns:a16="http://schemas.microsoft.com/office/drawing/2014/main" id="{00000000-0008-0000-0F00-0000D5020000}"/>
            </a:ext>
          </a:extLst>
        </xdr:cNvPr>
        <xdr:cNvSpPr txBox="1"/>
      </xdr:nvSpPr>
      <xdr:spPr>
        <a:xfrm>
          <a:off x="20199427" y="1413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36847</xdr:rowOff>
    </xdr:from>
    <xdr:ext cx="469744" cy="259045"/>
    <xdr:sp macro="" textlink="">
      <xdr:nvSpPr>
        <xdr:cNvPr id="726" name="n_3aveValue【消防施設】&#10;一人当たり面積">
          <a:extLst>
            <a:ext uri="{FF2B5EF4-FFF2-40B4-BE49-F238E27FC236}">
              <a16:creationId xmlns:a16="http://schemas.microsoft.com/office/drawing/2014/main" id="{00000000-0008-0000-0F00-0000D6020000}"/>
            </a:ext>
          </a:extLst>
        </xdr:cNvPr>
        <xdr:cNvSpPr txBox="1"/>
      </xdr:nvSpPr>
      <xdr:spPr>
        <a:xfrm>
          <a:off x="19310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18559</xdr:rowOff>
    </xdr:from>
    <xdr:ext cx="469744" cy="259045"/>
    <xdr:sp macro="" textlink="">
      <xdr:nvSpPr>
        <xdr:cNvPr id="727" name="n_4aveValue【消防施設】&#10;一人当たり面積">
          <a:extLst>
            <a:ext uri="{FF2B5EF4-FFF2-40B4-BE49-F238E27FC236}">
              <a16:creationId xmlns:a16="http://schemas.microsoft.com/office/drawing/2014/main" id="{00000000-0008-0000-0F00-0000D7020000}"/>
            </a:ext>
          </a:extLst>
        </xdr:cNvPr>
        <xdr:cNvSpPr txBox="1"/>
      </xdr:nvSpPr>
      <xdr:spPr>
        <a:xfrm>
          <a:off x="18421427" y="1407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77995</xdr:rowOff>
    </xdr:from>
    <xdr:ext cx="469744" cy="259045"/>
    <xdr:sp macro="" textlink="">
      <xdr:nvSpPr>
        <xdr:cNvPr id="728" name="n_1mainValue【消防施設】&#10;一人当たり面積">
          <a:extLst>
            <a:ext uri="{FF2B5EF4-FFF2-40B4-BE49-F238E27FC236}">
              <a16:creationId xmlns:a16="http://schemas.microsoft.com/office/drawing/2014/main" id="{00000000-0008-0000-0F00-0000D8020000}"/>
            </a:ext>
          </a:extLst>
        </xdr:cNvPr>
        <xdr:cNvSpPr txBox="1"/>
      </xdr:nvSpPr>
      <xdr:spPr>
        <a:xfrm>
          <a:off x="21075727" y="1413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2303</xdr:rowOff>
    </xdr:from>
    <xdr:ext cx="469744" cy="259045"/>
    <xdr:sp macro="" textlink="">
      <xdr:nvSpPr>
        <xdr:cNvPr id="729" name="n_2mainValue【消防施設】&#10;一人当たり面積">
          <a:extLst>
            <a:ext uri="{FF2B5EF4-FFF2-40B4-BE49-F238E27FC236}">
              <a16:creationId xmlns:a16="http://schemas.microsoft.com/office/drawing/2014/main" id="{00000000-0008-0000-0F00-0000D9020000}"/>
            </a:ext>
          </a:extLst>
        </xdr:cNvPr>
        <xdr:cNvSpPr txBox="1"/>
      </xdr:nvSpPr>
      <xdr:spPr>
        <a:xfrm>
          <a:off x="20199427" y="1474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6875</xdr:rowOff>
    </xdr:from>
    <xdr:ext cx="469744" cy="259045"/>
    <xdr:sp macro="" textlink="">
      <xdr:nvSpPr>
        <xdr:cNvPr id="730" name="n_3mainValue【消防施設】&#10;一人当たり面積">
          <a:extLst>
            <a:ext uri="{FF2B5EF4-FFF2-40B4-BE49-F238E27FC236}">
              <a16:creationId xmlns:a16="http://schemas.microsoft.com/office/drawing/2014/main" id="{00000000-0008-0000-0F00-0000DA020000}"/>
            </a:ext>
          </a:extLst>
        </xdr:cNvPr>
        <xdr:cNvSpPr txBox="1"/>
      </xdr:nvSpPr>
      <xdr:spPr>
        <a:xfrm>
          <a:off x="19310427" y="1475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6875</xdr:rowOff>
    </xdr:from>
    <xdr:ext cx="469744" cy="259045"/>
    <xdr:sp macro="" textlink="">
      <xdr:nvSpPr>
        <xdr:cNvPr id="731" name="n_4mainValue【消防施設】&#10;一人当たり面積">
          <a:extLst>
            <a:ext uri="{FF2B5EF4-FFF2-40B4-BE49-F238E27FC236}">
              <a16:creationId xmlns:a16="http://schemas.microsoft.com/office/drawing/2014/main" id="{00000000-0008-0000-0F00-0000DB020000}"/>
            </a:ext>
          </a:extLst>
        </xdr:cNvPr>
        <xdr:cNvSpPr txBox="1"/>
      </xdr:nvSpPr>
      <xdr:spPr>
        <a:xfrm>
          <a:off x="18421427" y="1475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2" name="正方形/長方形 731">
          <a:extLst>
            <a:ext uri="{FF2B5EF4-FFF2-40B4-BE49-F238E27FC236}">
              <a16:creationId xmlns:a16="http://schemas.microsoft.com/office/drawing/2014/main" id="{00000000-0008-0000-0F00-0000DC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3" name="正方形/長方形 732">
          <a:extLst>
            <a:ext uri="{FF2B5EF4-FFF2-40B4-BE49-F238E27FC236}">
              <a16:creationId xmlns:a16="http://schemas.microsoft.com/office/drawing/2014/main" id="{00000000-0008-0000-0F00-0000DD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4" name="正方形/長方形 733">
          <a:extLst>
            <a:ext uri="{FF2B5EF4-FFF2-40B4-BE49-F238E27FC236}">
              <a16:creationId xmlns:a16="http://schemas.microsoft.com/office/drawing/2014/main" id="{00000000-0008-0000-0F00-0000DE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5" name="正方形/長方形 734">
          <a:extLst>
            <a:ext uri="{FF2B5EF4-FFF2-40B4-BE49-F238E27FC236}">
              <a16:creationId xmlns:a16="http://schemas.microsoft.com/office/drawing/2014/main" id="{00000000-0008-0000-0F00-0000DF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6" name="正方形/長方形 735">
          <a:extLst>
            <a:ext uri="{FF2B5EF4-FFF2-40B4-BE49-F238E27FC236}">
              <a16:creationId xmlns:a16="http://schemas.microsoft.com/office/drawing/2014/main" id="{00000000-0008-0000-0F00-0000E0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7" name="正方形/長方形 736">
          <a:extLst>
            <a:ext uri="{FF2B5EF4-FFF2-40B4-BE49-F238E27FC236}">
              <a16:creationId xmlns:a16="http://schemas.microsoft.com/office/drawing/2014/main" id="{00000000-0008-0000-0F00-0000E1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8" name="正方形/長方形 737">
          <a:extLst>
            <a:ext uri="{FF2B5EF4-FFF2-40B4-BE49-F238E27FC236}">
              <a16:creationId xmlns:a16="http://schemas.microsoft.com/office/drawing/2014/main" id="{00000000-0008-0000-0F00-0000E2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9" name="正方形/長方形 738">
          <a:extLst>
            <a:ext uri="{FF2B5EF4-FFF2-40B4-BE49-F238E27FC236}">
              <a16:creationId xmlns:a16="http://schemas.microsoft.com/office/drawing/2014/main" id="{00000000-0008-0000-0F00-0000E3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0" name="テキスト ボックス 739">
          <a:extLst>
            <a:ext uri="{FF2B5EF4-FFF2-40B4-BE49-F238E27FC236}">
              <a16:creationId xmlns:a16="http://schemas.microsoft.com/office/drawing/2014/main" id="{00000000-0008-0000-0F00-0000E4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1" name="直線コネクタ 740">
          <a:extLst>
            <a:ext uri="{FF2B5EF4-FFF2-40B4-BE49-F238E27FC236}">
              <a16:creationId xmlns:a16="http://schemas.microsoft.com/office/drawing/2014/main" id="{00000000-0008-0000-0F00-0000E5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2" name="テキスト ボックス 741">
          <a:extLst>
            <a:ext uri="{FF2B5EF4-FFF2-40B4-BE49-F238E27FC236}">
              <a16:creationId xmlns:a16="http://schemas.microsoft.com/office/drawing/2014/main" id="{00000000-0008-0000-0F00-0000E6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3" name="直線コネクタ 742">
          <a:extLst>
            <a:ext uri="{FF2B5EF4-FFF2-40B4-BE49-F238E27FC236}">
              <a16:creationId xmlns:a16="http://schemas.microsoft.com/office/drawing/2014/main" id="{00000000-0008-0000-0F00-0000E7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4" name="テキスト ボックス 743">
          <a:extLst>
            <a:ext uri="{FF2B5EF4-FFF2-40B4-BE49-F238E27FC236}">
              <a16:creationId xmlns:a16="http://schemas.microsoft.com/office/drawing/2014/main" id="{00000000-0008-0000-0F00-0000E8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5" name="直線コネクタ 744">
          <a:extLst>
            <a:ext uri="{FF2B5EF4-FFF2-40B4-BE49-F238E27FC236}">
              <a16:creationId xmlns:a16="http://schemas.microsoft.com/office/drawing/2014/main" id="{00000000-0008-0000-0F00-0000E9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6" name="テキスト ボックス 745">
          <a:extLst>
            <a:ext uri="{FF2B5EF4-FFF2-40B4-BE49-F238E27FC236}">
              <a16:creationId xmlns:a16="http://schemas.microsoft.com/office/drawing/2014/main" id="{00000000-0008-0000-0F00-0000EA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7" name="直線コネクタ 746">
          <a:extLst>
            <a:ext uri="{FF2B5EF4-FFF2-40B4-BE49-F238E27FC236}">
              <a16:creationId xmlns:a16="http://schemas.microsoft.com/office/drawing/2014/main" id="{00000000-0008-0000-0F00-0000EB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8" name="テキスト ボックス 747">
          <a:extLst>
            <a:ext uri="{FF2B5EF4-FFF2-40B4-BE49-F238E27FC236}">
              <a16:creationId xmlns:a16="http://schemas.microsoft.com/office/drawing/2014/main" id="{00000000-0008-0000-0F00-0000EC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9" name="直線コネクタ 748">
          <a:extLst>
            <a:ext uri="{FF2B5EF4-FFF2-40B4-BE49-F238E27FC236}">
              <a16:creationId xmlns:a16="http://schemas.microsoft.com/office/drawing/2014/main" id="{00000000-0008-0000-0F00-0000ED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0" name="テキスト ボックス 749">
          <a:extLst>
            <a:ext uri="{FF2B5EF4-FFF2-40B4-BE49-F238E27FC236}">
              <a16:creationId xmlns:a16="http://schemas.microsoft.com/office/drawing/2014/main" id="{00000000-0008-0000-0F00-0000EE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1" name="直線コネクタ 750">
          <a:extLst>
            <a:ext uri="{FF2B5EF4-FFF2-40B4-BE49-F238E27FC236}">
              <a16:creationId xmlns:a16="http://schemas.microsoft.com/office/drawing/2014/main" id="{00000000-0008-0000-0F00-0000EF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2" name="テキスト ボックス 751">
          <a:extLst>
            <a:ext uri="{FF2B5EF4-FFF2-40B4-BE49-F238E27FC236}">
              <a16:creationId xmlns:a16="http://schemas.microsoft.com/office/drawing/2014/main" id="{00000000-0008-0000-0F00-0000F0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3" name="直線コネクタ 752">
          <a:extLst>
            <a:ext uri="{FF2B5EF4-FFF2-40B4-BE49-F238E27FC236}">
              <a16:creationId xmlns:a16="http://schemas.microsoft.com/office/drawing/2014/main" id="{00000000-0008-0000-0F00-0000F1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4" name="テキスト ボックス 753">
          <a:extLst>
            <a:ext uri="{FF2B5EF4-FFF2-40B4-BE49-F238E27FC236}">
              <a16:creationId xmlns:a16="http://schemas.microsoft.com/office/drawing/2014/main" id="{00000000-0008-0000-0F00-0000F2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5" name="直線コネクタ 754">
          <a:extLst>
            <a:ext uri="{FF2B5EF4-FFF2-40B4-BE49-F238E27FC236}">
              <a16:creationId xmlns:a16="http://schemas.microsoft.com/office/drawing/2014/main" id="{00000000-0008-0000-0F00-0000F3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6" name="【庁舎】&#10;有形固定資産減価償却率グラフ枠">
          <a:extLst>
            <a:ext uri="{FF2B5EF4-FFF2-40B4-BE49-F238E27FC236}">
              <a16:creationId xmlns:a16="http://schemas.microsoft.com/office/drawing/2014/main" id="{00000000-0008-0000-0F00-0000F4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131718</xdr:rowOff>
    </xdr:from>
    <xdr:to>
      <xdr:col>85</xdr:col>
      <xdr:colOff>126364</xdr:colOff>
      <xdr:row>108</xdr:row>
      <xdr:rowOff>125186</xdr:rowOff>
    </xdr:to>
    <xdr:cxnSp macro="">
      <xdr:nvCxnSpPr>
        <xdr:cNvPr id="757" name="直線コネクタ 756">
          <a:extLst>
            <a:ext uri="{FF2B5EF4-FFF2-40B4-BE49-F238E27FC236}">
              <a16:creationId xmlns:a16="http://schemas.microsoft.com/office/drawing/2014/main" id="{00000000-0008-0000-0F00-0000F5020000}"/>
            </a:ext>
          </a:extLst>
        </xdr:cNvPr>
        <xdr:cNvCxnSpPr/>
      </xdr:nvCxnSpPr>
      <xdr:spPr>
        <a:xfrm flipV="1">
          <a:off x="16318864" y="17105268"/>
          <a:ext cx="0" cy="1536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129013</xdr:rowOff>
    </xdr:from>
    <xdr:ext cx="405111" cy="259045"/>
    <xdr:sp macro="" textlink="">
      <xdr:nvSpPr>
        <xdr:cNvPr id="758" name="【庁舎】&#10;有形固定資産減価償却率最小値テキスト">
          <a:extLst>
            <a:ext uri="{FF2B5EF4-FFF2-40B4-BE49-F238E27FC236}">
              <a16:creationId xmlns:a16="http://schemas.microsoft.com/office/drawing/2014/main" id="{00000000-0008-0000-0F00-0000F6020000}"/>
            </a:ext>
          </a:extLst>
        </xdr:cNvPr>
        <xdr:cNvSpPr txBox="1"/>
      </xdr:nvSpPr>
      <xdr:spPr>
        <a:xfrm>
          <a:off x="16357600" y="1864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125186</xdr:rowOff>
    </xdr:from>
    <xdr:to>
      <xdr:col>86</xdr:col>
      <xdr:colOff>25400</xdr:colOff>
      <xdr:row>108</xdr:row>
      <xdr:rowOff>125186</xdr:rowOff>
    </xdr:to>
    <xdr:cxnSp macro="">
      <xdr:nvCxnSpPr>
        <xdr:cNvPr id="759" name="直線コネクタ 758">
          <a:extLst>
            <a:ext uri="{FF2B5EF4-FFF2-40B4-BE49-F238E27FC236}">
              <a16:creationId xmlns:a16="http://schemas.microsoft.com/office/drawing/2014/main" id="{00000000-0008-0000-0F00-0000F7020000}"/>
            </a:ext>
          </a:extLst>
        </xdr:cNvPr>
        <xdr:cNvCxnSpPr/>
      </xdr:nvCxnSpPr>
      <xdr:spPr>
        <a:xfrm>
          <a:off x="16230600" y="1864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78395</xdr:rowOff>
    </xdr:from>
    <xdr:ext cx="340478" cy="259045"/>
    <xdr:sp macro="" textlink="">
      <xdr:nvSpPr>
        <xdr:cNvPr id="760" name="【庁舎】&#10;有形固定資産減価償却率最大値テキスト">
          <a:extLst>
            <a:ext uri="{FF2B5EF4-FFF2-40B4-BE49-F238E27FC236}">
              <a16:creationId xmlns:a16="http://schemas.microsoft.com/office/drawing/2014/main" id="{00000000-0008-0000-0F00-0000F8020000}"/>
            </a:ext>
          </a:extLst>
        </xdr:cNvPr>
        <xdr:cNvSpPr txBox="1"/>
      </xdr:nvSpPr>
      <xdr:spPr>
        <a:xfrm>
          <a:off x="16357600" y="168804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131718</xdr:rowOff>
    </xdr:from>
    <xdr:to>
      <xdr:col>86</xdr:col>
      <xdr:colOff>25400</xdr:colOff>
      <xdr:row>99</xdr:row>
      <xdr:rowOff>131718</xdr:rowOff>
    </xdr:to>
    <xdr:cxnSp macro="">
      <xdr:nvCxnSpPr>
        <xdr:cNvPr id="761" name="直線コネクタ 760">
          <a:extLst>
            <a:ext uri="{FF2B5EF4-FFF2-40B4-BE49-F238E27FC236}">
              <a16:creationId xmlns:a16="http://schemas.microsoft.com/office/drawing/2014/main" id="{00000000-0008-0000-0F00-0000F9020000}"/>
            </a:ext>
          </a:extLst>
        </xdr:cNvPr>
        <xdr:cNvCxnSpPr/>
      </xdr:nvCxnSpPr>
      <xdr:spPr>
        <a:xfrm>
          <a:off x="16230600" y="17105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41746</xdr:rowOff>
    </xdr:from>
    <xdr:ext cx="405111" cy="259045"/>
    <xdr:sp macro="" textlink="">
      <xdr:nvSpPr>
        <xdr:cNvPr id="762" name="【庁舎】&#10;有形固定資産減価償却率平均値テキスト">
          <a:extLst>
            <a:ext uri="{FF2B5EF4-FFF2-40B4-BE49-F238E27FC236}">
              <a16:creationId xmlns:a16="http://schemas.microsoft.com/office/drawing/2014/main" id="{00000000-0008-0000-0F00-0000FA020000}"/>
            </a:ext>
          </a:extLst>
        </xdr:cNvPr>
        <xdr:cNvSpPr txBox="1"/>
      </xdr:nvSpPr>
      <xdr:spPr>
        <a:xfrm>
          <a:off x="16357600" y="17701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18869</xdr:rowOff>
    </xdr:from>
    <xdr:to>
      <xdr:col>85</xdr:col>
      <xdr:colOff>177800</xdr:colOff>
      <xdr:row>104</xdr:row>
      <xdr:rowOff>120469</xdr:rowOff>
    </xdr:to>
    <xdr:sp macro="" textlink="">
      <xdr:nvSpPr>
        <xdr:cNvPr id="763" name="フローチャート: 判断 762">
          <a:extLst>
            <a:ext uri="{FF2B5EF4-FFF2-40B4-BE49-F238E27FC236}">
              <a16:creationId xmlns:a16="http://schemas.microsoft.com/office/drawing/2014/main" id="{00000000-0008-0000-0F00-0000FB020000}"/>
            </a:ext>
          </a:extLst>
        </xdr:cNvPr>
        <xdr:cNvSpPr/>
      </xdr:nvSpPr>
      <xdr:spPr>
        <a:xfrm>
          <a:off x="16268700" y="1784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41729</xdr:rowOff>
    </xdr:from>
    <xdr:to>
      <xdr:col>81</xdr:col>
      <xdr:colOff>101600</xdr:colOff>
      <xdr:row>104</xdr:row>
      <xdr:rowOff>143329</xdr:rowOff>
    </xdr:to>
    <xdr:sp macro="" textlink="">
      <xdr:nvSpPr>
        <xdr:cNvPr id="764" name="フローチャート: 判断 763">
          <a:extLst>
            <a:ext uri="{FF2B5EF4-FFF2-40B4-BE49-F238E27FC236}">
              <a16:creationId xmlns:a16="http://schemas.microsoft.com/office/drawing/2014/main" id="{00000000-0008-0000-0F00-0000FC020000}"/>
            </a:ext>
          </a:extLst>
        </xdr:cNvPr>
        <xdr:cNvSpPr/>
      </xdr:nvSpPr>
      <xdr:spPr>
        <a:xfrm>
          <a:off x="15430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38463</xdr:rowOff>
    </xdr:from>
    <xdr:to>
      <xdr:col>76</xdr:col>
      <xdr:colOff>165100</xdr:colOff>
      <xdr:row>104</xdr:row>
      <xdr:rowOff>140063</xdr:rowOff>
    </xdr:to>
    <xdr:sp macro="" textlink="">
      <xdr:nvSpPr>
        <xdr:cNvPr id="765" name="フローチャート: 判断 764">
          <a:extLst>
            <a:ext uri="{FF2B5EF4-FFF2-40B4-BE49-F238E27FC236}">
              <a16:creationId xmlns:a16="http://schemas.microsoft.com/office/drawing/2014/main" id="{00000000-0008-0000-0F00-0000FD020000}"/>
            </a:ext>
          </a:extLst>
        </xdr:cNvPr>
        <xdr:cNvSpPr/>
      </xdr:nvSpPr>
      <xdr:spPr>
        <a:xfrm>
          <a:off x="14541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766" name="フローチャート: 判断 765">
          <a:extLst>
            <a:ext uri="{FF2B5EF4-FFF2-40B4-BE49-F238E27FC236}">
              <a16:creationId xmlns:a16="http://schemas.microsoft.com/office/drawing/2014/main" id="{00000000-0008-0000-0F00-0000FE020000}"/>
            </a:ext>
          </a:extLst>
        </xdr:cNvPr>
        <xdr:cNvSpPr/>
      </xdr:nvSpPr>
      <xdr:spPr>
        <a:xfrm>
          <a:off x="13652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149498</xdr:rowOff>
    </xdr:from>
    <xdr:to>
      <xdr:col>67</xdr:col>
      <xdr:colOff>101600</xdr:colOff>
      <xdr:row>105</xdr:row>
      <xdr:rowOff>79648</xdr:rowOff>
    </xdr:to>
    <xdr:sp macro="" textlink="">
      <xdr:nvSpPr>
        <xdr:cNvPr id="767" name="フローチャート: 判断 766">
          <a:extLst>
            <a:ext uri="{FF2B5EF4-FFF2-40B4-BE49-F238E27FC236}">
              <a16:creationId xmlns:a16="http://schemas.microsoft.com/office/drawing/2014/main" id="{00000000-0008-0000-0F00-0000FF020000}"/>
            </a:ext>
          </a:extLst>
        </xdr:cNvPr>
        <xdr:cNvSpPr/>
      </xdr:nvSpPr>
      <xdr:spPr>
        <a:xfrm>
          <a:off x="12763500" y="1798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00000000-0008-0000-0F00-000000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00000000-0008-0000-0F00-000001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00000000-0008-0000-0F00-000002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00000000-0008-0000-0F00-000003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00000000-0008-0000-0F00-000004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162561</xdr:rowOff>
    </xdr:from>
    <xdr:to>
      <xdr:col>85</xdr:col>
      <xdr:colOff>177800</xdr:colOff>
      <xdr:row>105</xdr:row>
      <xdr:rowOff>92711</xdr:rowOff>
    </xdr:to>
    <xdr:sp macro="" textlink="">
      <xdr:nvSpPr>
        <xdr:cNvPr id="773" name="楕円 772">
          <a:extLst>
            <a:ext uri="{FF2B5EF4-FFF2-40B4-BE49-F238E27FC236}">
              <a16:creationId xmlns:a16="http://schemas.microsoft.com/office/drawing/2014/main" id="{00000000-0008-0000-0F00-000005030000}"/>
            </a:ext>
          </a:extLst>
        </xdr:cNvPr>
        <xdr:cNvSpPr/>
      </xdr:nvSpPr>
      <xdr:spPr>
        <a:xfrm>
          <a:off x="162687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140988</xdr:rowOff>
    </xdr:from>
    <xdr:ext cx="405111" cy="259045"/>
    <xdr:sp macro="" textlink="">
      <xdr:nvSpPr>
        <xdr:cNvPr id="774" name="【庁舎】&#10;有形固定資産減価償却率該当値テキスト">
          <a:extLst>
            <a:ext uri="{FF2B5EF4-FFF2-40B4-BE49-F238E27FC236}">
              <a16:creationId xmlns:a16="http://schemas.microsoft.com/office/drawing/2014/main" id="{00000000-0008-0000-0F00-000006030000}"/>
            </a:ext>
          </a:extLst>
        </xdr:cNvPr>
        <xdr:cNvSpPr txBox="1"/>
      </xdr:nvSpPr>
      <xdr:spPr>
        <a:xfrm>
          <a:off x="16357600"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138068</xdr:rowOff>
    </xdr:from>
    <xdr:to>
      <xdr:col>81</xdr:col>
      <xdr:colOff>101600</xdr:colOff>
      <xdr:row>105</xdr:row>
      <xdr:rowOff>68218</xdr:rowOff>
    </xdr:to>
    <xdr:sp macro="" textlink="">
      <xdr:nvSpPr>
        <xdr:cNvPr id="775" name="楕円 774">
          <a:extLst>
            <a:ext uri="{FF2B5EF4-FFF2-40B4-BE49-F238E27FC236}">
              <a16:creationId xmlns:a16="http://schemas.microsoft.com/office/drawing/2014/main" id="{00000000-0008-0000-0F00-000007030000}"/>
            </a:ext>
          </a:extLst>
        </xdr:cNvPr>
        <xdr:cNvSpPr/>
      </xdr:nvSpPr>
      <xdr:spPr>
        <a:xfrm>
          <a:off x="15430500" y="1796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17418</xdr:rowOff>
    </xdr:from>
    <xdr:to>
      <xdr:col>85</xdr:col>
      <xdr:colOff>127000</xdr:colOff>
      <xdr:row>105</xdr:row>
      <xdr:rowOff>41911</xdr:rowOff>
    </xdr:to>
    <xdr:cxnSp macro="">
      <xdr:nvCxnSpPr>
        <xdr:cNvPr id="776" name="直線コネクタ 775">
          <a:extLst>
            <a:ext uri="{FF2B5EF4-FFF2-40B4-BE49-F238E27FC236}">
              <a16:creationId xmlns:a16="http://schemas.microsoft.com/office/drawing/2014/main" id="{00000000-0008-0000-0F00-000008030000}"/>
            </a:ext>
          </a:extLst>
        </xdr:cNvPr>
        <xdr:cNvCxnSpPr/>
      </xdr:nvCxnSpPr>
      <xdr:spPr>
        <a:xfrm>
          <a:off x="15481300" y="18019668"/>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164193</xdr:rowOff>
    </xdr:from>
    <xdr:to>
      <xdr:col>76</xdr:col>
      <xdr:colOff>165100</xdr:colOff>
      <xdr:row>105</xdr:row>
      <xdr:rowOff>94343</xdr:rowOff>
    </xdr:to>
    <xdr:sp macro="" textlink="">
      <xdr:nvSpPr>
        <xdr:cNvPr id="777" name="楕円 776">
          <a:extLst>
            <a:ext uri="{FF2B5EF4-FFF2-40B4-BE49-F238E27FC236}">
              <a16:creationId xmlns:a16="http://schemas.microsoft.com/office/drawing/2014/main" id="{00000000-0008-0000-0F00-000009030000}"/>
            </a:ext>
          </a:extLst>
        </xdr:cNvPr>
        <xdr:cNvSpPr/>
      </xdr:nvSpPr>
      <xdr:spPr>
        <a:xfrm>
          <a:off x="14541500" y="1799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17418</xdr:rowOff>
    </xdr:from>
    <xdr:to>
      <xdr:col>81</xdr:col>
      <xdr:colOff>50800</xdr:colOff>
      <xdr:row>105</xdr:row>
      <xdr:rowOff>43543</xdr:rowOff>
    </xdr:to>
    <xdr:cxnSp macro="">
      <xdr:nvCxnSpPr>
        <xdr:cNvPr id="778" name="直線コネクタ 777">
          <a:extLst>
            <a:ext uri="{FF2B5EF4-FFF2-40B4-BE49-F238E27FC236}">
              <a16:creationId xmlns:a16="http://schemas.microsoft.com/office/drawing/2014/main" id="{00000000-0008-0000-0F00-00000A030000}"/>
            </a:ext>
          </a:extLst>
        </xdr:cNvPr>
        <xdr:cNvCxnSpPr/>
      </xdr:nvCxnSpPr>
      <xdr:spPr>
        <a:xfrm flipV="1">
          <a:off x="14592300" y="18019668"/>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126637</xdr:rowOff>
    </xdr:from>
    <xdr:to>
      <xdr:col>72</xdr:col>
      <xdr:colOff>38100</xdr:colOff>
      <xdr:row>107</xdr:row>
      <xdr:rowOff>56787</xdr:rowOff>
    </xdr:to>
    <xdr:sp macro="" textlink="">
      <xdr:nvSpPr>
        <xdr:cNvPr id="779" name="楕円 778">
          <a:extLst>
            <a:ext uri="{FF2B5EF4-FFF2-40B4-BE49-F238E27FC236}">
              <a16:creationId xmlns:a16="http://schemas.microsoft.com/office/drawing/2014/main" id="{00000000-0008-0000-0F00-00000B030000}"/>
            </a:ext>
          </a:extLst>
        </xdr:cNvPr>
        <xdr:cNvSpPr/>
      </xdr:nvSpPr>
      <xdr:spPr>
        <a:xfrm>
          <a:off x="13652500" y="1830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43543</xdr:rowOff>
    </xdr:from>
    <xdr:to>
      <xdr:col>76</xdr:col>
      <xdr:colOff>114300</xdr:colOff>
      <xdr:row>107</xdr:row>
      <xdr:rowOff>5987</xdr:rowOff>
    </xdr:to>
    <xdr:cxnSp macro="">
      <xdr:nvCxnSpPr>
        <xdr:cNvPr id="780" name="直線コネクタ 779">
          <a:extLst>
            <a:ext uri="{FF2B5EF4-FFF2-40B4-BE49-F238E27FC236}">
              <a16:creationId xmlns:a16="http://schemas.microsoft.com/office/drawing/2014/main" id="{00000000-0008-0000-0F00-00000C030000}"/>
            </a:ext>
          </a:extLst>
        </xdr:cNvPr>
        <xdr:cNvCxnSpPr/>
      </xdr:nvCxnSpPr>
      <xdr:spPr>
        <a:xfrm flipV="1">
          <a:off x="13703300" y="18045793"/>
          <a:ext cx="889000" cy="30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87449</xdr:rowOff>
    </xdr:from>
    <xdr:to>
      <xdr:col>67</xdr:col>
      <xdr:colOff>101600</xdr:colOff>
      <xdr:row>107</xdr:row>
      <xdr:rowOff>17599</xdr:rowOff>
    </xdr:to>
    <xdr:sp macro="" textlink="">
      <xdr:nvSpPr>
        <xdr:cNvPr id="781" name="楕円 780">
          <a:extLst>
            <a:ext uri="{FF2B5EF4-FFF2-40B4-BE49-F238E27FC236}">
              <a16:creationId xmlns:a16="http://schemas.microsoft.com/office/drawing/2014/main" id="{00000000-0008-0000-0F00-00000D030000}"/>
            </a:ext>
          </a:extLst>
        </xdr:cNvPr>
        <xdr:cNvSpPr/>
      </xdr:nvSpPr>
      <xdr:spPr>
        <a:xfrm>
          <a:off x="12763500" y="1826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138249</xdr:rowOff>
    </xdr:from>
    <xdr:to>
      <xdr:col>71</xdr:col>
      <xdr:colOff>177800</xdr:colOff>
      <xdr:row>107</xdr:row>
      <xdr:rowOff>5987</xdr:rowOff>
    </xdr:to>
    <xdr:cxnSp macro="">
      <xdr:nvCxnSpPr>
        <xdr:cNvPr id="782" name="直線コネクタ 781">
          <a:extLst>
            <a:ext uri="{FF2B5EF4-FFF2-40B4-BE49-F238E27FC236}">
              <a16:creationId xmlns:a16="http://schemas.microsoft.com/office/drawing/2014/main" id="{00000000-0008-0000-0F00-00000E030000}"/>
            </a:ext>
          </a:extLst>
        </xdr:cNvPr>
        <xdr:cNvCxnSpPr/>
      </xdr:nvCxnSpPr>
      <xdr:spPr>
        <a:xfrm>
          <a:off x="12814300" y="18311949"/>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159856</xdr:rowOff>
    </xdr:from>
    <xdr:ext cx="405111" cy="259045"/>
    <xdr:sp macro="" textlink="">
      <xdr:nvSpPr>
        <xdr:cNvPr id="783" name="n_1aveValue【庁舎】&#10;有形固定資産減価償却率">
          <a:extLst>
            <a:ext uri="{FF2B5EF4-FFF2-40B4-BE49-F238E27FC236}">
              <a16:creationId xmlns:a16="http://schemas.microsoft.com/office/drawing/2014/main" id="{00000000-0008-0000-0F00-00000F030000}"/>
            </a:ext>
          </a:extLst>
        </xdr:cNvPr>
        <xdr:cNvSpPr txBox="1"/>
      </xdr:nvSpPr>
      <xdr:spPr>
        <a:xfrm>
          <a:off x="1526604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156590</xdr:rowOff>
    </xdr:from>
    <xdr:ext cx="405111" cy="259045"/>
    <xdr:sp macro="" textlink="">
      <xdr:nvSpPr>
        <xdr:cNvPr id="784" name="n_2aveValue【庁舎】&#10;有形固定資産減価償却率">
          <a:extLst>
            <a:ext uri="{FF2B5EF4-FFF2-40B4-BE49-F238E27FC236}">
              <a16:creationId xmlns:a16="http://schemas.microsoft.com/office/drawing/2014/main" id="{00000000-0008-0000-0F00-000010030000}"/>
            </a:ext>
          </a:extLst>
        </xdr:cNvPr>
        <xdr:cNvSpPr txBox="1"/>
      </xdr:nvSpPr>
      <xdr:spPr>
        <a:xfrm>
          <a:off x="143897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37391</xdr:rowOff>
    </xdr:from>
    <xdr:ext cx="405111" cy="259045"/>
    <xdr:sp macro="" textlink="">
      <xdr:nvSpPr>
        <xdr:cNvPr id="785" name="n_3aveValue【庁舎】&#10;有形固定資産減価償却率">
          <a:extLst>
            <a:ext uri="{FF2B5EF4-FFF2-40B4-BE49-F238E27FC236}">
              <a16:creationId xmlns:a16="http://schemas.microsoft.com/office/drawing/2014/main" id="{00000000-0008-0000-0F00-000011030000}"/>
            </a:ext>
          </a:extLst>
        </xdr:cNvPr>
        <xdr:cNvSpPr txBox="1"/>
      </xdr:nvSpPr>
      <xdr:spPr>
        <a:xfrm>
          <a:off x="13500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96175</xdr:rowOff>
    </xdr:from>
    <xdr:ext cx="405111" cy="259045"/>
    <xdr:sp macro="" textlink="">
      <xdr:nvSpPr>
        <xdr:cNvPr id="786" name="n_4aveValue【庁舎】&#10;有形固定資産減価償却率">
          <a:extLst>
            <a:ext uri="{FF2B5EF4-FFF2-40B4-BE49-F238E27FC236}">
              <a16:creationId xmlns:a16="http://schemas.microsoft.com/office/drawing/2014/main" id="{00000000-0008-0000-0F00-000012030000}"/>
            </a:ext>
          </a:extLst>
        </xdr:cNvPr>
        <xdr:cNvSpPr txBox="1"/>
      </xdr:nvSpPr>
      <xdr:spPr>
        <a:xfrm>
          <a:off x="12611744" y="1775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59345</xdr:rowOff>
    </xdr:from>
    <xdr:ext cx="405111" cy="259045"/>
    <xdr:sp macro="" textlink="">
      <xdr:nvSpPr>
        <xdr:cNvPr id="787" name="n_1mainValue【庁舎】&#10;有形固定資産減価償却率">
          <a:extLst>
            <a:ext uri="{FF2B5EF4-FFF2-40B4-BE49-F238E27FC236}">
              <a16:creationId xmlns:a16="http://schemas.microsoft.com/office/drawing/2014/main" id="{00000000-0008-0000-0F00-000013030000}"/>
            </a:ext>
          </a:extLst>
        </xdr:cNvPr>
        <xdr:cNvSpPr txBox="1"/>
      </xdr:nvSpPr>
      <xdr:spPr>
        <a:xfrm>
          <a:off x="15266044" y="1806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85470</xdr:rowOff>
    </xdr:from>
    <xdr:ext cx="405111" cy="259045"/>
    <xdr:sp macro="" textlink="">
      <xdr:nvSpPr>
        <xdr:cNvPr id="788" name="n_2mainValue【庁舎】&#10;有形固定資産減価償却率">
          <a:extLst>
            <a:ext uri="{FF2B5EF4-FFF2-40B4-BE49-F238E27FC236}">
              <a16:creationId xmlns:a16="http://schemas.microsoft.com/office/drawing/2014/main" id="{00000000-0008-0000-0F00-000014030000}"/>
            </a:ext>
          </a:extLst>
        </xdr:cNvPr>
        <xdr:cNvSpPr txBox="1"/>
      </xdr:nvSpPr>
      <xdr:spPr>
        <a:xfrm>
          <a:off x="14389744" y="1808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47914</xdr:rowOff>
    </xdr:from>
    <xdr:ext cx="405111" cy="259045"/>
    <xdr:sp macro="" textlink="">
      <xdr:nvSpPr>
        <xdr:cNvPr id="789" name="n_3mainValue【庁舎】&#10;有形固定資産減価償却率">
          <a:extLst>
            <a:ext uri="{FF2B5EF4-FFF2-40B4-BE49-F238E27FC236}">
              <a16:creationId xmlns:a16="http://schemas.microsoft.com/office/drawing/2014/main" id="{00000000-0008-0000-0F00-000015030000}"/>
            </a:ext>
          </a:extLst>
        </xdr:cNvPr>
        <xdr:cNvSpPr txBox="1"/>
      </xdr:nvSpPr>
      <xdr:spPr>
        <a:xfrm>
          <a:off x="13500744" y="18393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8726</xdr:rowOff>
    </xdr:from>
    <xdr:ext cx="405111" cy="259045"/>
    <xdr:sp macro="" textlink="">
      <xdr:nvSpPr>
        <xdr:cNvPr id="790" name="n_4mainValue【庁舎】&#10;有形固定資産減価償却率">
          <a:extLst>
            <a:ext uri="{FF2B5EF4-FFF2-40B4-BE49-F238E27FC236}">
              <a16:creationId xmlns:a16="http://schemas.microsoft.com/office/drawing/2014/main" id="{00000000-0008-0000-0F00-000016030000}"/>
            </a:ext>
          </a:extLst>
        </xdr:cNvPr>
        <xdr:cNvSpPr txBox="1"/>
      </xdr:nvSpPr>
      <xdr:spPr>
        <a:xfrm>
          <a:off x="12611744" y="1835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1" name="正方形/長方形 790">
          <a:extLst>
            <a:ext uri="{FF2B5EF4-FFF2-40B4-BE49-F238E27FC236}">
              <a16:creationId xmlns:a16="http://schemas.microsoft.com/office/drawing/2014/main" id="{00000000-0008-0000-0F00-000017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2" name="正方形/長方形 791">
          <a:extLst>
            <a:ext uri="{FF2B5EF4-FFF2-40B4-BE49-F238E27FC236}">
              <a16:creationId xmlns:a16="http://schemas.microsoft.com/office/drawing/2014/main" id="{00000000-0008-0000-0F00-000018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3" name="正方形/長方形 792">
          <a:extLst>
            <a:ext uri="{FF2B5EF4-FFF2-40B4-BE49-F238E27FC236}">
              <a16:creationId xmlns:a16="http://schemas.microsoft.com/office/drawing/2014/main" id="{00000000-0008-0000-0F00-000019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4" name="正方形/長方形 793">
          <a:extLst>
            <a:ext uri="{FF2B5EF4-FFF2-40B4-BE49-F238E27FC236}">
              <a16:creationId xmlns:a16="http://schemas.microsoft.com/office/drawing/2014/main" id="{00000000-0008-0000-0F00-00001A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5" name="正方形/長方形 794">
          <a:extLst>
            <a:ext uri="{FF2B5EF4-FFF2-40B4-BE49-F238E27FC236}">
              <a16:creationId xmlns:a16="http://schemas.microsoft.com/office/drawing/2014/main" id="{00000000-0008-0000-0F00-00001B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6" name="正方形/長方形 795">
          <a:extLst>
            <a:ext uri="{FF2B5EF4-FFF2-40B4-BE49-F238E27FC236}">
              <a16:creationId xmlns:a16="http://schemas.microsoft.com/office/drawing/2014/main" id="{00000000-0008-0000-0F00-00001C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7" name="正方形/長方形 796">
          <a:extLst>
            <a:ext uri="{FF2B5EF4-FFF2-40B4-BE49-F238E27FC236}">
              <a16:creationId xmlns:a16="http://schemas.microsoft.com/office/drawing/2014/main" id="{00000000-0008-0000-0F00-00001D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8" name="正方形/長方形 797">
          <a:extLst>
            <a:ext uri="{FF2B5EF4-FFF2-40B4-BE49-F238E27FC236}">
              <a16:creationId xmlns:a16="http://schemas.microsoft.com/office/drawing/2014/main" id="{00000000-0008-0000-0F00-00001E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9" name="テキスト ボックス 798">
          <a:extLst>
            <a:ext uri="{FF2B5EF4-FFF2-40B4-BE49-F238E27FC236}">
              <a16:creationId xmlns:a16="http://schemas.microsoft.com/office/drawing/2014/main" id="{00000000-0008-0000-0F00-00001F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0" name="直線コネクタ 799">
          <a:extLst>
            <a:ext uri="{FF2B5EF4-FFF2-40B4-BE49-F238E27FC236}">
              <a16:creationId xmlns:a16="http://schemas.microsoft.com/office/drawing/2014/main" id="{00000000-0008-0000-0F00-000020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1" name="直線コネクタ 800">
          <a:extLst>
            <a:ext uri="{FF2B5EF4-FFF2-40B4-BE49-F238E27FC236}">
              <a16:creationId xmlns:a16="http://schemas.microsoft.com/office/drawing/2014/main" id="{00000000-0008-0000-0F00-000021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2" name="テキスト ボックス 801">
          <a:extLst>
            <a:ext uri="{FF2B5EF4-FFF2-40B4-BE49-F238E27FC236}">
              <a16:creationId xmlns:a16="http://schemas.microsoft.com/office/drawing/2014/main" id="{00000000-0008-0000-0F00-000022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3" name="直線コネクタ 802">
          <a:extLst>
            <a:ext uri="{FF2B5EF4-FFF2-40B4-BE49-F238E27FC236}">
              <a16:creationId xmlns:a16="http://schemas.microsoft.com/office/drawing/2014/main" id="{00000000-0008-0000-0F00-000023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4" name="テキスト ボックス 803">
          <a:extLst>
            <a:ext uri="{FF2B5EF4-FFF2-40B4-BE49-F238E27FC236}">
              <a16:creationId xmlns:a16="http://schemas.microsoft.com/office/drawing/2014/main" id="{00000000-0008-0000-0F00-000024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5" name="直線コネクタ 804">
          <a:extLst>
            <a:ext uri="{FF2B5EF4-FFF2-40B4-BE49-F238E27FC236}">
              <a16:creationId xmlns:a16="http://schemas.microsoft.com/office/drawing/2014/main" id="{00000000-0008-0000-0F00-000025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6" name="テキスト ボックス 805">
          <a:extLst>
            <a:ext uri="{FF2B5EF4-FFF2-40B4-BE49-F238E27FC236}">
              <a16:creationId xmlns:a16="http://schemas.microsoft.com/office/drawing/2014/main" id="{00000000-0008-0000-0F00-000026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7" name="直線コネクタ 806">
          <a:extLst>
            <a:ext uri="{FF2B5EF4-FFF2-40B4-BE49-F238E27FC236}">
              <a16:creationId xmlns:a16="http://schemas.microsoft.com/office/drawing/2014/main" id="{00000000-0008-0000-0F00-000027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8" name="テキスト ボックス 807">
          <a:extLst>
            <a:ext uri="{FF2B5EF4-FFF2-40B4-BE49-F238E27FC236}">
              <a16:creationId xmlns:a16="http://schemas.microsoft.com/office/drawing/2014/main" id="{00000000-0008-0000-0F00-000028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9" name="直線コネクタ 808">
          <a:extLst>
            <a:ext uri="{FF2B5EF4-FFF2-40B4-BE49-F238E27FC236}">
              <a16:creationId xmlns:a16="http://schemas.microsoft.com/office/drawing/2014/main" id="{00000000-0008-0000-0F00-000029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0" name="テキスト ボックス 809">
          <a:extLst>
            <a:ext uri="{FF2B5EF4-FFF2-40B4-BE49-F238E27FC236}">
              <a16:creationId xmlns:a16="http://schemas.microsoft.com/office/drawing/2014/main" id="{00000000-0008-0000-0F00-00002A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1" name="直線コネクタ 810">
          <a:extLst>
            <a:ext uri="{FF2B5EF4-FFF2-40B4-BE49-F238E27FC236}">
              <a16:creationId xmlns:a16="http://schemas.microsoft.com/office/drawing/2014/main" id="{00000000-0008-0000-0F00-00002B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2" name="テキスト ボックス 811">
          <a:extLst>
            <a:ext uri="{FF2B5EF4-FFF2-40B4-BE49-F238E27FC236}">
              <a16:creationId xmlns:a16="http://schemas.microsoft.com/office/drawing/2014/main" id="{00000000-0008-0000-0F00-00002C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3" name="直線コネクタ 812">
          <a:extLst>
            <a:ext uri="{FF2B5EF4-FFF2-40B4-BE49-F238E27FC236}">
              <a16:creationId xmlns:a16="http://schemas.microsoft.com/office/drawing/2014/main" id="{00000000-0008-0000-0F00-00002D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4" name="テキスト ボックス 813">
          <a:extLst>
            <a:ext uri="{FF2B5EF4-FFF2-40B4-BE49-F238E27FC236}">
              <a16:creationId xmlns:a16="http://schemas.microsoft.com/office/drawing/2014/main" id="{00000000-0008-0000-0F00-00002E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5" name="【庁舎】&#10;一人当たり面積グラフ枠">
          <a:extLst>
            <a:ext uri="{FF2B5EF4-FFF2-40B4-BE49-F238E27FC236}">
              <a16:creationId xmlns:a16="http://schemas.microsoft.com/office/drawing/2014/main" id="{00000000-0008-0000-0F00-00002F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84364</xdr:rowOff>
    </xdr:from>
    <xdr:to>
      <xdr:col>116</xdr:col>
      <xdr:colOff>62864</xdr:colOff>
      <xdr:row>107</xdr:row>
      <xdr:rowOff>139881</xdr:rowOff>
    </xdr:to>
    <xdr:cxnSp macro="">
      <xdr:nvCxnSpPr>
        <xdr:cNvPr id="816" name="直線コネクタ 815">
          <a:extLst>
            <a:ext uri="{FF2B5EF4-FFF2-40B4-BE49-F238E27FC236}">
              <a16:creationId xmlns:a16="http://schemas.microsoft.com/office/drawing/2014/main" id="{00000000-0008-0000-0F00-000030030000}"/>
            </a:ext>
          </a:extLst>
        </xdr:cNvPr>
        <xdr:cNvCxnSpPr/>
      </xdr:nvCxnSpPr>
      <xdr:spPr>
        <a:xfrm flipV="1">
          <a:off x="22160864" y="17057914"/>
          <a:ext cx="0" cy="142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817" name="【庁舎】&#10;一人当たり面積最小値テキスト">
          <a:extLst>
            <a:ext uri="{FF2B5EF4-FFF2-40B4-BE49-F238E27FC236}">
              <a16:creationId xmlns:a16="http://schemas.microsoft.com/office/drawing/2014/main" id="{00000000-0008-0000-0F00-000031030000}"/>
            </a:ext>
          </a:extLst>
        </xdr:cNvPr>
        <xdr:cNvSpPr txBox="1"/>
      </xdr:nvSpPr>
      <xdr:spPr>
        <a:xfrm>
          <a:off x="22199600" y="1848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818" name="直線コネクタ 817">
          <a:extLst>
            <a:ext uri="{FF2B5EF4-FFF2-40B4-BE49-F238E27FC236}">
              <a16:creationId xmlns:a16="http://schemas.microsoft.com/office/drawing/2014/main" id="{00000000-0008-0000-0F00-000032030000}"/>
            </a:ext>
          </a:extLst>
        </xdr:cNvPr>
        <xdr:cNvCxnSpPr/>
      </xdr:nvCxnSpPr>
      <xdr:spPr>
        <a:xfrm>
          <a:off x="22072600" y="1848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31041</xdr:rowOff>
    </xdr:from>
    <xdr:ext cx="469744" cy="259045"/>
    <xdr:sp macro="" textlink="">
      <xdr:nvSpPr>
        <xdr:cNvPr id="819" name="【庁舎】&#10;一人当たり面積最大値テキスト">
          <a:extLst>
            <a:ext uri="{FF2B5EF4-FFF2-40B4-BE49-F238E27FC236}">
              <a16:creationId xmlns:a16="http://schemas.microsoft.com/office/drawing/2014/main" id="{00000000-0008-0000-0F00-000033030000}"/>
            </a:ext>
          </a:extLst>
        </xdr:cNvPr>
        <xdr:cNvSpPr txBox="1"/>
      </xdr:nvSpPr>
      <xdr:spPr>
        <a:xfrm>
          <a:off x="22199600" y="1683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84364</xdr:rowOff>
    </xdr:from>
    <xdr:to>
      <xdr:col>116</xdr:col>
      <xdr:colOff>152400</xdr:colOff>
      <xdr:row>99</xdr:row>
      <xdr:rowOff>84364</xdr:rowOff>
    </xdr:to>
    <xdr:cxnSp macro="">
      <xdr:nvCxnSpPr>
        <xdr:cNvPr id="820" name="直線コネクタ 819">
          <a:extLst>
            <a:ext uri="{FF2B5EF4-FFF2-40B4-BE49-F238E27FC236}">
              <a16:creationId xmlns:a16="http://schemas.microsoft.com/office/drawing/2014/main" id="{00000000-0008-0000-0F00-000034030000}"/>
            </a:ext>
          </a:extLst>
        </xdr:cNvPr>
        <xdr:cNvCxnSpPr/>
      </xdr:nvCxnSpPr>
      <xdr:spPr>
        <a:xfrm>
          <a:off x="22072600" y="1705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47914</xdr:rowOff>
    </xdr:from>
    <xdr:ext cx="469744" cy="259045"/>
    <xdr:sp macro="" textlink="">
      <xdr:nvSpPr>
        <xdr:cNvPr id="821" name="【庁舎】&#10;一人当たり面積平均値テキスト">
          <a:extLst>
            <a:ext uri="{FF2B5EF4-FFF2-40B4-BE49-F238E27FC236}">
              <a16:creationId xmlns:a16="http://schemas.microsoft.com/office/drawing/2014/main" id="{00000000-0008-0000-0F00-000035030000}"/>
            </a:ext>
          </a:extLst>
        </xdr:cNvPr>
        <xdr:cNvSpPr txBox="1"/>
      </xdr:nvSpPr>
      <xdr:spPr>
        <a:xfrm>
          <a:off x="22199600" y="18050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822" name="フローチャート: 判断 821">
          <a:extLst>
            <a:ext uri="{FF2B5EF4-FFF2-40B4-BE49-F238E27FC236}">
              <a16:creationId xmlns:a16="http://schemas.microsoft.com/office/drawing/2014/main" id="{00000000-0008-0000-0F00-000036030000}"/>
            </a:ext>
          </a:extLst>
        </xdr:cNvPr>
        <xdr:cNvSpPr/>
      </xdr:nvSpPr>
      <xdr:spPr>
        <a:xfrm>
          <a:off x="221107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76019</xdr:rowOff>
    </xdr:from>
    <xdr:to>
      <xdr:col>112</xdr:col>
      <xdr:colOff>38100</xdr:colOff>
      <xdr:row>106</xdr:row>
      <xdr:rowOff>6169</xdr:rowOff>
    </xdr:to>
    <xdr:sp macro="" textlink="">
      <xdr:nvSpPr>
        <xdr:cNvPr id="823" name="フローチャート: 判断 822">
          <a:extLst>
            <a:ext uri="{FF2B5EF4-FFF2-40B4-BE49-F238E27FC236}">
              <a16:creationId xmlns:a16="http://schemas.microsoft.com/office/drawing/2014/main" id="{00000000-0008-0000-0F00-000037030000}"/>
            </a:ext>
          </a:extLst>
        </xdr:cNvPr>
        <xdr:cNvSpPr/>
      </xdr:nvSpPr>
      <xdr:spPr>
        <a:xfrm>
          <a:off x="21272500" y="1807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136434</xdr:rowOff>
    </xdr:from>
    <xdr:to>
      <xdr:col>107</xdr:col>
      <xdr:colOff>101600</xdr:colOff>
      <xdr:row>105</xdr:row>
      <xdr:rowOff>66584</xdr:rowOff>
    </xdr:to>
    <xdr:sp macro="" textlink="">
      <xdr:nvSpPr>
        <xdr:cNvPr id="824" name="フローチャート: 判断 823">
          <a:extLst>
            <a:ext uri="{FF2B5EF4-FFF2-40B4-BE49-F238E27FC236}">
              <a16:creationId xmlns:a16="http://schemas.microsoft.com/office/drawing/2014/main" id="{00000000-0008-0000-0F00-000038030000}"/>
            </a:ext>
          </a:extLst>
        </xdr:cNvPr>
        <xdr:cNvSpPr/>
      </xdr:nvSpPr>
      <xdr:spPr>
        <a:xfrm>
          <a:off x="20383500" y="1796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103777</xdr:rowOff>
    </xdr:from>
    <xdr:to>
      <xdr:col>102</xdr:col>
      <xdr:colOff>165100</xdr:colOff>
      <xdr:row>105</xdr:row>
      <xdr:rowOff>33927</xdr:rowOff>
    </xdr:to>
    <xdr:sp macro="" textlink="">
      <xdr:nvSpPr>
        <xdr:cNvPr id="825" name="フローチャート: 判断 824">
          <a:extLst>
            <a:ext uri="{FF2B5EF4-FFF2-40B4-BE49-F238E27FC236}">
              <a16:creationId xmlns:a16="http://schemas.microsoft.com/office/drawing/2014/main" id="{00000000-0008-0000-0F00-000039030000}"/>
            </a:ext>
          </a:extLst>
        </xdr:cNvPr>
        <xdr:cNvSpPr/>
      </xdr:nvSpPr>
      <xdr:spPr>
        <a:xfrm>
          <a:off x="19494500" y="179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146231</xdr:rowOff>
    </xdr:from>
    <xdr:to>
      <xdr:col>98</xdr:col>
      <xdr:colOff>38100</xdr:colOff>
      <xdr:row>105</xdr:row>
      <xdr:rowOff>76381</xdr:rowOff>
    </xdr:to>
    <xdr:sp macro="" textlink="">
      <xdr:nvSpPr>
        <xdr:cNvPr id="826" name="フローチャート: 判断 825">
          <a:extLst>
            <a:ext uri="{FF2B5EF4-FFF2-40B4-BE49-F238E27FC236}">
              <a16:creationId xmlns:a16="http://schemas.microsoft.com/office/drawing/2014/main" id="{00000000-0008-0000-0F00-00003A030000}"/>
            </a:ext>
          </a:extLst>
        </xdr:cNvPr>
        <xdr:cNvSpPr/>
      </xdr:nvSpPr>
      <xdr:spPr>
        <a:xfrm>
          <a:off x="18605500" y="1797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00000000-0008-0000-0F00-00003B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00000000-0008-0000-0F00-00003C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00000000-0008-0000-0F00-00003D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00000000-0008-0000-0F00-00003E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00000000-0008-0000-0F00-00003F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18869</xdr:rowOff>
    </xdr:from>
    <xdr:to>
      <xdr:col>116</xdr:col>
      <xdr:colOff>114300</xdr:colOff>
      <xdr:row>104</xdr:row>
      <xdr:rowOff>120469</xdr:rowOff>
    </xdr:to>
    <xdr:sp macro="" textlink="">
      <xdr:nvSpPr>
        <xdr:cNvPr id="832" name="楕円 831">
          <a:extLst>
            <a:ext uri="{FF2B5EF4-FFF2-40B4-BE49-F238E27FC236}">
              <a16:creationId xmlns:a16="http://schemas.microsoft.com/office/drawing/2014/main" id="{00000000-0008-0000-0F00-000040030000}"/>
            </a:ext>
          </a:extLst>
        </xdr:cNvPr>
        <xdr:cNvSpPr/>
      </xdr:nvSpPr>
      <xdr:spPr>
        <a:xfrm>
          <a:off x="22110700" y="1784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41746</xdr:rowOff>
    </xdr:from>
    <xdr:ext cx="469744" cy="259045"/>
    <xdr:sp macro="" textlink="">
      <xdr:nvSpPr>
        <xdr:cNvPr id="833" name="【庁舎】&#10;一人当たり面積該当値テキスト">
          <a:extLst>
            <a:ext uri="{FF2B5EF4-FFF2-40B4-BE49-F238E27FC236}">
              <a16:creationId xmlns:a16="http://schemas.microsoft.com/office/drawing/2014/main" id="{00000000-0008-0000-0F00-000041030000}"/>
            </a:ext>
          </a:extLst>
        </xdr:cNvPr>
        <xdr:cNvSpPr txBox="1"/>
      </xdr:nvSpPr>
      <xdr:spPr>
        <a:xfrm>
          <a:off x="22199600" y="1770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41729</xdr:rowOff>
    </xdr:from>
    <xdr:to>
      <xdr:col>112</xdr:col>
      <xdr:colOff>38100</xdr:colOff>
      <xdr:row>104</xdr:row>
      <xdr:rowOff>143329</xdr:rowOff>
    </xdr:to>
    <xdr:sp macro="" textlink="">
      <xdr:nvSpPr>
        <xdr:cNvPr id="834" name="楕円 833">
          <a:extLst>
            <a:ext uri="{FF2B5EF4-FFF2-40B4-BE49-F238E27FC236}">
              <a16:creationId xmlns:a16="http://schemas.microsoft.com/office/drawing/2014/main" id="{00000000-0008-0000-0F00-000042030000}"/>
            </a:ext>
          </a:extLst>
        </xdr:cNvPr>
        <xdr:cNvSpPr/>
      </xdr:nvSpPr>
      <xdr:spPr>
        <a:xfrm>
          <a:off x="21272500" y="1787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69669</xdr:rowOff>
    </xdr:from>
    <xdr:to>
      <xdr:col>116</xdr:col>
      <xdr:colOff>63500</xdr:colOff>
      <xdr:row>104</xdr:row>
      <xdr:rowOff>92529</xdr:rowOff>
    </xdr:to>
    <xdr:cxnSp macro="">
      <xdr:nvCxnSpPr>
        <xdr:cNvPr id="835" name="直線コネクタ 834">
          <a:extLst>
            <a:ext uri="{FF2B5EF4-FFF2-40B4-BE49-F238E27FC236}">
              <a16:creationId xmlns:a16="http://schemas.microsoft.com/office/drawing/2014/main" id="{00000000-0008-0000-0F00-000043030000}"/>
            </a:ext>
          </a:extLst>
        </xdr:cNvPr>
        <xdr:cNvCxnSpPr/>
      </xdr:nvCxnSpPr>
      <xdr:spPr>
        <a:xfrm flipV="1">
          <a:off x="21323300" y="17900469"/>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44994</xdr:rowOff>
    </xdr:from>
    <xdr:to>
      <xdr:col>107</xdr:col>
      <xdr:colOff>101600</xdr:colOff>
      <xdr:row>104</xdr:row>
      <xdr:rowOff>146594</xdr:rowOff>
    </xdr:to>
    <xdr:sp macro="" textlink="">
      <xdr:nvSpPr>
        <xdr:cNvPr id="836" name="楕円 835">
          <a:extLst>
            <a:ext uri="{FF2B5EF4-FFF2-40B4-BE49-F238E27FC236}">
              <a16:creationId xmlns:a16="http://schemas.microsoft.com/office/drawing/2014/main" id="{00000000-0008-0000-0F00-000044030000}"/>
            </a:ext>
          </a:extLst>
        </xdr:cNvPr>
        <xdr:cNvSpPr/>
      </xdr:nvSpPr>
      <xdr:spPr>
        <a:xfrm>
          <a:off x="20383500" y="1787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92529</xdr:rowOff>
    </xdr:from>
    <xdr:to>
      <xdr:col>111</xdr:col>
      <xdr:colOff>177800</xdr:colOff>
      <xdr:row>104</xdr:row>
      <xdr:rowOff>95794</xdr:rowOff>
    </xdr:to>
    <xdr:cxnSp macro="">
      <xdr:nvCxnSpPr>
        <xdr:cNvPr id="837" name="直線コネクタ 836">
          <a:extLst>
            <a:ext uri="{FF2B5EF4-FFF2-40B4-BE49-F238E27FC236}">
              <a16:creationId xmlns:a16="http://schemas.microsoft.com/office/drawing/2014/main" id="{00000000-0008-0000-0F00-000045030000}"/>
            </a:ext>
          </a:extLst>
        </xdr:cNvPr>
        <xdr:cNvCxnSpPr/>
      </xdr:nvCxnSpPr>
      <xdr:spPr>
        <a:xfrm flipV="1">
          <a:off x="20434300" y="1792332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98879</xdr:rowOff>
    </xdr:from>
    <xdr:to>
      <xdr:col>102</xdr:col>
      <xdr:colOff>165100</xdr:colOff>
      <xdr:row>104</xdr:row>
      <xdr:rowOff>29029</xdr:rowOff>
    </xdr:to>
    <xdr:sp macro="" textlink="">
      <xdr:nvSpPr>
        <xdr:cNvPr id="838" name="楕円 837">
          <a:extLst>
            <a:ext uri="{FF2B5EF4-FFF2-40B4-BE49-F238E27FC236}">
              <a16:creationId xmlns:a16="http://schemas.microsoft.com/office/drawing/2014/main" id="{00000000-0008-0000-0F00-000046030000}"/>
            </a:ext>
          </a:extLst>
        </xdr:cNvPr>
        <xdr:cNvSpPr/>
      </xdr:nvSpPr>
      <xdr:spPr>
        <a:xfrm>
          <a:off x="19494500" y="1775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149679</xdr:rowOff>
    </xdr:from>
    <xdr:to>
      <xdr:col>107</xdr:col>
      <xdr:colOff>50800</xdr:colOff>
      <xdr:row>104</xdr:row>
      <xdr:rowOff>95794</xdr:rowOff>
    </xdr:to>
    <xdr:cxnSp macro="">
      <xdr:nvCxnSpPr>
        <xdr:cNvPr id="839" name="直線コネクタ 838">
          <a:extLst>
            <a:ext uri="{FF2B5EF4-FFF2-40B4-BE49-F238E27FC236}">
              <a16:creationId xmlns:a16="http://schemas.microsoft.com/office/drawing/2014/main" id="{00000000-0008-0000-0F00-000047030000}"/>
            </a:ext>
          </a:extLst>
        </xdr:cNvPr>
        <xdr:cNvCxnSpPr/>
      </xdr:nvCxnSpPr>
      <xdr:spPr>
        <a:xfrm>
          <a:off x="19545300" y="17809029"/>
          <a:ext cx="889000" cy="11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108676</xdr:rowOff>
    </xdr:from>
    <xdr:to>
      <xdr:col>98</xdr:col>
      <xdr:colOff>38100</xdr:colOff>
      <xdr:row>104</xdr:row>
      <xdr:rowOff>38826</xdr:rowOff>
    </xdr:to>
    <xdr:sp macro="" textlink="">
      <xdr:nvSpPr>
        <xdr:cNvPr id="840" name="楕円 839">
          <a:extLst>
            <a:ext uri="{FF2B5EF4-FFF2-40B4-BE49-F238E27FC236}">
              <a16:creationId xmlns:a16="http://schemas.microsoft.com/office/drawing/2014/main" id="{00000000-0008-0000-0F00-000048030000}"/>
            </a:ext>
          </a:extLst>
        </xdr:cNvPr>
        <xdr:cNvSpPr/>
      </xdr:nvSpPr>
      <xdr:spPr>
        <a:xfrm>
          <a:off x="18605500" y="1776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149679</xdr:rowOff>
    </xdr:from>
    <xdr:to>
      <xdr:col>102</xdr:col>
      <xdr:colOff>114300</xdr:colOff>
      <xdr:row>103</xdr:row>
      <xdr:rowOff>159476</xdr:rowOff>
    </xdr:to>
    <xdr:cxnSp macro="">
      <xdr:nvCxnSpPr>
        <xdr:cNvPr id="841" name="直線コネクタ 840">
          <a:extLst>
            <a:ext uri="{FF2B5EF4-FFF2-40B4-BE49-F238E27FC236}">
              <a16:creationId xmlns:a16="http://schemas.microsoft.com/office/drawing/2014/main" id="{00000000-0008-0000-0F00-000049030000}"/>
            </a:ext>
          </a:extLst>
        </xdr:cNvPr>
        <xdr:cNvCxnSpPr/>
      </xdr:nvCxnSpPr>
      <xdr:spPr>
        <a:xfrm flipV="1">
          <a:off x="18656300" y="17809029"/>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168746</xdr:rowOff>
    </xdr:from>
    <xdr:ext cx="469744" cy="259045"/>
    <xdr:sp macro="" textlink="">
      <xdr:nvSpPr>
        <xdr:cNvPr id="842" name="n_1aveValue【庁舎】&#10;一人当たり面積">
          <a:extLst>
            <a:ext uri="{FF2B5EF4-FFF2-40B4-BE49-F238E27FC236}">
              <a16:creationId xmlns:a16="http://schemas.microsoft.com/office/drawing/2014/main" id="{00000000-0008-0000-0F00-00004A030000}"/>
            </a:ext>
          </a:extLst>
        </xdr:cNvPr>
        <xdr:cNvSpPr txBox="1"/>
      </xdr:nvSpPr>
      <xdr:spPr>
        <a:xfrm>
          <a:off x="21075727" y="18170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57711</xdr:rowOff>
    </xdr:from>
    <xdr:ext cx="469744" cy="259045"/>
    <xdr:sp macro="" textlink="">
      <xdr:nvSpPr>
        <xdr:cNvPr id="843" name="n_2aveValue【庁舎】&#10;一人当たり面積">
          <a:extLst>
            <a:ext uri="{FF2B5EF4-FFF2-40B4-BE49-F238E27FC236}">
              <a16:creationId xmlns:a16="http://schemas.microsoft.com/office/drawing/2014/main" id="{00000000-0008-0000-0F00-00004B030000}"/>
            </a:ext>
          </a:extLst>
        </xdr:cNvPr>
        <xdr:cNvSpPr txBox="1"/>
      </xdr:nvSpPr>
      <xdr:spPr>
        <a:xfrm>
          <a:off x="20199427" y="18059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25054</xdr:rowOff>
    </xdr:from>
    <xdr:ext cx="469744" cy="259045"/>
    <xdr:sp macro="" textlink="">
      <xdr:nvSpPr>
        <xdr:cNvPr id="844" name="n_3aveValue【庁舎】&#10;一人当たり面積">
          <a:extLst>
            <a:ext uri="{FF2B5EF4-FFF2-40B4-BE49-F238E27FC236}">
              <a16:creationId xmlns:a16="http://schemas.microsoft.com/office/drawing/2014/main" id="{00000000-0008-0000-0F00-00004C030000}"/>
            </a:ext>
          </a:extLst>
        </xdr:cNvPr>
        <xdr:cNvSpPr txBox="1"/>
      </xdr:nvSpPr>
      <xdr:spPr>
        <a:xfrm>
          <a:off x="19310427" y="18027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67508</xdr:rowOff>
    </xdr:from>
    <xdr:ext cx="469744" cy="259045"/>
    <xdr:sp macro="" textlink="">
      <xdr:nvSpPr>
        <xdr:cNvPr id="845" name="n_4aveValue【庁舎】&#10;一人当たり面積">
          <a:extLst>
            <a:ext uri="{FF2B5EF4-FFF2-40B4-BE49-F238E27FC236}">
              <a16:creationId xmlns:a16="http://schemas.microsoft.com/office/drawing/2014/main" id="{00000000-0008-0000-0F00-00004D030000}"/>
            </a:ext>
          </a:extLst>
        </xdr:cNvPr>
        <xdr:cNvSpPr txBox="1"/>
      </xdr:nvSpPr>
      <xdr:spPr>
        <a:xfrm>
          <a:off x="18421427" y="1806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159856</xdr:rowOff>
    </xdr:from>
    <xdr:ext cx="469744" cy="259045"/>
    <xdr:sp macro="" textlink="">
      <xdr:nvSpPr>
        <xdr:cNvPr id="846" name="n_1mainValue【庁舎】&#10;一人当たり面積">
          <a:extLst>
            <a:ext uri="{FF2B5EF4-FFF2-40B4-BE49-F238E27FC236}">
              <a16:creationId xmlns:a16="http://schemas.microsoft.com/office/drawing/2014/main" id="{00000000-0008-0000-0F00-00004E030000}"/>
            </a:ext>
          </a:extLst>
        </xdr:cNvPr>
        <xdr:cNvSpPr txBox="1"/>
      </xdr:nvSpPr>
      <xdr:spPr>
        <a:xfrm>
          <a:off x="21075727" y="17647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163121</xdr:rowOff>
    </xdr:from>
    <xdr:ext cx="469744" cy="259045"/>
    <xdr:sp macro="" textlink="">
      <xdr:nvSpPr>
        <xdr:cNvPr id="847" name="n_2mainValue【庁舎】&#10;一人当たり面積">
          <a:extLst>
            <a:ext uri="{FF2B5EF4-FFF2-40B4-BE49-F238E27FC236}">
              <a16:creationId xmlns:a16="http://schemas.microsoft.com/office/drawing/2014/main" id="{00000000-0008-0000-0F00-00004F030000}"/>
            </a:ext>
          </a:extLst>
        </xdr:cNvPr>
        <xdr:cNvSpPr txBox="1"/>
      </xdr:nvSpPr>
      <xdr:spPr>
        <a:xfrm>
          <a:off x="20199427" y="17651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45556</xdr:rowOff>
    </xdr:from>
    <xdr:ext cx="469744" cy="259045"/>
    <xdr:sp macro="" textlink="">
      <xdr:nvSpPr>
        <xdr:cNvPr id="848" name="n_3mainValue【庁舎】&#10;一人当たり面積">
          <a:extLst>
            <a:ext uri="{FF2B5EF4-FFF2-40B4-BE49-F238E27FC236}">
              <a16:creationId xmlns:a16="http://schemas.microsoft.com/office/drawing/2014/main" id="{00000000-0008-0000-0F00-000050030000}"/>
            </a:ext>
          </a:extLst>
        </xdr:cNvPr>
        <xdr:cNvSpPr txBox="1"/>
      </xdr:nvSpPr>
      <xdr:spPr>
        <a:xfrm>
          <a:off x="19310427" y="1753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55353</xdr:rowOff>
    </xdr:from>
    <xdr:ext cx="469744" cy="259045"/>
    <xdr:sp macro="" textlink="">
      <xdr:nvSpPr>
        <xdr:cNvPr id="849" name="n_4mainValue【庁舎】&#10;一人当たり面積">
          <a:extLst>
            <a:ext uri="{FF2B5EF4-FFF2-40B4-BE49-F238E27FC236}">
              <a16:creationId xmlns:a16="http://schemas.microsoft.com/office/drawing/2014/main" id="{00000000-0008-0000-0F00-000051030000}"/>
            </a:ext>
          </a:extLst>
        </xdr:cNvPr>
        <xdr:cNvSpPr txBox="1"/>
      </xdr:nvSpPr>
      <xdr:spPr>
        <a:xfrm>
          <a:off x="18421427" y="1754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0" name="正方形/長方形 849">
          <a:extLst>
            <a:ext uri="{FF2B5EF4-FFF2-40B4-BE49-F238E27FC236}">
              <a16:creationId xmlns:a16="http://schemas.microsoft.com/office/drawing/2014/main" id="{00000000-0008-0000-0F00-000052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1" name="正方形/長方形 850">
          <a:extLst>
            <a:ext uri="{FF2B5EF4-FFF2-40B4-BE49-F238E27FC236}">
              <a16:creationId xmlns:a16="http://schemas.microsoft.com/office/drawing/2014/main" id="{00000000-0008-0000-0F00-000053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2" name="テキスト ボックス 851">
          <a:extLst>
            <a:ext uri="{FF2B5EF4-FFF2-40B4-BE49-F238E27FC236}">
              <a16:creationId xmlns:a16="http://schemas.microsoft.com/office/drawing/2014/main" id="{00000000-0008-0000-0F00-000054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令和４年度における有形固定資産減価償却率が全ての項目で類似団体平均を上回っています。特に「図書館」「一般廃棄物処理施設」で</a:t>
          </a:r>
          <a:r>
            <a:rPr kumimoji="1" lang="en-US" altLang="ja-JP" sz="1300">
              <a:latin typeface="ＭＳ Ｐゴシック" panose="020B0600070205080204" pitchFamily="50" charset="-128"/>
              <a:ea typeface="ＭＳ Ｐゴシック" panose="020B0600070205080204" pitchFamily="50" charset="-128"/>
            </a:rPr>
            <a:t>75</a:t>
          </a:r>
          <a:r>
            <a:rPr kumimoji="1" lang="ja-JP" altLang="en-US" sz="1300">
              <a:latin typeface="ＭＳ Ｐゴシック" panose="020B0600070205080204" pitchFamily="50" charset="-128"/>
              <a:ea typeface="ＭＳ Ｐゴシック" panose="020B0600070205080204" pitchFamily="50" charset="-128"/>
            </a:rPr>
            <a:t>％を超えるなど、今後大規模修繕や建て替えなどの多額の負担が予想されます。</a:t>
          </a:r>
        </a:p>
        <a:p>
          <a:r>
            <a:rPr kumimoji="1" lang="ja-JP" altLang="en-US" sz="1300">
              <a:latin typeface="ＭＳ Ｐゴシック" panose="020B0600070205080204" pitchFamily="50" charset="-128"/>
              <a:ea typeface="ＭＳ Ｐゴシック" panose="020B0600070205080204" pitchFamily="50" charset="-128"/>
            </a:rPr>
            <a:t>　また、１人当たりの面積では、「市民会館」について類似団体平均との差が大きくなっています。</a:t>
          </a:r>
        </a:p>
        <a:p>
          <a:r>
            <a:rPr kumimoji="1" lang="ja-JP" altLang="en-US" sz="1300">
              <a:latin typeface="ＭＳ Ｐゴシック" panose="020B0600070205080204" pitchFamily="50" charset="-128"/>
              <a:ea typeface="ＭＳ Ｐゴシック" panose="020B0600070205080204" pitchFamily="50" charset="-128"/>
            </a:rPr>
            <a:t>　今後は、公共施設等総合管理計画や個別施設計画に基づき計画的な資産管理を行いつつ、持続可能な財政運営に努めてまいります。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election activeCell="W13" sqref="W13:AB14"/>
    </sheetView>
  </sheetViews>
  <sheetFormatPr defaultColWidth="0" defaultRowHeight="11" zeroHeight="1"/>
  <cols>
    <col min="1" max="11" width="2.08984375" style="174" customWidth="1"/>
    <col min="12" max="12" width="2.26953125" style="174" customWidth="1"/>
    <col min="13" max="17" width="2.36328125" style="174" customWidth="1"/>
    <col min="18" max="119" width="2.08984375" style="174" customWidth="1"/>
    <col min="120" max="16384" width="0" style="174" hidden="1"/>
  </cols>
  <sheetData>
    <row r="1" spans="1:119" ht="33" customHeight="1">
      <c r="B1" s="392" t="s">
        <v>81</v>
      </c>
      <c r="C1" s="392"/>
      <c r="D1" s="392"/>
      <c r="E1" s="392"/>
      <c r="F1" s="392"/>
      <c r="G1" s="392"/>
      <c r="H1" s="392"/>
      <c r="I1" s="392"/>
      <c r="J1" s="392"/>
      <c r="K1" s="392"/>
      <c r="L1" s="392"/>
      <c r="M1" s="392"/>
      <c r="N1" s="392"/>
      <c r="O1" s="392"/>
      <c r="P1" s="392"/>
      <c r="Q1" s="392"/>
      <c r="R1" s="392"/>
      <c r="S1" s="392"/>
      <c r="T1" s="392"/>
      <c r="U1" s="392"/>
      <c r="V1" s="392"/>
      <c r="W1" s="392"/>
      <c r="X1" s="392"/>
      <c r="Y1" s="392"/>
      <c r="Z1" s="392"/>
      <c r="AA1" s="392"/>
      <c r="AB1" s="392"/>
      <c r="AC1" s="392"/>
      <c r="AD1" s="392"/>
      <c r="AE1" s="392"/>
      <c r="AF1" s="392"/>
      <c r="AG1" s="392"/>
      <c r="AH1" s="392"/>
      <c r="AI1" s="392"/>
      <c r="AJ1" s="392"/>
      <c r="AK1" s="392"/>
      <c r="AL1" s="392"/>
      <c r="AM1" s="392"/>
      <c r="AN1" s="392"/>
      <c r="AO1" s="392"/>
      <c r="AP1" s="392"/>
      <c r="AQ1" s="392"/>
      <c r="AR1" s="392"/>
      <c r="AS1" s="392"/>
      <c r="AT1" s="392"/>
      <c r="AU1" s="392"/>
      <c r="AV1" s="392"/>
      <c r="AW1" s="392"/>
      <c r="AX1" s="392"/>
      <c r="AY1" s="392"/>
      <c r="AZ1" s="392"/>
      <c r="BA1" s="392"/>
      <c r="BB1" s="392"/>
      <c r="BC1" s="392"/>
      <c r="BD1" s="392"/>
      <c r="BE1" s="392"/>
      <c r="BF1" s="392"/>
      <c r="BG1" s="392"/>
      <c r="BH1" s="392"/>
      <c r="BI1" s="392"/>
      <c r="BJ1" s="392"/>
      <c r="BK1" s="392"/>
      <c r="BL1" s="392"/>
      <c r="BM1" s="392"/>
      <c r="BN1" s="392"/>
      <c r="BO1" s="392"/>
      <c r="BP1" s="392"/>
      <c r="BQ1" s="392"/>
      <c r="BR1" s="392"/>
      <c r="BS1" s="392"/>
      <c r="BT1" s="392"/>
      <c r="BU1" s="392"/>
      <c r="BV1" s="392"/>
      <c r="BW1" s="392"/>
      <c r="BX1" s="392"/>
      <c r="BY1" s="392"/>
      <c r="BZ1" s="392"/>
      <c r="CA1" s="392"/>
      <c r="CB1" s="392"/>
      <c r="CC1" s="392"/>
      <c r="CD1" s="392"/>
      <c r="CE1" s="392"/>
      <c r="CF1" s="392"/>
      <c r="CG1" s="392"/>
      <c r="CH1" s="392"/>
      <c r="CI1" s="392"/>
      <c r="CJ1" s="392"/>
      <c r="CK1" s="392"/>
      <c r="CL1" s="392"/>
      <c r="CM1" s="392"/>
      <c r="CN1" s="392"/>
      <c r="CO1" s="392"/>
      <c r="CP1" s="392"/>
      <c r="CQ1" s="392"/>
      <c r="CR1" s="392"/>
      <c r="CS1" s="392"/>
      <c r="CT1" s="392"/>
      <c r="CU1" s="392"/>
      <c r="CV1" s="392"/>
      <c r="CW1" s="392"/>
      <c r="CX1" s="392"/>
      <c r="CY1" s="392"/>
      <c r="CZ1" s="392"/>
      <c r="DA1" s="392"/>
      <c r="DB1" s="392"/>
      <c r="DC1" s="392"/>
      <c r="DD1" s="392"/>
      <c r="DE1" s="392"/>
      <c r="DF1" s="392"/>
      <c r="DG1" s="392"/>
      <c r="DH1" s="392"/>
      <c r="DI1" s="392"/>
      <c r="DJ1" s="175"/>
      <c r="DK1" s="175"/>
      <c r="DL1" s="175"/>
      <c r="DM1" s="175"/>
      <c r="DN1" s="175"/>
      <c r="DO1" s="175"/>
    </row>
    <row r="2" spans="1:119" ht="24" thickBot="1">
      <c r="B2" s="176" t="s">
        <v>82</v>
      </c>
      <c r="C2" s="176"/>
      <c r="D2" s="177"/>
    </row>
    <row r="3" spans="1:119" ht="18.75" customHeight="1" thickBot="1">
      <c r="A3" s="175"/>
      <c r="B3" s="393" t="s">
        <v>83</v>
      </c>
      <c r="C3" s="394"/>
      <c r="D3" s="394"/>
      <c r="E3" s="395"/>
      <c r="F3" s="395"/>
      <c r="G3" s="395"/>
      <c r="H3" s="395"/>
      <c r="I3" s="395"/>
      <c r="J3" s="395"/>
      <c r="K3" s="395"/>
      <c r="L3" s="395" t="s">
        <v>84</v>
      </c>
      <c r="M3" s="395"/>
      <c r="N3" s="395"/>
      <c r="O3" s="395"/>
      <c r="P3" s="395"/>
      <c r="Q3" s="395"/>
      <c r="R3" s="402"/>
      <c r="S3" s="402"/>
      <c r="T3" s="402"/>
      <c r="U3" s="402"/>
      <c r="V3" s="403"/>
      <c r="W3" s="377" t="s">
        <v>85</v>
      </c>
      <c r="X3" s="378"/>
      <c r="Y3" s="378"/>
      <c r="Z3" s="378"/>
      <c r="AA3" s="378"/>
      <c r="AB3" s="394"/>
      <c r="AC3" s="402" t="s">
        <v>86</v>
      </c>
      <c r="AD3" s="378"/>
      <c r="AE3" s="378"/>
      <c r="AF3" s="378"/>
      <c r="AG3" s="378"/>
      <c r="AH3" s="378"/>
      <c r="AI3" s="378"/>
      <c r="AJ3" s="378"/>
      <c r="AK3" s="378"/>
      <c r="AL3" s="379"/>
      <c r="AM3" s="377" t="s">
        <v>87</v>
      </c>
      <c r="AN3" s="378"/>
      <c r="AO3" s="378"/>
      <c r="AP3" s="378"/>
      <c r="AQ3" s="378"/>
      <c r="AR3" s="378"/>
      <c r="AS3" s="378"/>
      <c r="AT3" s="378"/>
      <c r="AU3" s="378"/>
      <c r="AV3" s="378"/>
      <c r="AW3" s="378"/>
      <c r="AX3" s="379"/>
      <c r="AY3" s="414" t="s">
        <v>1</v>
      </c>
      <c r="AZ3" s="415"/>
      <c r="BA3" s="415"/>
      <c r="BB3" s="415"/>
      <c r="BC3" s="415"/>
      <c r="BD3" s="415"/>
      <c r="BE3" s="415"/>
      <c r="BF3" s="415"/>
      <c r="BG3" s="415"/>
      <c r="BH3" s="415"/>
      <c r="BI3" s="415"/>
      <c r="BJ3" s="415"/>
      <c r="BK3" s="415"/>
      <c r="BL3" s="415"/>
      <c r="BM3" s="416"/>
      <c r="BN3" s="377" t="s">
        <v>88</v>
      </c>
      <c r="BO3" s="378"/>
      <c r="BP3" s="378"/>
      <c r="BQ3" s="378"/>
      <c r="BR3" s="378"/>
      <c r="BS3" s="378"/>
      <c r="BT3" s="378"/>
      <c r="BU3" s="379"/>
      <c r="BV3" s="377" t="s">
        <v>89</v>
      </c>
      <c r="BW3" s="378"/>
      <c r="BX3" s="378"/>
      <c r="BY3" s="378"/>
      <c r="BZ3" s="378"/>
      <c r="CA3" s="378"/>
      <c r="CB3" s="378"/>
      <c r="CC3" s="379"/>
      <c r="CD3" s="414" t="s">
        <v>1</v>
      </c>
      <c r="CE3" s="415"/>
      <c r="CF3" s="415"/>
      <c r="CG3" s="415"/>
      <c r="CH3" s="415"/>
      <c r="CI3" s="415"/>
      <c r="CJ3" s="415"/>
      <c r="CK3" s="415"/>
      <c r="CL3" s="415"/>
      <c r="CM3" s="415"/>
      <c r="CN3" s="415"/>
      <c r="CO3" s="415"/>
      <c r="CP3" s="415"/>
      <c r="CQ3" s="415"/>
      <c r="CR3" s="415"/>
      <c r="CS3" s="416"/>
      <c r="CT3" s="377" t="s">
        <v>90</v>
      </c>
      <c r="CU3" s="378"/>
      <c r="CV3" s="378"/>
      <c r="CW3" s="378"/>
      <c r="CX3" s="378"/>
      <c r="CY3" s="378"/>
      <c r="CZ3" s="378"/>
      <c r="DA3" s="379"/>
      <c r="DB3" s="377" t="s">
        <v>91</v>
      </c>
      <c r="DC3" s="378"/>
      <c r="DD3" s="378"/>
      <c r="DE3" s="378"/>
      <c r="DF3" s="378"/>
      <c r="DG3" s="378"/>
      <c r="DH3" s="378"/>
      <c r="DI3" s="379"/>
    </row>
    <row r="4" spans="1:119" ht="18.75" customHeight="1">
      <c r="A4" s="175"/>
      <c r="B4" s="396"/>
      <c r="C4" s="397"/>
      <c r="D4" s="397"/>
      <c r="E4" s="398"/>
      <c r="F4" s="398"/>
      <c r="G4" s="398"/>
      <c r="H4" s="398"/>
      <c r="I4" s="398"/>
      <c r="J4" s="398"/>
      <c r="K4" s="398"/>
      <c r="L4" s="398"/>
      <c r="M4" s="398"/>
      <c r="N4" s="398"/>
      <c r="O4" s="398"/>
      <c r="P4" s="398"/>
      <c r="Q4" s="398"/>
      <c r="R4" s="404"/>
      <c r="S4" s="404"/>
      <c r="T4" s="404"/>
      <c r="U4" s="404"/>
      <c r="V4" s="405"/>
      <c r="W4" s="408"/>
      <c r="X4" s="409"/>
      <c r="Y4" s="409"/>
      <c r="Z4" s="409"/>
      <c r="AA4" s="409"/>
      <c r="AB4" s="397"/>
      <c r="AC4" s="404"/>
      <c r="AD4" s="409"/>
      <c r="AE4" s="409"/>
      <c r="AF4" s="409"/>
      <c r="AG4" s="409"/>
      <c r="AH4" s="409"/>
      <c r="AI4" s="409"/>
      <c r="AJ4" s="409"/>
      <c r="AK4" s="409"/>
      <c r="AL4" s="412"/>
      <c r="AM4" s="410"/>
      <c r="AN4" s="411"/>
      <c r="AO4" s="411"/>
      <c r="AP4" s="411"/>
      <c r="AQ4" s="411"/>
      <c r="AR4" s="411"/>
      <c r="AS4" s="411"/>
      <c r="AT4" s="411"/>
      <c r="AU4" s="411"/>
      <c r="AV4" s="411"/>
      <c r="AW4" s="411"/>
      <c r="AX4" s="413"/>
      <c r="AY4" s="380" t="s">
        <v>92</v>
      </c>
      <c r="AZ4" s="381"/>
      <c r="BA4" s="381"/>
      <c r="BB4" s="381"/>
      <c r="BC4" s="381"/>
      <c r="BD4" s="381"/>
      <c r="BE4" s="381"/>
      <c r="BF4" s="381"/>
      <c r="BG4" s="381"/>
      <c r="BH4" s="381"/>
      <c r="BI4" s="381"/>
      <c r="BJ4" s="381"/>
      <c r="BK4" s="381"/>
      <c r="BL4" s="381"/>
      <c r="BM4" s="382"/>
      <c r="BN4" s="383">
        <v>20012474</v>
      </c>
      <c r="BO4" s="384"/>
      <c r="BP4" s="384"/>
      <c r="BQ4" s="384"/>
      <c r="BR4" s="384"/>
      <c r="BS4" s="384"/>
      <c r="BT4" s="384"/>
      <c r="BU4" s="385"/>
      <c r="BV4" s="383">
        <v>19721675</v>
      </c>
      <c r="BW4" s="384"/>
      <c r="BX4" s="384"/>
      <c r="BY4" s="384"/>
      <c r="BZ4" s="384"/>
      <c r="CA4" s="384"/>
      <c r="CB4" s="384"/>
      <c r="CC4" s="385"/>
      <c r="CD4" s="386" t="s">
        <v>93</v>
      </c>
      <c r="CE4" s="387"/>
      <c r="CF4" s="387"/>
      <c r="CG4" s="387"/>
      <c r="CH4" s="387"/>
      <c r="CI4" s="387"/>
      <c r="CJ4" s="387"/>
      <c r="CK4" s="387"/>
      <c r="CL4" s="387"/>
      <c r="CM4" s="387"/>
      <c r="CN4" s="387"/>
      <c r="CO4" s="387"/>
      <c r="CP4" s="387"/>
      <c r="CQ4" s="387"/>
      <c r="CR4" s="387"/>
      <c r="CS4" s="388"/>
      <c r="CT4" s="389">
        <v>14.1</v>
      </c>
      <c r="CU4" s="390"/>
      <c r="CV4" s="390"/>
      <c r="CW4" s="390"/>
      <c r="CX4" s="390"/>
      <c r="CY4" s="390"/>
      <c r="CZ4" s="390"/>
      <c r="DA4" s="391"/>
      <c r="DB4" s="389">
        <v>13.8</v>
      </c>
      <c r="DC4" s="390"/>
      <c r="DD4" s="390"/>
      <c r="DE4" s="390"/>
      <c r="DF4" s="390"/>
      <c r="DG4" s="390"/>
      <c r="DH4" s="390"/>
      <c r="DI4" s="391"/>
    </row>
    <row r="5" spans="1:119" ht="18.75" customHeight="1">
      <c r="A5" s="175"/>
      <c r="B5" s="399"/>
      <c r="C5" s="400"/>
      <c r="D5" s="400"/>
      <c r="E5" s="401"/>
      <c r="F5" s="401"/>
      <c r="G5" s="401"/>
      <c r="H5" s="401"/>
      <c r="I5" s="401"/>
      <c r="J5" s="401"/>
      <c r="K5" s="401"/>
      <c r="L5" s="401"/>
      <c r="M5" s="401"/>
      <c r="N5" s="401"/>
      <c r="O5" s="401"/>
      <c r="P5" s="401"/>
      <c r="Q5" s="401"/>
      <c r="R5" s="406"/>
      <c r="S5" s="406"/>
      <c r="T5" s="406"/>
      <c r="U5" s="406"/>
      <c r="V5" s="407"/>
      <c r="W5" s="410"/>
      <c r="X5" s="411"/>
      <c r="Y5" s="411"/>
      <c r="Z5" s="411"/>
      <c r="AA5" s="411"/>
      <c r="AB5" s="400"/>
      <c r="AC5" s="406"/>
      <c r="AD5" s="411"/>
      <c r="AE5" s="411"/>
      <c r="AF5" s="411"/>
      <c r="AG5" s="411"/>
      <c r="AH5" s="411"/>
      <c r="AI5" s="411"/>
      <c r="AJ5" s="411"/>
      <c r="AK5" s="411"/>
      <c r="AL5" s="413"/>
      <c r="AM5" s="449" t="s">
        <v>94</v>
      </c>
      <c r="AN5" s="450"/>
      <c r="AO5" s="450"/>
      <c r="AP5" s="450"/>
      <c r="AQ5" s="450"/>
      <c r="AR5" s="450"/>
      <c r="AS5" s="450"/>
      <c r="AT5" s="451"/>
      <c r="AU5" s="452" t="s">
        <v>95</v>
      </c>
      <c r="AV5" s="453"/>
      <c r="AW5" s="453"/>
      <c r="AX5" s="453"/>
      <c r="AY5" s="454" t="s">
        <v>96</v>
      </c>
      <c r="AZ5" s="455"/>
      <c r="BA5" s="455"/>
      <c r="BB5" s="455"/>
      <c r="BC5" s="455"/>
      <c r="BD5" s="455"/>
      <c r="BE5" s="455"/>
      <c r="BF5" s="455"/>
      <c r="BG5" s="455"/>
      <c r="BH5" s="455"/>
      <c r="BI5" s="455"/>
      <c r="BJ5" s="455"/>
      <c r="BK5" s="455"/>
      <c r="BL5" s="455"/>
      <c r="BM5" s="456"/>
      <c r="BN5" s="420">
        <v>18336490</v>
      </c>
      <c r="BO5" s="421"/>
      <c r="BP5" s="421"/>
      <c r="BQ5" s="421"/>
      <c r="BR5" s="421"/>
      <c r="BS5" s="421"/>
      <c r="BT5" s="421"/>
      <c r="BU5" s="422"/>
      <c r="BV5" s="420">
        <v>18078728</v>
      </c>
      <c r="BW5" s="421"/>
      <c r="BX5" s="421"/>
      <c r="BY5" s="421"/>
      <c r="BZ5" s="421"/>
      <c r="CA5" s="421"/>
      <c r="CB5" s="421"/>
      <c r="CC5" s="422"/>
      <c r="CD5" s="423" t="s">
        <v>97</v>
      </c>
      <c r="CE5" s="424"/>
      <c r="CF5" s="424"/>
      <c r="CG5" s="424"/>
      <c r="CH5" s="424"/>
      <c r="CI5" s="424"/>
      <c r="CJ5" s="424"/>
      <c r="CK5" s="424"/>
      <c r="CL5" s="424"/>
      <c r="CM5" s="424"/>
      <c r="CN5" s="424"/>
      <c r="CO5" s="424"/>
      <c r="CP5" s="424"/>
      <c r="CQ5" s="424"/>
      <c r="CR5" s="424"/>
      <c r="CS5" s="425"/>
      <c r="CT5" s="417">
        <v>93.9</v>
      </c>
      <c r="CU5" s="418"/>
      <c r="CV5" s="418"/>
      <c r="CW5" s="418"/>
      <c r="CX5" s="418"/>
      <c r="CY5" s="418"/>
      <c r="CZ5" s="418"/>
      <c r="DA5" s="419"/>
      <c r="DB5" s="417">
        <v>85.3</v>
      </c>
      <c r="DC5" s="418"/>
      <c r="DD5" s="418"/>
      <c r="DE5" s="418"/>
      <c r="DF5" s="418"/>
      <c r="DG5" s="418"/>
      <c r="DH5" s="418"/>
      <c r="DI5" s="419"/>
    </row>
    <row r="6" spans="1:119" ht="18.75" customHeight="1">
      <c r="A6" s="175"/>
      <c r="B6" s="426" t="s">
        <v>98</v>
      </c>
      <c r="C6" s="427"/>
      <c r="D6" s="427"/>
      <c r="E6" s="428"/>
      <c r="F6" s="428"/>
      <c r="G6" s="428"/>
      <c r="H6" s="428"/>
      <c r="I6" s="428"/>
      <c r="J6" s="428"/>
      <c r="K6" s="428"/>
      <c r="L6" s="428" t="s">
        <v>99</v>
      </c>
      <c r="M6" s="428"/>
      <c r="N6" s="428"/>
      <c r="O6" s="428"/>
      <c r="P6" s="428"/>
      <c r="Q6" s="428"/>
      <c r="R6" s="432"/>
      <c r="S6" s="432"/>
      <c r="T6" s="432"/>
      <c r="U6" s="432"/>
      <c r="V6" s="433"/>
      <c r="W6" s="436" t="s">
        <v>100</v>
      </c>
      <c r="X6" s="437"/>
      <c r="Y6" s="437"/>
      <c r="Z6" s="437"/>
      <c r="AA6" s="437"/>
      <c r="AB6" s="427"/>
      <c r="AC6" s="440" t="s">
        <v>101</v>
      </c>
      <c r="AD6" s="441"/>
      <c r="AE6" s="441"/>
      <c r="AF6" s="441"/>
      <c r="AG6" s="441"/>
      <c r="AH6" s="441"/>
      <c r="AI6" s="441"/>
      <c r="AJ6" s="441"/>
      <c r="AK6" s="441"/>
      <c r="AL6" s="442"/>
      <c r="AM6" s="449" t="s">
        <v>102</v>
      </c>
      <c r="AN6" s="450"/>
      <c r="AO6" s="450"/>
      <c r="AP6" s="450"/>
      <c r="AQ6" s="450"/>
      <c r="AR6" s="450"/>
      <c r="AS6" s="450"/>
      <c r="AT6" s="451"/>
      <c r="AU6" s="452" t="s">
        <v>95</v>
      </c>
      <c r="AV6" s="453"/>
      <c r="AW6" s="453"/>
      <c r="AX6" s="453"/>
      <c r="AY6" s="454" t="s">
        <v>103</v>
      </c>
      <c r="AZ6" s="455"/>
      <c r="BA6" s="455"/>
      <c r="BB6" s="455"/>
      <c r="BC6" s="455"/>
      <c r="BD6" s="455"/>
      <c r="BE6" s="455"/>
      <c r="BF6" s="455"/>
      <c r="BG6" s="455"/>
      <c r="BH6" s="455"/>
      <c r="BI6" s="455"/>
      <c r="BJ6" s="455"/>
      <c r="BK6" s="455"/>
      <c r="BL6" s="455"/>
      <c r="BM6" s="456"/>
      <c r="BN6" s="420">
        <v>1675984</v>
      </c>
      <c r="BO6" s="421"/>
      <c r="BP6" s="421"/>
      <c r="BQ6" s="421"/>
      <c r="BR6" s="421"/>
      <c r="BS6" s="421"/>
      <c r="BT6" s="421"/>
      <c r="BU6" s="422"/>
      <c r="BV6" s="420">
        <v>1642947</v>
      </c>
      <c r="BW6" s="421"/>
      <c r="BX6" s="421"/>
      <c r="BY6" s="421"/>
      <c r="BZ6" s="421"/>
      <c r="CA6" s="421"/>
      <c r="CB6" s="421"/>
      <c r="CC6" s="422"/>
      <c r="CD6" s="423" t="s">
        <v>104</v>
      </c>
      <c r="CE6" s="424"/>
      <c r="CF6" s="424"/>
      <c r="CG6" s="424"/>
      <c r="CH6" s="424"/>
      <c r="CI6" s="424"/>
      <c r="CJ6" s="424"/>
      <c r="CK6" s="424"/>
      <c r="CL6" s="424"/>
      <c r="CM6" s="424"/>
      <c r="CN6" s="424"/>
      <c r="CO6" s="424"/>
      <c r="CP6" s="424"/>
      <c r="CQ6" s="424"/>
      <c r="CR6" s="424"/>
      <c r="CS6" s="425"/>
      <c r="CT6" s="457">
        <v>95.9</v>
      </c>
      <c r="CU6" s="458"/>
      <c r="CV6" s="458"/>
      <c r="CW6" s="458"/>
      <c r="CX6" s="458"/>
      <c r="CY6" s="458"/>
      <c r="CZ6" s="458"/>
      <c r="DA6" s="459"/>
      <c r="DB6" s="457">
        <v>92.2</v>
      </c>
      <c r="DC6" s="458"/>
      <c r="DD6" s="458"/>
      <c r="DE6" s="458"/>
      <c r="DF6" s="458"/>
      <c r="DG6" s="458"/>
      <c r="DH6" s="458"/>
      <c r="DI6" s="459"/>
    </row>
    <row r="7" spans="1:119" ht="18.75" customHeight="1">
      <c r="A7" s="175"/>
      <c r="B7" s="396"/>
      <c r="C7" s="397"/>
      <c r="D7" s="397"/>
      <c r="E7" s="398"/>
      <c r="F7" s="398"/>
      <c r="G7" s="398"/>
      <c r="H7" s="398"/>
      <c r="I7" s="398"/>
      <c r="J7" s="398"/>
      <c r="K7" s="398"/>
      <c r="L7" s="398"/>
      <c r="M7" s="398"/>
      <c r="N7" s="398"/>
      <c r="O7" s="398"/>
      <c r="P7" s="398"/>
      <c r="Q7" s="398"/>
      <c r="R7" s="404"/>
      <c r="S7" s="404"/>
      <c r="T7" s="404"/>
      <c r="U7" s="404"/>
      <c r="V7" s="405"/>
      <c r="W7" s="408"/>
      <c r="X7" s="409"/>
      <c r="Y7" s="409"/>
      <c r="Z7" s="409"/>
      <c r="AA7" s="409"/>
      <c r="AB7" s="397"/>
      <c r="AC7" s="443"/>
      <c r="AD7" s="444"/>
      <c r="AE7" s="444"/>
      <c r="AF7" s="444"/>
      <c r="AG7" s="444"/>
      <c r="AH7" s="444"/>
      <c r="AI7" s="444"/>
      <c r="AJ7" s="444"/>
      <c r="AK7" s="444"/>
      <c r="AL7" s="445"/>
      <c r="AM7" s="449" t="s">
        <v>105</v>
      </c>
      <c r="AN7" s="450"/>
      <c r="AO7" s="450"/>
      <c r="AP7" s="450"/>
      <c r="AQ7" s="450"/>
      <c r="AR7" s="450"/>
      <c r="AS7" s="450"/>
      <c r="AT7" s="451"/>
      <c r="AU7" s="452" t="s">
        <v>106</v>
      </c>
      <c r="AV7" s="453"/>
      <c r="AW7" s="453"/>
      <c r="AX7" s="453"/>
      <c r="AY7" s="454" t="s">
        <v>107</v>
      </c>
      <c r="AZ7" s="455"/>
      <c r="BA7" s="455"/>
      <c r="BB7" s="455"/>
      <c r="BC7" s="455"/>
      <c r="BD7" s="455"/>
      <c r="BE7" s="455"/>
      <c r="BF7" s="455"/>
      <c r="BG7" s="455"/>
      <c r="BH7" s="455"/>
      <c r="BI7" s="455"/>
      <c r="BJ7" s="455"/>
      <c r="BK7" s="455"/>
      <c r="BL7" s="455"/>
      <c r="BM7" s="456"/>
      <c r="BN7" s="420">
        <v>138664</v>
      </c>
      <c r="BO7" s="421"/>
      <c r="BP7" s="421"/>
      <c r="BQ7" s="421"/>
      <c r="BR7" s="421"/>
      <c r="BS7" s="421"/>
      <c r="BT7" s="421"/>
      <c r="BU7" s="422"/>
      <c r="BV7" s="420">
        <v>104170</v>
      </c>
      <c r="BW7" s="421"/>
      <c r="BX7" s="421"/>
      <c r="BY7" s="421"/>
      <c r="BZ7" s="421"/>
      <c r="CA7" s="421"/>
      <c r="CB7" s="421"/>
      <c r="CC7" s="422"/>
      <c r="CD7" s="423" t="s">
        <v>108</v>
      </c>
      <c r="CE7" s="424"/>
      <c r="CF7" s="424"/>
      <c r="CG7" s="424"/>
      <c r="CH7" s="424"/>
      <c r="CI7" s="424"/>
      <c r="CJ7" s="424"/>
      <c r="CK7" s="424"/>
      <c r="CL7" s="424"/>
      <c r="CM7" s="424"/>
      <c r="CN7" s="424"/>
      <c r="CO7" s="424"/>
      <c r="CP7" s="424"/>
      <c r="CQ7" s="424"/>
      <c r="CR7" s="424"/>
      <c r="CS7" s="425"/>
      <c r="CT7" s="420">
        <v>10872331</v>
      </c>
      <c r="CU7" s="421"/>
      <c r="CV7" s="421"/>
      <c r="CW7" s="421"/>
      <c r="CX7" s="421"/>
      <c r="CY7" s="421"/>
      <c r="CZ7" s="421"/>
      <c r="DA7" s="422"/>
      <c r="DB7" s="420">
        <v>11183117</v>
      </c>
      <c r="DC7" s="421"/>
      <c r="DD7" s="421"/>
      <c r="DE7" s="421"/>
      <c r="DF7" s="421"/>
      <c r="DG7" s="421"/>
      <c r="DH7" s="421"/>
      <c r="DI7" s="422"/>
    </row>
    <row r="8" spans="1:119" ht="18.75" customHeight="1" thickBot="1">
      <c r="A8" s="175"/>
      <c r="B8" s="429"/>
      <c r="C8" s="430"/>
      <c r="D8" s="430"/>
      <c r="E8" s="431"/>
      <c r="F8" s="431"/>
      <c r="G8" s="431"/>
      <c r="H8" s="431"/>
      <c r="I8" s="431"/>
      <c r="J8" s="431"/>
      <c r="K8" s="431"/>
      <c r="L8" s="431"/>
      <c r="M8" s="431"/>
      <c r="N8" s="431"/>
      <c r="O8" s="431"/>
      <c r="P8" s="431"/>
      <c r="Q8" s="431"/>
      <c r="R8" s="434"/>
      <c r="S8" s="434"/>
      <c r="T8" s="434"/>
      <c r="U8" s="434"/>
      <c r="V8" s="435"/>
      <c r="W8" s="438"/>
      <c r="X8" s="439"/>
      <c r="Y8" s="439"/>
      <c r="Z8" s="439"/>
      <c r="AA8" s="439"/>
      <c r="AB8" s="430"/>
      <c r="AC8" s="446"/>
      <c r="AD8" s="447"/>
      <c r="AE8" s="447"/>
      <c r="AF8" s="447"/>
      <c r="AG8" s="447"/>
      <c r="AH8" s="447"/>
      <c r="AI8" s="447"/>
      <c r="AJ8" s="447"/>
      <c r="AK8" s="447"/>
      <c r="AL8" s="448"/>
      <c r="AM8" s="449" t="s">
        <v>109</v>
      </c>
      <c r="AN8" s="450"/>
      <c r="AO8" s="450"/>
      <c r="AP8" s="450"/>
      <c r="AQ8" s="450"/>
      <c r="AR8" s="450"/>
      <c r="AS8" s="450"/>
      <c r="AT8" s="451"/>
      <c r="AU8" s="452" t="s">
        <v>110</v>
      </c>
      <c r="AV8" s="453"/>
      <c r="AW8" s="453"/>
      <c r="AX8" s="453"/>
      <c r="AY8" s="454" t="s">
        <v>111</v>
      </c>
      <c r="AZ8" s="455"/>
      <c r="BA8" s="455"/>
      <c r="BB8" s="455"/>
      <c r="BC8" s="455"/>
      <c r="BD8" s="455"/>
      <c r="BE8" s="455"/>
      <c r="BF8" s="455"/>
      <c r="BG8" s="455"/>
      <c r="BH8" s="455"/>
      <c r="BI8" s="455"/>
      <c r="BJ8" s="455"/>
      <c r="BK8" s="455"/>
      <c r="BL8" s="455"/>
      <c r="BM8" s="456"/>
      <c r="BN8" s="420">
        <v>1537320</v>
      </c>
      <c r="BO8" s="421"/>
      <c r="BP8" s="421"/>
      <c r="BQ8" s="421"/>
      <c r="BR8" s="421"/>
      <c r="BS8" s="421"/>
      <c r="BT8" s="421"/>
      <c r="BU8" s="422"/>
      <c r="BV8" s="420">
        <v>1538777</v>
      </c>
      <c r="BW8" s="421"/>
      <c r="BX8" s="421"/>
      <c r="BY8" s="421"/>
      <c r="BZ8" s="421"/>
      <c r="CA8" s="421"/>
      <c r="CB8" s="421"/>
      <c r="CC8" s="422"/>
      <c r="CD8" s="423" t="s">
        <v>112</v>
      </c>
      <c r="CE8" s="424"/>
      <c r="CF8" s="424"/>
      <c r="CG8" s="424"/>
      <c r="CH8" s="424"/>
      <c r="CI8" s="424"/>
      <c r="CJ8" s="424"/>
      <c r="CK8" s="424"/>
      <c r="CL8" s="424"/>
      <c r="CM8" s="424"/>
      <c r="CN8" s="424"/>
      <c r="CO8" s="424"/>
      <c r="CP8" s="424"/>
      <c r="CQ8" s="424"/>
      <c r="CR8" s="424"/>
      <c r="CS8" s="425"/>
      <c r="CT8" s="460">
        <v>0.7</v>
      </c>
      <c r="CU8" s="461"/>
      <c r="CV8" s="461"/>
      <c r="CW8" s="461"/>
      <c r="CX8" s="461"/>
      <c r="CY8" s="461"/>
      <c r="CZ8" s="461"/>
      <c r="DA8" s="462"/>
      <c r="DB8" s="460">
        <v>0.72</v>
      </c>
      <c r="DC8" s="461"/>
      <c r="DD8" s="461"/>
      <c r="DE8" s="461"/>
      <c r="DF8" s="461"/>
      <c r="DG8" s="461"/>
      <c r="DH8" s="461"/>
      <c r="DI8" s="462"/>
    </row>
    <row r="9" spans="1:119" ht="18.75" customHeight="1" thickBot="1">
      <c r="A9" s="175"/>
      <c r="B9" s="414" t="s">
        <v>113</v>
      </c>
      <c r="C9" s="415"/>
      <c r="D9" s="415"/>
      <c r="E9" s="415"/>
      <c r="F9" s="415"/>
      <c r="G9" s="415"/>
      <c r="H9" s="415"/>
      <c r="I9" s="415"/>
      <c r="J9" s="415"/>
      <c r="K9" s="463"/>
      <c r="L9" s="464" t="s">
        <v>114</v>
      </c>
      <c r="M9" s="465"/>
      <c r="N9" s="465"/>
      <c r="O9" s="465"/>
      <c r="P9" s="465"/>
      <c r="Q9" s="466"/>
      <c r="R9" s="467">
        <v>50066</v>
      </c>
      <c r="S9" s="468"/>
      <c r="T9" s="468"/>
      <c r="U9" s="468"/>
      <c r="V9" s="469"/>
      <c r="W9" s="377" t="s">
        <v>115</v>
      </c>
      <c r="X9" s="378"/>
      <c r="Y9" s="378"/>
      <c r="Z9" s="378"/>
      <c r="AA9" s="378"/>
      <c r="AB9" s="378"/>
      <c r="AC9" s="378"/>
      <c r="AD9" s="378"/>
      <c r="AE9" s="378"/>
      <c r="AF9" s="378"/>
      <c r="AG9" s="378"/>
      <c r="AH9" s="378"/>
      <c r="AI9" s="378"/>
      <c r="AJ9" s="378"/>
      <c r="AK9" s="378"/>
      <c r="AL9" s="379"/>
      <c r="AM9" s="449" t="s">
        <v>116</v>
      </c>
      <c r="AN9" s="450"/>
      <c r="AO9" s="450"/>
      <c r="AP9" s="450"/>
      <c r="AQ9" s="450"/>
      <c r="AR9" s="450"/>
      <c r="AS9" s="450"/>
      <c r="AT9" s="451"/>
      <c r="AU9" s="452" t="s">
        <v>110</v>
      </c>
      <c r="AV9" s="453"/>
      <c r="AW9" s="453"/>
      <c r="AX9" s="453"/>
      <c r="AY9" s="454" t="s">
        <v>117</v>
      </c>
      <c r="AZ9" s="455"/>
      <c r="BA9" s="455"/>
      <c r="BB9" s="455"/>
      <c r="BC9" s="455"/>
      <c r="BD9" s="455"/>
      <c r="BE9" s="455"/>
      <c r="BF9" s="455"/>
      <c r="BG9" s="455"/>
      <c r="BH9" s="455"/>
      <c r="BI9" s="455"/>
      <c r="BJ9" s="455"/>
      <c r="BK9" s="455"/>
      <c r="BL9" s="455"/>
      <c r="BM9" s="456"/>
      <c r="BN9" s="420">
        <v>-1457</v>
      </c>
      <c r="BO9" s="421"/>
      <c r="BP9" s="421"/>
      <c r="BQ9" s="421"/>
      <c r="BR9" s="421"/>
      <c r="BS9" s="421"/>
      <c r="BT9" s="421"/>
      <c r="BU9" s="422"/>
      <c r="BV9" s="420">
        <v>613411</v>
      </c>
      <c r="BW9" s="421"/>
      <c r="BX9" s="421"/>
      <c r="BY9" s="421"/>
      <c r="BZ9" s="421"/>
      <c r="CA9" s="421"/>
      <c r="CB9" s="421"/>
      <c r="CC9" s="422"/>
      <c r="CD9" s="423" t="s">
        <v>118</v>
      </c>
      <c r="CE9" s="424"/>
      <c r="CF9" s="424"/>
      <c r="CG9" s="424"/>
      <c r="CH9" s="424"/>
      <c r="CI9" s="424"/>
      <c r="CJ9" s="424"/>
      <c r="CK9" s="424"/>
      <c r="CL9" s="424"/>
      <c r="CM9" s="424"/>
      <c r="CN9" s="424"/>
      <c r="CO9" s="424"/>
      <c r="CP9" s="424"/>
      <c r="CQ9" s="424"/>
      <c r="CR9" s="424"/>
      <c r="CS9" s="425"/>
      <c r="CT9" s="417">
        <v>9.6</v>
      </c>
      <c r="CU9" s="418"/>
      <c r="CV9" s="418"/>
      <c r="CW9" s="418"/>
      <c r="CX9" s="418"/>
      <c r="CY9" s="418"/>
      <c r="CZ9" s="418"/>
      <c r="DA9" s="419"/>
      <c r="DB9" s="417">
        <v>9.5</v>
      </c>
      <c r="DC9" s="418"/>
      <c r="DD9" s="418"/>
      <c r="DE9" s="418"/>
      <c r="DF9" s="418"/>
      <c r="DG9" s="418"/>
      <c r="DH9" s="418"/>
      <c r="DI9" s="419"/>
    </row>
    <row r="10" spans="1:119" ht="18.75" customHeight="1" thickBot="1">
      <c r="A10" s="175"/>
      <c r="B10" s="414"/>
      <c r="C10" s="415"/>
      <c r="D10" s="415"/>
      <c r="E10" s="415"/>
      <c r="F10" s="415"/>
      <c r="G10" s="415"/>
      <c r="H10" s="415"/>
      <c r="I10" s="415"/>
      <c r="J10" s="415"/>
      <c r="K10" s="463"/>
      <c r="L10" s="470" t="s">
        <v>119</v>
      </c>
      <c r="M10" s="450"/>
      <c r="N10" s="450"/>
      <c r="O10" s="450"/>
      <c r="P10" s="450"/>
      <c r="Q10" s="451"/>
      <c r="R10" s="471">
        <v>52524</v>
      </c>
      <c r="S10" s="472"/>
      <c r="T10" s="472"/>
      <c r="U10" s="472"/>
      <c r="V10" s="473"/>
      <c r="W10" s="408"/>
      <c r="X10" s="409"/>
      <c r="Y10" s="409"/>
      <c r="Z10" s="409"/>
      <c r="AA10" s="409"/>
      <c r="AB10" s="409"/>
      <c r="AC10" s="409"/>
      <c r="AD10" s="409"/>
      <c r="AE10" s="409"/>
      <c r="AF10" s="409"/>
      <c r="AG10" s="409"/>
      <c r="AH10" s="409"/>
      <c r="AI10" s="409"/>
      <c r="AJ10" s="409"/>
      <c r="AK10" s="409"/>
      <c r="AL10" s="412"/>
      <c r="AM10" s="449" t="s">
        <v>120</v>
      </c>
      <c r="AN10" s="450"/>
      <c r="AO10" s="450"/>
      <c r="AP10" s="450"/>
      <c r="AQ10" s="450"/>
      <c r="AR10" s="450"/>
      <c r="AS10" s="450"/>
      <c r="AT10" s="451"/>
      <c r="AU10" s="452" t="s">
        <v>121</v>
      </c>
      <c r="AV10" s="453"/>
      <c r="AW10" s="453"/>
      <c r="AX10" s="453"/>
      <c r="AY10" s="454" t="s">
        <v>122</v>
      </c>
      <c r="AZ10" s="455"/>
      <c r="BA10" s="455"/>
      <c r="BB10" s="455"/>
      <c r="BC10" s="455"/>
      <c r="BD10" s="455"/>
      <c r="BE10" s="455"/>
      <c r="BF10" s="455"/>
      <c r="BG10" s="455"/>
      <c r="BH10" s="455"/>
      <c r="BI10" s="455"/>
      <c r="BJ10" s="455"/>
      <c r="BK10" s="455"/>
      <c r="BL10" s="455"/>
      <c r="BM10" s="456"/>
      <c r="BN10" s="420">
        <v>770009</v>
      </c>
      <c r="BO10" s="421"/>
      <c r="BP10" s="421"/>
      <c r="BQ10" s="421"/>
      <c r="BR10" s="421"/>
      <c r="BS10" s="421"/>
      <c r="BT10" s="421"/>
      <c r="BU10" s="422"/>
      <c r="BV10" s="420">
        <v>660006</v>
      </c>
      <c r="BW10" s="421"/>
      <c r="BX10" s="421"/>
      <c r="BY10" s="421"/>
      <c r="BZ10" s="421"/>
      <c r="CA10" s="421"/>
      <c r="CB10" s="421"/>
      <c r="CC10" s="422"/>
      <c r="CD10" s="178" t="s">
        <v>123</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c r="A11" s="175"/>
      <c r="B11" s="414"/>
      <c r="C11" s="415"/>
      <c r="D11" s="415"/>
      <c r="E11" s="415"/>
      <c r="F11" s="415"/>
      <c r="G11" s="415"/>
      <c r="H11" s="415"/>
      <c r="I11" s="415"/>
      <c r="J11" s="415"/>
      <c r="K11" s="463"/>
      <c r="L11" s="474" t="s">
        <v>124</v>
      </c>
      <c r="M11" s="475"/>
      <c r="N11" s="475"/>
      <c r="O11" s="475"/>
      <c r="P11" s="475"/>
      <c r="Q11" s="476"/>
      <c r="R11" s="477" t="s">
        <v>125</v>
      </c>
      <c r="S11" s="478"/>
      <c r="T11" s="478"/>
      <c r="U11" s="478"/>
      <c r="V11" s="479"/>
      <c r="W11" s="408"/>
      <c r="X11" s="409"/>
      <c r="Y11" s="409"/>
      <c r="Z11" s="409"/>
      <c r="AA11" s="409"/>
      <c r="AB11" s="409"/>
      <c r="AC11" s="409"/>
      <c r="AD11" s="409"/>
      <c r="AE11" s="409"/>
      <c r="AF11" s="409"/>
      <c r="AG11" s="409"/>
      <c r="AH11" s="409"/>
      <c r="AI11" s="409"/>
      <c r="AJ11" s="409"/>
      <c r="AK11" s="409"/>
      <c r="AL11" s="412"/>
      <c r="AM11" s="449" t="s">
        <v>126</v>
      </c>
      <c r="AN11" s="450"/>
      <c r="AO11" s="450"/>
      <c r="AP11" s="450"/>
      <c r="AQ11" s="450"/>
      <c r="AR11" s="450"/>
      <c r="AS11" s="450"/>
      <c r="AT11" s="451"/>
      <c r="AU11" s="452" t="s">
        <v>121</v>
      </c>
      <c r="AV11" s="453"/>
      <c r="AW11" s="453"/>
      <c r="AX11" s="453"/>
      <c r="AY11" s="454" t="s">
        <v>127</v>
      </c>
      <c r="AZ11" s="455"/>
      <c r="BA11" s="455"/>
      <c r="BB11" s="455"/>
      <c r="BC11" s="455"/>
      <c r="BD11" s="455"/>
      <c r="BE11" s="455"/>
      <c r="BF11" s="455"/>
      <c r="BG11" s="455"/>
      <c r="BH11" s="455"/>
      <c r="BI11" s="455"/>
      <c r="BJ11" s="455"/>
      <c r="BK11" s="455"/>
      <c r="BL11" s="455"/>
      <c r="BM11" s="456"/>
      <c r="BN11" s="420">
        <v>0</v>
      </c>
      <c r="BO11" s="421"/>
      <c r="BP11" s="421"/>
      <c r="BQ11" s="421"/>
      <c r="BR11" s="421"/>
      <c r="BS11" s="421"/>
      <c r="BT11" s="421"/>
      <c r="BU11" s="422"/>
      <c r="BV11" s="420">
        <v>0</v>
      </c>
      <c r="BW11" s="421"/>
      <c r="BX11" s="421"/>
      <c r="BY11" s="421"/>
      <c r="BZ11" s="421"/>
      <c r="CA11" s="421"/>
      <c r="CB11" s="421"/>
      <c r="CC11" s="422"/>
      <c r="CD11" s="423" t="s">
        <v>128</v>
      </c>
      <c r="CE11" s="424"/>
      <c r="CF11" s="424"/>
      <c r="CG11" s="424"/>
      <c r="CH11" s="424"/>
      <c r="CI11" s="424"/>
      <c r="CJ11" s="424"/>
      <c r="CK11" s="424"/>
      <c r="CL11" s="424"/>
      <c r="CM11" s="424"/>
      <c r="CN11" s="424"/>
      <c r="CO11" s="424"/>
      <c r="CP11" s="424"/>
      <c r="CQ11" s="424"/>
      <c r="CR11" s="424"/>
      <c r="CS11" s="425"/>
      <c r="CT11" s="460" t="s">
        <v>129</v>
      </c>
      <c r="CU11" s="461"/>
      <c r="CV11" s="461"/>
      <c r="CW11" s="461"/>
      <c r="CX11" s="461"/>
      <c r="CY11" s="461"/>
      <c r="CZ11" s="461"/>
      <c r="DA11" s="462"/>
      <c r="DB11" s="460" t="s">
        <v>129</v>
      </c>
      <c r="DC11" s="461"/>
      <c r="DD11" s="461"/>
      <c r="DE11" s="461"/>
      <c r="DF11" s="461"/>
      <c r="DG11" s="461"/>
      <c r="DH11" s="461"/>
      <c r="DI11" s="462"/>
    </row>
    <row r="12" spans="1:119" ht="18.75" customHeight="1">
      <c r="A12" s="175"/>
      <c r="B12" s="480" t="s">
        <v>130</v>
      </c>
      <c r="C12" s="481"/>
      <c r="D12" s="481"/>
      <c r="E12" s="481"/>
      <c r="F12" s="481"/>
      <c r="G12" s="481"/>
      <c r="H12" s="481"/>
      <c r="I12" s="481"/>
      <c r="J12" s="481"/>
      <c r="K12" s="482"/>
      <c r="L12" s="489" t="s">
        <v>131</v>
      </c>
      <c r="M12" s="490"/>
      <c r="N12" s="490"/>
      <c r="O12" s="490"/>
      <c r="P12" s="490"/>
      <c r="Q12" s="491"/>
      <c r="R12" s="492">
        <v>49404</v>
      </c>
      <c r="S12" s="493"/>
      <c r="T12" s="493"/>
      <c r="U12" s="493"/>
      <c r="V12" s="494"/>
      <c r="W12" s="495" t="s">
        <v>1</v>
      </c>
      <c r="X12" s="453"/>
      <c r="Y12" s="453"/>
      <c r="Z12" s="453"/>
      <c r="AA12" s="453"/>
      <c r="AB12" s="496"/>
      <c r="AC12" s="497" t="s">
        <v>132</v>
      </c>
      <c r="AD12" s="498"/>
      <c r="AE12" s="498"/>
      <c r="AF12" s="498"/>
      <c r="AG12" s="499"/>
      <c r="AH12" s="497" t="s">
        <v>133</v>
      </c>
      <c r="AI12" s="498"/>
      <c r="AJ12" s="498"/>
      <c r="AK12" s="498"/>
      <c r="AL12" s="500"/>
      <c r="AM12" s="449" t="s">
        <v>134</v>
      </c>
      <c r="AN12" s="450"/>
      <c r="AO12" s="450"/>
      <c r="AP12" s="450"/>
      <c r="AQ12" s="450"/>
      <c r="AR12" s="450"/>
      <c r="AS12" s="450"/>
      <c r="AT12" s="451"/>
      <c r="AU12" s="452" t="s">
        <v>121</v>
      </c>
      <c r="AV12" s="453"/>
      <c r="AW12" s="453"/>
      <c r="AX12" s="453"/>
      <c r="AY12" s="454" t="s">
        <v>135</v>
      </c>
      <c r="AZ12" s="455"/>
      <c r="BA12" s="455"/>
      <c r="BB12" s="455"/>
      <c r="BC12" s="455"/>
      <c r="BD12" s="455"/>
      <c r="BE12" s="455"/>
      <c r="BF12" s="455"/>
      <c r="BG12" s="455"/>
      <c r="BH12" s="455"/>
      <c r="BI12" s="455"/>
      <c r="BJ12" s="455"/>
      <c r="BK12" s="455"/>
      <c r="BL12" s="455"/>
      <c r="BM12" s="456"/>
      <c r="BN12" s="420">
        <v>537000</v>
      </c>
      <c r="BO12" s="421"/>
      <c r="BP12" s="421"/>
      <c r="BQ12" s="421"/>
      <c r="BR12" s="421"/>
      <c r="BS12" s="421"/>
      <c r="BT12" s="421"/>
      <c r="BU12" s="422"/>
      <c r="BV12" s="420">
        <v>250000</v>
      </c>
      <c r="BW12" s="421"/>
      <c r="BX12" s="421"/>
      <c r="BY12" s="421"/>
      <c r="BZ12" s="421"/>
      <c r="CA12" s="421"/>
      <c r="CB12" s="421"/>
      <c r="CC12" s="422"/>
      <c r="CD12" s="423" t="s">
        <v>136</v>
      </c>
      <c r="CE12" s="424"/>
      <c r="CF12" s="424"/>
      <c r="CG12" s="424"/>
      <c r="CH12" s="424"/>
      <c r="CI12" s="424"/>
      <c r="CJ12" s="424"/>
      <c r="CK12" s="424"/>
      <c r="CL12" s="424"/>
      <c r="CM12" s="424"/>
      <c r="CN12" s="424"/>
      <c r="CO12" s="424"/>
      <c r="CP12" s="424"/>
      <c r="CQ12" s="424"/>
      <c r="CR12" s="424"/>
      <c r="CS12" s="425"/>
      <c r="CT12" s="460" t="s">
        <v>137</v>
      </c>
      <c r="CU12" s="461"/>
      <c r="CV12" s="461"/>
      <c r="CW12" s="461"/>
      <c r="CX12" s="461"/>
      <c r="CY12" s="461"/>
      <c r="CZ12" s="461"/>
      <c r="DA12" s="462"/>
      <c r="DB12" s="460" t="s">
        <v>137</v>
      </c>
      <c r="DC12" s="461"/>
      <c r="DD12" s="461"/>
      <c r="DE12" s="461"/>
      <c r="DF12" s="461"/>
      <c r="DG12" s="461"/>
      <c r="DH12" s="461"/>
      <c r="DI12" s="462"/>
    </row>
    <row r="13" spans="1:119" ht="18.75" customHeight="1">
      <c r="A13" s="175"/>
      <c r="B13" s="483"/>
      <c r="C13" s="484"/>
      <c r="D13" s="484"/>
      <c r="E13" s="484"/>
      <c r="F13" s="484"/>
      <c r="G13" s="484"/>
      <c r="H13" s="484"/>
      <c r="I13" s="484"/>
      <c r="J13" s="484"/>
      <c r="K13" s="485"/>
      <c r="L13" s="184"/>
      <c r="M13" s="511" t="s">
        <v>138</v>
      </c>
      <c r="N13" s="512"/>
      <c r="O13" s="512"/>
      <c r="P13" s="512"/>
      <c r="Q13" s="513"/>
      <c r="R13" s="504">
        <v>48127</v>
      </c>
      <c r="S13" s="505"/>
      <c r="T13" s="505"/>
      <c r="U13" s="505"/>
      <c r="V13" s="506"/>
      <c r="W13" s="436" t="s">
        <v>139</v>
      </c>
      <c r="X13" s="437"/>
      <c r="Y13" s="437"/>
      <c r="Z13" s="437"/>
      <c r="AA13" s="437"/>
      <c r="AB13" s="427"/>
      <c r="AC13" s="471">
        <v>499</v>
      </c>
      <c r="AD13" s="472"/>
      <c r="AE13" s="472"/>
      <c r="AF13" s="472"/>
      <c r="AG13" s="514"/>
      <c r="AH13" s="471">
        <v>599</v>
      </c>
      <c r="AI13" s="472"/>
      <c r="AJ13" s="472"/>
      <c r="AK13" s="472"/>
      <c r="AL13" s="473"/>
      <c r="AM13" s="449" t="s">
        <v>140</v>
      </c>
      <c r="AN13" s="450"/>
      <c r="AO13" s="450"/>
      <c r="AP13" s="450"/>
      <c r="AQ13" s="450"/>
      <c r="AR13" s="450"/>
      <c r="AS13" s="450"/>
      <c r="AT13" s="451"/>
      <c r="AU13" s="452" t="s">
        <v>141</v>
      </c>
      <c r="AV13" s="453"/>
      <c r="AW13" s="453"/>
      <c r="AX13" s="453"/>
      <c r="AY13" s="454" t="s">
        <v>142</v>
      </c>
      <c r="AZ13" s="455"/>
      <c r="BA13" s="455"/>
      <c r="BB13" s="455"/>
      <c r="BC13" s="455"/>
      <c r="BD13" s="455"/>
      <c r="BE13" s="455"/>
      <c r="BF13" s="455"/>
      <c r="BG13" s="455"/>
      <c r="BH13" s="455"/>
      <c r="BI13" s="455"/>
      <c r="BJ13" s="455"/>
      <c r="BK13" s="455"/>
      <c r="BL13" s="455"/>
      <c r="BM13" s="456"/>
      <c r="BN13" s="420">
        <v>231552</v>
      </c>
      <c r="BO13" s="421"/>
      <c r="BP13" s="421"/>
      <c r="BQ13" s="421"/>
      <c r="BR13" s="421"/>
      <c r="BS13" s="421"/>
      <c r="BT13" s="421"/>
      <c r="BU13" s="422"/>
      <c r="BV13" s="420">
        <v>1023417</v>
      </c>
      <c r="BW13" s="421"/>
      <c r="BX13" s="421"/>
      <c r="BY13" s="421"/>
      <c r="BZ13" s="421"/>
      <c r="CA13" s="421"/>
      <c r="CB13" s="421"/>
      <c r="CC13" s="422"/>
      <c r="CD13" s="423" t="s">
        <v>143</v>
      </c>
      <c r="CE13" s="424"/>
      <c r="CF13" s="424"/>
      <c r="CG13" s="424"/>
      <c r="CH13" s="424"/>
      <c r="CI13" s="424"/>
      <c r="CJ13" s="424"/>
      <c r="CK13" s="424"/>
      <c r="CL13" s="424"/>
      <c r="CM13" s="424"/>
      <c r="CN13" s="424"/>
      <c r="CO13" s="424"/>
      <c r="CP13" s="424"/>
      <c r="CQ13" s="424"/>
      <c r="CR13" s="424"/>
      <c r="CS13" s="425"/>
      <c r="CT13" s="417">
        <v>3.8</v>
      </c>
      <c r="CU13" s="418"/>
      <c r="CV13" s="418"/>
      <c r="CW13" s="418"/>
      <c r="CX13" s="418"/>
      <c r="CY13" s="418"/>
      <c r="CZ13" s="418"/>
      <c r="DA13" s="419"/>
      <c r="DB13" s="417">
        <v>2.7</v>
      </c>
      <c r="DC13" s="418"/>
      <c r="DD13" s="418"/>
      <c r="DE13" s="418"/>
      <c r="DF13" s="418"/>
      <c r="DG13" s="418"/>
      <c r="DH13" s="418"/>
      <c r="DI13" s="419"/>
    </row>
    <row r="14" spans="1:119" ht="18.75" customHeight="1" thickBot="1">
      <c r="A14" s="175"/>
      <c r="B14" s="483"/>
      <c r="C14" s="484"/>
      <c r="D14" s="484"/>
      <c r="E14" s="484"/>
      <c r="F14" s="484"/>
      <c r="G14" s="484"/>
      <c r="H14" s="484"/>
      <c r="I14" s="484"/>
      <c r="J14" s="484"/>
      <c r="K14" s="485"/>
      <c r="L14" s="501" t="s">
        <v>144</v>
      </c>
      <c r="M14" s="502"/>
      <c r="N14" s="502"/>
      <c r="O14" s="502"/>
      <c r="P14" s="502"/>
      <c r="Q14" s="503"/>
      <c r="R14" s="504">
        <v>49721</v>
      </c>
      <c r="S14" s="505"/>
      <c r="T14" s="505"/>
      <c r="U14" s="505"/>
      <c r="V14" s="506"/>
      <c r="W14" s="410"/>
      <c r="X14" s="411"/>
      <c r="Y14" s="411"/>
      <c r="Z14" s="411"/>
      <c r="AA14" s="411"/>
      <c r="AB14" s="400"/>
      <c r="AC14" s="507">
        <v>2.2000000000000002</v>
      </c>
      <c r="AD14" s="508"/>
      <c r="AE14" s="508"/>
      <c r="AF14" s="508"/>
      <c r="AG14" s="509"/>
      <c r="AH14" s="507">
        <v>2.5</v>
      </c>
      <c r="AI14" s="508"/>
      <c r="AJ14" s="508"/>
      <c r="AK14" s="508"/>
      <c r="AL14" s="510"/>
      <c r="AM14" s="449"/>
      <c r="AN14" s="450"/>
      <c r="AO14" s="450"/>
      <c r="AP14" s="450"/>
      <c r="AQ14" s="450"/>
      <c r="AR14" s="450"/>
      <c r="AS14" s="450"/>
      <c r="AT14" s="451"/>
      <c r="AU14" s="452"/>
      <c r="AV14" s="453"/>
      <c r="AW14" s="453"/>
      <c r="AX14" s="453"/>
      <c r="AY14" s="454"/>
      <c r="AZ14" s="455"/>
      <c r="BA14" s="455"/>
      <c r="BB14" s="455"/>
      <c r="BC14" s="455"/>
      <c r="BD14" s="455"/>
      <c r="BE14" s="455"/>
      <c r="BF14" s="455"/>
      <c r="BG14" s="455"/>
      <c r="BH14" s="455"/>
      <c r="BI14" s="455"/>
      <c r="BJ14" s="455"/>
      <c r="BK14" s="455"/>
      <c r="BL14" s="455"/>
      <c r="BM14" s="456"/>
      <c r="BN14" s="420"/>
      <c r="BO14" s="421"/>
      <c r="BP14" s="421"/>
      <c r="BQ14" s="421"/>
      <c r="BR14" s="421"/>
      <c r="BS14" s="421"/>
      <c r="BT14" s="421"/>
      <c r="BU14" s="422"/>
      <c r="BV14" s="420"/>
      <c r="BW14" s="421"/>
      <c r="BX14" s="421"/>
      <c r="BY14" s="421"/>
      <c r="BZ14" s="421"/>
      <c r="CA14" s="421"/>
      <c r="CB14" s="421"/>
      <c r="CC14" s="422"/>
      <c r="CD14" s="515" t="s">
        <v>145</v>
      </c>
      <c r="CE14" s="516"/>
      <c r="CF14" s="516"/>
      <c r="CG14" s="516"/>
      <c r="CH14" s="516"/>
      <c r="CI14" s="516"/>
      <c r="CJ14" s="516"/>
      <c r="CK14" s="516"/>
      <c r="CL14" s="516"/>
      <c r="CM14" s="516"/>
      <c r="CN14" s="516"/>
      <c r="CO14" s="516"/>
      <c r="CP14" s="516"/>
      <c r="CQ14" s="516"/>
      <c r="CR14" s="516"/>
      <c r="CS14" s="517"/>
      <c r="CT14" s="518">
        <v>25.5</v>
      </c>
      <c r="CU14" s="519"/>
      <c r="CV14" s="519"/>
      <c r="CW14" s="519"/>
      <c r="CX14" s="519"/>
      <c r="CY14" s="519"/>
      <c r="CZ14" s="519"/>
      <c r="DA14" s="520"/>
      <c r="DB14" s="518">
        <v>21.1</v>
      </c>
      <c r="DC14" s="519"/>
      <c r="DD14" s="519"/>
      <c r="DE14" s="519"/>
      <c r="DF14" s="519"/>
      <c r="DG14" s="519"/>
      <c r="DH14" s="519"/>
      <c r="DI14" s="520"/>
    </row>
    <row r="15" spans="1:119" ht="18.75" customHeight="1">
      <c r="A15" s="175"/>
      <c r="B15" s="483"/>
      <c r="C15" s="484"/>
      <c r="D15" s="484"/>
      <c r="E15" s="484"/>
      <c r="F15" s="484"/>
      <c r="G15" s="484"/>
      <c r="H15" s="484"/>
      <c r="I15" s="484"/>
      <c r="J15" s="484"/>
      <c r="K15" s="485"/>
      <c r="L15" s="184"/>
      <c r="M15" s="511" t="s">
        <v>138</v>
      </c>
      <c r="N15" s="512"/>
      <c r="O15" s="512"/>
      <c r="P15" s="512"/>
      <c r="Q15" s="513"/>
      <c r="R15" s="504">
        <v>48586</v>
      </c>
      <c r="S15" s="505"/>
      <c r="T15" s="505"/>
      <c r="U15" s="505"/>
      <c r="V15" s="506"/>
      <c r="W15" s="436" t="s">
        <v>146</v>
      </c>
      <c r="X15" s="437"/>
      <c r="Y15" s="437"/>
      <c r="Z15" s="437"/>
      <c r="AA15" s="437"/>
      <c r="AB15" s="427"/>
      <c r="AC15" s="471">
        <v>6075</v>
      </c>
      <c r="AD15" s="472"/>
      <c r="AE15" s="472"/>
      <c r="AF15" s="472"/>
      <c r="AG15" s="514"/>
      <c r="AH15" s="471">
        <v>6845</v>
      </c>
      <c r="AI15" s="472"/>
      <c r="AJ15" s="472"/>
      <c r="AK15" s="472"/>
      <c r="AL15" s="473"/>
      <c r="AM15" s="449"/>
      <c r="AN15" s="450"/>
      <c r="AO15" s="450"/>
      <c r="AP15" s="450"/>
      <c r="AQ15" s="450"/>
      <c r="AR15" s="450"/>
      <c r="AS15" s="450"/>
      <c r="AT15" s="451"/>
      <c r="AU15" s="452"/>
      <c r="AV15" s="453"/>
      <c r="AW15" s="453"/>
      <c r="AX15" s="453"/>
      <c r="AY15" s="380" t="s">
        <v>147</v>
      </c>
      <c r="AZ15" s="381"/>
      <c r="BA15" s="381"/>
      <c r="BB15" s="381"/>
      <c r="BC15" s="381"/>
      <c r="BD15" s="381"/>
      <c r="BE15" s="381"/>
      <c r="BF15" s="381"/>
      <c r="BG15" s="381"/>
      <c r="BH15" s="381"/>
      <c r="BI15" s="381"/>
      <c r="BJ15" s="381"/>
      <c r="BK15" s="381"/>
      <c r="BL15" s="381"/>
      <c r="BM15" s="382"/>
      <c r="BN15" s="383">
        <v>6167191</v>
      </c>
      <c r="BO15" s="384"/>
      <c r="BP15" s="384"/>
      <c r="BQ15" s="384"/>
      <c r="BR15" s="384"/>
      <c r="BS15" s="384"/>
      <c r="BT15" s="384"/>
      <c r="BU15" s="385"/>
      <c r="BV15" s="383">
        <v>5949252</v>
      </c>
      <c r="BW15" s="384"/>
      <c r="BX15" s="384"/>
      <c r="BY15" s="384"/>
      <c r="BZ15" s="384"/>
      <c r="CA15" s="384"/>
      <c r="CB15" s="384"/>
      <c r="CC15" s="385"/>
      <c r="CD15" s="521" t="s">
        <v>148</v>
      </c>
      <c r="CE15" s="522"/>
      <c r="CF15" s="522"/>
      <c r="CG15" s="522"/>
      <c r="CH15" s="522"/>
      <c r="CI15" s="522"/>
      <c r="CJ15" s="522"/>
      <c r="CK15" s="522"/>
      <c r="CL15" s="522"/>
      <c r="CM15" s="522"/>
      <c r="CN15" s="522"/>
      <c r="CO15" s="522"/>
      <c r="CP15" s="522"/>
      <c r="CQ15" s="522"/>
      <c r="CR15" s="522"/>
      <c r="CS15" s="523"/>
      <c r="CT15" s="185"/>
      <c r="CU15" s="186"/>
      <c r="CV15" s="186"/>
      <c r="CW15" s="186"/>
      <c r="CX15" s="186"/>
      <c r="CY15" s="186"/>
      <c r="CZ15" s="186"/>
      <c r="DA15" s="187"/>
      <c r="DB15" s="185"/>
      <c r="DC15" s="186"/>
      <c r="DD15" s="186"/>
      <c r="DE15" s="186"/>
      <c r="DF15" s="186"/>
      <c r="DG15" s="186"/>
      <c r="DH15" s="186"/>
      <c r="DI15" s="187"/>
    </row>
    <row r="16" spans="1:119" ht="18.75" customHeight="1">
      <c r="A16" s="175"/>
      <c r="B16" s="483"/>
      <c r="C16" s="484"/>
      <c r="D16" s="484"/>
      <c r="E16" s="484"/>
      <c r="F16" s="484"/>
      <c r="G16" s="484"/>
      <c r="H16" s="484"/>
      <c r="I16" s="484"/>
      <c r="J16" s="484"/>
      <c r="K16" s="485"/>
      <c r="L16" s="501" t="s">
        <v>149</v>
      </c>
      <c r="M16" s="524"/>
      <c r="N16" s="524"/>
      <c r="O16" s="524"/>
      <c r="P16" s="524"/>
      <c r="Q16" s="525"/>
      <c r="R16" s="526" t="s">
        <v>150</v>
      </c>
      <c r="S16" s="527"/>
      <c r="T16" s="527"/>
      <c r="U16" s="527"/>
      <c r="V16" s="528"/>
      <c r="W16" s="410"/>
      <c r="X16" s="411"/>
      <c r="Y16" s="411"/>
      <c r="Z16" s="411"/>
      <c r="AA16" s="411"/>
      <c r="AB16" s="400"/>
      <c r="AC16" s="507">
        <v>27.3</v>
      </c>
      <c r="AD16" s="508"/>
      <c r="AE16" s="508"/>
      <c r="AF16" s="508"/>
      <c r="AG16" s="509"/>
      <c r="AH16" s="507">
        <v>29</v>
      </c>
      <c r="AI16" s="508"/>
      <c r="AJ16" s="508"/>
      <c r="AK16" s="508"/>
      <c r="AL16" s="510"/>
      <c r="AM16" s="449"/>
      <c r="AN16" s="450"/>
      <c r="AO16" s="450"/>
      <c r="AP16" s="450"/>
      <c r="AQ16" s="450"/>
      <c r="AR16" s="450"/>
      <c r="AS16" s="450"/>
      <c r="AT16" s="451"/>
      <c r="AU16" s="452"/>
      <c r="AV16" s="453"/>
      <c r="AW16" s="453"/>
      <c r="AX16" s="453"/>
      <c r="AY16" s="454" t="s">
        <v>151</v>
      </c>
      <c r="AZ16" s="455"/>
      <c r="BA16" s="455"/>
      <c r="BB16" s="455"/>
      <c r="BC16" s="455"/>
      <c r="BD16" s="455"/>
      <c r="BE16" s="455"/>
      <c r="BF16" s="455"/>
      <c r="BG16" s="455"/>
      <c r="BH16" s="455"/>
      <c r="BI16" s="455"/>
      <c r="BJ16" s="455"/>
      <c r="BK16" s="455"/>
      <c r="BL16" s="455"/>
      <c r="BM16" s="456"/>
      <c r="BN16" s="420">
        <v>9003474</v>
      </c>
      <c r="BO16" s="421"/>
      <c r="BP16" s="421"/>
      <c r="BQ16" s="421"/>
      <c r="BR16" s="421"/>
      <c r="BS16" s="421"/>
      <c r="BT16" s="421"/>
      <c r="BU16" s="422"/>
      <c r="BV16" s="420">
        <v>8761603</v>
      </c>
      <c r="BW16" s="421"/>
      <c r="BX16" s="421"/>
      <c r="BY16" s="421"/>
      <c r="BZ16" s="421"/>
      <c r="CA16" s="421"/>
      <c r="CB16" s="421"/>
      <c r="CC16" s="422"/>
      <c r="CD16" s="188"/>
      <c r="CE16" s="534"/>
      <c r="CF16" s="534"/>
      <c r="CG16" s="534"/>
      <c r="CH16" s="534"/>
      <c r="CI16" s="534"/>
      <c r="CJ16" s="534"/>
      <c r="CK16" s="534"/>
      <c r="CL16" s="534"/>
      <c r="CM16" s="534"/>
      <c r="CN16" s="534"/>
      <c r="CO16" s="534"/>
      <c r="CP16" s="534"/>
      <c r="CQ16" s="534"/>
      <c r="CR16" s="534"/>
      <c r="CS16" s="535"/>
      <c r="CT16" s="417"/>
      <c r="CU16" s="418"/>
      <c r="CV16" s="418"/>
      <c r="CW16" s="418"/>
      <c r="CX16" s="418"/>
      <c r="CY16" s="418"/>
      <c r="CZ16" s="418"/>
      <c r="DA16" s="419"/>
      <c r="DB16" s="417"/>
      <c r="DC16" s="418"/>
      <c r="DD16" s="418"/>
      <c r="DE16" s="418"/>
      <c r="DF16" s="418"/>
      <c r="DG16" s="418"/>
      <c r="DH16" s="418"/>
      <c r="DI16" s="419"/>
    </row>
    <row r="17" spans="1:113" ht="18.75" customHeight="1" thickBot="1">
      <c r="A17" s="175"/>
      <c r="B17" s="486"/>
      <c r="C17" s="487"/>
      <c r="D17" s="487"/>
      <c r="E17" s="487"/>
      <c r="F17" s="487"/>
      <c r="G17" s="487"/>
      <c r="H17" s="487"/>
      <c r="I17" s="487"/>
      <c r="J17" s="487"/>
      <c r="K17" s="488"/>
      <c r="L17" s="189"/>
      <c r="M17" s="531" t="s">
        <v>152</v>
      </c>
      <c r="N17" s="532"/>
      <c r="O17" s="532"/>
      <c r="P17" s="532"/>
      <c r="Q17" s="533"/>
      <c r="R17" s="526" t="s">
        <v>153</v>
      </c>
      <c r="S17" s="527"/>
      <c r="T17" s="527"/>
      <c r="U17" s="527"/>
      <c r="V17" s="528"/>
      <c r="W17" s="436" t="s">
        <v>154</v>
      </c>
      <c r="X17" s="437"/>
      <c r="Y17" s="437"/>
      <c r="Z17" s="437"/>
      <c r="AA17" s="437"/>
      <c r="AB17" s="427"/>
      <c r="AC17" s="471">
        <v>15694</v>
      </c>
      <c r="AD17" s="472"/>
      <c r="AE17" s="472"/>
      <c r="AF17" s="472"/>
      <c r="AG17" s="514"/>
      <c r="AH17" s="471">
        <v>16198</v>
      </c>
      <c r="AI17" s="472"/>
      <c r="AJ17" s="472"/>
      <c r="AK17" s="472"/>
      <c r="AL17" s="473"/>
      <c r="AM17" s="449"/>
      <c r="AN17" s="450"/>
      <c r="AO17" s="450"/>
      <c r="AP17" s="450"/>
      <c r="AQ17" s="450"/>
      <c r="AR17" s="450"/>
      <c r="AS17" s="450"/>
      <c r="AT17" s="451"/>
      <c r="AU17" s="452"/>
      <c r="AV17" s="453"/>
      <c r="AW17" s="453"/>
      <c r="AX17" s="453"/>
      <c r="AY17" s="454" t="s">
        <v>155</v>
      </c>
      <c r="AZ17" s="455"/>
      <c r="BA17" s="455"/>
      <c r="BB17" s="455"/>
      <c r="BC17" s="455"/>
      <c r="BD17" s="455"/>
      <c r="BE17" s="455"/>
      <c r="BF17" s="455"/>
      <c r="BG17" s="455"/>
      <c r="BH17" s="455"/>
      <c r="BI17" s="455"/>
      <c r="BJ17" s="455"/>
      <c r="BK17" s="455"/>
      <c r="BL17" s="455"/>
      <c r="BM17" s="456"/>
      <c r="BN17" s="420">
        <v>7782431</v>
      </c>
      <c r="BO17" s="421"/>
      <c r="BP17" s="421"/>
      <c r="BQ17" s="421"/>
      <c r="BR17" s="421"/>
      <c r="BS17" s="421"/>
      <c r="BT17" s="421"/>
      <c r="BU17" s="422"/>
      <c r="BV17" s="420">
        <v>7504182</v>
      </c>
      <c r="BW17" s="421"/>
      <c r="BX17" s="421"/>
      <c r="BY17" s="421"/>
      <c r="BZ17" s="421"/>
      <c r="CA17" s="421"/>
      <c r="CB17" s="421"/>
      <c r="CC17" s="422"/>
      <c r="CD17" s="188"/>
      <c r="CE17" s="534"/>
      <c r="CF17" s="534"/>
      <c r="CG17" s="534"/>
      <c r="CH17" s="534"/>
      <c r="CI17" s="534"/>
      <c r="CJ17" s="534"/>
      <c r="CK17" s="534"/>
      <c r="CL17" s="534"/>
      <c r="CM17" s="534"/>
      <c r="CN17" s="534"/>
      <c r="CO17" s="534"/>
      <c r="CP17" s="534"/>
      <c r="CQ17" s="534"/>
      <c r="CR17" s="534"/>
      <c r="CS17" s="535"/>
      <c r="CT17" s="417"/>
      <c r="CU17" s="418"/>
      <c r="CV17" s="418"/>
      <c r="CW17" s="418"/>
      <c r="CX17" s="418"/>
      <c r="CY17" s="418"/>
      <c r="CZ17" s="418"/>
      <c r="DA17" s="419"/>
      <c r="DB17" s="417"/>
      <c r="DC17" s="418"/>
      <c r="DD17" s="418"/>
      <c r="DE17" s="418"/>
      <c r="DF17" s="418"/>
      <c r="DG17" s="418"/>
      <c r="DH17" s="418"/>
      <c r="DI17" s="419"/>
    </row>
    <row r="18" spans="1:113" ht="18.75" customHeight="1" thickBot="1">
      <c r="A18" s="175"/>
      <c r="B18" s="545" t="s">
        <v>156</v>
      </c>
      <c r="C18" s="463"/>
      <c r="D18" s="463"/>
      <c r="E18" s="546"/>
      <c r="F18" s="546"/>
      <c r="G18" s="546"/>
      <c r="H18" s="546"/>
      <c r="I18" s="546"/>
      <c r="J18" s="546"/>
      <c r="K18" s="546"/>
      <c r="L18" s="547">
        <v>33.93</v>
      </c>
      <c r="M18" s="547"/>
      <c r="N18" s="547"/>
      <c r="O18" s="547"/>
      <c r="P18" s="547"/>
      <c r="Q18" s="547"/>
      <c r="R18" s="548"/>
      <c r="S18" s="548"/>
      <c r="T18" s="548"/>
      <c r="U18" s="548"/>
      <c r="V18" s="549"/>
      <c r="W18" s="438"/>
      <c r="X18" s="439"/>
      <c r="Y18" s="439"/>
      <c r="Z18" s="439"/>
      <c r="AA18" s="439"/>
      <c r="AB18" s="430"/>
      <c r="AC18" s="550">
        <v>70.5</v>
      </c>
      <c r="AD18" s="551"/>
      <c r="AE18" s="551"/>
      <c r="AF18" s="551"/>
      <c r="AG18" s="552"/>
      <c r="AH18" s="550">
        <v>68.5</v>
      </c>
      <c r="AI18" s="551"/>
      <c r="AJ18" s="551"/>
      <c r="AK18" s="551"/>
      <c r="AL18" s="553"/>
      <c r="AM18" s="449"/>
      <c r="AN18" s="450"/>
      <c r="AO18" s="450"/>
      <c r="AP18" s="450"/>
      <c r="AQ18" s="450"/>
      <c r="AR18" s="450"/>
      <c r="AS18" s="450"/>
      <c r="AT18" s="451"/>
      <c r="AU18" s="452"/>
      <c r="AV18" s="453"/>
      <c r="AW18" s="453"/>
      <c r="AX18" s="453"/>
      <c r="AY18" s="454" t="s">
        <v>157</v>
      </c>
      <c r="AZ18" s="455"/>
      <c r="BA18" s="455"/>
      <c r="BB18" s="455"/>
      <c r="BC18" s="455"/>
      <c r="BD18" s="455"/>
      <c r="BE18" s="455"/>
      <c r="BF18" s="455"/>
      <c r="BG18" s="455"/>
      <c r="BH18" s="455"/>
      <c r="BI18" s="455"/>
      <c r="BJ18" s="455"/>
      <c r="BK18" s="455"/>
      <c r="BL18" s="455"/>
      <c r="BM18" s="456"/>
      <c r="BN18" s="420">
        <v>10413225</v>
      </c>
      <c r="BO18" s="421"/>
      <c r="BP18" s="421"/>
      <c r="BQ18" s="421"/>
      <c r="BR18" s="421"/>
      <c r="BS18" s="421"/>
      <c r="BT18" s="421"/>
      <c r="BU18" s="422"/>
      <c r="BV18" s="420">
        <v>9918571</v>
      </c>
      <c r="BW18" s="421"/>
      <c r="BX18" s="421"/>
      <c r="BY18" s="421"/>
      <c r="BZ18" s="421"/>
      <c r="CA18" s="421"/>
      <c r="CB18" s="421"/>
      <c r="CC18" s="422"/>
      <c r="CD18" s="188"/>
      <c r="CE18" s="534"/>
      <c r="CF18" s="534"/>
      <c r="CG18" s="534"/>
      <c r="CH18" s="534"/>
      <c r="CI18" s="534"/>
      <c r="CJ18" s="534"/>
      <c r="CK18" s="534"/>
      <c r="CL18" s="534"/>
      <c r="CM18" s="534"/>
      <c r="CN18" s="534"/>
      <c r="CO18" s="534"/>
      <c r="CP18" s="534"/>
      <c r="CQ18" s="534"/>
      <c r="CR18" s="534"/>
      <c r="CS18" s="535"/>
      <c r="CT18" s="417"/>
      <c r="CU18" s="418"/>
      <c r="CV18" s="418"/>
      <c r="CW18" s="418"/>
      <c r="CX18" s="418"/>
      <c r="CY18" s="418"/>
      <c r="CZ18" s="418"/>
      <c r="DA18" s="419"/>
      <c r="DB18" s="417"/>
      <c r="DC18" s="418"/>
      <c r="DD18" s="418"/>
      <c r="DE18" s="418"/>
      <c r="DF18" s="418"/>
      <c r="DG18" s="418"/>
      <c r="DH18" s="418"/>
      <c r="DI18" s="419"/>
    </row>
    <row r="19" spans="1:113" ht="18.75" customHeight="1" thickBot="1">
      <c r="A19" s="175"/>
      <c r="B19" s="545" t="s">
        <v>158</v>
      </c>
      <c r="C19" s="463"/>
      <c r="D19" s="463"/>
      <c r="E19" s="546"/>
      <c r="F19" s="546"/>
      <c r="G19" s="546"/>
      <c r="H19" s="546"/>
      <c r="I19" s="546"/>
      <c r="J19" s="546"/>
      <c r="K19" s="546"/>
      <c r="L19" s="554">
        <v>1476</v>
      </c>
      <c r="M19" s="554"/>
      <c r="N19" s="554"/>
      <c r="O19" s="554"/>
      <c r="P19" s="554"/>
      <c r="Q19" s="554"/>
      <c r="R19" s="555"/>
      <c r="S19" s="555"/>
      <c r="T19" s="555"/>
      <c r="U19" s="555"/>
      <c r="V19" s="556"/>
      <c r="W19" s="377"/>
      <c r="X19" s="378"/>
      <c r="Y19" s="378"/>
      <c r="Z19" s="378"/>
      <c r="AA19" s="378"/>
      <c r="AB19" s="378"/>
      <c r="AC19" s="529"/>
      <c r="AD19" s="529"/>
      <c r="AE19" s="529"/>
      <c r="AF19" s="529"/>
      <c r="AG19" s="529"/>
      <c r="AH19" s="529"/>
      <c r="AI19" s="529"/>
      <c r="AJ19" s="529"/>
      <c r="AK19" s="529"/>
      <c r="AL19" s="530"/>
      <c r="AM19" s="449"/>
      <c r="AN19" s="450"/>
      <c r="AO19" s="450"/>
      <c r="AP19" s="450"/>
      <c r="AQ19" s="450"/>
      <c r="AR19" s="450"/>
      <c r="AS19" s="450"/>
      <c r="AT19" s="451"/>
      <c r="AU19" s="452"/>
      <c r="AV19" s="453"/>
      <c r="AW19" s="453"/>
      <c r="AX19" s="453"/>
      <c r="AY19" s="454" t="s">
        <v>159</v>
      </c>
      <c r="AZ19" s="455"/>
      <c r="BA19" s="455"/>
      <c r="BB19" s="455"/>
      <c r="BC19" s="455"/>
      <c r="BD19" s="455"/>
      <c r="BE19" s="455"/>
      <c r="BF19" s="455"/>
      <c r="BG19" s="455"/>
      <c r="BH19" s="455"/>
      <c r="BI19" s="455"/>
      <c r="BJ19" s="455"/>
      <c r="BK19" s="455"/>
      <c r="BL19" s="455"/>
      <c r="BM19" s="456"/>
      <c r="BN19" s="420">
        <v>14680264</v>
      </c>
      <c r="BO19" s="421"/>
      <c r="BP19" s="421"/>
      <c r="BQ19" s="421"/>
      <c r="BR19" s="421"/>
      <c r="BS19" s="421"/>
      <c r="BT19" s="421"/>
      <c r="BU19" s="422"/>
      <c r="BV19" s="420">
        <v>13953974</v>
      </c>
      <c r="BW19" s="421"/>
      <c r="BX19" s="421"/>
      <c r="BY19" s="421"/>
      <c r="BZ19" s="421"/>
      <c r="CA19" s="421"/>
      <c r="CB19" s="421"/>
      <c r="CC19" s="422"/>
      <c r="CD19" s="188"/>
      <c r="CE19" s="534"/>
      <c r="CF19" s="534"/>
      <c r="CG19" s="534"/>
      <c r="CH19" s="534"/>
      <c r="CI19" s="534"/>
      <c r="CJ19" s="534"/>
      <c r="CK19" s="534"/>
      <c r="CL19" s="534"/>
      <c r="CM19" s="534"/>
      <c r="CN19" s="534"/>
      <c r="CO19" s="534"/>
      <c r="CP19" s="534"/>
      <c r="CQ19" s="534"/>
      <c r="CR19" s="534"/>
      <c r="CS19" s="535"/>
      <c r="CT19" s="417"/>
      <c r="CU19" s="418"/>
      <c r="CV19" s="418"/>
      <c r="CW19" s="418"/>
      <c r="CX19" s="418"/>
      <c r="CY19" s="418"/>
      <c r="CZ19" s="418"/>
      <c r="DA19" s="419"/>
      <c r="DB19" s="417"/>
      <c r="DC19" s="418"/>
      <c r="DD19" s="418"/>
      <c r="DE19" s="418"/>
      <c r="DF19" s="418"/>
      <c r="DG19" s="418"/>
      <c r="DH19" s="418"/>
      <c r="DI19" s="419"/>
    </row>
    <row r="20" spans="1:113" ht="18.75" customHeight="1" thickBot="1">
      <c r="A20" s="175"/>
      <c r="B20" s="545" t="s">
        <v>160</v>
      </c>
      <c r="C20" s="463"/>
      <c r="D20" s="463"/>
      <c r="E20" s="546"/>
      <c r="F20" s="546"/>
      <c r="G20" s="546"/>
      <c r="H20" s="546"/>
      <c r="I20" s="546"/>
      <c r="J20" s="546"/>
      <c r="K20" s="546"/>
      <c r="L20" s="554">
        <v>20851</v>
      </c>
      <c r="M20" s="554"/>
      <c r="N20" s="554"/>
      <c r="O20" s="554"/>
      <c r="P20" s="554"/>
      <c r="Q20" s="554"/>
      <c r="R20" s="555"/>
      <c r="S20" s="555"/>
      <c r="T20" s="555"/>
      <c r="U20" s="555"/>
      <c r="V20" s="556"/>
      <c r="W20" s="438"/>
      <c r="X20" s="439"/>
      <c r="Y20" s="439"/>
      <c r="Z20" s="439"/>
      <c r="AA20" s="439"/>
      <c r="AB20" s="439"/>
      <c r="AC20" s="557"/>
      <c r="AD20" s="557"/>
      <c r="AE20" s="557"/>
      <c r="AF20" s="557"/>
      <c r="AG20" s="557"/>
      <c r="AH20" s="557"/>
      <c r="AI20" s="557"/>
      <c r="AJ20" s="557"/>
      <c r="AK20" s="557"/>
      <c r="AL20" s="558"/>
      <c r="AM20" s="559"/>
      <c r="AN20" s="475"/>
      <c r="AO20" s="475"/>
      <c r="AP20" s="475"/>
      <c r="AQ20" s="475"/>
      <c r="AR20" s="475"/>
      <c r="AS20" s="475"/>
      <c r="AT20" s="476"/>
      <c r="AU20" s="560"/>
      <c r="AV20" s="561"/>
      <c r="AW20" s="561"/>
      <c r="AX20" s="562"/>
      <c r="AY20" s="454"/>
      <c r="AZ20" s="455"/>
      <c r="BA20" s="455"/>
      <c r="BB20" s="455"/>
      <c r="BC20" s="455"/>
      <c r="BD20" s="455"/>
      <c r="BE20" s="455"/>
      <c r="BF20" s="455"/>
      <c r="BG20" s="455"/>
      <c r="BH20" s="455"/>
      <c r="BI20" s="455"/>
      <c r="BJ20" s="455"/>
      <c r="BK20" s="455"/>
      <c r="BL20" s="455"/>
      <c r="BM20" s="456"/>
      <c r="BN20" s="420"/>
      <c r="BO20" s="421"/>
      <c r="BP20" s="421"/>
      <c r="BQ20" s="421"/>
      <c r="BR20" s="421"/>
      <c r="BS20" s="421"/>
      <c r="BT20" s="421"/>
      <c r="BU20" s="422"/>
      <c r="BV20" s="420"/>
      <c r="BW20" s="421"/>
      <c r="BX20" s="421"/>
      <c r="BY20" s="421"/>
      <c r="BZ20" s="421"/>
      <c r="CA20" s="421"/>
      <c r="CB20" s="421"/>
      <c r="CC20" s="422"/>
      <c r="CD20" s="188"/>
      <c r="CE20" s="534"/>
      <c r="CF20" s="534"/>
      <c r="CG20" s="534"/>
      <c r="CH20" s="534"/>
      <c r="CI20" s="534"/>
      <c r="CJ20" s="534"/>
      <c r="CK20" s="534"/>
      <c r="CL20" s="534"/>
      <c r="CM20" s="534"/>
      <c r="CN20" s="534"/>
      <c r="CO20" s="534"/>
      <c r="CP20" s="534"/>
      <c r="CQ20" s="534"/>
      <c r="CR20" s="534"/>
      <c r="CS20" s="535"/>
      <c r="CT20" s="417"/>
      <c r="CU20" s="418"/>
      <c r="CV20" s="418"/>
      <c r="CW20" s="418"/>
      <c r="CX20" s="418"/>
      <c r="CY20" s="418"/>
      <c r="CZ20" s="418"/>
      <c r="DA20" s="419"/>
      <c r="DB20" s="417"/>
      <c r="DC20" s="418"/>
      <c r="DD20" s="418"/>
      <c r="DE20" s="418"/>
      <c r="DF20" s="418"/>
      <c r="DG20" s="418"/>
      <c r="DH20" s="418"/>
      <c r="DI20" s="419"/>
    </row>
    <row r="21" spans="1:113" ht="18.75" customHeight="1" thickBot="1">
      <c r="A21" s="175"/>
      <c r="B21" s="536" t="s">
        <v>161</v>
      </c>
      <c r="C21" s="537"/>
      <c r="D21" s="537"/>
      <c r="E21" s="537"/>
      <c r="F21" s="537"/>
      <c r="G21" s="537"/>
      <c r="H21" s="537"/>
      <c r="I21" s="537"/>
      <c r="J21" s="537"/>
      <c r="K21" s="537"/>
      <c r="L21" s="537"/>
      <c r="M21" s="537"/>
      <c r="N21" s="537"/>
      <c r="O21" s="537"/>
      <c r="P21" s="537"/>
      <c r="Q21" s="537"/>
      <c r="R21" s="537"/>
      <c r="S21" s="537"/>
      <c r="T21" s="537"/>
      <c r="U21" s="537"/>
      <c r="V21" s="537"/>
      <c r="W21" s="537"/>
      <c r="X21" s="537"/>
      <c r="Y21" s="537"/>
      <c r="Z21" s="537"/>
      <c r="AA21" s="537"/>
      <c r="AB21" s="537"/>
      <c r="AC21" s="537"/>
      <c r="AD21" s="537"/>
      <c r="AE21" s="537"/>
      <c r="AF21" s="537"/>
      <c r="AG21" s="537"/>
      <c r="AH21" s="537"/>
      <c r="AI21" s="537"/>
      <c r="AJ21" s="537"/>
      <c r="AK21" s="537"/>
      <c r="AL21" s="537"/>
      <c r="AM21" s="537"/>
      <c r="AN21" s="537"/>
      <c r="AO21" s="537"/>
      <c r="AP21" s="537"/>
      <c r="AQ21" s="537"/>
      <c r="AR21" s="537"/>
      <c r="AS21" s="537"/>
      <c r="AT21" s="537"/>
      <c r="AU21" s="537"/>
      <c r="AV21" s="537"/>
      <c r="AW21" s="537"/>
      <c r="AX21" s="538"/>
      <c r="AY21" s="539"/>
      <c r="AZ21" s="540"/>
      <c r="BA21" s="540"/>
      <c r="BB21" s="540"/>
      <c r="BC21" s="540"/>
      <c r="BD21" s="540"/>
      <c r="BE21" s="540"/>
      <c r="BF21" s="540"/>
      <c r="BG21" s="540"/>
      <c r="BH21" s="540"/>
      <c r="BI21" s="540"/>
      <c r="BJ21" s="540"/>
      <c r="BK21" s="540"/>
      <c r="BL21" s="540"/>
      <c r="BM21" s="541"/>
      <c r="BN21" s="542"/>
      <c r="BO21" s="543"/>
      <c r="BP21" s="543"/>
      <c r="BQ21" s="543"/>
      <c r="BR21" s="543"/>
      <c r="BS21" s="543"/>
      <c r="BT21" s="543"/>
      <c r="BU21" s="544"/>
      <c r="BV21" s="542"/>
      <c r="BW21" s="543"/>
      <c r="BX21" s="543"/>
      <c r="BY21" s="543"/>
      <c r="BZ21" s="543"/>
      <c r="CA21" s="543"/>
      <c r="CB21" s="543"/>
      <c r="CC21" s="544"/>
      <c r="CD21" s="188"/>
      <c r="CE21" s="534"/>
      <c r="CF21" s="534"/>
      <c r="CG21" s="534"/>
      <c r="CH21" s="534"/>
      <c r="CI21" s="534"/>
      <c r="CJ21" s="534"/>
      <c r="CK21" s="534"/>
      <c r="CL21" s="534"/>
      <c r="CM21" s="534"/>
      <c r="CN21" s="534"/>
      <c r="CO21" s="534"/>
      <c r="CP21" s="534"/>
      <c r="CQ21" s="534"/>
      <c r="CR21" s="534"/>
      <c r="CS21" s="535"/>
      <c r="CT21" s="417"/>
      <c r="CU21" s="418"/>
      <c r="CV21" s="418"/>
      <c r="CW21" s="418"/>
      <c r="CX21" s="418"/>
      <c r="CY21" s="418"/>
      <c r="CZ21" s="418"/>
      <c r="DA21" s="419"/>
      <c r="DB21" s="417"/>
      <c r="DC21" s="418"/>
      <c r="DD21" s="418"/>
      <c r="DE21" s="418"/>
      <c r="DF21" s="418"/>
      <c r="DG21" s="418"/>
      <c r="DH21" s="418"/>
      <c r="DI21" s="419"/>
    </row>
    <row r="22" spans="1:113" ht="18.75" customHeight="1">
      <c r="A22" s="175"/>
      <c r="B22" s="590" t="s">
        <v>162</v>
      </c>
      <c r="C22" s="564"/>
      <c r="D22" s="565"/>
      <c r="E22" s="432" t="s">
        <v>1</v>
      </c>
      <c r="F22" s="437"/>
      <c r="G22" s="437"/>
      <c r="H22" s="437"/>
      <c r="I22" s="437"/>
      <c r="J22" s="437"/>
      <c r="K22" s="427"/>
      <c r="L22" s="432" t="s">
        <v>163</v>
      </c>
      <c r="M22" s="437"/>
      <c r="N22" s="437"/>
      <c r="O22" s="437"/>
      <c r="P22" s="427"/>
      <c r="Q22" s="595" t="s">
        <v>164</v>
      </c>
      <c r="R22" s="596"/>
      <c r="S22" s="596"/>
      <c r="T22" s="596"/>
      <c r="U22" s="596"/>
      <c r="V22" s="597"/>
      <c r="W22" s="563" t="s">
        <v>165</v>
      </c>
      <c r="X22" s="564"/>
      <c r="Y22" s="565"/>
      <c r="Z22" s="432" t="s">
        <v>1</v>
      </c>
      <c r="AA22" s="437"/>
      <c r="AB22" s="437"/>
      <c r="AC22" s="437"/>
      <c r="AD22" s="437"/>
      <c r="AE22" s="437"/>
      <c r="AF22" s="437"/>
      <c r="AG22" s="427"/>
      <c r="AH22" s="601" t="s">
        <v>166</v>
      </c>
      <c r="AI22" s="437"/>
      <c r="AJ22" s="437"/>
      <c r="AK22" s="437"/>
      <c r="AL22" s="427"/>
      <c r="AM22" s="601" t="s">
        <v>167</v>
      </c>
      <c r="AN22" s="602"/>
      <c r="AO22" s="602"/>
      <c r="AP22" s="602"/>
      <c r="AQ22" s="602"/>
      <c r="AR22" s="603"/>
      <c r="AS22" s="595" t="s">
        <v>164</v>
      </c>
      <c r="AT22" s="596"/>
      <c r="AU22" s="596"/>
      <c r="AV22" s="596"/>
      <c r="AW22" s="596"/>
      <c r="AX22" s="607"/>
      <c r="AY22" s="380" t="s">
        <v>168</v>
      </c>
      <c r="AZ22" s="381"/>
      <c r="BA22" s="381"/>
      <c r="BB22" s="381"/>
      <c r="BC22" s="381"/>
      <c r="BD22" s="381"/>
      <c r="BE22" s="381"/>
      <c r="BF22" s="381"/>
      <c r="BG22" s="381"/>
      <c r="BH22" s="381"/>
      <c r="BI22" s="381"/>
      <c r="BJ22" s="381"/>
      <c r="BK22" s="381"/>
      <c r="BL22" s="381"/>
      <c r="BM22" s="382"/>
      <c r="BN22" s="383">
        <v>13206596</v>
      </c>
      <c r="BO22" s="384"/>
      <c r="BP22" s="384"/>
      <c r="BQ22" s="384"/>
      <c r="BR22" s="384"/>
      <c r="BS22" s="384"/>
      <c r="BT22" s="384"/>
      <c r="BU22" s="385"/>
      <c r="BV22" s="383">
        <v>14037528</v>
      </c>
      <c r="BW22" s="384"/>
      <c r="BX22" s="384"/>
      <c r="BY22" s="384"/>
      <c r="BZ22" s="384"/>
      <c r="CA22" s="384"/>
      <c r="CB22" s="384"/>
      <c r="CC22" s="385"/>
      <c r="CD22" s="188"/>
      <c r="CE22" s="534"/>
      <c r="CF22" s="534"/>
      <c r="CG22" s="534"/>
      <c r="CH22" s="534"/>
      <c r="CI22" s="534"/>
      <c r="CJ22" s="534"/>
      <c r="CK22" s="534"/>
      <c r="CL22" s="534"/>
      <c r="CM22" s="534"/>
      <c r="CN22" s="534"/>
      <c r="CO22" s="534"/>
      <c r="CP22" s="534"/>
      <c r="CQ22" s="534"/>
      <c r="CR22" s="534"/>
      <c r="CS22" s="535"/>
      <c r="CT22" s="417"/>
      <c r="CU22" s="418"/>
      <c r="CV22" s="418"/>
      <c r="CW22" s="418"/>
      <c r="CX22" s="418"/>
      <c r="CY22" s="418"/>
      <c r="CZ22" s="418"/>
      <c r="DA22" s="419"/>
      <c r="DB22" s="417"/>
      <c r="DC22" s="418"/>
      <c r="DD22" s="418"/>
      <c r="DE22" s="418"/>
      <c r="DF22" s="418"/>
      <c r="DG22" s="418"/>
      <c r="DH22" s="418"/>
      <c r="DI22" s="419"/>
    </row>
    <row r="23" spans="1:113" ht="18.75" customHeight="1">
      <c r="A23" s="175"/>
      <c r="B23" s="591"/>
      <c r="C23" s="567"/>
      <c r="D23" s="568"/>
      <c r="E23" s="406"/>
      <c r="F23" s="411"/>
      <c r="G23" s="411"/>
      <c r="H23" s="411"/>
      <c r="I23" s="411"/>
      <c r="J23" s="411"/>
      <c r="K23" s="400"/>
      <c r="L23" s="406"/>
      <c r="M23" s="411"/>
      <c r="N23" s="411"/>
      <c r="O23" s="411"/>
      <c r="P23" s="400"/>
      <c r="Q23" s="598"/>
      <c r="R23" s="599"/>
      <c r="S23" s="599"/>
      <c r="T23" s="599"/>
      <c r="U23" s="599"/>
      <c r="V23" s="600"/>
      <c r="W23" s="566"/>
      <c r="X23" s="567"/>
      <c r="Y23" s="568"/>
      <c r="Z23" s="406"/>
      <c r="AA23" s="411"/>
      <c r="AB23" s="411"/>
      <c r="AC23" s="411"/>
      <c r="AD23" s="411"/>
      <c r="AE23" s="411"/>
      <c r="AF23" s="411"/>
      <c r="AG23" s="400"/>
      <c r="AH23" s="406"/>
      <c r="AI23" s="411"/>
      <c r="AJ23" s="411"/>
      <c r="AK23" s="411"/>
      <c r="AL23" s="400"/>
      <c r="AM23" s="604"/>
      <c r="AN23" s="605"/>
      <c r="AO23" s="605"/>
      <c r="AP23" s="605"/>
      <c r="AQ23" s="605"/>
      <c r="AR23" s="606"/>
      <c r="AS23" s="598"/>
      <c r="AT23" s="599"/>
      <c r="AU23" s="599"/>
      <c r="AV23" s="599"/>
      <c r="AW23" s="599"/>
      <c r="AX23" s="608"/>
      <c r="AY23" s="454" t="s">
        <v>169</v>
      </c>
      <c r="AZ23" s="455"/>
      <c r="BA23" s="455"/>
      <c r="BB23" s="455"/>
      <c r="BC23" s="455"/>
      <c r="BD23" s="455"/>
      <c r="BE23" s="455"/>
      <c r="BF23" s="455"/>
      <c r="BG23" s="455"/>
      <c r="BH23" s="455"/>
      <c r="BI23" s="455"/>
      <c r="BJ23" s="455"/>
      <c r="BK23" s="455"/>
      <c r="BL23" s="455"/>
      <c r="BM23" s="456"/>
      <c r="BN23" s="420">
        <v>11374299</v>
      </c>
      <c r="BO23" s="421"/>
      <c r="BP23" s="421"/>
      <c r="BQ23" s="421"/>
      <c r="BR23" s="421"/>
      <c r="BS23" s="421"/>
      <c r="BT23" s="421"/>
      <c r="BU23" s="422"/>
      <c r="BV23" s="420">
        <v>12042688</v>
      </c>
      <c r="BW23" s="421"/>
      <c r="BX23" s="421"/>
      <c r="BY23" s="421"/>
      <c r="BZ23" s="421"/>
      <c r="CA23" s="421"/>
      <c r="CB23" s="421"/>
      <c r="CC23" s="422"/>
      <c r="CD23" s="188"/>
      <c r="CE23" s="534"/>
      <c r="CF23" s="534"/>
      <c r="CG23" s="534"/>
      <c r="CH23" s="534"/>
      <c r="CI23" s="534"/>
      <c r="CJ23" s="534"/>
      <c r="CK23" s="534"/>
      <c r="CL23" s="534"/>
      <c r="CM23" s="534"/>
      <c r="CN23" s="534"/>
      <c r="CO23" s="534"/>
      <c r="CP23" s="534"/>
      <c r="CQ23" s="534"/>
      <c r="CR23" s="534"/>
      <c r="CS23" s="535"/>
      <c r="CT23" s="417"/>
      <c r="CU23" s="418"/>
      <c r="CV23" s="418"/>
      <c r="CW23" s="418"/>
      <c r="CX23" s="418"/>
      <c r="CY23" s="418"/>
      <c r="CZ23" s="418"/>
      <c r="DA23" s="419"/>
      <c r="DB23" s="417"/>
      <c r="DC23" s="418"/>
      <c r="DD23" s="418"/>
      <c r="DE23" s="418"/>
      <c r="DF23" s="418"/>
      <c r="DG23" s="418"/>
      <c r="DH23" s="418"/>
      <c r="DI23" s="419"/>
    </row>
    <row r="24" spans="1:113" ht="18.75" customHeight="1" thickBot="1">
      <c r="A24" s="175"/>
      <c r="B24" s="591"/>
      <c r="C24" s="567"/>
      <c r="D24" s="568"/>
      <c r="E24" s="470" t="s">
        <v>170</v>
      </c>
      <c r="F24" s="450"/>
      <c r="G24" s="450"/>
      <c r="H24" s="450"/>
      <c r="I24" s="450"/>
      <c r="J24" s="450"/>
      <c r="K24" s="451"/>
      <c r="L24" s="471">
        <v>1</v>
      </c>
      <c r="M24" s="472"/>
      <c r="N24" s="472"/>
      <c r="O24" s="472"/>
      <c r="P24" s="514"/>
      <c r="Q24" s="471">
        <v>8390</v>
      </c>
      <c r="R24" s="472"/>
      <c r="S24" s="472"/>
      <c r="T24" s="472"/>
      <c r="U24" s="472"/>
      <c r="V24" s="514"/>
      <c r="W24" s="566"/>
      <c r="X24" s="567"/>
      <c r="Y24" s="568"/>
      <c r="Z24" s="470" t="s">
        <v>171</v>
      </c>
      <c r="AA24" s="450"/>
      <c r="AB24" s="450"/>
      <c r="AC24" s="450"/>
      <c r="AD24" s="450"/>
      <c r="AE24" s="450"/>
      <c r="AF24" s="450"/>
      <c r="AG24" s="451"/>
      <c r="AH24" s="471">
        <v>310</v>
      </c>
      <c r="AI24" s="472"/>
      <c r="AJ24" s="472"/>
      <c r="AK24" s="472"/>
      <c r="AL24" s="514"/>
      <c r="AM24" s="471">
        <v>931240</v>
      </c>
      <c r="AN24" s="472"/>
      <c r="AO24" s="472"/>
      <c r="AP24" s="472"/>
      <c r="AQ24" s="472"/>
      <c r="AR24" s="514"/>
      <c r="AS24" s="471">
        <v>3004</v>
      </c>
      <c r="AT24" s="472"/>
      <c r="AU24" s="472"/>
      <c r="AV24" s="472"/>
      <c r="AW24" s="472"/>
      <c r="AX24" s="473"/>
      <c r="AY24" s="539" t="s">
        <v>172</v>
      </c>
      <c r="AZ24" s="540"/>
      <c r="BA24" s="540"/>
      <c r="BB24" s="540"/>
      <c r="BC24" s="540"/>
      <c r="BD24" s="540"/>
      <c r="BE24" s="540"/>
      <c r="BF24" s="540"/>
      <c r="BG24" s="540"/>
      <c r="BH24" s="540"/>
      <c r="BI24" s="540"/>
      <c r="BJ24" s="540"/>
      <c r="BK24" s="540"/>
      <c r="BL24" s="540"/>
      <c r="BM24" s="541"/>
      <c r="BN24" s="420">
        <v>4657627</v>
      </c>
      <c r="BO24" s="421"/>
      <c r="BP24" s="421"/>
      <c r="BQ24" s="421"/>
      <c r="BR24" s="421"/>
      <c r="BS24" s="421"/>
      <c r="BT24" s="421"/>
      <c r="BU24" s="422"/>
      <c r="BV24" s="420">
        <v>4982784</v>
      </c>
      <c r="BW24" s="421"/>
      <c r="BX24" s="421"/>
      <c r="BY24" s="421"/>
      <c r="BZ24" s="421"/>
      <c r="CA24" s="421"/>
      <c r="CB24" s="421"/>
      <c r="CC24" s="422"/>
      <c r="CD24" s="188"/>
      <c r="CE24" s="534"/>
      <c r="CF24" s="534"/>
      <c r="CG24" s="534"/>
      <c r="CH24" s="534"/>
      <c r="CI24" s="534"/>
      <c r="CJ24" s="534"/>
      <c r="CK24" s="534"/>
      <c r="CL24" s="534"/>
      <c r="CM24" s="534"/>
      <c r="CN24" s="534"/>
      <c r="CO24" s="534"/>
      <c r="CP24" s="534"/>
      <c r="CQ24" s="534"/>
      <c r="CR24" s="534"/>
      <c r="CS24" s="535"/>
      <c r="CT24" s="417"/>
      <c r="CU24" s="418"/>
      <c r="CV24" s="418"/>
      <c r="CW24" s="418"/>
      <c r="CX24" s="418"/>
      <c r="CY24" s="418"/>
      <c r="CZ24" s="418"/>
      <c r="DA24" s="419"/>
      <c r="DB24" s="417"/>
      <c r="DC24" s="418"/>
      <c r="DD24" s="418"/>
      <c r="DE24" s="418"/>
      <c r="DF24" s="418"/>
      <c r="DG24" s="418"/>
      <c r="DH24" s="418"/>
      <c r="DI24" s="419"/>
    </row>
    <row r="25" spans="1:113" ht="18.75" customHeight="1">
      <c r="A25" s="175"/>
      <c r="B25" s="591"/>
      <c r="C25" s="567"/>
      <c r="D25" s="568"/>
      <c r="E25" s="470" t="s">
        <v>173</v>
      </c>
      <c r="F25" s="450"/>
      <c r="G25" s="450"/>
      <c r="H25" s="450"/>
      <c r="I25" s="450"/>
      <c r="J25" s="450"/>
      <c r="K25" s="451"/>
      <c r="L25" s="471">
        <v>1</v>
      </c>
      <c r="M25" s="472"/>
      <c r="N25" s="472"/>
      <c r="O25" s="472"/>
      <c r="P25" s="514"/>
      <c r="Q25" s="471">
        <v>7270</v>
      </c>
      <c r="R25" s="472"/>
      <c r="S25" s="472"/>
      <c r="T25" s="472"/>
      <c r="U25" s="472"/>
      <c r="V25" s="514"/>
      <c r="W25" s="566"/>
      <c r="X25" s="567"/>
      <c r="Y25" s="568"/>
      <c r="Z25" s="470" t="s">
        <v>174</v>
      </c>
      <c r="AA25" s="450"/>
      <c r="AB25" s="450"/>
      <c r="AC25" s="450"/>
      <c r="AD25" s="450"/>
      <c r="AE25" s="450"/>
      <c r="AF25" s="450"/>
      <c r="AG25" s="451"/>
      <c r="AH25" s="471" t="s">
        <v>175</v>
      </c>
      <c r="AI25" s="472"/>
      <c r="AJ25" s="472"/>
      <c r="AK25" s="472"/>
      <c r="AL25" s="514"/>
      <c r="AM25" s="471" t="s">
        <v>176</v>
      </c>
      <c r="AN25" s="472"/>
      <c r="AO25" s="472"/>
      <c r="AP25" s="472"/>
      <c r="AQ25" s="472"/>
      <c r="AR25" s="514"/>
      <c r="AS25" s="471" t="s">
        <v>177</v>
      </c>
      <c r="AT25" s="472"/>
      <c r="AU25" s="472"/>
      <c r="AV25" s="472"/>
      <c r="AW25" s="472"/>
      <c r="AX25" s="473"/>
      <c r="AY25" s="380" t="s">
        <v>178</v>
      </c>
      <c r="AZ25" s="381"/>
      <c r="BA25" s="381"/>
      <c r="BB25" s="381"/>
      <c r="BC25" s="381"/>
      <c r="BD25" s="381"/>
      <c r="BE25" s="381"/>
      <c r="BF25" s="381"/>
      <c r="BG25" s="381"/>
      <c r="BH25" s="381"/>
      <c r="BI25" s="381"/>
      <c r="BJ25" s="381"/>
      <c r="BK25" s="381"/>
      <c r="BL25" s="381"/>
      <c r="BM25" s="382"/>
      <c r="BN25" s="383">
        <v>2555774</v>
      </c>
      <c r="BO25" s="384"/>
      <c r="BP25" s="384"/>
      <c r="BQ25" s="384"/>
      <c r="BR25" s="384"/>
      <c r="BS25" s="384"/>
      <c r="BT25" s="384"/>
      <c r="BU25" s="385"/>
      <c r="BV25" s="383">
        <v>3357461</v>
      </c>
      <c r="BW25" s="384"/>
      <c r="BX25" s="384"/>
      <c r="BY25" s="384"/>
      <c r="BZ25" s="384"/>
      <c r="CA25" s="384"/>
      <c r="CB25" s="384"/>
      <c r="CC25" s="385"/>
      <c r="CD25" s="188"/>
      <c r="CE25" s="534"/>
      <c r="CF25" s="534"/>
      <c r="CG25" s="534"/>
      <c r="CH25" s="534"/>
      <c r="CI25" s="534"/>
      <c r="CJ25" s="534"/>
      <c r="CK25" s="534"/>
      <c r="CL25" s="534"/>
      <c r="CM25" s="534"/>
      <c r="CN25" s="534"/>
      <c r="CO25" s="534"/>
      <c r="CP25" s="534"/>
      <c r="CQ25" s="534"/>
      <c r="CR25" s="534"/>
      <c r="CS25" s="535"/>
      <c r="CT25" s="417"/>
      <c r="CU25" s="418"/>
      <c r="CV25" s="418"/>
      <c r="CW25" s="418"/>
      <c r="CX25" s="418"/>
      <c r="CY25" s="418"/>
      <c r="CZ25" s="418"/>
      <c r="DA25" s="419"/>
      <c r="DB25" s="417"/>
      <c r="DC25" s="418"/>
      <c r="DD25" s="418"/>
      <c r="DE25" s="418"/>
      <c r="DF25" s="418"/>
      <c r="DG25" s="418"/>
      <c r="DH25" s="418"/>
      <c r="DI25" s="419"/>
    </row>
    <row r="26" spans="1:113" ht="18.75" customHeight="1">
      <c r="A26" s="175"/>
      <c r="B26" s="591"/>
      <c r="C26" s="567"/>
      <c r="D26" s="568"/>
      <c r="E26" s="470" t="s">
        <v>179</v>
      </c>
      <c r="F26" s="450"/>
      <c r="G26" s="450"/>
      <c r="H26" s="450"/>
      <c r="I26" s="450"/>
      <c r="J26" s="450"/>
      <c r="K26" s="451"/>
      <c r="L26" s="471">
        <v>1</v>
      </c>
      <c r="M26" s="472"/>
      <c r="N26" s="472"/>
      <c r="O26" s="472"/>
      <c r="P26" s="514"/>
      <c r="Q26" s="471">
        <v>6960</v>
      </c>
      <c r="R26" s="472"/>
      <c r="S26" s="472"/>
      <c r="T26" s="472"/>
      <c r="U26" s="472"/>
      <c r="V26" s="514"/>
      <c r="W26" s="566"/>
      <c r="X26" s="567"/>
      <c r="Y26" s="568"/>
      <c r="Z26" s="470" t="s">
        <v>180</v>
      </c>
      <c r="AA26" s="572"/>
      <c r="AB26" s="572"/>
      <c r="AC26" s="572"/>
      <c r="AD26" s="572"/>
      <c r="AE26" s="572"/>
      <c r="AF26" s="572"/>
      <c r="AG26" s="573"/>
      <c r="AH26" s="471">
        <v>6</v>
      </c>
      <c r="AI26" s="472"/>
      <c r="AJ26" s="472"/>
      <c r="AK26" s="472"/>
      <c r="AL26" s="514"/>
      <c r="AM26" s="471">
        <v>17532</v>
      </c>
      <c r="AN26" s="472"/>
      <c r="AO26" s="472"/>
      <c r="AP26" s="472"/>
      <c r="AQ26" s="472"/>
      <c r="AR26" s="514"/>
      <c r="AS26" s="471">
        <v>2922</v>
      </c>
      <c r="AT26" s="472"/>
      <c r="AU26" s="472"/>
      <c r="AV26" s="472"/>
      <c r="AW26" s="472"/>
      <c r="AX26" s="473"/>
      <c r="AY26" s="423" t="s">
        <v>181</v>
      </c>
      <c r="AZ26" s="424"/>
      <c r="BA26" s="424"/>
      <c r="BB26" s="424"/>
      <c r="BC26" s="424"/>
      <c r="BD26" s="424"/>
      <c r="BE26" s="424"/>
      <c r="BF26" s="424"/>
      <c r="BG26" s="424"/>
      <c r="BH26" s="424"/>
      <c r="BI26" s="424"/>
      <c r="BJ26" s="424"/>
      <c r="BK26" s="424"/>
      <c r="BL26" s="424"/>
      <c r="BM26" s="425"/>
      <c r="BN26" s="420" t="s">
        <v>175</v>
      </c>
      <c r="BO26" s="421"/>
      <c r="BP26" s="421"/>
      <c r="BQ26" s="421"/>
      <c r="BR26" s="421"/>
      <c r="BS26" s="421"/>
      <c r="BT26" s="421"/>
      <c r="BU26" s="422"/>
      <c r="BV26" s="420" t="s">
        <v>177</v>
      </c>
      <c r="BW26" s="421"/>
      <c r="BX26" s="421"/>
      <c r="BY26" s="421"/>
      <c r="BZ26" s="421"/>
      <c r="CA26" s="421"/>
      <c r="CB26" s="421"/>
      <c r="CC26" s="422"/>
      <c r="CD26" s="188"/>
      <c r="CE26" s="534"/>
      <c r="CF26" s="534"/>
      <c r="CG26" s="534"/>
      <c r="CH26" s="534"/>
      <c r="CI26" s="534"/>
      <c r="CJ26" s="534"/>
      <c r="CK26" s="534"/>
      <c r="CL26" s="534"/>
      <c r="CM26" s="534"/>
      <c r="CN26" s="534"/>
      <c r="CO26" s="534"/>
      <c r="CP26" s="534"/>
      <c r="CQ26" s="534"/>
      <c r="CR26" s="534"/>
      <c r="CS26" s="535"/>
      <c r="CT26" s="417"/>
      <c r="CU26" s="418"/>
      <c r="CV26" s="418"/>
      <c r="CW26" s="418"/>
      <c r="CX26" s="418"/>
      <c r="CY26" s="418"/>
      <c r="CZ26" s="418"/>
      <c r="DA26" s="419"/>
      <c r="DB26" s="417"/>
      <c r="DC26" s="418"/>
      <c r="DD26" s="418"/>
      <c r="DE26" s="418"/>
      <c r="DF26" s="418"/>
      <c r="DG26" s="418"/>
      <c r="DH26" s="418"/>
      <c r="DI26" s="419"/>
    </row>
    <row r="27" spans="1:113" ht="18.75" customHeight="1" thickBot="1">
      <c r="A27" s="175"/>
      <c r="B27" s="591"/>
      <c r="C27" s="567"/>
      <c r="D27" s="568"/>
      <c r="E27" s="470" t="s">
        <v>182</v>
      </c>
      <c r="F27" s="450"/>
      <c r="G27" s="450"/>
      <c r="H27" s="450"/>
      <c r="I27" s="450"/>
      <c r="J27" s="450"/>
      <c r="K27" s="451"/>
      <c r="L27" s="471">
        <v>1</v>
      </c>
      <c r="M27" s="472"/>
      <c r="N27" s="472"/>
      <c r="O27" s="472"/>
      <c r="P27" s="514"/>
      <c r="Q27" s="471">
        <v>4320</v>
      </c>
      <c r="R27" s="472"/>
      <c r="S27" s="472"/>
      <c r="T27" s="472"/>
      <c r="U27" s="472"/>
      <c r="V27" s="514"/>
      <c r="W27" s="566"/>
      <c r="X27" s="567"/>
      <c r="Y27" s="568"/>
      <c r="Z27" s="470" t="s">
        <v>183</v>
      </c>
      <c r="AA27" s="450"/>
      <c r="AB27" s="450"/>
      <c r="AC27" s="450"/>
      <c r="AD27" s="450"/>
      <c r="AE27" s="450"/>
      <c r="AF27" s="450"/>
      <c r="AG27" s="451"/>
      <c r="AH27" s="471">
        <v>5</v>
      </c>
      <c r="AI27" s="472"/>
      <c r="AJ27" s="472"/>
      <c r="AK27" s="472"/>
      <c r="AL27" s="514"/>
      <c r="AM27" s="471">
        <v>20360</v>
      </c>
      <c r="AN27" s="472"/>
      <c r="AO27" s="472"/>
      <c r="AP27" s="472"/>
      <c r="AQ27" s="472"/>
      <c r="AR27" s="514"/>
      <c r="AS27" s="471">
        <v>4072</v>
      </c>
      <c r="AT27" s="472"/>
      <c r="AU27" s="472"/>
      <c r="AV27" s="472"/>
      <c r="AW27" s="472"/>
      <c r="AX27" s="473"/>
      <c r="AY27" s="515" t="s">
        <v>184</v>
      </c>
      <c r="AZ27" s="516"/>
      <c r="BA27" s="516"/>
      <c r="BB27" s="516"/>
      <c r="BC27" s="516"/>
      <c r="BD27" s="516"/>
      <c r="BE27" s="516"/>
      <c r="BF27" s="516"/>
      <c r="BG27" s="516"/>
      <c r="BH27" s="516"/>
      <c r="BI27" s="516"/>
      <c r="BJ27" s="516"/>
      <c r="BK27" s="516"/>
      <c r="BL27" s="516"/>
      <c r="BM27" s="517"/>
      <c r="BN27" s="542" t="s">
        <v>185</v>
      </c>
      <c r="BO27" s="543"/>
      <c r="BP27" s="543"/>
      <c r="BQ27" s="543"/>
      <c r="BR27" s="543"/>
      <c r="BS27" s="543"/>
      <c r="BT27" s="543"/>
      <c r="BU27" s="544"/>
      <c r="BV27" s="542">
        <v>26206</v>
      </c>
      <c r="BW27" s="543"/>
      <c r="BX27" s="543"/>
      <c r="BY27" s="543"/>
      <c r="BZ27" s="543"/>
      <c r="CA27" s="543"/>
      <c r="CB27" s="543"/>
      <c r="CC27" s="544"/>
      <c r="CD27" s="190"/>
      <c r="CE27" s="534"/>
      <c r="CF27" s="534"/>
      <c r="CG27" s="534"/>
      <c r="CH27" s="534"/>
      <c r="CI27" s="534"/>
      <c r="CJ27" s="534"/>
      <c r="CK27" s="534"/>
      <c r="CL27" s="534"/>
      <c r="CM27" s="534"/>
      <c r="CN27" s="534"/>
      <c r="CO27" s="534"/>
      <c r="CP27" s="534"/>
      <c r="CQ27" s="534"/>
      <c r="CR27" s="534"/>
      <c r="CS27" s="535"/>
      <c r="CT27" s="417"/>
      <c r="CU27" s="418"/>
      <c r="CV27" s="418"/>
      <c r="CW27" s="418"/>
      <c r="CX27" s="418"/>
      <c r="CY27" s="418"/>
      <c r="CZ27" s="418"/>
      <c r="DA27" s="419"/>
      <c r="DB27" s="417"/>
      <c r="DC27" s="418"/>
      <c r="DD27" s="418"/>
      <c r="DE27" s="418"/>
      <c r="DF27" s="418"/>
      <c r="DG27" s="418"/>
      <c r="DH27" s="418"/>
      <c r="DI27" s="419"/>
    </row>
    <row r="28" spans="1:113" ht="18.75" customHeight="1">
      <c r="A28" s="175"/>
      <c r="B28" s="591"/>
      <c r="C28" s="567"/>
      <c r="D28" s="568"/>
      <c r="E28" s="470" t="s">
        <v>186</v>
      </c>
      <c r="F28" s="450"/>
      <c r="G28" s="450"/>
      <c r="H28" s="450"/>
      <c r="I28" s="450"/>
      <c r="J28" s="450"/>
      <c r="K28" s="451"/>
      <c r="L28" s="471">
        <v>1</v>
      </c>
      <c r="M28" s="472"/>
      <c r="N28" s="472"/>
      <c r="O28" s="472"/>
      <c r="P28" s="514"/>
      <c r="Q28" s="471">
        <v>3820</v>
      </c>
      <c r="R28" s="472"/>
      <c r="S28" s="472"/>
      <c r="T28" s="472"/>
      <c r="U28" s="472"/>
      <c r="V28" s="514"/>
      <c r="W28" s="566"/>
      <c r="X28" s="567"/>
      <c r="Y28" s="568"/>
      <c r="Z28" s="470" t="s">
        <v>187</v>
      </c>
      <c r="AA28" s="450"/>
      <c r="AB28" s="450"/>
      <c r="AC28" s="450"/>
      <c r="AD28" s="450"/>
      <c r="AE28" s="450"/>
      <c r="AF28" s="450"/>
      <c r="AG28" s="451"/>
      <c r="AH28" s="471" t="s">
        <v>185</v>
      </c>
      <c r="AI28" s="472"/>
      <c r="AJ28" s="472"/>
      <c r="AK28" s="472"/>
      <c r="AL28" s="514"/>
      <c r="AM28" s="471" t="s">
        <v>177</v>
      </c>
      <c r="AN28" s="472"/>
      <c r="AO28" s="472"/>
      <c r="AP28" s="472"/>
      <c r="AQ28" s="472"/>
      <c r="AR28" s="514"/>
      <c r="AS28" s="471" t="s">
        <v>175</v>
      </c>
      <c r="AT28" s="472"/>
      <c r="AU28" s="472"/>
      <c r="AV28" s="472"/>
      <c r="AW28" s="472"/>
      <c r="AX28" s="473"/>
      <c r="AY28" s="574" t="s">
        <v>188</v>
      </c>
      <c r="AZ28" s="575"/>
      <c r="BA28" s="575"/>
      <c r="BB28" s="576"/>
      <c r="BC28" s="380" t="s">
        <v>49</v>
      </c>
      <c r="BD28" s="381"/>
      <c r="BE28" s="381"/>
      <c r="BF28" s="381"/>
      <c r="BG28" s="381"/>
      <c r="BH28" s="381"/>
      <c r="BI28" s="381"/>
      <c r="BJ28" s="381"/>
      <c r="BK28" s="381"/>
      <c r="BL28" s="381"/>
      <c r="BM28" s="382"/>
      <c r="BN28" s="383">
        <v>1271646</v>
      </c>
      <c r="BO28" s="384"/>
      <c r="BP28" s="384"/>
      <c r="BQ28" s="384"/>
      <c r="BR28" s="384"/>
      <c r="BS28" s="384"/>
      <c r="BT28" s="384"/>
      <c r="BU28" s="385"/>
      <c r="BV28" s="383">
        <v>1038637</v>
      </c>
      <c r="BW28" s="384"/>
      <c r="BX28" s="384"/>
      <c r="BY28" s="384"/>
      <c r="BZ28" s="384"/>
      <c r="CA28" s="384"/>
      <c r="CB28" s="384"/>
      <c r="CC28" s="385"/>
      <c r="CD28" s="188"/>
      <c r="CE28" s="534"/>
      <c r="CF28" s="534"/>
      <c r="CG28" s="534"/>
      <c r="CH28" s="534"/>
      <c r="CI28" s="534"/>
      <c r="CJ28" s="534"/>
      <c r="CK28" s="534"/>
      <c r="CL28" s="534"/>
      <c r="CM28" s="534"/>
      <c r="CN28" s="534"/>
      <c r="CO28" s="534"/>
      <c r="CP28" s="534"/>
      <c r="CQ28" s="534"/>
      <c r="CR28" s="534"/>
      <c r="CS28" s="535"/>
      <c r="CT28" s="417"/>
      <c r="CU28" s="418"/>
      <c r="CV28" s="418"/>
      <c r="CW28" s="418"/>
      <c r="CX28" s="418"/>
      <c r="CY28" s="418"/>
      <c r="CZ28" s="418"/>
      <c r="DA28" s="419"/>
      <c r="DB28" s="417"/>
      <c r="DC28" s="418"/>
      <c r="DD28" s="418"/>
      <c r="DE28" s="418"/>
      <c r="DF28" s="418"/>
      <c r="DG28" s="418"/>
      <c r="DH28" s="418"/>
      <c r="DI28" s="419"/>
    </row>
    <row r="29" spans="1:113" ht="18.75" customHeight="1">
      <c r="A29" s="175"/>
      <c r="B29" s="591"/>
      <c r="C29" s="567"/>
      <c r="D29" s="568"/>
      <c r="E29" s="470" t="s">
        <v>189</v>
      </c>
      <c r="F29" s="450"/>
      <c r="G29" s="450"/>
      <c r="H29" s="450"/>
      <c r="I29" s="450"/>
      <c r="J29" s="450"/>
      <c r="K29" s="451"/>
      <c r="L29" s="471">
        <v>13</v>
      </c>
      <c r="M29" s="472"/>
      <c r="N29" s="472"/>
      <c r="O29" s="472"/>
      <c r="P29" s="514"/>
      <c r="Q29" s="471">
        <v>3530</v>
      </c>
      <c r="R29" s="472"/>
      <c r="S29" s="472"/>
      <c r="T29" s="472"/>
      <c r="U29" s="472"/>
      <c r="V29" s="514"/>
      <c r="W29" s="569"/>
      <c r="X29" s="570"/>
      <c r="Y29" s="571"/>
      <c r="Z29" s="470" t="s">
        <v>190</v>
      </c>
      <c r="AA29" s="450"/>
      <c r="AB29" s="450"/>
      <c r="AC29" s="450"/>
      <c r="AD29" s="450"/>
      <c r="AE29" s="450"/>
      <c r="AF29" s="450"/>
      <c r="AG29" s="451"/>
      <c r="AH29" s="471">
        <v>315</v>
      </c>
      <c r="AI29" s="472"/>
      <c r="AJ29" s="472"/>
      <c r="AK29" s="472"/>
      <c r="AL29" s="514"/>
      <c r="AM29" s="471">
        <v>951600</v>
      </c>
      <c r="AN29" s="472"/>
      <c r="AO29" s="472"/>
      <c r="AP29" s="472"/>
      <c r="AQ29" s="472"/>
      <c r="AR29" s="514"/>
      <c r="AS29" s="471">
        <v>3021</v>
      </c>
      <c r="AT29" s="472"/>
      <c r="AU29" s="472"/>
      <c r="AV29" s="472"/>
      <c r="AW29" s="472"/>
      <c r="AX29" s="473"/>
      <c r="AY29" s="577"/>
      <c r="AZ29" s="578"/>
      <c r="BA29" s="578"/>
      <c r="BB29" s="579"/>
      <c r="BC29" s="454" t="s">
        <v>191</v>
      </c>
      <c r="BD29" s="455"/>
      <c r="BE29" s="455"/>
      <c r="BF29" s="455"/>
      <c r="BG29" s="455"/>
      <c r="BH29" s="455"/>
      <c r="BI29" s="455"/>
      <c r="BJ29" s="455"/>
      <c r="BK29" s="455"/>
      <c r="BL29" s="455"/>
      <c r="BM29" s="456"/>
      <c r="BN29" s="420">
        <v>318601</v>
      </c>
      <c r="BO29" s="421"/>
      <c r="BP29" s="421"/>
      <c r="BQ29" s="421"/>
      <c r="BR29" s="421"/>
      <c r="BS29" s="421"/>
      <c r="BT29" s="421"/>
      <c r="BU29" s="422"/>
      <c r="BV29" s="420">
        <v>316848</v>
      </c>
      <c r="BW29" s="421"/>
      <c r="BX29" s="421"/>
      <c r="BY29" s="421"/>
      <c r="BZ29" s="421"/>
      <c r="CA29" s="421"/>
      <c r="CB29" s="421"/>
      <c r="CC29" s="422"/>
      <c r="CD29" s="190"/>
      <c r="CE29" s="534"/>
      <c r="CF29" s="534"/>
      <c r="CG29" s="534"/>
      <c r="CH29" s="534"/>
      <c r="CI29" s="534"/>
      <c r="CJ29" s="534"/>
      <c r="CK29" s="534"/>
      <c r="CL29" s="534"/>
      <c r="CM29" s="534"/>
      <c r="CN29" s="534"/>
      <c r="CO29" s="534"/>
      <c r="CP29" s="534"/>
      <c r="CQ29" s="534"/>
      <c r="CR29" s="534"/>
      <c r="CS29" s="535"/>
      <c r="CT29" s="417"/>
      <c r="CU29" s="418"/>
      <c r="CV29" s="418"/>
      <c r="CW29" s="418"/>
      <c r="CX29" s="418"/>
      <c r="CY29" s="418"/>
      <c r="CZ29" s="418"/>
      <c r="DA29" s="419"/>
      <c r="DB29" s="417"/>
      <c r="DC29" s="418"/>
      <c r="DD29" s="418"/>
      <c r="DE29" s="418"/>
      <c r="DF29" s="418"/>
      <c r="DG29" s="418"/>
      <c r="DH29" s="418"/>
      <c r="DI29" s="419"/>
    </row>
    <row r="30" spans="1:113" ht="18.75" customHeight="1" thickBot="1">
      <c r="A30" s="175"/>
      <c r="B30" s="592"/>
      <c r="C30" s="593"/>
      <c r="D30" s="594"/>
      <c r="E30" s="474"/>
      <c r="F30" s="475"/>
      <c r="G30" s="475"/>
      <c r="H30" s="475"/>
      <c r="I30" s="475"/>
      <c r="J30" s="475"/>
      <c r="K30" s="476"/>
      <c r="L30" s="584"/>
      <c r="M30" s="585"/>
      <c r="N30" s="585"/>
      <c r="O30" s="585"/>
      <c r="P30" s="586"/>
      <c r="Q30" s="584"/>
      <c r="R30" s="585"/>
      <c r="S30" s="585"/>
      <c r="T30" s="585"/>
      <c r="U30" s="585"/>
      <c r="V30" s="586"/>
      <c r="W30" s="587" t="s">
        <v>192</v>
      </c>
      <c r="X30" s="588"/>
      <c r="Y30" s="588"/>
      <c r="Z30" s="588"/>
      <c r="AA30" s="588"/>
      <c r="AB30" s="588"/>
      <c r="AC30" s="588"/>
      <c r="AD30" s="588"/>
      <c r="AE30" s="588"/>
      <c r="AF30" s="588"/>
      <c r="AG30" s="589"/>
      <c r="AH30" s="550">
        <v>99</v>
      </c>
      <c r="AI30" s="551"/>
      <c r="AJ30" s="551"/>
      <c r="AK30" s="551"/>
      <c r="AL30" s="551"/>
      <c r="AM30" s="551"/>
      <c r="AN30" s="551"/>
      <c r="AO30" s="551"/>
      <c r="AP30" s="551"/>
      <c r="AQ30" s="551"/>
      <c r="AR30" s="551"/>
      <c r="AS30" s="551"/>
      <c r="AT30" s="551"/>
      <c r="AU30" s="551"/>
      <c r="AV30" s="551"/>
      <c r="AW30" s="551"/>
      <c r="AX30" s="553"/>
      <c r="AY30" s="580"/>
      <c r="AZ30" s="581"/>
      <c r="BA30" s="581"/>
      <c r="BB30" s="582"/>
      <c r="BC30" s="539" t="s">
        <v>51</v>
      </c>
      <c r="BD30" s="540"/>
      <c r="BE30" s="540"/>
      <c r="BF30" s="540"/>
      <c r="BG30" s="540"/>
      <c r="BH30" s="540"/>
      <c r="BI30" s="540"/>
      <c r="BJ30" s="540"/>
      <c r="BK30" s="540"/>
      <c r="BL30" s="540"/>
      <c r="BM30" s="541"/>
      <c r="BN30" s="542">
        <v>498567</v>
      </c>
      <c r="BO30" s="543"/>
      <c r="BP30" s="543"/>
      <c r="BQ30" s="543"/>
      <c r="BR30" s="543"/>
      <c r="BS30" s="543"/>
      <c r="BT30" s="543"/>
      <c r="BU30" s="544"/>
      <c r="BV30" s="542">
        <v>292913</v>
      </c>
      <c r="BW30" s="543"/>
      <c r="BX30" s="543"/>
      <c r="BY30" s="543"/>
      <c r="BZ30" s="543"/>
      <c r="CA30" s="543"/>
      <c r="CB30" s="543"/>
      <c r="CC30" s="544"/>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c r="A31" s="175"/>
      <c r="B31" s="197"/>
      <c r="DI31" s="198"/>
    </row>
    <row r="32" spans="1:113" ht="13.5" customHeight="1">
      <c r="A32" s="175"/>
      <c r="B32" s="199"/>
      <c r="C32" s="583" t="s">
        <v>193</v>
      </c>
      <c r="D32" s="583"/>
      <c r="E32" s="583"/>
      <c r="F32" s="583"/>
      <c r="G32" s="583"/>
      <c r="H32" s="583"/>
      <c r="I32" s="583"/>
      <c r="J32" s="583"/>
      <c r="K32" s="583"/>
      <c r="L32" s="583"/>
      <c r="M32" s="583"/>
      <c r="N32" s="583"/>
      <c r="O32" s="583"/>
      <c r="P32" s="583"/>
      <c r="Q32" s="583"/>
      <c r="R32" s="583"/>
      <c r="S32" s="583"/>
      <c r="U32" s="424" t="s">
        <v>194</v>
      </c>
      <c r="V32" s="424"/>
      <c r="W32" s="424"/>
      <c r="X32" s="424"/>
      <c r="Y32" s="424"/>
      <c r="Z32" s="424"/>
      <c r="AA32" s="424"/>
      <c r="AB32" s="424"/>
      <c r="AC32" s="424"/>
      <c r="AD32" s="424"/>
      <c r="AE32" s="424"/>
      <c r="AF32" s="424"/>
      <c r="AG32" s="424"/>
      <c r="AH32" s="424"/>
      <c r="AI32" s="424"/>
      <c r="AJ32" s="424"/>
      <c r="AK32" s="424"/>
      <c r="AM32" s="424" t="s">
        <v>195</v>
      </c>
      <c r="AN32" s="424"/>
      <c r="AO32" s="424"/>
      <c r="AP32" s="424"/>
      <c r="AQ32" s="424"/>
      <c r="AR32" s="424"/>
      <c r="AS32" s="424"/>
      <c r="AT32" s="424"/>
      <c r="AU32" s="424"/>
      <c r="AV32" s="424"/>
      <c r="AW32" s="424"/>
      <c r="AX32" s="424"/>
      <c r="AY32" s="424"/>
      <c r="AZ32" s="424"/>
      <c r="BA32" s="424"/>
      <c r="BB32" s="424"/>
      <c r="BC32" s="424"/>
      <c r="BE32" s="424" t="s">
        <v>196</v>
      </c>
      <c r="BF32" s="424"/>
      <c r="BG32" s="424"/>
      <c r="BH32" s="424"/>
      <c r="BI32" s="424"/>
      <c r="BJ32" s="424"/>
      <c r="BK32" s="424"/>
      <c r="BL32" s="424"/>
      <c r="BM32" s="424"/>
      <c r="BN32" s="424"/>
      <c r="BO32" s="424"/>
      <c r="BP32" s="424"/>
      <c r="BQ32" s="424"/>
      <c r="BR32" s="424"/>
      <c r="BS32" s="424"/>
      <c r="BT32" s="424"/>
      <c r="BU32" s="424"/>
      <c r="BW32" s="424" t="s">
        <v>197</v>
      </c>
      <c r="BX32" s="424"/>
      <c r="BY32" s="424"/>
      <c r="BZ32" s="424"/>
      <c r="CA32" s="424"/>
      <c r="CB32" s="424"/>
      <c r="CC32" s="424"/>
      <c r="CD32" s="424"/>
      <c r="CE32" s="424"/>
      <c r="CF32" s="424"/>
      <c r="CG32" s="424"/>
      <c r="CH32" s="424"/>
      <c r="CI32" s="424"/>
      <c r="CJ32" s="424"/>
      <c r="CK32" s="424"/>
      <c r="CL32" s="424"/>
      <c r="CM32" s="424"/>
      <c r="CO32" s="424" t="s">
        <v>198</v>
      </c>
      <c r="CP32" s="424"/>
      <c r="CQ32" s="424"/>
      <c r="CR32" s="424"/>
      <c r="CS32" s="424"/>
      <c r="CT32" s="424"/>
      <c r="CU32" s="424"/>
      <c r="CV32" s="424"/>
      <c r="CW32" s="424"/>
      <c r="CX32" s="424"/>
      <c r="CY32" s="424"/>
      <c r="CZ32" s="424"/>
      <c r="DA32" s="424"/>
      <c r="DB32" s="424"/>
      <c r="DC32" s="424"/>
      <c r="DD32" s="424"/>
      <c r="DE32" s="424"/>
      <c r="DI32" s="198"/>
    </row>
    <row r="33" spans="1:113" ht="13.5" customHeight="1">
      <c r="A33" s="175"/>
      <c r="B33" s="199"/>
      <c r="C33" s="444" t="s">
        <v>199</v>
      </c>
      <c r="D33" s="444"/>
      <c r="E33" s="409" t="s">
        <v>200</v>
      </c>
      <c r="F33" s="409"/>
      <c r="G33" s="409"/>
      <c r="H33" s="409"/>
      <c r="I33" s="409"/>
      <c r="J33" s="409"/>
      <c r="K33" s="409"/>
      <c r="L33" s="409"/>
      <c r="M33" s="409"/>
      <c r="N33" s="409"/>
      <c r="O33" s="409"/>
      <c r="P33" s="409"/>
      <c r="Q33" s="409"/>
      <c r="R33" s="409"/>
      <c r="S33" s="409"/>
      <c r="T33" s="200"/>
      <c r="U33" s="444" t="s">
        <v>201</v>
      </c>
      <c r="V33" s="444"/>
      <c r="W33" s="409" t="s">
        <v>202</v>
      </c>
      <c r="X33" s="409"/>
      <c r="Y33" s="409"/>
      <c r="Z33" s="409"/>
      <c r="AA33" s="409"/>
      <c r="AB33" s="409"/>
      <c r="AC33" s="409"/>
      <c r="AD33" s="409"/>
      <c r="AE33" s="409"/>
      <c r="AF33" s="409"/>
      <c r="AG33" s="409"/>
      <c r="AH33" s="409"/>
      <c r="AI33" s="409"/>
      <c r="AJ33" s="409"/>
      <c r="AK33" s="409"/>
      <c r="AL33" s="200"/>
      <c r="AM33" s="444" t="s">
        <v>203</v>
      </c>
      <c r="AN33" s="444"/>
      <c r="AO33" s="409" t="s">
        <v>204</v>
      </c>
      <c r="AP33" s="409"/>
      <c r="AQ33" s="409"/>
      <c r="AR33" s="409"/>
      <c r="AS33" s="409"/>
      <c r="AT33" s="409"/>
      <c r="AU33" s="409"/>
      <c r="AV33" s="409"/>
      <c r="AW33" s="409"/>
      <c r="AX33" s="409"/>
      <c r="AY33" s="409"/>
      <c r="AZ33" s="409"/>
      <c r="BA33" s="409"/>
      <c r="BB33" s="409"/>
      <c r="BC33" s="409"/>
      <c r="BD33" s="201"/>
      <c r="BE33" s="409" t="s">
        <v>205</v>
      </c>
      <c r="BF33" s="409"/>
      <c r="BG33" s="409" t="s">
        <v>206</v>
      </c>
      <c r="BH33" s="409"/>
      <c r="BI33" s="409"/>
      <c r="BJ33" s="409"/>
      <c r="BK33" s="409"/>
      <c r="BL33" s="409"/>
      <c r="BM33" s="409"/>
      <c r="BN33" s="409"/>
      <c r="BO33" s="409"/>
      <c r="BP33" s="409"/>
      <c r="BQ33" s="409"/>
      <c r="BR33" s="409"/>
      <c r="BS33" s="409"/>
      <c r="BT33" s="409"/>
      <c r="BU33" s="409"/>
      <c r="BV33" s="201"/>
      <c r="BW33" s="444" t="s">
        <v>205</v>
      </c>
      <c r="BX33" s="444"/>
      <c r="BY33" s="409" t="s">
        <v>207</v>
      </c>
      <c r="BZ33" s="409"/>
      <c r="CA33" s="409"/>
      <c r="CB33" s="409"/>
      <c r="CC33" s="409"/>
      <c r="CD33" s="409"/>
      <c r="CE33" s="409"/>
      <c r="CF33" s="409"/>
      <c r="CG33" s="409"/>
      <c r="CH33" s="409"/>
      <c r="CI33" s="409"/>
      <c r="CJ33" s="409"/>
      <c r="CK33" s="409"/>
      <c r="CL33" s="409"/>
      <c r="CM33" s="409"/>
      <c r="CN33" s="200"/>
      <c r="CO33" s="444" t="s">
        <v>208</v>
      </c>
      <c r="CP33" s="444"/>
      <c r="CQ33" s="409" t="s">
        <v>209</v>
      </c>
      <c r="CR33" s="409"/>
      <c r="CS33" s="409"/>
      <c r="CT33" s="409"/>
      <c r="CU33" s="409"/>
      <c r="CV33" s="409"/>
      <c r="CW33" s="409"/>
      <c r="CX33" s="409"/>
      <c r="CY33" s="409"/>
      <c r="CZ33" s="409"/>
      <c r="DA33" s="409"/>
      <c r="DB33" s="409"/>
      <c r="DC33" s="409"/>
      <c r="DD33" s="409"/>
      <c r="DE33" s="409"/>
      <c r="DF33" s="200"/>
      <c r="DG33" s="609" t="s">
        <v>210</v>
      </c>
      <c r="DH33" s="609"/>
      <c r="DI33" s="202"/>
    </row>
    <row r="34" spans="1:113" ht="32.25" customHeight="1">
      <c r="A34" s="175"/>
      <c r="B34" s="199"/>
      <c r="C34" s="610">
        <f>IF(E34="","",1)</f>
        <v>1</v>
      </c>
      <c r="D34" s="610"/>
      <c r="E34" s="611" t="str">
        <f>IF('各会計、関係団体の財政状況及び健全化判断比率'!B7="","",'各会計、関係団体の財政状況及び健全化判断比率'!B7)</f>
        <v>一般会計</v>
      </c>
      <c r="F34" s="611"/>
      <c r="G34" s="611"/>
      <c r="H34" s="611"/>
      <c r="I34" s="611"/>
      <c r="J34" s="611"/>
      <c r="K34" s="611"/>
      <c r="L34" s="611"/>
      <c r="M34" s="611"/>
      <c r="N34" s="611"/>
      <c r="O34" s="611"/>
      <c r="P34" s="611"/>
      <c r="Q34" s="611"/>
      <c r="R34" s="611"/>
      <c r="S34" s="611"/>
      <c r="T34" s="175"/>
      <c r="U34" s="610">
        <f>IF(W34="","",MAX(C34:D43)+1)</f>
        <v>3</v>
      </c>
      <c r="V34" s="610"/>
      <c r="W34" s="611" t="str">
        <f>IF('各会計、関係団体の財政状況及び健全化判断比率'!B28="","",'各会計、関係団体の財政状況及び健全化判断比率'!B28)</f>
        <v>国民健康保険特別会計</v>
      </c>
      <c r="X34" s="611"/>
      <c r="Y34" s="611"/>
      <c r="Z34" s="611"/>
      <c r="AA34" s="611"/>
      <c r="AB34" s="611"/>
      <c r="AC34" s="611"/>
      <c r="AD34" s="611"/>
      <c r="AE34" s="611"/>
      <c r="AF34" s="611"/>
      <c r="AG34" s="611"/>
      <c r="AH34" s="611"/>
      <c r="AI34" s="611"/>
      <c r="AJ34" s="611"/>
      <c r="AK34" s="611"/>
      <c r="AL34" s="175"/>
      <c r="AM34" s="610">
        <f>IF(AO34="","",MAX(C34:D43,U34:V43)+1)</f>
        <v>6</v>
      </c>
      <c r="AN34" s="610"/>
      <c r="AO34" s="611" t="str">
        <f>IF('各会計、関係団体の財政状況及び健全化判断比率'!B31="","",'各会計、関係団体の財政状況及び健全化判断比率'!B31)</f>
        <v>水道事業会計</v>
      </c>
      <c r="AP34" s="611"/>
      <c r="AQ34" s="611"/>
      <c r="AR34" s="611"/>
      <c r="AS34" s="611"/>
      <c r="AT34" s="611"/>
      <c r="AU34" s="611"/>
      <c r="AV34" s="611"/>
      <c r="AW34" s="611"/>
      <c r="AX34" s="611"/>
      <c r="AY34" s="611"/>
      <c r="AZ34" s="611"/>
      <c r="BA34" s="611"/>
      <c r="BB34" s="611"/>
      <c r="BC34" s="611"/>
      <c r="BD34" s="175"/>
      <c r="BE34" s="610">
        <f>IF(BG34="","",MAX(C34:D43,U34:V43,AM34:AN43)+1)</f>
        <v>8</v>
      </c>
      <c r="BF34" s="610"/>
      <c r="BG34" s="611" t="str">
        <f>IF('各会計、関係団体の財政状況及び健全化判断比率'!B33="","",'各会計、関係団体の財政状況及び健全化判断比率'!B33)</f>
        <v>農業集落排水事業特別会計</v>
      </c>
      <c r="BH34" s="611"/>
      <c r="BI34" s="611"/>
      <c r="BJ34" s="611"/>
      <c r="BK34" s="611"/>
      <c r="BL34" s="611"/>
      <c r="BM34" s="611"/>
      <c r="BN34" s="611"/>
      <c r="BO34" s="611"/>
      <c r="BP34" s="611"/>
      <c r="BQ34" s="611"/>
      <c r="BR34" s="611"/>
      <c r="BS34" s="611"/>
      <c r="BT34" s="611"/>
      <c r="BU34" s="611"/>
      <c r="BV34" s="175"/>
      <c r="BW34" s="610">
        <f>IF(BY34="","",MAX(C34:D43,U34:V43,AM34:AN43,BE34:BF43)+1)</f>
        <v>9</v>
      </c>
      <c r="BX34" s="610"/>
      <c r="BY34" s="611" t="str">
        <f>IF('各会計、関係団体の財政状況及び健全化判断比率'!B68="","",'各会計、関係団体の財政状況及び健全化判断比率'!B68)</f>
        <v>埼玉県後期高齢者医療広域連合</v>
      </c>
      <c r="BZ34" s="611"/>
      <c r="CA34" s="611"/>
      <c r="CB34" s="611"/>
      <c r="CC34" s="611"/>
      <c r="CD34" s="611"/>
      <c r="CE34" s="611"/>
      <c r="CF34" s="611"/>
      <c r="CG34" s="611"/>
      <c r="CH34" s="611"/>
      <c r="CI34" s="611"/>
      <c r="CJ34" s="611"/>
      <c r="CK34" s="611"/>
      <c r="CL34" s="611"/>
      <c r="CM34" s="611"/>
      <c r="CN34" s="175"/>
      <c r="CO34" s="610">
        <f>IF(CQ34="","",MAX(C34:D43,U34:V43,AM34:AN43,BE34:BF43,BW34:BX43)+1)</f>
        <v>17</v>
      </c>
      <c r="CP34" s="610"/>
      <c r="CQ34" s="611" t="str">
        <f>IF('各会計、関係団体の財政状況及び健全化判断比率'!BS7="","",'各会計、関係団体の財政状況及び健全化判断比率'!BS7)</f>
        <v>幸手市土地開発公社</v>
      </c>
      <c r="CR34" s="611"/>
      <c r="CS34" s="611"/>
      <c r="CT34" s="611"/>
      <c r="CU34" s="611"/>
      <c r="CV34" s="611"/>
      <c r="CW34" s="611"/>
      <c r="CX34" s="611"/>
      <c r="CY34" s="611"/>
      <c r="CZ34" s="611"/>
      <c r="DA34" s="611"/>
      <c r="DB34" s="611"/>
      <c r="DC34" s="611"/>
      <c r="DD34" s="611"/>
      <c r="DE34" s="611"/>
      <c r="DG34" s="612" t="str">
        <f>IF('各会計、関係団体の財政状況及び健全化判断比率'!BR7="","",'各会計、関係団体の財政状況及び健全化判断比率'!BR7)</f>
        <v/>
      </c>
      <c r="DH34" s="612"/>
      <c r="DI34" s="202"/>
    </row>
    <row r="35" spans="1:113" ht="32.25" customHeight="1">
      <c r="A35" s="175"/>
      <c r="B35" s="199"/>
      <c r="C35" s="610">
        <f>IF(E35="","",C34+1)</f>
        <v>2</v>
      </c>
      <c r="D35" s="610"/>
      <c r="E35" s="611" t="str">
        <f>IF('各会計、関係団体の財政状況及び健全化判断比率'!B8="","",'各会計、関係団体の財政状況及び健全化判断比率'!B8)</f>
        <v>幸手駅西口土地区画整理事業特別会計</v>
      </c>
      <c r="F35" s="611"/>
      <c r="G35" s="611"/>
      <c r="H35" s="611"/>
      <c r="I35" s="611"/>
      <c r="J35" s="611"/>
      <c r="K35" s="611"/>
      <c r="L35" s="611"/>
      <c r="M35" s="611"/>
      <c r="N35" s="611"/>
      <c r="O35" s="611"/>
      <c r="P35" s="611"/>
      <c r="Q35" s="611"/>
      <c r="R35" s="611"/>
      <c r="S35" s="611"/>
      <c r="T35" s="175"/>
      <c r="U35" s="610">
        <f>IF(W35="","",U34+1)</f>
        <v>4</v>
      </c>
      <c r="V35" s="610"/>
      <c r="W35" s="611" t="str">
        <f>IF('各会計、関係団体の財政状況及び健全化判断比率'!B29="","",'各会計、関係団体の財政状況及び健全化判断比率'!B29)</f>
        <v>介護保険特別会計</v>
      </c>
      <c r="X35" s="611"/>
      <c r="Y35" s="611"/>
      <c r="Z35" s="611"/>
      <c r="AA35" s="611"/>
      <c r="AB35" s="611"/>
      <c r="AC35" s="611"/>
      <c r="AD35" s="611"/>
      <c r="AE35" s="611"/>
      <c r="AF35" s="611"/>
      <c r="AG35" s="611"/>
      <c r="AH35" s="611"/>
      <c r="AI35" s="611"/>
      <c r="AJ35" s="611"/>
      <c r="AK35" s="611"/>
      <c r="AL35" s="175"/>
      <c r="AM35" s="610">
        <f t="shared" ref="AM35:AM43" si="0">IF(AO35="","",AM34+1)</f>
        <v>7</v>
      </c>
      <c r="AN35" s="610"/>
      <c r="AO35" s="611" t="str">
        <f>IF('各会計、関係団体の財政状況及び健全化判断比率'!B32="","",'各会計、関係団体の財政状況及び健全化判断比率'!B32)</f>
        <v>公共下水道事業会計</v>
      </c>
      <c r="AP35" s="611"/>
      <c r="AQ35" s="611"/>
      <c r="AR35" s="611"/>
      <c r="AS35" s="611"/>
      <c r="AT35" s="611"/>
      <c r="AU35" s="611"/>
      <c r="AV35" s="611"/>
      <c r="AW35" s="611"/>
      <c r="AX35" s="611"/>
      <c r="AY35" s="611"/>
      <c r="AZ35" s="611"/>
      <c r="BA35" s="611"/>
      <c r="BB35" s="611"/>
      <c r="BC35" s="611"/>
      <c r="BD35" s="175"/>
      <c r="BE35" s="610" t="str">
        <f t="shared" ref="BE35:BE43" si="1">IF(BG35="","",BE34+1)</f>
        <v/>
      </c>
      <c r="BF35" s="610"/>
      <c r="BG35" s="611"/>
      <c r="BH35" s="611"/>
      <c r="BI35" s="611"/>
      <c r="BJ35" s="611"/>
      <c r="BK35" s="611"/>
      <c r="BL35" s="611"/>
      <c r="BM35" s="611"/>
      <c r="BN35" s="611"/>
      <c r="BO35" s="611"/>
      <c r="BP35" s="611"/>
      <c r="BQ35" s="611"/>
      <c r="BR35" s="611"/>
      <c r="BS35" s="611"/>
      <c r="BT35" s="611"/>
      <c r="BU35" s="611"/>
      <c r="BV35" s="175"/>
      <c r="BW35" s="610">
        <f t="shared" ref="BW35:BW43" si="2">IF(BY35="","",BW34+1)</f>
        <v>10</v>
      </c>
      <c r="BX35" s="610"/>
      <c r="BY35" s="611" t="str">
        <f>IF('各会計、関係団体の財政状況及び健全化判断比率'!B69="","",'各会計、関係団体の財政状況及び健全化判断比率'!B69)</f>
        <v>埼玉県後期高齢者医療広域連合</v>
      </c>
      <c r="BZ35" s="611"/>
      <c r="CA35" s="611"/>
      <c r="CB35" s="611"/>
      <c r="CC35" s="611"/>
      <c r="CD35" s="611"/>
      <c r="CE35" s="611"/>
      <c r="CF35" s="611"/>
      <c r="CG35" s="611"/>
      <c r="CH35" s="611"/>
      <c r="CI35" s="611"/>
      <c r="CJ35" s="611"/>
      <c r="CK35" s="611"/>
      <c r="CL35" s="611"/>
      <c r="CM35" s="611"/>
      <c r="CN35" s="175"/>
      <c r="CO35" s="610" t="str">
        <f t="shared" ref="CO35:CO43" si="3">IF(CQ35="","",CO34+1)</f>
        <v/>
      </c>
      <c r="CP35" s="610"/>
      <c r="CQ35" s="611" t="str">
        <f>IF('各会計、関係団体の財政状況及び健全化判断比率'!BS8="","",'各会計、関係団体の財政状況及び健全化判断比率'!BS8)</f>
        <v/>
      </c>
      <c r="CR35" s="611"/>
      <c r="CS35" s="611"/>
      <c r="CT35" s="611"/>
      <c r="CU35" s="611"/>
      <c r="CV35" s="611"/>
      <c r="CW35" s="611"/>
      <c r="CX35" s="611"/>
      <c r="CY35" s="611"/>
      <c r="CZ35" s="611"/>
      <c r="DA35" s="611"/>
      <c r="DB35" s="611"/>
      <c r="DC35" s="611"/>
      <c r="DD35" s="611"/>
      <c r="DE35" s="611"/>
      <c r="DG35" s="612" t="str">
        <f>IF('各会計、関係団体の財政状況及び健全化判断比率'!BR8="","",'各会計、関係団体の財政状況及び健全化判断比率'!BR8)</f>
        <v/>
      </c>
      <c r="DH35" s="612"/>
      <c r="DI35" s="202"/>
    </row>
    <row r="36" spans="1:113" ht="32.25" customHeight="1">
      <c r="A36" s="175"/>
      <c r="B36" s="199"/>
      <c r="C36" s="610" t="str">
        <f>IF(E36="","",C35+1)</f>
        <v/>
      </c>
      <c r="D36" s="610"/>
      <c r="E36" s="611" t="str">
        <f>IF('各会計、関係団体の財政状況及び健全化判断比率'!B9="","",'各会計、関係団体の財政状況及び健全化判断比率'!B9)</f>
        <v/>
      </c>
      <c r="F36" s="611"/>
      <c r="G36" s="611"/>
      <c r="H36" s="611"/>
      <c r="I36" s="611"/>
      <c r="J36" s="611"/>
      <c r="K36" s="611"/>
      <c r="L36" s="611"/>
      <c r="M36" s="611"/>
      <c r="N36" s="611"/>
      <c r="O36" s="611"/>
      <c r="P36" s="611"/>
      <c r="Q36" s="611"/>
      <c r="R36" s="611"/>
      <c r="S36" s="611"/>
      <c r="T36" s="175"/>
      <c r="U36" s="610">
        <f t="shared" ref="U36:U43" si="4">IF(W36="","",U35+1)</f>
        <v>5</v>
      </c>
      <c r="V36" s="610"/>
      <c r="W36" s="611" t="str">
        <f>IF('各会計、関係団体の財政状況及び健全化判断比率'!B30="","",'各会計、関係団体の財政状況及び健全化判断比率'!B30)</f>
        <v>後期高齢者医療特別会計</v>
      </c>
      <c r="X36" s="611"/>
      <c r="Y36" s="611"/>
      <c r="Z36" s="611"/>
      <c r="AA36" s="611"/>
      <c r="AB36" s="611"/>
      <c r="AC36" s="611"/>
      <c r="AD36" s="611"/>
      <c r="AE36" s="611"/>
      <c r="AF36" s="611"/>
      <c r="AG36" s="611"/>
      <c r="AH36" s="611"/>
      <c r="AI36" s="611"/>
      <c r="AJ36" s="611"/>
      <c r="AK36" s="611"/>
      <c r="AL36" s="175"/>
      <c r="AM36" s="610" t="str">
        <f t="shared" si="0"/>
        <v/>
      </c>
      <c r="AN36" s="610"/>
      <c r="AO36" s="611"/>
      <c r="AP36" s="611"/>
      <c r="AQ36" s="611"/>
      <c r="AR36" s="611"/>
      <c r="AS36" s="611"/>
      <c r="AT36" s="611"/>
      <c r="AU36" s="611"/>
      <c r="AV36" s="611"/>
      <c r="AW36" s="611"/>
      <c r="AX36" s="611"/>
      <c r="AY36" s="611"/>
      <c r="AZ36" s="611"/>
      <c r="BA36" s="611"/>
      <c r="BB36" s="611"/>
      <c r="BC36" s="611"/>
      <c r="BD36" s="175"/>
      <c r="BE36" s="610" t="str">
        <f t="shared" si="1"/>
        <v/>
      </c>
      <c r="BF36" s="610"/>
      <c r="BG36" s="611"/>
      <c r="BH36" s="611"/>
      <c r="BI36" s="611"/>
      <c r="BJ36" s="611"/>
      <c r="BK36" s="611"/>
      <c r="BL36" s="611"/>
      <c r="BM36" s="611"/>
      <c r="BN36" s="611"/>
      <c r="BO36" s="611"/>
      <c r="BP36" s="611"/>
      <c r="BQ36" s="611"/>
      <c r="BR36" s="611"/>
      <c r="BS36" s="611"/>
      <c r="BT36" s="611"/>
      <c r="BU36" s="611"/>
      <c r="BV36" s="175"/>
      <c r="BW36" s="610">
        <f t="shared" si="2"/>
        <v>11</v>
      </c>
      <c r="BX36" s="610"/>
      <c r="BY36" s="611" t="str">
        <f>IF('各会計、関係団体の財政状況及び健全化判断比率'!B70="","",'各会計、関係団体の財政状況及び健全化判断比率'!B70)</f>
        <v>埼玉県市町村総合事務組合</v>
      </c>
      <c r="BZ36" s="611"/>
      <c r="CA36" s="611"/>
      <c r="CB36" s="611"/>
      <c r="CC36" s="611"/>
      <c r="CD36" s="611"/>
      <c r="CE36" s="611"/>
      <c r="CF36" s="611"/>
      <c r="CG36" s="611"/>
      <c r="CH36" s="611"/>
      <c r="CI36" s="611"/>
      <c r="CJ36" s="611"/>
      <c r="CK36" s="611"/>
      <c r="CL36" s="611"/>
      <c r="CM36" s="611"/>
      <c r="CN36" s="175"/>
      <c r="CO36" s="610" t="str">
        <f t="shared" si="3"/>
        <v/>
      </c>
      <c r="CP36" s="610"/>
      <c r="CQ36" s="611" t="str">
        <f>IF('各会計、関係団体の財政状況及び健全化判断比率'!BS9="","",'各会計、関係団体の財政状況及び健全化判断比率'!BS9)</f>
        <v/>
      </c>
      <c r="CR36" s="611"/>
      <c r="CS36" s="611"/>
      <c r="CT36" s="611"/>
      <c r="CU36" s="611"/>
      <c r="CV36" s="611"/>
      <c r="CW36" s="611"/>
      <c r="CX36" s="611"/>
      <c r="CY36" s="611"/>
      <c r="CZ36" s="611"/>
      <c r="DA36" s="611"/>
      <c r="DB36" s="611"/>
      <c r="DC36" s="611"/>
      <c r="DD36" s="611"/>
      <c r="DE36" s="611"/>
      <c r="DG36" s="612" t="str">
        <f>IF('各会計、関係団体の財政状況及び健全化判断比率'!BR9="","",'各会計、関係団体の財政状況及び健全化判断比率'!BR9)</f>
        <v/>
      </c>
      <c r="DH36" s="612"/>
      <c r="DI36" s="202"/>
    </row>
    <row r="37" spans="1:113" ht="32.25" customHeight="1">
      <c r="A37" s="175"/>
      <c r="B37" s="199"/>
      <c r="C37" s="610" t="str">
        <f>IF(E37="","",C36+1)</f>
        <v/>
      </c>
      <c r="D37" s="610"/>
      <c r="E37" s="611" t="str">
        <f>IF('各会計、関係団体の財政状況及び健全化判断比率'!B10="","",'各会計、関係団体の財政状況及び健全化判断比率'!B10)</f>
        <v/>
      </c>
      <c r="F37" s="611"/>
      <c r="G37" s="611"/>
      <c r="H37" s="611"/>
      <c r="I37" s="611"/>
      <c r="J37" s="611"/>
      <c r="K37" s="611"/>
      <c r="L37" s="611"/>
      <c r="M37" s="611"/>
      <c r="N37" s="611"/>
      <c r="O37" s="611"/>
      <c r="P37" s="611"/>
      <c r="Q37" s="611"/>
      <c r="R37" s="611"/>
      <c r="S37" s="611"/>
      <c r="T37" s="175"/>
      <c r="U37" s="610" t="str">
        <f t="shared" si="4"/>
        <v/>
      </c>
      <c r="V37" s="610"/>
      <c r="W37" s="611"/>
      <c r="X37" s="611"/>
      <c r="Y37" s="611"/>
      <c r="Z37" s="611"/>
      <c r="AA37" s="611"/>
      <c r="AB37" s="611"/>
      <c r="AC37" s="611"/>
      <c r="AD37" s="611"/>
      <c r="AE37" s="611"/>
      <c r="AF37" s="611"/>
      <c r="AG37" s="611"/>
      <c r="AH37" s="611"/>
      <c r="AI37" s="611"/>
      <c r="AJ37" s="611"/>
      <c r="AK37" s="611"/>
      <c r="AL37" s="175"/>
      <c r="AM37" s="610" t="str">
        <f t="shared" si="0"/>
        <v/>
      </c>
      <c r="AN37" s="610"/>
      <c r="AO37" s="611"/>
      <c r="AP37" s="611"/>
      <c r="AQ37" s="611"/>
      <c r="AR37" s="611"/>
      <c r="AS37" s="611"/>
      <c r="AT37" s="611"/>
      <c r="AU37" s="611"/>
      <c r="AV37" s="611"/>
      <c r="AW37" s="611"/>
      <c r="AX37" s="611"/>
      <c r="AY37" s="611"/>
      <c r="AZ37" s="611"/>
      <c r="BA37" s="611"/>
      <c r="BB37" s="611"/>
      <c r="BC37" s="611"/>
      <c r="BD37" s="175"/>
      <c r="BE37" s="610" t="str">
        <f t="shared" si="1"/>
        <v/>
      </c>
      <c r="BF37" s="610"/>
      <c r="BG37" s="611"/>
      <c r="BH37" s="611"/>
      <c r="BI37" s="611"/>
      <c r="BJ37" s="611"/>
      <c r="BK37" s="611"/>
      <c r="BL37" s="611"/>
      <c r="BM37" s="611"/>
      <c r="BN37" s="611"/>
      <c r="BO37" s="611"/>
      <c r="BP37" s="611"/>
      <c r="BQ37" s="611"/>
      <c r="BR37" s="611"/>
      <c r="BS37" s="611"/>
      <c r="BT37" s="611"/>
      <c r="BU37" s="611"/>
      <c r="BV37" s="175"/>
      <c r="BW37" s="610">
        <f t="shared" si="2"/>
        <v>12</v>
      </c>
      <c r="BX37" s="610"/>
      <c r="BY37" s="611" t="str">
        <f>IF('各会計、関係団体の財政状況及び健全化判断比率'!B71="","",'各会計、関係団体の財政状況及び健全化判断比率'!B71)</f>
        <v>埼玉県市町村総合事務組合</v>
      </c>
      <c r="BZ37" s="611"/>
      <c r="CA37" s="611"/>
      <c r="CB37" s="611"/>
      <c r="CC37" s="611"/>
      <c r="CD37" s="611"/>
      <c r="CE37" s="611"/>
      <c r="CF37" s="611"/>
      <c r="CG37" s="611"/>
      <c r="CH37" s="611"/>
      <c r="CI37" s="611"/>
      <c r="CJ37" s="611"/>
      <c r="CK37" s="611"/>
      <c r="CL37" s="611"/>
      <c r="CM37" s="611"/>
      <c r="CN37" s="175"/>
      <c r="CO37" s="610" t="str">
        <f t="shared" si="3"/>
        <v/>
      </c>
      <c r="CP37" s="610"/>
      <c r="CQ37" s="611" t="str">
        <f>IF('各会計、関係団体の財政状況及び健全化判断比率'!BS10="","",'各会計、関係団体の財政状況及び健全化判断比率'!BS10)</f>
        <v/>
      </c>
      <c r="CR37" s="611"/>
      <c r="CS37" s="611"/>
      <c r="CT37" s="611"/>
      <c r="CU37" s="611"/>
      <c r="CV37" s="611"/>
      <c r="CW37" s="611"/>
      <c r="CX37" s="611"/>
      <c r="CY37" s="611"/>
      <c r="CZ37" s="611"/>
      <c r="DA37" s="611"/>
      <c r="DB37" s="611"/>
      <c r="DC37" s="611"/>
      <c r="DD37" s="611"/>
      <c r="DE37" s="611"/>
      <c r="DG37" s="612" t="str">
        <f>IF('各会計、関係団体の財政状況及び健全化判断比率'!BR10="","",'各会計、関係団体の財政状況及び健全化判断比率'!BR10)</f>
        <v/>
      </c>
      <c r="DH37" s="612"/>
      <c r="DI37" s="202"/>
    </row>
    <row r="38" spans="1:113" ht="32.25" customHeight="1">
      <c r="A38" s="175"/>
      <c r="B38" s="199"/>
      <c r="C38" s="610" t="str">
        <f t="shared" ref="C38:C43" si="5">IF(E38="","",C37+1)</f>
        <v/>
      </c>
      <c r="D38" s="610"/>
      <c r="E38" s="611" t="str">
        <f>IF('各会計、関係団体の財政状況及び健全化判断比率'!B11="","",'各会計、関係団体の財政状況及び健全化判断比率'!B11)</f>
        <v/>
      </c>
      <c r="F38" s="611"/>
      <c r="G38" s="611"/>
      <c r="H38" s="611"/>
      <c r="I38" s="611"/>
      <c r="J38" s="611"/>
      <c r="K38" s="611"/>
      <c r="L38" s="611"/>
      <c r="M38" s="611"/>
      <c r="N38" s="611"/>
      <c r="O38" s="611"/>
      <c r="P38" s="611"/>
      <c r="Q38" s="611"/>
      <c r="R38" s="611"/>
      <c r="S38" s="611"/>
      <c r="T38" s="175"/>
      <c r="U38" s="610" t="str">
        <f t="shared" si="4"/>
        <v/>
      </c>
      <c r="V38" s="610"/>
      <c r="W38" s="611"/>
      <c r="X38" s="611"/>
      <c r="Y38" s="611"/>
      <c r="Z38" s="611"/>
      <c r="AA38" s="611"/>
      <c r="AB38" s="611"/>
      <c r="AC38" s="611"/>
      <c r="AD38" s="611"/>
      <c r="AE38" s="611"/>
      <c r="AF38" s="611"/>
      <c r="AG38" s="611"/>
      <c r="AH38" s="611"/>
      <c r="AI38" s="611"/>
      <c r="AJ38" s="611"/>
      <c r="AK38" s="611"/>
      <c r="AL38" s="175"/>
      <c r="AM38" s="610" t="str">
        <f t="shared" si="0"/>
        <v/>
      </c>
      <c r="AN38" s="610"/>
      <c r="AO38" s="611"/>
      <c r="AP38" s="611"/>
      <c r="AQ38" s="611"/>
      <c r="AR38" s="611"/>
      <c r="AS38" s="611"/>
      <c r="AT38" s="611"/>
      <c r="AU38" s="611"/>
      <c r="AV38" s="611"/>
      <c r="AW38" s="611"/>
      <c r="AX38" s="611"/>
      <c r="AY38" s="611"/>
      <c r="AZ38" s="611"/>
      <c r="BA38" s="611"/>
      <c r="BB38" s="611"/>
      <c r="BC38" s="611"/>
      <c r="BD38" s="175"/>
      <c r="BE38" s="610" t="str">
        <f t="shared" si="1"/>
        <v/>
      </c>
      <c r="BF38" s="610"/>
      <c r="BG38" s="611"/>
      <c r="BH38" s="611"/>
      <c r="BI38" s="611"/>
      <c r="BJ38" s="611"/>
      <c r="BK38" s="611"/>
      <c r="BL38" s="611"/>
      <c r="BM38" s="611"/>
      <c r="BN38" s="611"/>
      <c r="BO38" s="611"/>
      <c r="BP38" s="611"/>
      <c r="BQ38" s="611"/>
      <c r="BR38" s="611"/>
      <c r="BS38" s="611"/>
      <c r="BT38" s="611"/>
      <c r="BU38" s="611"/>
      <c r="BV38" s="175"/>
      <c r="BW38" s="610">
        <f t="shared" si="2"/>
        <v>13</v>
      </c>
      <c r="BX38" s="610"/>
      <c r="BY38" s="611" t="str">
        <f>IF('各会計、関係団体の財政状況及び健全化判断比率'!B72="","",'各会計、関係団体の財政状況及び健全化判断比率'!B72)</f>
        <v>彩の国さいたま人づくり広域連合</v>
      </c>
      <c r="BZ38" s="611"/>
      <c r="CA38" s="611"/>
      <c r="CB38" s="611"/>
      <c r="CC38" s="611"/>
      <c r="CD38" s="611"/>
      <c r="CE38" s="611"/>
      <c r="CF38" s="611"/>
      <c r="CG38" s="611"/>
      <c r="CH38" s="611"/>
      <c r="CI38" s="611"/>
      <c r="CJ38" s="611"/>
      <c r="CK38" s="611"/>
      <c r="CL38" s="611"/>
      <c r="CM38" s="611"/>
      <c r="CN38" s="175"/>
      <c r="CO38" s="610" t="str">
        <f t="shared" si="3"/>
        <v/>
      </c>
      <c r="CP38" s="610"/>
      <c r="CQ38" s="611" t="str">
        <f>IF('各会計、関係団体の財政状況及び健全化判断比率'!BS11="","",'各会計、関係団体の財政状況及び健全化判断比率'!BS11)</f>
        <v/>
      </c>
      <c r="CR38" s="611"/>
      <c r="CS38" s="611"/>
      <c r="CT38" s="611"/>
      <c r="CU38" s="611"/>
      <c r="CV38" s="611"/>
      <c r="CW38" s="611"/>
      <c r="CX38" s="611"/>
      <c r="CY38" s="611"/>
      <c r="CZ38" s="611"/>
      <c r="DA38" s="611"/>
      <c r="DB38" s="611"/>
      <c r="DC38" s="611"/>
      <c r="DD38" s="611"/>
      <c r="DE38" s="611"/>
      <c r="DG38" s="612" t="str">
        <f>IF('各会計、関係団体の財政状況及び健全化判断比率'!BR11="","",'各会計、関係団体の財政状況及び健全化判断比率'!BR11)</f>
        <v/>
      </c>
      <c r="DH38" s="612"/>
      <c r="DI38" s="202"/>
    </row>
    <row r="39" spans="1:113" ht="32.25" customHeight="1">
      <c r="A39" s="175"/>
      <c r="B39" s="199"/>
      <c r="C39" s="610" t="str">
        <f t="shared" si="5"/>
        <v/>
      </c>
      <c r="D39" s="610"/>
      <c r="E39" s="611" t="str">
        <f>IF('各会計、関係団体の財政状況及び健全化判断比率'!B12="","",'各会計、関係団体の財政状況及び健全化判断比率'!B12)</f>
        <v/>
      </c>
      <c r="F39" s="611"/>
      <c r="G39" s="611"/>
      <c r="H39" s="611"/>
      <c r="I39" s="611"/>
      <c r="J39" s="611"/>
      <c r="K39" s="611"/>
      <c r="L39" s="611"/>
      <c r="M39" s="611"/>
      <c r="N39" s="611"/>
      <c r="O39" s="611"/>
      <c r="P39" s="611"/>
      <c r="Q39" s="611"/>
      <c r="R39" s="611"/>
      <c r="S39" s="611"/>
      <c r="T39" s="175"/>
      <c r="U39" s="610" t="str">
        <f t="shared" si="4"/>
        <v/>
      </c>
      <c r="V39" s="610"/>
      <c r="W39" s="611"/>
      <c r="X39" s="611"/>
      <c r="Y39" s="611"/>
      <c r="Z39" s="611"/>
      <c r="AA39" s="611"/>
      <c r="AB39" s="611"/>
      <c r="AC39" s="611"/>
      <c r="AD39" s="611"/>
      <c r="AE39" s="611"/>
      <c r="AF39" s="611"/>
      <c r="AG39" s="611"/>
      <c r="AH39" s="611"/>
      <c r="AI39" s="611"/>
      <c r="AJ39" s="611"/>
      <c r="AK39" s="611"/>
      <c r="AL39" s="175"/>
      <c r="AM39" s="610" t="str">
        <f t="shared" si="0"/>
        <v/>
      </c>
      <c r="AN39" s="610"/>
      <c r="AO39" s="611"/>
      <c r="AP39" s="611"/>
      <c r="AQ39" s="611"/>
      <c r="AR39" s="611"/>
      <c r="AS39" s="611"/>
      <c r="AT39" s="611"/>
      <c r="AU39" s="611"/>
      <c r="AV39" s="611"/>
      <c r="AW39" s="611"/>
      <c r="AX39" s="611"/>
      <c r="AY39" s="611"/>
      <c r="AZ39" s="611"/>
      <c r="BA39" s="611"/>
      <c r="BB39" s="611"/>
      <c r="BC39" s="611"/>
      <c r="BD39" s="175"/>
      <c r="BE39" s="610" t="str">
        <f t="shared" si="1"/>
        <v/>
      </c>
      <c r="BF39" s="610"/>
      <c r="BG39" s="611"/>
      <c r="BH39" s="611"/>
      <c r="BI39" s="611"/>
      <c r="BJ39" s="611"/>
      <c r="BK39" s="611"/>
      <c r="BL39" s="611"/>
      <c r="BM39" s="611"/>
      <c r="BN39" s="611"/>
      <c r="BO39" s="611"/>
      <c r="BP39" s="611"/>
      <c r="BQ39" s="611"/>
      <c r="BR39" s="611"/>
      <c r="BS39" s="611"/>
      <c r="BT39" s="611"/>
      <c r="BU39" s="611"/>
      <c r="BV39" s="175"/>
      <c r="BW39" s="610">
        <f t="shared" si="2"/>
        <v>14</v>
      </c>
      <c r="BX39" s="610"/>
      <c r="BY39" s="611" t="str">
        <f>IF('各会計、関係団体の財政状況及び健全化判断比率'!B73="","",'各会計、関係団体の財政状況及び健全化判断比率'!B73)</f>
        <v>利根川栗橋流域水防事務組合</v>
      </c>
      <c r="BZ39" s="611"/>
      <c r="CA39" s="611"/>
      <c r="CB39" s="611"/>
      <c r="CC39" s="611"/>
      <c r="CD39" s="611"/>
      <c r="CE39" s="611"/>
      <c r="CF39" s="611"/>
      <c r="CG39" s="611"/>
      <c r="CH39" s="611"/>
      <c r="CI39" s="611"/>
      <c r="CJ39" s="611"/>
      <c r="CK39" s="611"/>
      <c r="CL39" s="611"/>
      <c r="CM39" s="611"/>
      <c r="CN39" s="175"/>
      <c r="CO39" s="610" t="str">
        <f t="shared" si="3"/>
        <v/>
      </c>
      <c r="CP39" s="610"/>
      <c r="CQ39" s="611" t="str">
        <f>IF('各会計、関係団体の財政状況及び健全化判断比率'!BS12="","",'各会計、関係団体の財政状況及び健全化判断比率'!BS12)</f>
        <v/>
      </c>
      <c r="CR39" s="611"/>
      <c r="CS39" s="611"/>
      <c r="CT39" s="611"/>
      <c r="CU39" s="611"/>
      <c r="CV39" s="611"/>
      <c r="CW39" s="611"/>
      <c r="CX39" s="611"/>
      <c r="CY39" s="611"/>
      <c r="CZ39" s="611"/>
      <c r="DA39" s="611"/>
      <c r="DB39" s="611"/>
      <c r="DC39" s="611"/>
      <c r="DD39" s="611"/>
      <c r="DE39" s="611"/>
      <c r="DG39" s="612" t="str">
        <f>IF('各会計、関係団体の財政状況及び健全化判断比率'!BR12="","",'各会計、関係団体の財政状況及び健全化判断比率'!BR12)</f>
        <v/>
      </c>
      <c r="DH39" s="612"/>
      <c r="DI39" s="202"/>
    </row>
    <row r="40" spans="1:113" ht="32.25" customHeight="1">
      <c r="A40" s="175"/>
      <c r="B40" s="199"/>
      <c r="C40" s="610" t="str">
        <f t="shared" si="5"/>
        <v/>
      </c>
      <c r="D40" s="610"/>
      <c r="E40" s="611" t="str">
        <f>IF('各会計、関係団体の財政状況及び健全化判断比率'!B13="","",'各会計、関係団体の財政状況及び健全化判断比率'!B13)</f>
        <v/>
      </c>
      <c r="F40" s="611"/>
      <c r="G40" s="611"/>
      <c r="H40" s="611"/>
      <c r="I40" s="611"/>
      <c r="J40" s="611"/>
      <c r="K40" s="611"/>
      <c r="L40" s="611"/>
      <c r="M40" s="611"/>
      <c r="N40" s="611"/>
      <c r="O40" s="611"/>
      <c r="P40" s="611"/>
      <c r="Q40" s="611"/>
      <c r="R40" s="611"/>
      <c r="S40" s="611"/>
      <c r="T40" s="175"/>
      <c r="U40" s="610" t="str">
        <f t="shared" si="4"/>
        <v/>
      </c>
      <c r="V40" s="610"/>
      <c r="W40" s="611"/>
      <c r="X40" s="611"/>
      <c r="Y40" s="611"/>
      <c r="Z40" s="611"/>
      <c r="AA40" s="611"/>
      <c r="AB40" s="611"/>
      <c r="AC40" s="611"/>
      <c r="AD40" s="611"/>
      <c r="AE40" s="611"/>
      <c r="AF40" s="611"/>
      <c r="AG40" s="611"/>
      <c r="AH40" s="611"/>
      <c r="AI40" s="611"/>
      <c r="AJ40" s="611"/>
      <c r="AK40" s="611"/>
      <c r="AL40" s="175"/>
      <c r="AM40" s="610" t="str">
        <f t="shared" si="0"/>
        <v/>
      </c>
      <c r="AN40" s="610"/>
      <c r="AO40" s="611"/>
      <c r="AP40" s="611"/>
      <c r="AQ40" s="611"/>
      <c r="AR40" s="611"/>
      <c r="AS40" s="611"/>
      <c r="AT40" s="611"/>
      <c r="AU40" s="611"/>
      <c r="AV40" s="611"/>
      <c r="AW40" s="611"/>
      <c r="AX40" s="611"/>
      <c r="AY40" s="611"/>
      <c r="AZ40" s="611"/>
      <c r="BA40" s="611"/>
      <c r="BB40" s="611"/>
      <c r="BC40" s="611"/>
      <c r="BD40" s="175"/>
      <c r="BE40" s="610" t="str">
        <f t="shared" si="1"/>
        <v/>
      </c>
      <c r="BF40" s="610"/>
      <c r="BG40" s="611"/>
      <c r="BH40" s="611"/>
      <c r="BI40" s="611"/>
      <c r="BJ40" s="611"/>
      <c r="BK40" s="611"/>
      <c r="BL40" s="611"/>
      <c r="BM40" s="611"/>
      <c r="BN40" s="611"/>
      <c r="BO40" s="611"/>
      <c r="BP40" s="611"/>
      <c r="BQ40" s="611"/>
      <c r="BR40" s="611"/>
      <c r="BS40" s="611"/>
      <c r="BT40" s="611"/>
      <c r="BU40" s="611"/>
      <c r="BV40" s="175"/>
      <c r="BW40" s="610">
        <f t="shared" si="2"/>
        <v>15</v>
      </c>
      <c r="BX40" s="610"/>
      <c r="BY40" s="611" t="str">
        <f>IF('各会計、関係団体の財政状況及び健全化判断比率'!B74="","",'各会計、関係団体の財政状況及び健全化判断比率'!B74)</f>
        <v>広域利根斎場組合</v>
      </c>
      <c r="BZ40" s="611"/>
      <c r="CA40" s="611"/>
      <c r="CB40" s="611"/>
      <c r="CC40" s="611"/>
      <c r="CD40" s="611"/>
      <c r="CE40" s="611"/>
      <c r="CF40" s="611"/>
      <c r="CG40" s="611"/>
      <c r="CH40" s="611"/>
      <c r="CI40" s="611"/>
      <c r="CJ40" s="611"/>
      <c r="CK40" s="611"/>
      <c r="CL40" s="611"/>
      <c r="CM40" s="611"/>
      <c r="CN40" s="175"/>
      <c r="CO40" s="610" t="str">
        <f t="shared" si="3"/>
        <v/>
      </c>
      <c r="CP40" s="610"/>
      <c r="CQ40" s="611" t="str">
        <f>IF('各会計、関係団体の財政状況及び健全化判断比率'!BS13="","",'各会計、関係団体の財政状況及び健全化判断比率'!BS13)</f>
        <v/>
      </c>
      <c r="CR40" s="611"/>
      <c r="CS40" s="611"/>
      <c r="CT40" s="611"/>
      <c r="CU40" s="611"/>
      <c r="CV40" s="611"/>
      <c r="CW40" s="611"/>
      <c r="CX40" s="611"/>
      <c r="CY40" s="611"/>
      <c r="CZ40" s="611"/>
      <c r="DA40" s="611"/>
      <c r="DB40" s="611"/>
      <c r="DC40" s="611"/>
      <c r="DD40" s="611"/>
      <c r="DE40" s="611"/>
      <c r="DG40" s="612" t="str">
        <f>IF('各会計、関係団体の財政状況及び健全化判断比率'!BR13="","",'各会計、関係団体の財政状況及び健全化判断比率'!BR13)</f>
        <v/>
      </c>
      <c r="DH40" s="612"/>
      <c r="DI40" s="202"/>
    </row>
    <row r="41" spans="1:113" ht="32.25" customHeight="1">
      <c r="A41" s="175"/>
      <c r="B41" s="199"/>
      <c r="C41" s="610" t="str">
        <f t="shared" si="5"/>
        <v/>
      </c>
      <c r="D41" s="610"/>
      <c r="E41" s="611" t="str">
        <f>IF('各会計、関係団体の財政状況及び健全化判断比率'!B14="","",'各会計、関係団体の財政状況及び健全化判断比率'!B14)</f>
        <v/>
      </c>
      <c r="F41" s="611"/>
      <c r="G41" s="611"/>
      <c r="H41" s="611"/>
      <c r="I41" s="611"/>
      <c r="J41" s="611"/>
      <c r="K41" s="611"/>
      <c r="L41" s="611"/>
      <c r="M41" s="611"/>
      <c r="N41" s="611"/>
      <c r="O41" s="611"/>
      <c r="P41" s="611"/>
      <c r="Q41" s="611"/>
      <c r="R41" s="611"/>
      <c r="S41" s="611"/>
      <c r="T41" s="175"/>
      <c r="U41" s="610" t="str">
        <f t="shared" si="4"/>
        <v/>
      </c>
      <c r="V41" s="610"/>
      <c r="W41" s="611"/>
      <c r="X41" s="611"/>
      <c r="Y41" s="611"/>
      <c r="Z41" s="611"/>
      <c r="AA41" s="611"/>
      <c r="AB41" s="611"/>
      <c r="AC41" s="611"/>
      <c r="AD41" s="611"/>
      <c r="AE41" s="611"/>
      <c r="AF41" s="611"/>
      <c r="AG41" s="611"/>
      <c r="AH41" s="611"/>
      <c r="AI41" s="611"/>
      <c r="AJ41" s="611"/>
      <c r="AK41" s="611"/>
      <c r="AL41" s="175"/>
      <c r="AM41" s="610" t="str">
        <f t="shared" si="0"/>
        <v/>
      </c>
      <c r="AN41" s="610"/>
      <c r="AO41" s="611"/>
      <c r="AP41" s="611"/>
      <c r="AQ41" s="611"/>
      <c r="AR41" s="611"/>
      <c r="AS41" s="611"/>
      <c r="AT41" s="611"/>
      <c r="AU41" s="611"/>
      <c r="AV41" s="611"/>
      <c r="AW41" s="611"/>
      <c r="AX41" s="611"/>
      <c r="AY41" s="611"/>
      <c r="AZ41" s="611"/>
      <c r="BA41" s="611"/>
      <c r="BB41" s="611"/>
      <c r="BC41" s="611"/>
      <c r="BD41" s="175"/>
      <c r="BE41" s="610" t="str">
        <f t="shared" si="1"/>
        <v/>
      </c>
      <c r="BF41" s="610"/>
      <c r="BG41" s="611"/>
      <c r="BH41" s="611"/>
      <c r="BI41" s="611"/>
      <c r="BJ41" s="611"/>
      <c r="BK41" s="611"/>
      <c r="BL41" s="611"/>
      <c r="BM41" s="611"/>
      <c r="BN41" s="611"/>
      <c r="BO41" s="611"/>
      <c r="BP41" s="611"/>
      <c r="BQ41" s="611"/>
      <c r="BR41" s="611"/>
      <c r="BS41" s="611"/>
      <c r="BT41" s="611"/>
      <c r="BU41" s="611"/>
      <c r="BV41" s="175"/>
      <c r="BW41" s="610">
        <f t="shared" si="2"/>
        <v>16</v>
      </c>
      <c r="BX41" s="610"/>
      <c r="BY41" s="611" t="str">
        <f>IF('各会計、関係団体の財政状況及び健全化判断比率'!B75="","",'各会計、関係団体の財政状況及び健全化判断比率'!B75)</f>
        <v>埼玉東部消防組合</v>
      </c>
      <c r="BZ41" s="611"/>
      <c r="CA41" s="611"/>
      <c r="CB41" s="611"/>
      <c r="CC41" s="611"/>
      <c r="CD41" s="611"/>
      <c r="CE41" s="611"/>
      <c r="CF41" s="611"/>
      <c r="CG41" s="611"/>
      <c r="CH41" s="611"/>
      <c r="CI41" s="611"/>
      <c r="CJ41" s="611"/>
      <c r="CK41" s="611"/>
      <c r="CL41" s="611"/>
      <c r="CM41" s="611"/>
      <c r="CN41" s="175"/>
      <c r="CO41" s="610" t="str">
        <f t="shared" si="3"/>
        <v/>
      </c>
      <c r="CP41" s="610"/>
      <c r="CQ41" s="611" t="str">
        <f>IF('各会計、関係団体の財政状況及び健全化判断比率'!BS14="","",'各会計、関係団体の財政状況及び健全化判断比率'!BS14)</f>
        <v/>
      </c>
      <c r="CR41" s="611"/>
      <c r="CS41" s="611"/>
      <c r="CT41" s="611"/>
      <c r="CU41" s="611"/>
      <c r="CV41" s="611"/>
      <c r="CW41" s="611"/>
      <c r="CX41" s="611"/>
      <c r="CY41" s="611"/>
      <c r="CZ41" s="611"/>
      <c r="DA41" s="611"/>
      <c r="DB41" s="611"/>
      <c r="DC41" s="611"/>
      <c r="DD41" s="611"/>
      <c r="DE41" s="611"/>
      <c r="DG41" s="612" t="str">
        <f>IF('各会計、関係団体の財政状況及び健全化判断比率'!BR14="","",'各会計、関係団体の財政状況及び健全化判断比率'!BR14)</f>
        <v/>
      </c>
      <c r="DH41" s="612"/>
      <c r="DI41" s="202"/>
    </row>
    <row r="42" spans="1:113" ht="32.25" customHeight="1">
      <c r="B42" s="199"/>
      <c r="C42" s="610" t="str">
        <f t="shared" si="5"/>
        <v/>
      </c>
      <c r="D42" s="610"/>
      <c r="E42" s="611" t="str">
        <f>IF('各会計、関係団体の財政状況及び健全化判断比率'!B15="","",'各会計、関係団体の財政状況及び健全化判断比率'!B15)</f>
        <v/>
      </c>
      <c r="F42" s="611"/>
      <c r="G42" s="611"/>
      <c r="H42" s="611"/>
      <c r="I42" s="611"/>
      <c r="J42" s="611"/>
      <c r="K42" s="611"/>
      <c r="L42" s="611"/>
      <c r="M42" s="611"/>
      <c r="N42" s="611"/>
      <c r="O42" s="611"/>
      <c r="P42" s="611"/>
      <c r="Q42" s="611"/>
      <c r="R42" s="611"/>
      <c r="S42" s="611"/>
      <c r="T42" s="175"/>
      <c r="U42" s="610" t="str">
        <f t="shared" si="4"/>
        <v/>
      </c>
      <c r="V42" s="610"/>
      <c r="W42" s="611"/>
      <c r="X42" s="611"/>
      <c r="Y42" s="611"/>
      <c r="Z42" s="611"/>
      <c r="AA42" s="611"/>
      <c r="AB42" s="611"/>
      <c r="AC42" s="611"/>
      <c r="AD42" s="611"/>
      <c r="AE42" s="611"/>
      <c r="AF42" s="611"/>
      <c r="AG42" s="611"/>
      <c r="AH42" s="611"/>
      <c r="AI42" s="611"/>
      <c r="AJ42" s="611"/>
      <c r="AK42" s="611"/>
      <c r="AL42" s="175"/>
      <c r="AM42" s="610" t="str">
        <f t="shared" si="0"/>
        <v/>
      </c>
      <c r="AN42" s="610"/>
      <c r="AO42" s="611"/>
      <c r="AP42" s="611"/>
      <c r="AQ42" s="611"/>
      <c r="AR42" s="611"/>
      <c r="AS42" s="611"/>
      <c r="AT42" s="611"/>
      <c r="AU42" s="611"/>
      <c r="AV42" s="611"/>
      <c r="AW42" s="611"/>
      <c r="AX42" s="611"/>
      <c r="AY42" s="611"/>
      <c r="AZ42" s="611"/>
      <c r="BA42" s="611"/>
      <c r="BB42" s="611"/>
      <c r="BC42" s="611"/>
      <c r="BD42" s="175"/>
      <c r="BE42" s="610" t="str">
        <f t="shared" si="1"/>
        <v/>
      </c>
      <c r="BF42" s="610"/>
      <c r="BG42" s="611"/>
      <c r="BH42" s="611"/>
      <c r="BI42" s="611"/>
      <c r="BJ42" s="611"/>
      <c r="BK42" s="611"/>
      <c r="BL42" s="611"/>
      <c r="BM42" s="611"/>
      <c r="BN42" s="611"/>
      <c r="BO42" s="611"/>
      <c r="BP42" s="611"/>
      <c r="BQ42" s="611"/>
      <c r="BR42" s="611"/>
      <c r="BS42" s="611"/>
      <c r="BT42" s="611"/>
      <c r="BU42" s="611"/>
      <c r="BV42" s="175"/>
      <c r="BW42" s="610" t="str">
        <f t="shared" si="2"/>
        <v/>
      </c>
      <c r="BX42" s="610"/>
      <c r="BY42" s="611" t="str">
        <f>IF('各会計、関係団体の財政状況及び健全化判断比率'!B76="","",'各会計、関係団体の財政状況及び健全化判断比率'!B76)</f>
        <v/>
      </c>
      <c r="BZ42" s="611"/>
      <c r="CA42" s="611"/>
      <c r="CB42" s="611"/>
      <c r="CC42" s="611"/>
      <c r="CD42" s="611"/>
      <c r="CE42" s="611"/>
      <c r="CF42" s="611"/>
      <c r="CG42" s="611"/>
      <c r="CH42" s="611"/>
      <c r="CI42" s="611"/>
      <c r="CJ42" s="611"/>
      <c r="CK42" s="611"/>
      <c r="CL42" s="611"/>
      <c r="CM42" s="611"/>
      <c r="CN42" s="175"/>
      <c r="CO42" s="610" t="str">
        <f t="shared" si="3"/>
        <v/>
      </c>
      <c r="CP42" s="610"/>
      <c r="CQ42" s="611" t="str">
        <f>IF('各会計、関係団体の財政状況及び健全化判断比率'!BS15="","",'各会計、関係団体の財政状況及び健全化判断比率'!BS15)</f>
        <v/>
      </c>
      <c r="CR42" s="611"/>
      <c r="CS42" s="611"/>
      <c r="CT42" s="611"/>
      <c r="CU42" s="611"/>
      <c r="CV42" s="611"/>
      <c r="CW42" s="611"/>
      <c r="CX42" s="611"/>
      <c r="CY42" s="611"/>
      <c r="CZ42" s="611"/>
      <c r="DA42" s="611"/>
      <c r="DB42" s="611"/>
      <c r="DC42" s="611"/>
      <c r="DD42" s="611"/>
      <c r="DE42" s="611"/>
      <c r="DG42" s="612" t="str">
        <f>IF('各会計、関係団体の財政状況及び健全化判断比率'!BR15="","",'各会計、関係団体の財政状況及び健全化判断比率'!BR15)</f>
        <v/>
      </c>
      <c r="DH42" s="612"/>
      <c r="DI42" s="202"/>
    </row>
    <row r="43" spans="1:113" ht="32.25" customHeight="1">
      <c r="B43" s="199"/>
      <c r="C43" s="610" t="str">
        <f t="shared" si="5"/>
        <v/>
      </c>
      <c r="D43" s="610"/>
      <c r="E43" s="611" t="str">
        <f>IF('各会計、関係団体の財政状況及び健全化判断比率'!B16="","",'各会計、関係団体の財政状況及び健全化判断比率'!B16)</f>
        <v/>
      </c>
      <c r="F43" s="611"/>
      <c r="G43" s="611"/>
      <c r="H43" s="611"/>
      <c r="I43" s="611"/>
      <c r="J43" s="611"/>
      <c r="K43" s="611"/>
      <c r="L43" s="611"/>
      <c r="M43" s="611"/>
      <c r="N43" s="611"/>
      <c r="O43" s="611"/>
      <c r="P43" s="611"/>
      <c r="Q43" s="611"/>
      <c r="R43" s="611"/>
      <c r="S43" s="611"/>
      <c r="T43" s="175"/>
      <c r="U43" s="610" t="str">
        <f t="shared" si="4"/>
        <v/>
      </c>
      <c r="V43" s="610"/>
      <c r="W43" s="611"/>
      <c r="X43" s="611"/>
      <c r="Y43" s="611"/>
      <c r="Z43" s="611"/>
      <c r="AA43" s="611"/>
      <c r="AB43" s="611"/>
      <c r="AC43" s="611"/>
      <c r="AD43" s="611"/>
      <c r="AE43" s="611"/>
      <c r="AF43" s="611"/>
      <c r="AG43" s="611"/>
      <c r="AH43" s="611"/>
      <c r="AI43" s="611"/>
      <c r="AJ43" s="611"/>
      <c r="AK43" s="611"/>
      <c r="AL43" s="175"/>
      <c r="AM43" s="610" t="str">
        <f t="shared" si="0"/>
        <v/>
      </c>
      <c r="AN43" s="610"/>
      <c r="AO43" s="611"/>
      <c r="AP43" s="611"/>
      <c r="AQ43" s="611"/>
      <c r="AR43" s="611"/>
      <c r="AS43" s="611"/>
      <c r="AT43" s="611"/>
      <c r="AU43" s="611"/>
      <c r="AV43" s="611"/>
      <c r="AW43" s="611"/>
      <c r="AX43" s="611"/>
      <c r="AY43" s="611"/>
      <c r="AZ43" s="611"/>
      <c r="BA43" s="611"/>
      <c r="BB43" s="611"/>
      <c r="BC43" s="611"/>
      <c r="BD43" s="175"/>
      <c r="BE43" s="610" t="str">
        <f t="shared" si="1"/>
        <v/>
      </c>
      <c r="BF43" s="610"/>
      <c r="BG43" s="611"/>
      <c r="BH43" s="611"/>
      <c r="BI43" s="611"/>
      <c r="BJ43" s="611"/>
      <c r="BK43" s="611"/>
      <c r="BL43" s="611"/>
      <c r="BM43" s="611"/>
      <c r="BN43" s="611"/>
      <c r="BO43" s="611"/>
      <c r="BP43" s="611"/>
      <c r="BQ43" s="611"/>
      <c r="BR43" s="611"/>
      <c r="BS43" s="611"/>
      <c r="BT43" s="611"/>
      <c r="BU43" s="611"/>
      <c r="BV43" s="175"/>
      <c r="BW43" s="610" t="str">
        <f t="shared" si="2"/>
        <v/>
      </c>
      <c r="BX43" s="610"/>
      <c r="BY43" s="611" t="str">
        <f>IF('各会計、関係団体の財政状況及び健全化判断比率'!B77="","",'各会計、関係団体の財政状況及び健全化判断比率'!B77)</f>
        <v/>
      </c>
      <c r="BZ43" s="611"/>
      <c r="CA43" s="611"/>
      <c r="CB43" s="611"/>
      <c r="CC43" s="611"/>
      <c r="CD43" s="611"/>
      <c r="CE43" s="611"/>
      <c r="CF43" s="611"/>
      <c r="CG43" s="611"/>
      <c r="CH43" s="611"/>
      <c r="CI43" s="611"/>
      <c r="CJ43" s="611"/>
      <c r="CK43" s="611"/>
      <c r="CL43" s="611"/>
      <c r="CM43" s="611"/>
      <c r="CN43" s="175"/>
      <c r="CO43" s="610" t="str">
        <f t="shared" si="3"/>
        <v/>
      </c>
      <c r="CP43" s="610"/>
      <c r="CQ43" s="611" t="str">
        <f>IF('各会計、関係団体の財政状況及び健全化判断比率'!BS16="","",'各会計、関係団体の財政状況及び健全化判断比率'!BS16)</f>
        <v/>
      </c>
      <c r="CR43" s="611"/>
      <c r="CS43" s="611"/>
      <c r="CT43" s="611"/>
      <c r="CU43" s="611"/>
      <c r="CV43" s="611"/>
      <c r="CW43" s="611"/>
      <c r="CX43" s="611"/>
      <c r="CY43" s="611"/>
      <c r="CZ43" s="611"/>
      <c r="DA43" s="611"/>
      <c r="DB43" s="611"/>
      <c r="DC43" s="611"/>
      <c r="DD43" s="611"/>
      <c r="DE43" s="611"/>
      <c r="DG43" s="612" t="str">
        <f>IF('各会計、関係団体の財政状況及び健全化判断比率'!BR16="","",'各会計、関係団体の財政状況及び健全化判断比率'!BR16)</f>
        <v/>
      </c>
      <c r="DH43" s="612"/>
      <c r="DI43" s="202"/>
    </row>
    <row r="44" spans="1:113" ht="13.5" customHeight="1" thickBot="1">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row r="46" spans="1:113">
      <c r="B46" s="174" t="s">
        <v>211</v>
      </c>
      <c r="E46" s="613" t="s">
        <v>212</v>
      </c>
      <c r="F46" s="613"/>
      <c r="G46" s="613"/>
      <c r="H46" s="613"/>
      <c r="I46" s="613"/>
      <c r="J46" s="613"/>
      <c r="K46" s="613"/>
      <c r="L46" s="613"/>
      <c r="M46" s="613"/>
      <c r="N46" s="613"/>
      <c r="O46" s="613"/>
      <c r="P46" s="613"/>
      <c r="Q46" s="613"/>
      <c r="R46" s="613"/>
      <c r="S46" s="613"/>
      <c r="T46" s="613"/>
      <c r="U46" s="613"/>
      <c r="V46" s="613"/>
      <c r="W46" s="613"/>
      <c r="X46" s="613"/>
      <c r="Y46" s="613"/>
      <c r="Z46" s="613"/>
      <c r="AA46" s="613"/>
      <c r="AB46" s="613"/>
      <c r="AC46" s="613"/>
      <c r="AD46" s="613"/>
      <c r="AE46" s="613"/>
      <c r="AF46" s="613"/>
      <c r="AG46" s="613"/>
      <c r="AH46" s="613"/>
      <c r="AI46" s="613"/>
      <c r="AJ46" s="613"/>
      <c r="AK46" s="613"/>
      <c r="AL46" s="613"/>
      <c r="AM46" s="613"/>
      <c r="AN46" s="613"/>
      <c r="AO46" s="613"/>
      <c r="AP46" s="613"/>
      <c r="AQ46" s="613"/>
      <c r="AR46" s="613"/>
      <c r="AS46" s="613"/>
      <c r="AT46" s="613"/>
      <c r="AU46" s="613"/>
      <c r="AV46" s="613"/>
      <c r="AW46" s="613"/>
      <c r="AX46" s="613"/>
      <c r="AY46" s="613"/>
      <c r="AZ46" s="613"/>
      <c r="BA46" s="613"/>
      <c r="BB46" s="613"/>
      <c r="BC46" s="613"/>
      <c r="BD46" s="613"/>
      <c r="BE46" s="613"/>
      <c r="BF46" s="613"/>
      <c r="BG46" s="613"/>
      <c r="BH46" s="613"/>
      <c r="BI46" s="613"/>
      <c r="BJ46" s="613"/>
      <c r="BK46" s="613"/>
      <c r="BL46" s="613"/>
      <c r="BM46" s="613"/>
      <c r="BN46" s="613"/>
      <c r="BO46" s="613"/>
      <c r="BP46" s="613"/>
      <c r="BQ46" s="613"/>
      <c r="BR46" s="613"/>
      <c r="BS46" s="613"/>
      <c r="BT46" s="613"/>
      <c r="BU46" s="613"/>
      <c r="BV46" s="613"/>
      <c r="BW46" s="613"/>
      <c r="BX46" s="613"/>
      <c r="BY46" s="613"/>
      <c r="BZ46" s="613"/>
      <c r="CA46" s="613"/>
      <c r="CB46" s="613"/>
      <c r="CC46" s="613"/>
      <c r="CD46" s="613"/>
      <c r="CE46" s="613"/>
      <c r="CF46" s="613"/>
      <c r="CG46" s="613"/>
      <c r="CH46" s="613"/>
      <c r="CI46" s="613"/>
      <c r="CJ46" s="613"/>
      <c r="CK46" s="613"/>
      <c r="CL46" s="613"/>
      <c r="CM46" s="613"/>
      <c r="CN46" s="613"/>
      <c r="CO46" s="613"/>
      <c r="CP46" s="613"/>
      <c r="CQ46" s="613"/>
      <c r="CR46" s="613"/>
      <c r="CS46" s="613"/>
      <c r="CT46" s="613"/>
      <c r="CU46" s="613"/>
      <c r="CV46" s="613"/>
      <c r="CW46" s="613"/>
      <c r="CX46" s="613"/>
      <c r="CY46" s="613"/>
      <c r="CZ46" s="613"/>
      <c r="DA46" s="613"/>
      <c r="DB46" s="613"/>
      <c r="DC46" s="613"/>
      <c r="DD46" s="613"/>
      <c r="DE46" s="613"/>
      <c r="DF46" s="613"/>
      <c r="DG46" s="613"/>
      <c r="DH46" s="613"/>
      <c r="DI46" s="613"/>
    </row>
    <row r="47" spans="1:113">
      <c r="E47" s="613" t="s">
        <v>213</v>
      </c>
      <c r="F47" s="613"/>
      <c r="G47" s="613"/>
      <c r="H47" s="613"/>
      <c r="I47" s="613"/>
      <c r="J47" s="613"/>
      <c r="K47" s="613"/>
      <c r="L47" s="613"/>
      <c r="M47" s="613"/>
      <c r="N47" s="613"/>
      <c r="O47" s="613"/>
      <c r="P47" s="613"/>
      <c r="Q47" s="613"/>
      <c r="R47" s="613"/>
      <c r="S47" s="613"/>
      <c r="T47" s="613"/>
      <c r="U47" s="613"/>
      <c r="V47" s="613"/>
      <c r="W47" s="613"/>
      <c r="X47" s="613"/>
      <c r="Y47" s="613"/>
      <c r="Z47" s="613"/>
      <c r="AA47" s="613"/>
      <c r="AB47" s="613"/>
      <c r="AC47" s="613"/>
      <c r="AD47" s="613"/>
      <c r="AE47" s="613"/>
      <c r="AF47" s="613"/>
      <c r="AG47" s="613"/>
      <c r="AH47" s="613"/>
      <c r="AI47" s="613"/>
      <c r="AJ47" s="613"/>
      <c r="AK47" s="613"/>
      <c r="AL47" s="613"/>
      <c r="AM47" s="613"/>
      <c r="AN47" s="613"/>
      <c r="AO47" s="613"/>
      <c r="AP47" s="613"/>
      <c r="AQ47" s="613"/>
      <c r="AR47" s="613"/>
      <c r="AS47" s="613"/>
      <c r="AT47" s="613"/>
      <c r="AU47" s="613"/>
      <c r="AV47" s="613"/>
      <c r="AW47" s="613"/>
      <c r="AX47" s="613"/>
      <c r="AY47" s="613"/>
      <c r="AZ47" s="613"/>
      <c r="BA47" s="613"/>
      <c r="BB47" s="613"/>
      <c r="BC47" s="613"/>
      <c r="BD47" s="613"/>
      <c r="BE47" s="613"/>
      <c r="BF47" s="613"/>
      <c r="BG47" s="613"/>
      <c r="BH47" s="613"/>
      <c r="BI47" s="613"/>
      <c r="BJ47" s="613"/>
      <c r="BK47" s="613"/>
      <c r="BL47" s="613"/>
      <c r="BM47" s="613"/>
      <c r="BN47" s="613"/>
      <c r="BO47" s="613"/>
      <c r="BP47" s="613"/>
      <c r="BQ47" s="613"/>
      <c r="BR47" s="613"/>
      <c r="BS47" s="613"/>
      <c r="BT47" s="613"/>
      <c r="BU47" s="613"/>
      <c r="BV47" s="613"/>
      <c r="BW47" s="613"/>
      <c r="BX47" s="613"/>
      <c r="BY47" s="613"/>
      <c r="BZ47" s="613"/>
      <c r="CA47" s="613"/>
      <c r="CB47" s="613"/>
      <c r="CC47" s="613"/>
      <c r="CD47" s="613"/>
      <c r="CE47" s="613"/>
      <c r="CF47" s="613"/>
      <c r="CG47" s="613"/>
      <c r="CH47" s="613"/>
      <c r="CI47" s="613"/>
      <c r="CJ47" s="613"/>
      <c r="CK47" s="613"/>
      <c r="CL47" s="613"/>
      <c r="CM47" s="613"/>
      <c r="CN47" s="613"/>
      <c r="CO47" s="613"/>
      <c r="CP47" s="613"/>
      <c r="CQ47" s="613"/>
      <c r="CR47" s="613"/>
      <c r="CS47" s="613"/>
      <c r="CT47" s="613"/>
      <c r="CU47" s="613"/>
      <c r="CV47" s="613"/>
      <c r="CW47" s="613"/>
      <c r="CX47" s="613"/>
      <c r="CY47" s="613"/>
      <c r="CZ47" s="613"/>
      <c r="DA47" s="613"/>
      <c r="DB47" s="613"/>
      <c r="DC47" s="613"/>
      <c r="DD47" s="613"/>
      <c r="DE47" s="613"/>
      <c r="DF47" s="613"/>
      <c r="DG47" s="613"/>
      <c r="DH47" s="613"/>
      <c r="DI47" s="613"/>
    </row>
    <row r="48" spans="1:113">
      <c r="E48" s="613" t="s">
        <v>214</v>
      </c>
      <c r="F48" s="613"/>
      <c r="G48" s="613"/>
      <c r="H48" s="613"/>
      <c r="I48" s="613"/>
      <c r="J48" s="613"/>
      <c r="K48" s="613"/>
      <c r="L48" s="613"/>
      <c r="M48" s="613"/>
      <c r="N48" s="613"/>
      <c r="O48" s="613"/>
      <c r="P48" s="613"/>
      <c r="Q48" s="613"/>
      <c r="R48" s="613"/>
      <c r="S48" s="613"/>
      <c r="T48" s="613"/>
      <c r="U48" s="613"/>
      <c r="V48" s="613"/>
      <c r="W48" s="613"/>
      <c r="X48" s="613"/>
      <c r="Y48" s="613"/>
      <c r="Z48" s="613"/>
      <c r="AA48" s="613"/>
      <c r="AB48" s="613"/>
      <c r="AC48" s="613"/>
      <c r="AD48" s="613"/>
      <c r="AE48" s="613"/>
      <c r="AF48" s="613"/>
      <c r="AG48" s="613"/>
      <c r="AH48" s="613"/>
      <c r="AI48" s="613"/>
      <c r="AJ48" s="613"/>
      <c r="AK48" s="613"/>
      <c r="AL48" s="613"/>
      <c r="AM48" s="613"/>
      <c r="AN48" s="613"/>
      <c r="AO48" s="613"/>
      <c r="AP48" s="613"/>
      <c r="AQ48" s="613"/>
      <c r="AR48" s="613"/>
      <c r="AS48" s="613"/>
      <c r="AT48" s="613"/>
      <c r="AU48" s="613"/>
      <c r="AV48" s="613"/>
      <c r="AW48" s="613"/>
      <c r="AX48" s="613"/>
      <c r="AY48" s="613"/>
      <c r="AZ48" s="613"/>
      <c r="BA48" s="613"/>
      <c r="BB48" s="613"/>
      <c r="BC48" s="613"/>
      <c r="BD48" s="613"/>
      <c r="BE48" s="613"/>
      <c r="BF48" s="613"/>
      <c r="BG48" s="613"/>
      <c r="BH48" s="613"/>
      <c r="BI48" s="613"/>
      <c r="BJ48" s="613"/>
      <c r="BK48" s="613"/>
      <c r="BL48" s="613"/>
      <c r="BM48" s="613"/>
      <c r="BN48" s="613"/>
      <c r="BO48" s="613"/>
      <c r="BP48" s="613"/>
      <c r="BQ48" s="613"/>
      <c r="BR48" s="613"/>
      <c r="BS48" s="613"/>
      <c r="BT48" s="613"/>
      <c r="BU48" s="613"/>
      <c r="BV48" s="613"/>
      <c r="BW48" s="613"/>
      <c r="BX48" s="613"/>
      <c r="BY48" s="613"/>
      <c r="BZ48" s="613"/>
      <c r="CA48" s="613"/>
      <c r="CB48" s="613"/>
      <c r="CC48" s="613"/>
      <c r="CD48" s="613"/>
      <c r="CE48" s="613"/>
      <c r="CF48" s="613"/>
      <c r="CG48" s="613"/>
      <c r="CH48" s="613"/>
      <c r="CI48" s="613"/>
      <c r="CJ48" s="613"/>
      <c r="CK48" s="613"/>
      <c r="CL48" s="613"/>
      <c r="CM48" s="613"/>
      <c r="CN48" s="613"/>
      <c r="CO48" s="613"/>
      <c r="CP48" s="613"/>
      <c r="CQ48" s="613"/>
      <c r="CR48" s="613"/>
      <c r="CS48" s="613"/>
      <c r="CT48" s="613"/>
      <c r="CU48" s="613"/>
      <c r="CV48" s="613"/>
      <c r="CW48" s="613"/>
      <c r="CX48" s="613"/>
      <c r="CY48" s="613"/>
      <c r="CZ48" s="613"/>
      <c r="DA48" s="613"/>
      <c r="DB48" s="613"/>
      <c r="DC48" s="613"/>
      <c r="DD48" s="613"/>
      <c r="DE48" s="613"/>
      <c r="DF48" s="613"/>
      <c r="DG48" s="613"/>
      <c r="DH48" s="613"/>
      <c r="DI48" s="613"/>
    </row>
    <row r="49" spans="5:113">
      <c r="E49" s="614" t="s">
        <v>215</v>
      </c>
      <c r="F49" s="614"/>
      <c r="G49" s="614"/>
      <c r="H49" s="614"/>
      <c r="I49" s="614"/>
      <c r="J49" s="614"/>
      <c r="K49" s="614"/>
      <c r="L49" s="614"/>
      <c r="M49" s="614"/>
      <c r="N49" s="614"/>
      <c r="O49" s="614"/>
      <c r="P49" s="614"/>
      <c r="Q49" s="614"/>
      <c r="R49" s="614"/>
      <c r="S49" s="614"/>
      <c r="T49" s="614"/>
      <c r="U49" s="614"/>
      <c r="V49" s="614"/>
      <c r="W49" s="614"/>
      <c r="X49" s="614"/>
      <c r="Y49" s="614"/>
      <c r="Z49" s="614"/>
      <c r="AA49" s="614"/>
      <c r="AB49" s="614"/>
      <c r="AC49" s="614"/>
      <c r="AD49" s="614"/>
      <c r="AE49" s="614"/>
      <c r="AF49" s="614"/>
      <c r="AG49" s="614"/>
      <c r="AH49" s="614"/>
      <c r="AI49" s="614"/>
      <c r="AJ49" s="614"/>
      <c r="AK49" s="614"/>
      <c r="AL49" s="614"/>
      <c r="AM49" s="614"/>
      <c r="AN49" s="614"/>
      <c r="AO49" s="614"/>
      <c r="AP49" s="614"/>
      <c r="AQ49" s="614"/>
      <c r="AR49" s="614"/>
      <c r="AS49" s="614"/>
      <c r="AT49" s="614"/>
      <c r="AU49" s="614"/>
      <c r="AV49" s="614"/>
      <c r="AW49" s="614"/>
      <c r="AX49" s="614"/>
      <c r="AY49" s="614"/>
      <c r="AZ49" s="614"/>
      <c r="BA49" s="614"/>
      <c r="BB49" s="614"/>
      <c r="BC49" s="614"/>
      <c r="BD49" s="614"/>
      <c r="BE49" s="614"/>
      <c r="BF49" s="614"/>
      <c r="BG49" s="614"/>
      <c r="BH49" s="614"/>
      <c r="BI49" s="614"/>
      <c r="BJ49" s="614"/>
      <c r="BK49" s="614"/>
      <c r="BL49" s="614"/>
      <c r="BM49" s="614"/>
      <c r="BN49" s="614"/>
      <c r="BO49" s="614"/>
      <c r="BP49" s="614"/>
      <c r="BQ49" s="614"/>
      <c r="BR49" s="614"/>
      <c r="BS49" s="614"/>
      <c r="BT49" s="614"/>
      <c r="BU49" s="614"/>
      <c r="BV49" s="614"/>
      <c r="BW49" s="614"/>
      <c r="BX49" s="614"/>
      <c r="BY49" s="614"/>
      <c r="BZ49" s="614"/>
      <c r="CA49" s="614"/>
      <c r="CB49" s="614"/>
      <c r="CC49" s="614"/>
      <c r="CD49" s="614"/>
      <c r="CE49" s="614"/>
      <c r="CF49" s="614"/>
      <c r="CG49" s="614"/>
      <c r="CH49" s="614"/>
      <c r="CI49" s="614"/>
      <c r="CJ49" s="614"/>
      <c r="CK49" s="614"/>
      <c r="CL49" s="614"/>
      <c r="CM49" s="614"/>
      <c r="CN49" s="614"/>
      <c r="CO49" s="614"/>
      <c r="CP49" s="614"/>
      <c r="CQ49" s="614"/>
      <c r="CR49" s="614"/>
      <c r="CS49" s="614"/>
      <c r="CT49" s="614"/>
      <c r="CU49" s="614"/>
      <c r="CV49" s="614"/>
      <c r="CW49" s="614"/>
      <c r="CX49" s="614"/>
      <c r="CY49" s="614"/>
      <c r="CZ49" s="614"/>
      <c r="DA49" s="614"/>
      <c r="DB49" s="614"/>
      <c r="DC49" s="614"/>
      <c r="DD49" s="614"/>
      <c r="DE49" s="614"/>
      <c r="DF49" s="614"/>
      <c r="DG49" s="614"/>
      <c r="DH49" s="614"/>
      <c r="DI49" s="614"/>
    </row>
    <row r="50" spans="5:113">
      <c r="E50" s="613" t="s">
        <v>216</v>
      </c>
      <c r="F50" s="613"/>
      <c r="G50" s="613"/>
      <c r="H50" s="613"/>
      <c r="I50" s="613"/>
      <c r="J50" s="613"/>
      <c r="K50" s="613"/>
      <c r="L50" s="613"/>
      <c r="M50" s="613"/>
      <c r="N50" s="613"/>
      <c r="O50" s="613"/>
      <c r="P50" s="613"/>
      <c r="Q50" s="613"/>
      <c r="R50" s="613"/>
      <c r="S50" s="613"/>
      <c r="T50" s="613"/>
      <c r="U50" s="613"/>
      <c r="V50" s="613"/>
      <c r="W50" s="613"/>
      <c r="X50" s="613"/>
      <c r="Y50" s="613"/>
      <c r="Z50" s="613"/>
      <c r="AA50" s="613"/>
      <c r="AB50" s="613"/>
      <c r="AC50" s="613"/>
      <c r="AD50" s="613"/>
      <c r="AE50" s="613"/>
      <c r="AF50" s="613"/>
      <c r="AG50" s="613"/>
      <c r="AH50" s="613"/>
      <c r="AI50" s="613"/>
      <c r="AJ50" s="613"/>
      <c r="AK50" s="613"/>
      <c r="AL50" s="613"/>
      <c r="AM50" s="613"/>
      <c r="AN50" s="613"/>
      <c r="AO50" s="613"/>
      <c r="AP50" s="613"/>
      <c r="AQ50" s="613"/>
      <c r="AR50" s="613"/>
      <c r="AS50" s="613"/>
      <c r="AT50" s="613"/>
      <c r="AU50" s="613"/>
      <c r="AV50" s="613"/>
      <c r="AW50" s="613"/>
      <c r="AX50" s="613"/>
      <c r="AY50" s="613"/>
      <c r="AZ50" s="613"/>
      <c r="BA50" s="613"/>
      <c r="BB50" s="613"/>
      <c r="BC50" s="613"/>
      <c r="BD50" s="613"/>
      <c r="BE50" s="613"/>
      <c r="BF50" s="613"/>
      <c r="BG50" s="613"/>
      <c r="BH50" s="613"/>
      <c r="BI50" s="613"/>
      <c r="BJ50" s="613"/>
      <c r="BK50" s="613"/>
      <c r="BL50" s="613"/>
      <c r="BM50" s="613"/>
      <c r="BN50" s="613"/>
      <c r="BO50" s="613"/>
      <c r="BP50" s="613"/>
      <c r="BQ50" s="613"/>
      <c r="BR50" s="613"/>
      <c r="BS50" s="613"/>
      <c r="BT50" s="613"/>
      <c r="BU50" s="613"/>
      <c r="BV50" s="613"/>
      <c r="BW50" s="613"/>
      <c r="BX50" s="613"/>
      <c r="BY50" s="613"/>
      <c r="BZ50" s="613"/>
      <c r="CA50" s="613"/>
      <c r="CB50" s="613"/>
      <c r="CC50" s="613"/>
      <c r="CD50" s="613"/>
      <c r="CE50" s="613"/>
      <c r="CF50" s="613"/>
      <c r="CG50" s="613"/>
      <c r="CH50" s="613"/>
      <c r="CI50" s="613"/>
      <c r="CJ50" s="613"/>
      <c r="CK50" s="613"/>
      <c r="CL50" s="613"/>
      <c r="CM50" s="613"/>
      <c r="CN50" s="613"/>
      <c r="CO50" s="613"/>
      <c r="CP50" s="613"/>
      <c r="CQ50" s="613"/>
      <c r="CR50" s="613"/>
      <c r="CS50" s="613"/>
      <c r="CT50" s="613"/>
      <c r="CU50" s="613"/>
      <c r="CV50" s="613"/>
      <c r="CW50" s="613"/>
      <c r="CX50" s="613"/>
      <c r="CY50" s="613"/>
      <c r="CZ50" s="613"/>
      <c r="DA50" s="613"/>
      <c r="DB50" s="613"/>
      <c r="DC50" s="613"/>
      <c r="DD50" s="613"/>
      <c r="DE50" s="613"/>
      <c r="DF50" s="613"/>
      <c r="DG50" s="613"/>
      <c r="DH50" s="613"/>
      <c r="DI50" s="613"/>
    </row>
    <row r="51" spans="5:113">
      <c r="E51" s="613" t="s">
        <v>217</v>
      </c>
      <c r="F51" s="613"/>
      <c r="G51" s="613"/>
      <c r="H51" s="613"/>
      <c r="I51" s="613"/>
      <c r="J51" s="613"/>
      <c r="K51" s="613"/>
      <c r="L51" s="613"/>
      <c r="M51" s="613"/>
      <c r="N51" s="613"/>
      <c r="O51" s="613"/>
      <c r="P51" s="613"/>
      <c r="Q51" s="613"/>
      <c r="R51" s="613"/>
      <c r="S51" s="613"/>
      <c r="T51" s="613"/>
      <c r="U51" s="613"/>
      <c r="V51" s="613"/>
      <c r="W51" s="613"/>
      <c r="X51" s="613"/>
      <c r="Y51" s="613"/>
      <c r="Z51" s="613"/>
      <c r="AA51" s="613"/>
      <c r="AB51" s="613"/>
      <c r="AC51" s="613"/>
      <c r="AD51" s="613"/>
      <c r="AE51" s="613"/>
      <c r="AF51" s="613"/>
      <c r="AG51" s="613"/>
      <c r="AH51" s="613"/>
      <c r="AI51" s="613"/>
      <c r="AJ51" s="613"/>
      <c r="AK51" s="613"/>
      <c r="AL51" s="613"/>
      <c r="AM51" s="613"/>
      <c r="AN51" s="613"/>
      <c r="AO51" s="613"/>
      <c r="AP51" s="613"/>
      <c r="AQ51" s="613"/>
      <c r="AR51" s="613"/>
      <c r="AS51" s="613"/>
      <c r="AT51" s="613"/>
      <c r="AU51" s="613"/>
      <c r="AV51" s="613"/>
      <c r="AW51" s="613"/>
      <c r="AX51" s="613"/>
      <c r="AY51" s="613"/>
      <c r="AZ51" s="613"/>
      <c r="BA51" s="613"/>
      <c r="BB51" s="613"/>
      <c r="BC51" s="613"/>
      <c r="BD51" s="613"/>
      <c r="BE51" s="613"/>
      <c r="BF51" s="613"/>
      <c r="BG51" s="613"/>
      <c r="BH51" s="613"/>
      <c r="BI51" s="613"/>
      <c r="BJ51" s="613"/>
      <c r="BK51" s="613"/>
      <c r="BL51" s="613"/>
      <c r="BM51" s="613"/>
      <c r="BN51" s="613"/>
      <c r="BO51" s="613"/>
      <c r="BP51" s="613"/>
      <c r="BQ51" s="613"/>
      <c r="BR51" s="613"/>
      <c r="BS51" s="613"/>
      <c r="BT51" s="613"/>
      <c r="BU51" s="613"/>
      <c r="BV51" s="613"/>
      <c r="BW51" s="613"/>
      <c r="BX51" s="613"/>
      <c r="BY51" s="613"/>
      <c r="BZ51" s="613"/>
      <c r="CA51" s="613"/>
      <c r="CB51" s="613"/>
      <c r="CC51" s="613"/>
      <c r="CD51" s="613"/>
      <c r="CE51" s="613"/>
      <c r="CF51" s="613"/>
      <c r="CG51" s="613"/>
      <c r="CH51" s="613"/>
      <c r="CI51" s="613"/>
      <c r="CJ51" s="613"/>
      <c r="CK51" s="613"/>
      <c r="CL51" s="613"/>
      <c r="CM51" s="613"/>
      <c r="CN51" s="613"/>
      <c r="CO51" s="613"/>
      <c r="CP51" s="613"/>
      <c r="CQ51" s="613"/>
      <c r="CR51" s="613"/>
      <c r="CS51" s="613"/>
      <c r="CT51" s="613"/>
      <c r="CU51" s="613"/>
      <c r="CV51" s="613"/>
      <c r="CW51" s="613"/>
      <c r="CX51" s="613"/>
      <c r="CY51" s="613"/>
      <c r="CZ51" s="613"/>
      <c r="DA51" s="613"/>
      <c r="DB51" s="613"/>
      <c r="DC51" s="613"/>
      <c r="DD51" s="613"/>
      <c r="DE51" s="613"/>
      <c r="DF51" s="613"/>
      <c r="DG51" s="613"/>
      <c r="DH51" s="613"/>
      <c r="DI51" s="613"/>
    </row>
    <row r="52" spans="5:113">
      <c r="E52" s="613" t="s">
        <v>218</v>
      </c>
      <c r="F52" s="613"/>
      <c r="G52" s="613"/>
      <c r="H52" s="613"/>
      <c r="I52" s="613"/>
      <c r="J52" s="613"/>
      <c r="K52" s="613"/>
      <c r="L52" s="613"/>
      <c r="M52" s="613"/>
      <c r="N52" s="613"/>
      <c r="O52" s="613"/>
      <c r="P52" s="613"/>
      <c r="Q52" s="613"/>
      <c r="R52" s="613"/>
      <c r="S52" s="613"/>
      <c r="T52" s="613"/>
      <c r="U52" s="613"/>
      <c r="V52" s="613"/>
      <c r="W52" s="613"/>
      <c r="X52" s="613"/>
      <c r="Y52" s="613"/>
      <c r="Z52" s="613"/>
      <c r="AA52" s="613"/>
      <c r="AB52" s="613"/>
      <c r="AC52" s="613"/>
      <c r="AD52" s="613"/>
      <c r="AE52" s="613"/>
      <c r="AF52" s="613"/>
      <c r="AG52" s="613"/>
      <c r="AH52" s="613"/>
      <c r="AI52" s="613"/>
      <c r="AJ52" s="613"/>
      <c r="AK52" s="613"/>
      <c r="AL52" s="613"/>
      <c r="AM52" s="613"/>
      <c r="AN52" s="613"/>
      <c r="AO52" s="613"/>
      <c r="AP52" s="613"/>
      <c r="AQ52" s="613"/>
      <c r="AR52" s="613"/>
      <c r="AS52" s="613"/>
      <c r="AT52" s="613"/>
      <c r="AU52" s="613"/>
      <c r="AV52" s="613"/>
      <c r="AW52" s="613"/>
      <c r="AX52" s="613"/>
      <c r="AY52" s="613"/>
      <c r="AZ52" s="613"/>
      <c r="BA52" s="613"/>
      <c r="BB52" s="613"/>
      <c r="BC52" s="613"/>
      <c r="BD52" s="613"/>
      <c r="BE52" s="613"/>
      <c r="BF52" s="613"/>
      <c r="BG52" s="613"/>
      <c r="BH52" s="613"/>
      <c r="BI52" s="613"/>
      <c r="BJ52" s="613"/>
      <c r="BK52" s="613"/>
      <c r="BL52" s="613"/>
      <c r="BM52" s="613"/>
      <c r="BN52" s="613"/>
      <c r="BO52" s="613"/>
      <c r="BP52" s="613"/>
      <c r="BQ52" s="613"/>
      <c r="BR52" s="613"/>
      <c r="BS52" s="613"/>
      <c r="BT52" s="613"/>
      <c r="BU52" s="613"/>
      <c r="BV52" s="613"/>
      <c r="BW52" s="613"/>
      <c r="BX52" s="613"/>
      <c r="BY52" s="613"/>
      <c r="BZ52" s="613"/>
      <c r="CA52" s="613"/>
      <c r="CB52" s="613"/>
      <c r="CC52" s="613"/>
      <c r="CD52" s="613"/>
      <c r="CE52" s="613"/>
      <c r="CF52" s="613"/>
      <c r="CG52" s="613"/>
      <c r="CH52" s="613"/>
      <c r="CI52" s="613"/>
      <c r="CJ52" s="613"/>
      <c r="CK52" s="613"/>
      <c r="CL52" s="613"/>
      <c r="CM52" s="613"/>
      <c r="CN52" s="613"/>
      <c r="CO52" s="613"/>
      <c r="CP52" s="613"/>
      <c r="CQ52" s="613"/>
      <c r="CR52" s="613"/>
      <c r="CS52" s="613"/>
      <c r="CT52" s="613"/>
      <c r="CU52" s="613"/>
      <c r="CV52" s="613"/>
      <c r="CW52" s="613"/>
      <c r="CX52" s="613"/>
      <c r="CY52" s="613"/>
      <c r="CZ52" s="613"/>
      <c r="DA52" s="613"/>
      <c r="DB52" s="613"/>
      <c r="DC52" s="613"/>
      <c r="DD52" s="613"/>
      <c r="DE52" s="613"/>
      <c r="DF52" s="613"/>
      <c r="DG52" s="613"/>
      <c r="DH52" s="613"/>
      <c r="DI52" s="613"/>
    </row>
    <row r="53" spans="5:113">
      <c r="E53" s="613" t="s">
        <v>219</v>
      </c>
      <c r="F53" s="613"/>
      <c r="G53" s="613"/>
      <c r="H53" s="613"/>
      <c r="I53" s="613"/>
      <c r="J53" s="613"/>
      <c r="K53" s="613"/>
      <c r="L53" s="613"/>
      <c r="M53" s="613"/>
      <c r="N53" s="613"/>
      <c r="O53" s="613"/>
      <c r="P53" s="613"/>
      <c r="Q53" s="613"/>
      <c r="R53" s="613"/>
      <c r="S53" s="613"/>
      <c r="T53" s="613"/>
      <c r="U53" s="613"/>
      <c r="V53" s="613"/>
      <c r="W53" s="613"/>
      <c r="X53" s="613"/>
      <c r="Y53" s="613"/>
      <c r="Z53" s="613"/>
      <c r="AA53" s="613"/>
      <c r="AB53" s="613"/>
      <c r="AC53" s="613"/>
      <c r="AD53" s="613"/>
      <c r="AE53" s="613"/>
      <c r="AF53" s="613"/>
      <c r="AG53" s="613"/>
      <c r="AH53" s="613"/>
      <c r="AI53" s="613"/>
      <c r="AJ53" s="613"/>
      <c r="AK53" s="613"/>
      <c r="AL53" s="613"/>
      <c r="AM53" s="613"/>
      <c r="AN53" s="613"/>
      <c r="AO53" s="613"/>
      <c r="AP53" s="613"/>
      <c r="AQ53" s="613"/>
      <c r="AR53" s="613"/>
      <c r="AS53" s="613"/>
      <c r="AT53" s="613"/>
      <c r="AU53" s="613"/>
      <c r="AV53" s="613"/>
      <c r="AW53" s="613"/>
      <c r="AX53" s="613"/>
      <c r="AY53" s="613"/>
      <c r="AZ53" s="613"/>
      <c r="BA53" s="613"/>
      <c r="BB53" s="613"/>
      <c r="BC53" s="613"/>
      <c r="BD53" s="613"/>
      <c r="BE53" s="613"/>
      <c r="BF53" s="613"/>
      <c r="BG53" s="613"/>
      <c r="BH53" s="613"/>
      <c r="BI53" s="613"/>
      <c r="BJ53" s="613"/>
      <c r="BK53" s="613"/>
      <c r="BL53" s="613"/>
      <c r="BM53" s="613"/>
      <c r="BN53" s="613"/>
      <c r="BO53" s="613"/>
      <c r="BP53" s="613"/>
      <c r="BQ53" s="613"/>
      <c r="BR53" s="613"/>
      <c r="BS53" s="613"/>
      <c r="BT53" s="613"/>
      <c r="BU53" s="613"/>
      <c r="BV53" s="613"/>
      <c r="BW53" s="613"/>
      <c r="BX53" s="613"/>
      <c r="BY53" s="613"/>
      <c r="BZ53" s="613"/>
      <c r="CA53" s="613"/>
      <c r="CB53" s="613"/>
      <c r="CC53" s="613"/>
      <c r="CD53" s="613"/>
      <c r="CE53" s="613"/>
      <c r="CF53" s="613"/>
      <c r="CG53" s="613"/>
      <c r="CH53" s="613"/>
      <c r="CI53" s="613"/>
      <c r="CJ53" s="613"/>
      <c r="CK53" s="613"/>
      <c r="CL53" s="613"/>
      <c r="CM53" s="613"/>
      <c r="CN53" s="613"/>
      <c r="CO53" s="613"/>
      <c r="CP53" s="613"/>
      <c r="CQ53" s="613"/>
      <c r="CR53" s="613"/>
      <c r="CS53" s="613"/>
      <c r="CT53" s="613"/>
      <c r="CU53" s="613"/>
      <c r="CV53" s="613"/>
      <c r="CW53" s="613"/>
      <c r="CX53" s="613"/>
      <c r="CY53" s="613"/>
      <c r="CZ53" s="613"/>
      <c r="DA53" s="613"/>
      <c r="DB53" s="613"/>
      <c r="DC53" s="613"/>
      <c r="DD53" s="613"/>
      <c r="DE53" s="613"/>
      <c r="DF53" s="613"/>
      <c r="DG53" s="613"/>
      <c r="DH53" s="613"/>
      <c r="DI53" s="613"/>
    </row>
    <row r="54" spans="5:113"/>
    <row r="55" spans="5:113"/>
    <row r="56" spans="5:113"/>
  </sheetData>
  <sheetProtection algorithmName="SHA-512" hashValue="iPZIXepxah05Sr7ksRfSbZm1T15eUgn04yWevXjTnWA6j1MWELQp8Nx54ps7Pvn8zBBv4C75w8YQ4tFE3l+UGg==" saltValue="A8jFZyn7mnkevC36WznvW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cols>
    <col min="1" max="1" width="1.6328125" style="208" customWidth="1"/>
    <col min="2" max="2" width="2.36328125" style="208" customWidth="1"/>
    <col min="3" max="16" width="2.6328125" style="208" customWidth="1"/>
    <col min="17" max="17" width="2.36328125" style="208" customWidth="1"/>
    <col min="18" max="95" width="1.6328125" style="208" customWidth="1"/>
    <col min="96" max="133" width="1.6328125" style="220" customWidth="1"/>
    <col min="134" max="143" width="1.6328125" style="208" customWidth="1"/>
    <col min="144" max="16384" width="0" style="208" hidden="1"/>
  </cols>
  <sheetData>
    <row r="1" spans="2:143" ht="22.5" customHeight="1" thickBot="1">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615" t="s">
        <v>220</v>
      </c>
      <c r="DI1" s="616"/>
      <c r="DJ1" s="616"/>
      <c r="DK1" s="616"/>
      <c r="DL1" s="616"/>
      <c r="DM1" s="616"/>
      <c r="DN1" s="617"/>
      <c r="DO1" s="208"/>
      <c r="DP1" s="615" t="s">
        <v>221</v>
      </c>
      <c r="DQ1" s="616"/>
      <c r="DR1" s="616"/>
      <c r="DS1" s="616"/>
      <c r="DT1" s="616"/>
      <c r="DU1" s="616"/>
      <c r="DV1" s="616"/>
      <c r="DW1" s="616"/>
      <c r="DX1" s="616"/>
      <c r="DY1" s="616"/>
      <c r="DZ1" s="616"/>
      <c r="EA1" s="616"/>
      <c r="EB1" s="616"/>
      <c r="EC1" s="617"/>
      <c r="ED1" s="207"/>
      <c r="EE1" s="207"/>
      <c r="EF1" s="207"/>
      <c r="EG1" s="207"/>
      <c r="EH1" s="207"/>
      <c r="EI1" s="207"/>
      <c r="EJ1" s="207"/>
      <c r="EK1" s="207"/>
      <c r="EL1" s="207"/>
      <c r="EM1" s="207"/>
    </row>
    <row r="2" spans="2:143" ht="22.5" customHeight="1">
      <c r="B2" s="209" t="s">
        <v>222</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c r="B3" s="618" t="s">
        <v>223</v>
      </c>
      <c r="C3" s="619"/>
      <c r="D3" s="619"/>
      <c r="E3" s="619"/>
      <c r="F3" s="619"/>
      <c r="G3" s="619"/>
      <c r="H3" s="619"/>
      <c r="I3" s="619"/>
      <c r="J3" s="619"/>
      <c r="K3" s="619"/>
      <c r="L3" s="619"/>
      <c r="M3" s="619"/>
      <c r="N3" s="619"/>
      <c r="O3" s="619"/>
      <c r="P3" s="619"/>
      <c r="Q3" s="619"/>
      <c r="R3" s="619"/>
      <c r="S3" s="619"/>
      <c r="T3" s="619"/>
      <c r="U3" s="619"/>
      <c r="V3" s="619"/>
      <c r="W3" s="619"/>
      <c r="X3" s="619"/>
      <c r="Y3" s="619"/>
      <c r="Z3" s="619"/>
      <c r="AA3" s="619"/>
      <c r="AB3" s="619"/>
      <c r="AC3" s="619"/>
      <c r="AD3" s="619"/>
      <c r="AE3" s="619"/>
      <c r="AF3" s="619"/>
      <c r="AG3" s="619"/>
      <c r="AH3" s="619"/>
      <c r="AI3" s="619"/>
      <c r="AJ3" s="619"/>
      <c r="AK3" s="619"/>
      <c r="AL3" s="619"/>
      <c r="AM3" s="619"/>
      <c r="AN3" s="619"/>
      <c r="AO3" s="619"/>
      <c r="AP3" s="618" t="s">
        <v>224</v>
      </c>
      <c r="AQ3" s="619"/>
      <c r="AR3" s="619"/>
      <c r="AS3" s="619"/>
      <c r="AT3" s="619"/>
      <c r="AU3" s="619"/>
      <c r="AV3" s="619"/>
      <c r="AW3" s="619"/>
      <c r="AX3" s="619"/>
      <c r="AY3" s="619"/>
      <c r="AZ3" s="619"/>
      <c r="BA3" s="619"/>
      <c r="BB3" s="619"/>
      <c r="BC3" s="619"/>
      <c r="BD3" s="619"/>
      <c r="BE3" s="619"/>
      <c r="BF3" s="619"/>
      <c r="BG3" s="619"/>
      <c r="BH3" s="619"/>
      <c r="BI3" s="619"/>
      <c r="BJ3" s="619"/>
      <c r="BK3" s="619"/>
      <c r="BL3" s="619"/>
      <c r="BM3" s="619"/>
      <c r="BN3" s="619"/>
      <c r="BO3" s="619"/>
      <c r="BP3" s="619"/>
      <c r="BQ3" s="619"/>
      <c r="BR3" s="619"/>
      <c r="BS3" s="619"/>
      <c r="BT3" s="619"/>
      <c r="BU3" s="619"/>
      <c r="BV3" s="619"/>
      <c r="BW3" s="619"/>
      <c r="BX3" s="619"/>
      <c r="BY3" s="619"/>
      <c r="BZ3" s="619"/>
      <c r="CA3" s="619"/>
      <c r="CB3" s="620"/>
      <c r="CD3" s="618" t="s">
        <v>225</v>
      </c>
      <c r="CE3" s="619"/>
      <c r="CF3" s="619"/>
      <c r="CG3" s="619"/>
      <c r="CH3" s="619"/>
      <c r="CI3" s="619"/>
      <c r="CJ3" s="619"/>
      <c r="CK3" s="619"/>
      <c r="CL3" s="619"/>
      <c r="CM3" s="619"/>
      <c r="CN3" s="619"/>
      <c r="CO3" s="619"/>
      <c r="CP3" s="619"/>
      <c r="CQ3" s="619"/>
      <c r="CR3" s="619"/>
      <c r="CS3" s="619"/>
      <c r="CT3" s="619"/>
      <c r="CU3" s="619"/>
      <c r="CV3" s="619"/>
      <c r="CW3" s="619"/>
      <c r="CX3" s="619"/>
      <c r="CY3" s="619"/>
      <c r="CZ3" s="619"/>
      <c r="DA3" s="619"/>
      <c r="DB3" s="619"/>
      <c r="DC3" s="619"/>
      <c r="DD3" s="619"/>
      <c r="DE3" s="619"/>
      <c r="DF3" s="619"/>
      <c r="DG3" s="619"/>
      <c r="DH3" s="619"/>
      <c r="DI3" s="619"/>
      <c r="DJ3" s="619"/>
      <c r="DK3" s="619"/>
      <c r="DL3" s="619"/>
      <c r="DM3" s="619"/>
      <c r="DN3" s="619"/>
      <c r="DO3" s="619"/>
      <c r="DP3" s="619"/>
      <c r="DQ3" s="619"/>
      <c r="DR3" s="619"/>
      <c r="DS3" s="619"/>
      <c r="DT3" s="619"/>
      <c r="DU3" s="619"/>
      <c r="DV3" s="619"/>
      <c r="DW3" s="619"/>
      <c r="DX3" s="619"/>
      <c r="DY3" s="619"/>
      <c r="DZ3" s="619"/>
      <c r="EA3" s="619"/>
      <c r="EB3" s="619"/>
      <c r="EC3" s="620"/>
    </row>
    <row r="4" spans="2:143" ht="11.25" customHeight="1">
      <c r="B4" s="618" t="s">
        <v>1</v>
      </c>
      <c r="C4" s="619"/>
      <c r="D4" s="619"/>
      <c r="E4" s="619"/>
      <c r="F4" s="619"/>
      <c r="G4" s="619"/>
      <c r="H4" s="619"/>
      <c r="I4" s="619"/>
      <c r="J4" s="619"/>
      <c r="K4" s="619"/>
      <c r="L4" s="619"/>
      <c r="M4" s="619"/>
      <c r="N4" s="619"/>
      <c r="O4" s="619"/>
      <c r="P4" s="619"/>
      <c r="Q4" s="620"/>
      <c r="R4" s="618" t="s">
        <v>226</v>
      </c>
      <c r="S4" s="619"/>
      <c r="T4" s="619"/>
      <c r="U4" s="619"/>
      <c r="V4" s="619"/>
      <c r="W4" s="619"/>
      <c r="X4" s="619"/>
      <c r="Y4" s="620"/>
      <c r="Z4" s="618" t="s">
        <v>227</v>
      </c>
      <c r="AA4" s="619"/>
      <c r="AB4" s="619"/>
      <c r="AC4" s="620"/>
      <c r="AD4" s="618" t="s">
        <v>228</v>
      </c>
      <c r="AE4" s="619"/>
      <c r="AF4" s="619"/>
      <c r="AG4" s="619"/>
      <c r="AH4" s="619"/>
      <c r="AI4" s="619"/>
      <c r="AJ4" s="619"/>
      <c r="AK4" s="620"/>
      <c r="AL4" s="618" t="s">
        <v>227</v>
      </c>
      <c r="AM4" s="619"/>
      <c r="AN4" s="619"/>
      <c r="AO4" s="620"/>
      <c r="AP4" s="621" t="s">
        <v>229</v>
      </c>
      <c r="AQ4" s="621"/>
      <c r="AR4" s="621"/>
      <c r="AS4" s="621"/>
      <c r="AT4" s="621"/>
      <c r="AU4" s="621"/>
      <c r="AV4" s="621"/>
      <c r="AW4" s="621"/>
      <c r="AX4" s="621"/>
      <c r="AY4" s="621"/>
      <c r="AZ4" s="621"/>
      <c r="BA4" s="621"/>
      <c r="BB4" s="621"/>
      <c r="BC4" s="621"/>
      <c r="BD4" s="621"/>
      <c r="BE4" s="621"/>
      <c r="BF4" s="621"/>
      <c r="BG4" s="621" t="s">
        <v>230</v>
      </c>
      <c r="BH4" s="621"/>
      <c r="BI4" s="621"/>
      <c r="BJ4" s="621"/>
      <c r="BK4" s="621"/>
      <c r="BL4" s="621"/>
      <c r="BM4" s="621"/>
      <c r="BN4" s="621"/>
      <c r="BO4" s="621" t="s">
        <v>227</v>
      </c>
      <c r="BP4" s="621"/>
      <c r="BQ4" s="621"/>
      <c r="BR4" s="621"/>
      <c r="BS4" s="621" t="s">
        <v>231</v>
      </c>
      <c r="BT4" s="621"/>
      <c r="BU4" s="621"/>
      <c r="BV4" s="621"/>
      <c r="BW4" s="621"/>
      <c r="BX4" s="621"/>
      <c r="BY4" s="621"/>
      <c r="BZ4" s="621"/>
      <c r="CA4" s="621"/>
      <c r="CB4" s="621"/>
      <c r="CD4" s="618" t="s">
        <v>232</v>
      </c>
      <c r="CE4" s="619"/>
      <c r="CF4" s="619"/>
      <c r="CG4" s="619"/>
      <c r="CH4" s="619"/>
      <c r="CI4" s="619"/>
      <c r="CJ4" s="619"/>
      <c r="CK4" s="619"/>
      <c r="CL4" s="619"/>
      <c r="CM4" s="619"/>
      <c r="CN4" s="619"/>
      <c r="CO4" s="619"/>
      <c r="CP4" s="619"/>
      <c r="CQ4" s="619"/>
      <c r="CR4" s="619"/>
      <c r="CS4" s="619"/>
      <c r="CT4" s="619"/>
      <c r="CU4" s="619"/>
      <c r="CV4" s="619"/>
      <c r="CW4" s="619"/>
      <c r="CX4" s="619"/>
      <c r="CY4" s="619"/>
      <c r="CZ4" s="619"/>
      <c r="DA4" s="619"/>
      <c r="DB4" s="619"/>
      <c r="DC4" s="619"/>
      <c r="DD4" s="619"/>
      <c r="DE4" s="619"/>
      <c r="DF4" s="619"/>
      <c r="DG4" s="619"/>
      <c r="DH4" s="619"/>
      <c r="DI4" s="619"/>
      <c r="DJ4" s="619"/>
      <c r="DK4" s="619"/>
      <c r="DL4" s="619"/>
      <c r="DM4" s="619"/>
      <c r="DN4" s="619"/>
      <c r="DO4" s="619"/>
      <c r="DP4" s="619"/>
      <c r="DQ4" s="619"/>
      <c r="DR4" s="619"/>
      <c r="DS4" s="619"/>
      <c r="DT4" s="619"/>
      <c r="DU4" s="619"/>
      <c r="DV4" s="619"/>
      <c r="DW4" s="619"/>
      <c r="DX4" s="619"/>
      <c r="DY4" s="619"/>
      <c r="DZ4" s="619"/>
      <c r="EA4" s="619"/>
      <c r="EB4" s="619"/>
      <c r="EC4" s="620"/>
    </row>
    <row r="5" spans="2:143" ht="11.25" customHeight="1">
      <c r="B5" s="622" t="s">
        <v>233</v>
      </c>
      <c r="C5" s="623"/>
      <c r="D5" s="623"/>
      <c r="E5" s="623"/>
      <c r="F5" s="623"/>
      <c r="G5" s="623"/>
      <c r="H5" s="623"/>
      <c r="I5" s="623"/>
      <c r="J5" s="623"/>
      <c r="K5" s="623"/>
      <c r="L5" s="623"/>
      <c r="M5" s="623"/>
      <c r="N5" s="623"/>
      <c r="O5" s="623"/>
      <c r="P5" s="623"/>
      <c r="Q5" s="624"/>
      <c r="R5" s="625">
        <v>6709678</v>
      </c>
      <c r="S5" s="626"/>
      <c r="T5" s="626"/>
      <c r="U5" s="626"/>
      <c r="V5" s="626"/>
      <c r="W5" s="626"/>
      <c r="X5" s="626"/>
      <c r="Y5" s="627"/>
      <c r="Z5" s="628">
        <v>33.5</v>
      </c>
      <c r="AA5" s="628"/>
      <c r="AB5" s="628"/>
      <c r="AC5" s="628"/>
      <c r="AD5" s="629">
        <v>6375899</v>
      </c>
      <c r="AE5" s="629"/>
      <c r="AF5" s="629"/>
      <c r="AG5" s="629"/>
      <c r="AH5" s="629"/>
      <c r="AI5" s="629"/>
      <c r="AJ5" s="629"/>
      <c r="AK5" s="629"/>
      <c r="AL5" s="630">
        <v>58.7</v>
      </c>
      <c r="AM5" s="631"/>
      <c r="AN5" s="631"/>
      <c r="AO5" s="632"/>
      <c r="AP5" s="622" t="s">
        <v>234</v>
      </c>
      <c r="AQ5" s="623"/>
      <c r="AR5" s="623"/>
      <c r="AS5" s="623"/>
      <c r="AT5" s="623"/>
      <c r="AU5" s="623"/>
      <c r="AV5" s="623"/>
      <c r="AW5" s="623"/>
      <c r="AX5" s="623"/>
      <c r="AY5" s="623"/>
      <c r="AZ5" s="623"/>
      <c r="BA5" s="623"/>
      <c r="BB5" s="623"/>
      <c r="BC5" s="623"/>
      <c r="BD5" s="623"/>
      <c r="BE5" s="623"/>
      <c r="BF5" s="624"/>
      <c r="BG5" s="636">
        <v>6375899</v>
      </c>
      <c r="BH5" s="637"/>
      <c r="BI5" s="637"/>
      <c r="BJ5" s="637"/>
      <c r="BK5" s="637"/>
      <c r="BL5" s="637"/>
      <c r="BM5" s="637"/>
      <c r="BN5" s="638"/>
      <c r="BO5" s="639">
        <v>95</v>
      </c>
      <c r="BP5" s="639"/>
      <c r="BQ5" s="639"/>
      <c r="BR5" s="639"/>
      <c r="BS5" s="640">
        <v>41795</v>
      </c>
      <c r="BT5" s="640"/>
      <c r="BU5" s="640"/>
      <c r="BV5" s="640"/>
      <c r="BW5" s="640"/>
      <c r="BX5" s="640"/>
      <c r="BY5" s="640"/>
      <c r="BZ5" s="640"/>
      <c r="CA5" s="640"/>
      <c r="CB5" s="644"/>
      <c r="CD5" s="618" t="s">
        <v>229</v>
      </c>
      <c r="CE5" s="619"/>
      <c r="CF5" s="619"/>
      <c r="CG5" s="619"/>
      <c r="CH5" s="619"/>
      <c r="CI5" s="619"/>
      <c r="CJ5" s="619"/>
      <c r="CK5" s="619"/>
      <c r="CL5" s="619"/>
      <c r="CM5" s="619"/>
      <c r="CN5" s="619"/>
      <c r="CO5" s="619"/>
      <c r="CP5" s="619"/>
      <c r="CQ5" s="620"/>
      <c r="CR5" s="618" t="s">
        <v>235</v>
      </c>
      <c r="CS5" s="619"/>
      <c r="CT5" s="619"/>
      <c r="CU5" s="619"/>
      <c r="CV5" s="619"/>
      <c r="CW5" s="619"/>
      <c r="CX5" s="619"/>
      <c r="CY5" s="620"/>
      <c r="CZ5" s="618" t="s">
        <v>227</v>
      </c>
      <c r="DA5" s="619"/>
      <c r="DB5" s="619"/>
      <c r="DC5" s="620"/>
      <c r="DD5" s="618" t="s">
        <v>236</v>
      </c>
      <c r="DE5" s="619"/>
      <c r="DF5" s="619"/>
      <c r="DG5" s="619"/>
      <c r="DH5" s="619"/>
      <c r="DI5" s="619"/>
      <c r="DJ5" s="619"/>
      <c r="DK5" s="619"/>
      <c r="DL5" s="619"/>
      <c r="DM5" s="619"/>
      <c r="DN5" s="619"/>
      <c r="DO5" s="619"/>
      <c r="DP5" s="620"/>
      <c r="DQ5" s="618" t="s">
        <v>237</v>
      </c>
      <c r="DR5" s="619"/>
      <c r="DS5" s="619"/>
      <c r="DT5" s="619"/>
      <c r="DU5" s="619"/>
      <c r="DV5" s="619"/>
      <c r="DW5" s="619"/>
      <c r="DX5" s="619"/>
      <c r="DY5" s="619"/>
      <c r="DZ5" s="619"/>
      <c r="EA5" s="619"/>
      <c r="EB5" s="619"/>
      <c r="EC5" s="620"/>
    </row>
    <row r="6" spans="2:143" ht="11.25" customHeight="1">
      <c r="B6" s="633" t="s">
        <v>238</v>
      </c>
      <c r="C6" s="634"/>
      <c r="D6" s="634"/>
      <c r="E6" s="634"/>
      <c r="F6" s="634"/>
      <c r="G6" s="634"/>
      <c r="H6" s="634"/>
      <c r="I6" s="634"/>
      <c r="J6" s="634"/>
      <c r="K6" s="634"/>
      <c r="L6" s="634"/>
      <c r="M6" s="634"/>
      <c r="N6" s="634"/>
      <c r="O6" s="634"/>
      <c r="P6" s="634"/>
      <c r="Q6" s="635"/>
      <c r="R6" s="636">
        <v>176488</v>
      </c>
      <c r="S6" s="637"/>
      <c r="T6" s="637"/>
      <c r="U6" s="637"/>
      <c r="V6" s="637"/>
      <c r="W6" s="637"/>
      <c r="X6" s="637"/>
      <c r="Y6" s="638"/>
      <c r="Z6" s="639">
        <v>0.9</v>
      </c>
      <c r="AA6" s="639"/>
      <c r="AB6" s="639"/>
      <c r="AC6" s="639"/>
      <c r="AD6" s="640">
        <v>176488</v>
      </c>
      <c r="AE6" s="640"/>
      <c r="AF6" s="640"/>
      <c r="AG6" s="640"/>
      <c r="AH6" s="640"/>
      <c r="AI6" s="640"/>
      <c r="AJ6" s="640"/>
      <c r="AK6" s="640"/>
      <c r="AL6" s="641">
        <v>1.6</v>
      </c>
      <c r="AM6" s="642"/>
      <c r="AN6" s="642"/>
      <c r="AO6" s="643"/>
      <c r="AP6" s="633" t="s">
        <v>239</v>
      </c>
      <c r="AQ6" s="634"/>
      <c r="AR6" s="634"/>
      <c r="AS6" s="634"/>
      <c r="AT6" s="634"/>
      <c r="AU6" s="634"/>
      <c r="AV6" s="634"/>
      <c r="AW6" s="634"/>
      <c r="AX6" s="634"/>
      <c r="AY6" s="634"/>
      <c r="AZ6" s="634"/>
      <c r="BA6" s="634"/>
      <c r="BB6" s="634"/>
      <c r="BC6" s="634"/>
      <c r="BD6" s="634"/>
      <c r="BE6" s="634"/>
      <c r="BF6" s="635"/>
      <c r="BG6" s="636">
        <v>6375899</v>
      </c>
      <c r="BH6" s="637"/>
      <c r="BI6" s="637"/>
      <c r="BJ6" s="637"/>
      <c r="BK6" s="637"/>
      <c r="BL6" s="637"/>
      <c r="BM6" s="637"/>
      <c r="BN6" s="638"/>
      <c r="BO6" s="639">
        <v>95</v>
      </c>
      <c r="BP6" s="639"/>
      <c r="BQ6" s="639"/>
      <c r="BR6" s="639"/>
      <c r="BS6" s="640">
        <v>41795</v>
      </c>
      <c r="BT6" s="640"/>
      <c r="BU6" s="640"/>
      <c r="BV6" s="640"/>
      <c r="BW6" s="640"/>
      <c r="BX6" s="640"/>
      <c r="BY6" s="640"/>
      <c r="BZ6" s="640"/>
      <c r="CA6" s="640"/>
      <c r="CB6" s="644"/>
      <c r="CD6" s="622" t="s">
        <v>240</v>
      </c>
      <c r="CE6" s="623"/>
      <c r="CF6" s="623"/>
      <c r="CG6" s="623"/>
      <c r="CH6" s="623"/>
      <c r="CI6" s="623"/>
      <c r="CJ6" s="623"/>
      <c r="CK6" s="623"/>
      <c r="CL6" s="623"/>
      <c r="CM6" s="623"/>
      <c r="CN6" s="623"/>
      <c r="CO6" s="623"/>
      <c r="CP6" s="623"/>
      <c r="CQ6" s="624"/>
      <c r="CR6" s="636">
        <v>167365</v>
      </c>
      <c r="CS6" s="637"/>
      <c r="CT6" s="637"/>
      <c r="CU6" s="637"/>
      <c r="CV6" s="637"/>
      <c r="CW6" s="637"/>
      <c r="CX6" s="637"/>
      <c r="CY6" s="638"/>
      <c r="CZ6" s="630">
        <v>0.9</v>
      </c>
      <c r="DA6" s="631"/>
      <c r="DB6" s="631"/>
      <c r="DC6" s="647"/>
      <c r="DD6" s="645" t="s">
        <v>241</v>
      </c>
      <c r="DE6" s="637"/>
      <c r="DF6" s="637"/>
      <c r="DG6" s="637"/>
      <c r="DH6" s="637"/>
      <c r="DI6" s="637"/>
      <c r="DJ6" s="637"/>
      <c r="DK6" s="637"/>
      <c r="DL6" s="637"/>
      <c r="DM6" s="637"/>
      <c r="DN6" s="637"/>
      <c r="DO6" s="637"/>
      <c r="DP6" s="638"/>
      <c r="DQ6" s="645">
        <v>167365</v>
      </c>
      <c r="DR6" s="637"/>
      <c r="DS6" s="637"/>
      <c r="DT6" s="637"/>
      <c r="DU6" s="637"/>
      <c r="DV6" s="637"/>
      <c r="DW6" s="637"/>
      <c r="DX6" s="637"/>
      <c r="DY6" s="637"/>
      <c r="DZ6" s="637"/>
      <c r="EA6" s="637"/>
      <c r="EB6" s="637"/>
      <c r="EC6" s="646"/>
    </row>
    <row r="7" spans="2:143" ht="11.25" customHeight="1">
      <c r="B7" s="633" t="s">
        <v>242</v>
      </c>
      <c r="C7" s="634"/>
      <c r="D7" s="634"/>
      <c r="E7" s="634"/>
      <c r="F7" s="634"/>
      <c r="G7" s="634"/>
      <c r="H7" s="634"/>
      <c r="I7" s="634"/>
      <c r="J7" s="634"/>
      <c r="K7" s="634"/>
      <c r="L7" s="634"/>
      <c r="M7" s="634"/>
      <c r="N7" s="634"/>
      <c r="O7" s="634"/>
      <c r="P7" s="634"/>
      <c r="Q7" s="635"/>
      <c r="R7" s="636">
        <v>2385</v>
      </c>
      <c r="S7" s="637"/>
      <c r="T7" s="637"/>
      <c r="U7" s="637"/>
      <c r="V7" s="637"/>
      <c r="W7" s="637"/>
      <c r="X7" s="637"/>
      <c r="Y7" s="638"/>
      <c r="Z7" s="639">
        <v>0</v>
      </c>
      <c r="AA7" s="639"/>
      <c r="AB7" s="639"/>
      <c r="AC7" s="639"/>
      <c r="AD7" s="640">
        <v>2385</v>
      </c>
      <c r="AE7" s="640"/>
      <c r="AF7" s="640"/>
      <c r="AG7" s="640"/>
      <c r="AH7" s="640"/>
      <c r="AI7" s="640"/>
      <c r="AJ7" s="640"/>
      <c r="AK7" s="640"/>
      <c r="AL7" s="641">
        <v>0</v>
      </c>
      <c r="AM7" s="642"/>
      <c r="AN7" s="642"/>
      <c r="AO7" s="643"/>
      <c r="AP7" s="633" t="s">
        <v>243</v>
      </c>
      <c r="AQ7" s="634"/>
      <c r="AR7" s="634"/>
      <c r="AS7" s="634"/>
      <c r="AT7" s="634"/>
      <c r="AU7" s="634"/>
      <c r="AV7" s="634"/>
      <c r="AW7" s="634"/>
      <c r="AX7" s="634"/>
      <c r="AY7" s="634"/>
      <c r="AZ7" s="634"/>
      <c r="BA7" s="634"/>
      <c r="BB7" s="634"/>
      <c r="BC7" s="634"/>
      <c r="BD7" s="634"/>
      <c r="BE7" s="634"/>
      <c r="BF7" s="635"/>
      <c r="BG7" s="636">
        <v>2856675</v>
      </c>
      <c r="BH7" s="637"/>
      <c r="BI7" s="637"/>
      <c r="BJ7" s="637"/>
      <c r="BK7" s="637"/>
      <c r="BL7" s="637"/>
      <c r="BM7" s="637"/>
      <c r="BN7" s="638"/>
      <c r="BO7" s="639">
        <v>42.6</v>
      </c>
      <c r="BP7" s="639"/>
      <c r="BQ7" s="639"/>
      <c r="BR7" s="639"/>
      <c r="BS7" s="640">
        <v>41795</v>
      </c>
      <c r="BT7" s="640"/>
      <c r="BU7" s="640"/>
      <c r="BV7" s="640"/>
      <c r="BW7" s="640"/>
      <c r="BX7" s="640"/>
      <c r="BY7" s="640"/>
      <c r="BZ7" s="640"/>
      <c r="CA7" s="640"/>
      <c r="CB7" s="644"/>
      <c r="CD7" s="633" t="s">
        <v>244</v>
      </c>
      <c r="CE7" s="634"/>
      <c r="CF7" s="634"/>
      <c r="CG7" s="634"/>
      <c r="CH7" s="634"/>
      <c r="CI7" s="634"/>
      <c r="CJ7" s="634"/>
      <c r="CK7" s="634"/>
      <c r="CL7" s="634"/>
      <c r="CM7" s="634"/>
      <c r="CN7" s="634"/>
      <c r="CO7" s="634"/>
      <c r="CP7" s="634"/>
      <c r="CQ7" s="635"/>
      <c r="CR7" s="636">
        <v>2611821</v>
      </c>
      <c r="CS7" s="637"/>
      <c r="CT7" s="637"/>
      <c r="CU7" s="637"/>
      <c r="CV7" s="637"/>
      <c r="CW7" s="637"/>
      <c r="CX7" s="637"/>
      <c r="CY7" s="638"/>
      <c r="CZ7" s="639">
        <v>14.2</v>
      </c>
      <c r="DA7" s="639"/>
      <c r="DB7" s="639"/>
      <c r="DC7" s="639"/>
      <c r="DD7" s="645">
        <v>16548</v>
      </c>
      <c r="DE7" s="637"/>
      <c r="DF7" s="637"/>
      <c r="DG7" s="637"/>
      <c r="DH7" s="637"/>
      <c r="DI7" s="637"/>
      <c r="DJ7" s="637"/>
      <c r="DK7" s="637"/>
      <c r="DL7" s="637"/>
      <c r="DM7" s="637"/>
      <c r="DN7" s="637"/>
      <c r="DO7" s="637"/>
      <c r="DP7" s="638"/>
      <c r="DQ7" s="645">
        <v>2423429</v>
      </c>
      <c r="DR7" s="637"/>
      <c r="DS7" s="637"/>
      <c r="DT7" s="637"/>
      <c r="DU7" s="637"/>
      <c r="DV7" s="637"/>
      <c r="DW7" s="637"/>
      <c r="DX7" s="637"/>
      <c r="DY7" s="637"/>
      <c r="DZ7" s="637"/>
      <c r="EA7" s="637"/>
      <c r="EB7" s="637"/>
      <c r="EC7" s="646"/>
    </row>
    <row r="8" spans="2:143" ht="11.25" customHeight="1">
      <c r="B8" s="633" t="s">
        <v>245</v>
      </c>
      <c r="C8" s="634"/>
      <c r="D8" s="634"/>
      <c r="E8" s="634"/>
      <c r="F8" s="634"/>
      <c r="G8" s="634"/>
      <c r="H8" s="634"/>
      <c r="I8" s="634"/>
      <c r="J8" s="634"/>
      <c r="K8" s="634"/>
      <c r="L8" s="634"/>
      <c r="M8" s="634"/>
      <c r="N8" s="634"/>
      <c r="O8" s="634"/>
      <c r="P8" s="634"/>
      <c r="Q8" s="635"/>
      <c r="R8" s="636">
        <v>34157</v>
      </c>
      <c r="S8" s="637"/>
      <c r="T8" s="637"/>
      <c r="U8" s="637"/>
      <c r="V8" s="637"/>
      <c r="W8" s="637"/>
      <c r="X8" s="637"/>
      <c r="Y8" s="638"/>
      <c r="Z8" s="639">
        <v>0.2</v>
      </c>
      <c r="AA8" s="639"/>
      <c r="AB8" s="639"/>
      <c r="AC8" s="639"/>
      <c r="AD8" s="640">
        <v>34157</v>
      </c>
      <c r="AE8" s="640"/>
      <c r="AF8" s="640"/>
      <c r="AG8" s="640"/>
      <c r="AH8" s="640"/>
      <c r="AI8" s="640"/>
      <c r="AJ8" s="640"/>
      <c r="AK8" s="640"/>
      <c r="AL8" s="641">
        <v>0.3</v>
      </c>
      <c r="AM8" s="642"/>
      <c r="AN8" s="642"/>
      <c r="AO8" s="643"/>
      <c r="AP8" s="633" t="s">
        <v>246</v>
      </c>
      <c r="AQ8" s="634"/>
      <c r="AR8" s="634"/>
      <c r="AS8" s="634"/>
      <c r="AT8" s="634"/>
      <c r="AU8" s="634"/>
      <c r="AV8" s="634"/>
      <c r="AW8" s="634"/>
      <c r="AX8" s="634"/>
      <c r="AY8" s="634"/>
      <c r="AZ8" s="634"/>
      <c r="BA8" s="634"/>
      <c r="BB8" s="634"/>
      <c r="BC8" s="634"/>
      <c r="BD8" s="634"/>
      <c r="BE8" s="634"/>
      <c r="BF8" s="635"/>
      <c r="BG8" s="636">
        <v>89039</v>
      </c>
      <c r="BH8" s="637"/>
      <c r="BI8" s="637"/>
      <c r="BJ8" s="637"/>
      <c r="BK8" s="637"/>
      <c r="BL8" s="637"/>
      <c r="BM8" s="637"/>
      <c r="BN8" s="638"/>
      <c r="BO8" s="639">
        <v>1.3</v>
      </c>
      <c r="BP8" s="639"/>
      <c r="BQ8" s="639"/>
      <c r="BR8" s="639"/>
      <c r="BS8" s="640" t="s">
        <v>177</v>
      </c>
      <c r="BT8" s="640"/>
      <c r="BU8" s="640"/>
      <c r="BV8" s="640"/>
      <c r="BW8" s="640"/>
      <c r="BX8" s="640"/>
      <c r="BY8" s="640"/>
      <c r="BZ8" s="640"/>
      <c r="CA8" s="640"/>
      <c r="CB8" s="644"/>
      <c r="CD8" s="633" t="s">
        <v>247</v>
      </c>
      <c r="CE8" s="634"/>
      <c r="CF8" s="634"/>
      <c r="CG8" s="634"/>
      <c r="CH8" s="634"/>
      <c r="CI8" s="634"/>
      <c r="CJ8" s="634"/>
      <c r="CK8" s="634"/>
      <c r="CL8" s="634"/>
      <c r="CM8" s="634"/>
      <c r="CN8" s="634"/>
      <c r="CO8" s="634"/>
      <c r="CP8" s="634"/>
      <c r="CQ8" s="635"/>
      <c r="CR8" s="636">
        <v>7061245</v>
      </c>
      <c r="CS8" s="637"/>
      <c r="CT8" s="637"/>
      <c r="CU8" s="637"/>
      <c r="CV8" s="637"/>
      <c r="CW8" s="637"/>
      <c r="CX8" s="637"/>
      <c r="CY8" s="638"/>
      <c r="CZ8" s="639">
        <v>38.5</v>
      </c>
      <c r="DA8" s="639"/>
      <c r="DB8" s="639"/>
      <c r="DC8" s="639"/>
      <c r="DD8" s="645">
        <v>3980</v>
      </c>
      <c r="DE8" s="637"/>
      <c r="DF8" s="637"/>
      <c r="DG8" s="637"/>
      <c r="DH8" s="637"/>
      <c r="DI8" s="637"/>
      <c r="DJ8" s="637"/>
      <c r="DK8" s="637"/>
      <c r="DL8" s="637"/>
      <c r="DM8" s="637"/>
      <c r="DN8" s="637"/>
      <c r="DO8" s="637"/>
      <c r="DP8" s="638"/>
      <c r="DQ8" s="645">
        <v>3516789</v>
      </c>
      <c r="DR8" s="637"/>
      <c r="DS8" s="637"/>
      <c r="DT8" s="637"/>
      <c r="DU8" s="637"/>
      <c r="DV8" s="637"/>
      <c r="DW8" s="637"/>
      <c r="DX8" s="637"/>
      <c r="DY8" s="637"/>
      <c r="DZ8" s="637"/>
      <c r="EA8" s="637"/>
      <c r="EB8" s="637"/>
      <c r="EC8" s="646"/>
    </row>
    <row r="9" spans="2:143" ht="11.25" customHeight="1">
      <c r="B9" s="633" t="s">
        <v>248</v>
      </c>
      <c r="C9" s="634"/>
      <c r="D9" s="634"/>
      <c r="E9" s="634"/>
      <c r="F9" s="634"/>
      <c r="G9" s="634"/>
      <c r="H9" s="634"/>
      <c r="I9" s="634"/>
      <c r="J9" s="634"/>
      <c r="K9" s="634"/>
      <c r="L9" s="634"/>
      <c r="M9" s="634"/>
      <c r="N9" s="634"/>
      <c r="O9" s="634"/>
      <c r="P9" s="634"/>
      <c r="Q9" s="635"/>
      <c r="R9" s="636">
        <v>26511</v>
      </c>
      <c r="S9" s="637"/>
      <c r="T9" s="637"/>
      <c r="U9" s="637"/>
      <c r="V9" s="637"/>
      <c r="W9" s="637"/>
      <c r="X9" s="637"/>
      <c r="Y9" s="638"/>
      <c r="Z9" s="639">
        <v>0.1</v>
      </c>
      <c r="AA9" s="639"/>
      <c r="AB9" s="639"/>
      <c r="AC9" s="639"/>
      <c r="AD9" s="640">
        <v>26511</v>
      </c>
      <c r="AE9" s="640"/>
      <c r="AF9" s="640"/>
      <c r="AG9" s="640"/>
      <c r="AH9" s="640"/>
      <c r="AI9" s="640"/>
      <c r="AJ9" s="640"/>
      <c r="AK9" s="640"/>
      <c r="AL9" s="641">
        <v>0.2</v>
      </c>
      <c r="AM9" s="642"/>
      <c r="AN9" s="642"/>
      <c r="AO9" s="643"/>
      <c r="AP9" s="633" t="s">
        <v>249</v>
      </c>
      <c r="AQ9" s="634"/>
      <c r="AR9" s="634"/>
      <c r="AS9" s="634"/>
      <c r="AT9" s="634"/>
      <c r="AU9" s="634"/>
      <c r="AV9" s="634"/>
      <c r="AW9" s="634"/>
      <c r="AX9" s="634"/>
      <c r="AY9" s="634"/>
      <c r="AZ9" s="634"/>
      <c r="BA9" s="634"/>
      <c r="BB9" s="634"/>
      <c r="BC9" s="634"/>
      <c r="BD9" s="634"/>
      <c r="BE9" s="634"/>
      <c r="BF9" s="635"/>
      <c r="BG9" s="636">
        <v>2391032</v>
      </c>
      <c r="BH9" s="637"/>
      <c r="BI9" s="637"/>
      <c r="BJ9" s="637"/>
      <c r="BK9" s="637"/>
      <c r="BL9" s="637"/>
      <c r="BM9" s="637"/>
      <c r="BN9" s="638"/>
      <c r="BO9" s="639">
        <v>35.6</v>
      </c>
      <c r="BP9" s="639"/>
      <c r="BQ9" s="639"/>
      <c r="BR9" s="639"/>
      <c r="BS9" s="640" t="s">
        <v>177</v>
      </c>
      <c r="BT9" s="640"/>
      <c r="BU9" s="640"/>
      <c r="BV9" s="640"/>
      <c r="BW9" s="640"/>
      <c r="BX9" s="640"/>
      <c r="BY9" s="640"/>
      <c r="BZ9" s="640"/>
      <c r="CA9" s="640"/>
      <c r="CB9" s="644"/>
      <c r="CD9" s="633" t="s">
        <v>250</v>
      </c>
      <c r="CE9" s="634"/>
      <c r="CF9" s="634"/>
      <c r="CG9" s="634"/>
      <c r="CH9" s="634"/>
      <c r="CI9" s="634"/>
      <c r="CJ9" s="634"/>
      <c r="CK9" s="634"/>
      <c r="CL9" s="634"/>
      <c r="CM9" s="634"/>
      <c r="CN9" s="634"/>
      <c r="CO9" s="634"/>
      <c r="CP9" s="634"/>
      <c r="CQ9" s="635"/>
      <c r="CR9" s="636">
        <v>2022236</v>
      </c>
      <c r="CS9" s="637"/>
      <c r="CT9" s="637"/>
      <c r="CU9" s="637"/>
      <c r="CV9" s="637"/>
      <c r="CW9" s="637"/>
      <c r="CX9" s="637"/>
      <c r="CY9" s="638"/>
      <c r="CZ9" s="639">
        <v>11</v>
      </c>
      <c r="DA9" s="639"/>
      <c r="DB9" s="639"/>
      <c r="DC9" s="639"/>
      <c r="DD9" s="645">
        <v>85683</v>
      </c>
      <c r="DE9" s="637"/>
      <c r="DF9" s="637"/>
      <c r="DG9" s="637"/>
      <c r="DH9" s="637"/>
      <c r="DI9" s="637"/>
      <c r="DJ9" s="637"/>
      <c r="DK9" s="637"/>
      <c r="DL9" s="637"/>
      <c r="DM9" s="637"/>
      <c r="DN9" s="637"/>
      <c r="DO9" s="637"/>
      <c r="DP9" s="638"/>
      <c r="DQ9" s="645">
        <v>1233109</v>
      </c>
      <c r="DR9" s="637"/>
      <c r="DS9" s="637"/>
      <c r="DT9" s="637"/>
      <c r="DU9" s="637"/>
      <c r="DV9" s="637"/>
      <c r="DW9" s="637"/>
      <c r="DX9" s="637"/>
      <c r="DY9" s="637"/>
      <c r="DZ9" s="637"/>
      <c r="EA9" s="637"/>
      <c r="EB9" s="637"/>
      <c r="EC9" s="646"/>
    </row>
    <row r="10" spans="2:143" ht="11.25" customHeight="1">
      <c r="B10" s="633" t="s">
        <v>251</v>
      </c>
      <c r="C10" s="634"/>
      <c r="D10" s="634"/>
      <c r="E10" s="634"/>
      <c r="F10" s="634"/>
      <c r="G10" s="634"/>
      <c r="H10" s="634"/>
      <c r="I10" s="634"/>
      <c r="J10" s="634"/>
      <c r="K10" s="634"/>
      <c r="L10" s="634"/>
      <c r="M10" s="634"/>
      <c r="N10" s="634"/>
      <c r="O10" s="634"/>
      <c r="P10" s="634"/>
      <c r="Q10" s="635"/>
      <c r="R10" s="636" t="s">
        <v>176</v>
      </c>
      <c r="S10" s="637"/>
      <c r="T10" s="637"/>
      <c r="U10" s="637"/>
      <c r="V10" s="637"/>
      <c r="W10" s="637"/>
      <c r="X10" s="637"/>
      <c r="Y10" s="638"/>
      <c r="Z10" s="639" t="s">
        <v>177</v>
      </c>
      <c r="AA10" s="639"/>
      <c r="AB10" s="639"/>
      <c r="AC10" s="639"/>
      <c r="AD10" s="640" t="s">
        <v>177</v>
      </c>
      <c r="AE10" s="640"/>
      <c r="AF10" s="640"/>
      <c r="AG10" s="640"/>
      <c r="AH10" s="640"/>
      <c r="AI10" s="640"/>
      <c r="AJ10" s="640"/>
      <c r="AK10" s="640"/>
      <c r="AL10" s="641" t="s">
        <v>176</v>
      </c>
      <c r="AM10" s="642"/>
      <c r="AN10" s="642"/>
      <c r="AO10" s="643"/>
      <c r="AP10" s="633" t="s">
        <v>252</v>
      </c>
      <c r="AQ10" s="634"/>
      <c r="AR10" s="634"/>
      <c r="AS10" s="634"/>
      <c r="AT10" s="634"/>
      <c r="AU10" s="634"/>
      <c r="AV10" s="634"/>
      <c r="AW10" s="634"/>
      <c r="AX10" s="634"/>
      <c r="AY10" s="634"/>
      <c r="AZ10" s="634"/>
      <c r="BA10" s="634"/>
      <c r="BB10" s="634"/>
      <c r="BC10" s="634"/>
      <c r="BD10" s="634"/>
      <c r="BE10" s="634"/>
      <c r="BF10" s="635"/>
      <c r="BG10" s="636">
        <v>140172</v>
      </c>
      <c r="BH10" s="637"/>
      <c r="BI10" s="637"/>
      <c r="BJ10" s="637"/>
      <c r="BK10" s="637"/>
      <c r="BL10" s="637"/>
      <c r="BM10" s="637"/>
      <c r="BN10" s="638"/>
      <c r="BO10" s="639">
        <v>2.1</v>
      </c>
      <c r="BP10" s="639"/>
      <c r="BQ10" s="639"/>
      <c r="BR10" s="639"/>
      <c r="BS10" s="640" t="s">
        <v>177</v>
      </c>
      <c r="BT10" s="640"/>
      <c r="BU10" s="640"/>
      <c r="BV10" s="640"/>
      <c r="BW10" s="640"/>
      <c r="BX10" s="640"/>
      <c r="BY10" s="640"/>
      <c r="BZ10" s="640"/>
      <c r="CA10" s="640"/>
      <c r="CB10" s="644"/>
      <c r="CD10" s="633" t="s">
        <v>253</v>
      </c>
      <c r="CE10" s="634"/>
      <c r="CF10" s="634"/>
      <c r="CG10" s="634"/>
      <c r="CH10" s="634"/>
      <c r="CI10" s="634"/>
      <c r="CJ10" s="634"/>
      <c r="CK10" s="634"/>
      <c r="CL10" s="634"/>
      <c r="CM10" s="634"/>
      <c r="CN10" s="634"/>
      <c r="CO10" s="634"/>
      <c r="CP10" s="634"/>
      <c r="CQ10" s="635"/>
      <c r="CR10" s="636">
        <v>16805</v>
      </c>
      <c r="CS10" s="637"/>
      <c r="CT10" s="637"/>
      <c r="CU10" s="637"/>
      <c r="CV10" s="637"/>
      <c r="CW10" s="637"/>
      <c r="CX10" s="637"/>
      <c r="CY10" s="638"/>
      <c r="CZ10" s="639">
        <v>0.1</v>
      </c>
      <c r="DA10" s="639"/>
      <c r="DB10" s="639"/>
      <c r="DC10" s="639"/>
      <c r="DD10" s="645" t="s">
        <v>241</v>
      </c>
      <c r="DE10" s="637"/>
      <c r="DF10" s="637"/>
      <c r="DG10" s="637"/>
      <c r="DH10" s="637"/>
      <c r="DI10" s="637"/>
      <c r="DJ10" s="637"/>
      <c r="DK10" s="637"/>
      <c r="DL10" s="637"/>
      <c r="DM10" s="637"/>
      <c r="DN10" s="637"/>
      <c r="DO10" s="637"/>
      <c r="DP10" s="638"/>
      <c r="DQ10" s="645">
        <v>15851</v>
      </c>
      <c r="DR10" s="637"/>
      <c r="DS10" s="637"/>
      <c r="DT10" s="637"/>
      <c r="DU10" s="637"/>
      <c r="DV10" s="637"/>
      <c r="DW10" s="637"/>
      <c r="DX10" s="637"/>
      <c r="DY10" s="637"/>
      <c r="DZ10" s="637"/>
      <c r="EA10" s="637"/>
      <c r="EB10" s="637"/>
      <c r="EC10" s="646"/>
    </row>
    <row r="11" spans="2:143" ht="11.25" customHeight="1">
      <c r="B11" s="633" t="s">
        <v>254</v>
      </c>
      <c r="C11" s="634"/>
      <c r="D11" s="634"/>
      <c r="E11" s="634"/>
      <c r="F11" s="634"/>
      <c r="G11" s="634"/>
      <c r="H11" s="634"/>
      <c r="I11" s="634"/>
      <c r="J11" s="634"/>
      <c r="K11" s="634"/>
      <c r="L11" s="634"/>
      <c r="M11" s="634"/>
      <c r="N11" s="634"/>
      <c r="O11" s="634"/>
      <c r="P11" s="634"/>
      <c r="Q11" s="635"/>
      <c r="R11" s="636">
        <v>1152604</v>
      </c>
      <c r="S11" s="637"/>
      <c r="T11" s="637"/>
      <c r="U11" s="637"/>
      <c r="V11" s="637"/>
      <c r="W11" s="637"/>
      <c r="X11" s="637"/>
      <c r="Y11" s="638"/>
      <c r="Z11" s="641">
        <v>5.8</v>
      </c>
      <c r="AA11" s="642"/>
      <c r="AB11" s="642"/>
      <c r="AC11" s="648"/>
      <c r="AD11" s="645">
        <v>1152604</v>
      </c>
      <c r="AE11" s="637"/>
      <c r="AF11" s="637"/>
      <c r="AG11" s="637"/>
      <c r="AH11" s="637"/>
      <c r="AI11" s="637"/>
      <c r="AJ11" s="637"/>
      <c r="AK11" s="638"/>
      <c r="AL11" s="641">
        <v>10.6</v>
      </c>
      <c r="AM11" s="642"/>
      <c r="AN11" s="642"/>
      <c r="AO11" s="643"/>
      <c r="AP11" s="633" t="s">
        <v>255</v>
      </c>
      <c r="AQ11" s="634"/>
      <c r="AR11" s="634"/>
      <c r="AS11" s="634"/>
      <c r="AT11" s="634"/>
      <c r="AU11" s="634"/>
      <c r="AV11" s="634"/>
      <c r="AW11" s="634"/>
      <c r="AX11" s="634"/>
      <c r="AY11" s="634"/>
      <c r="AZ11" s="634"/>
      <c r="BA11" s="634"/>
      <c r="BB11" s="634"/>
      <c r="BC11" s="634"/>
      <c r="BD11" s="634"/>
      <c r="BE11" s="634"/>
      <c r="BF11" s="635"/>
      <c r="BG11" s="636">
        <v>236432</v>
      </c>
      <c r="BH11" s="637"/>
      <c r="BI11" s="637"/>
      <c r="BJ11" s="637"/>
      <c r="BK11" s="637"/>
      <c r="BL11" s="637"/>
      <c r="BM11" s="637"/>
      <c r="BN11" s="638"/>
      <c r="BO11" s="639">
        <v>3.5</v>
      </c>
      <c r="BP11" s="639"/>
      <c r="BQ11" s="639"/>
      <c r="BR11" s="639"/>
      <c r="BS11" s="640">
        <v>41795</v>
      </c>
      <c r="BT11" s="640"/>
      <c r="BU11" s="640"/>
      <c r="BV11" s="640"/>
      <c r="BW11" s="640"/>
      <c r="BX11" s="640"/>
      <c r="BY11" s="640"/>
      <c r="BZ11" s="640"/>
      <c r="CA11" s="640"/>
      <c r="CB11" s="644"/>
      <c r="CD11" s="633" t="s">
        <v>256</v>
      </c>
      <c r="CE11" s="634"/>
      <c r="CF11" s="634"/>
      <c r="CG11" s="634"/>
      <c r="CH11" s="634"/>
      <c r="CI11" s="634"/>
      <c r="CJ11" s="634"/>
      <c r="CK11" s="634"/>
      <c r="CL11" s="634"/>
      <c r="CM11" s="634"/>
      <c r="CN11" s="634"/>
      <c r="CO11" s="634"/>
      <c r="CP11" s="634"/>
      <c r="CQ11" s="635"/>
      <c r="CR11" s="636">
        <v>266152</v>
      </c>
      <c r="CS11" s="637"/>
      <c r="CT11" s="637"/>
      <c r="CU11" s="637"/>
      <c r="CV11" s="637"/>
      <c r="CW11" s="637"/>
      <c r="CX11" s="637"/>
      <c r="CY11" s="638"/>
      <c r="CZ11" s="639">
        <v>1.5</v>
      </c>
      <c r="DA11" s="639"/>
      <c r="DB11" s="639"/>
      <c r="DC11" s="639"/>
      <c r="DD11" s="645">
        <v>40197</v>
      </c>
      <c r="DE11" s="637"/>
      <c r="DF11" s="637"/>
      <c r="DG11" s="637"/>
      <c r="DH11" s="637"/>
      <c r="DI11" s="637"/>
      <c r="DJ11" s="637"/>
      <c r="DK11" s="637"/>
      <c r="DL11" s="637"/>
      <c r="DM11" s="637"/>
      <c r="DN11" s="637"/>
      <c r="DO11" s="637"/>
      <c r="DP11" s="638"/>
      <c r="DQ11" s="645">
        <v>218792</v>
      </c>
      <c r="DR11" s="637"/>
      <c r="DS11" s="637"/>
      <c r="DT11" s="637"/>
      <c r="DU11" s="637"/>
      <c r="DV11" s="637"/>
      <c r="DW11" s="637"/>
      <c r="DX11" s="637"/>
      <c r="DY11" s="637"/>
      <c r="DZ11" s="637"/>
      <c r="EA11" s="637"/>
      <c r="EB11" s="637"/>
      <c r="EC11" s="646"/>
    </row>
    <row r="12" spans="2:143" ht="11.25" customHeight="1">
      <c r="B12" s="633" t="s">
        <v>257</v>
      </c>
      <c r="C12" s="634"/>
      <c r="D12" s="634"/>
      <c r="E12" s="634"/>
      <c r="F12" s="634"/>
      <c r="G12" s="634"/>
      <c r="H12" s="634"/>
      <c r="I12" s="634"/>
      <c r="J12" s="634"/>
      <c r="K12" s="634"/>
      <c r="L12" s="634"/>
      <c r="M12" s="634"/>
      <c r="N12" s="634"/>
      <c r="O12" s="634"/>
      <c r="P12" s="634"/>
      <c r="Q12" s="635"/>
      <c r="R12" s="636" t="s">
        <v>177</v>
      </c>
      <c r="S12" s="637"/>
      <c r="T12" s="637"/>
      <c r="U12" s="637"/>
      <c r="V12" s="637"/>
      <c r="W12" s="637"/>
      <c r="X12" s="637"/>
      <c r="Y12" s="638"/>
      <c r="Z12" s="639" t="s">
        <v>176</v>
      </c>
      <c r="AA12" s="639"/>
      <c r="AB12" s="639"/>
      <c r="AC12" s="639"/>
      <c r="AD12" s="640" t="s">
        <v>177</v>
      </c>
      <c r="AE12" s="640"/>
      <c r="AF12" s="640"/>
      <c r="AG12" s="640"/>
      <c r="AH12" s="640"/>
      <c r="AI12" s="640"/>
      <c r="AJ12" s="640"/>
      <c r="AK12" s="640"/>
      <c r="AL12" s="641" t="s">
        <v>241</v>
      </c>
      <c r="AM12" s="642"/>
      <c r="AN12" s="642"/>
      <c r="AO12" s="643"/>
      <c r="AP12" s="633" t="s">
        <v>258</v>
      </c>
      <c r="AQ12" s="634"/>
      <c r="AR12" s="634"/>
      <c r="AS12" s="634"/>
      <c r="AT12" s="634"/>
      <c r="AU12" s="634"/>
      <c r="AV12" s="634"/>
      <c r="AW12" s="634"/>
      <c r="AX12" s="634"/>
      <c r="AY12" s="634"/>
      <c r="AZ12" s="634"/>
      <c r="BA12" s="634"/>
      <c r="BB12" s="634"/>
      <c r="BC12" s="634"/>
      <c r="BD12" s="634"/>
      <c r="BE12" s="634"/>
      <c r="BF12" s="635"/>
      <c r="BG12" s="636">
        <v>3008730</v>
      </c>
      <c r="BH12" s="637"/>
      <c r="BI12" s="637"/>
      <c r="BJ12" s="637"/>
      <c r="BK12" s="637"/>
      <c r="BL12" s="637"/>
      <c r="BM12" s="637"/>
      <c r="BN12" s="638"/>
      <c r="BO12" s="639">
        <v>44.8</v>
      </c>
      <c r="BP12" s="639"/>
      <c r="BQ12" s="639"/>
      <c r="BR12" s="639"/>
      <c r="BS12" s="640" t="s">
        <v>176</v>
      </c>
      <c r="BT12" s="640"/>
      <c r="BU12" s="640"/>
      <c r="BV12" s="640"/>
      <c r="BW12" s="640"/>
      <c r="BX12" s="640"/>
      <c r="BY12" s="640"/>
      <c r="BZ12" s="640"/>
      <c r="CA12" s="640"/>
      <c r="CB12" s="644"/>
      <c r="CD12" s="633" t="s">
        <v>259</v>
      </c>
      <c r="CE12" s="634"/>
      <c r="CF12" s="634"/>
      <c r="CG12" s="634"/>
      <c r="CH12" s="634"/>
      <c r="CI12" s="634"/>
      <c r="CJ12" s="634"/>
      <c r="CK12" s="634"/>
      <c r="CL12" s="634"/>
      <c r="CM12" s="634"/>
      <c r="CN12" s="634"/>
      <c r="CO12" s="634"/>
      <c r="CP12" s="634"/>
      <c r="CQ12" s="635"/>
      <c r="CR12" s="636">
        <v>254660</v>
      </c>
      <c r="CS12" s="637"/>
      <c r="CT12" s="637"/>
      <c r="CU12" s="637"/>
      <c r="CV12" s="637"/>
      <c r="CW12" s="637"/>
      <c r="CX12" s="637"/>
      <c r="CY12" s="638"/>
      <c r="CZ12" s="639">
        <v>1.4</v>
      </c>
      <c r="DA12" s="639"/>
      <c r="DB12" s="639"/>
      <c r="DC12" s="639"/>
      <c r="DD12" s="645" t="s">
        <v>177</v>
      </c>
      <c r="DE12" s="637"/>
      <c r="DF12" s="637"/>
      <c r="DG12" s="637"/>
      <c r="DH12" s="637"/>
      <c r="DI12" s="637"/>
      <c r="DJ12" s="637"/>
      <c r="DK12" s="637"/>
      <c r="DL12" s="637"/>
      <c r="DM12" s="637"/>
      <c r="DN12" s="637"/>
      <c r="DO12" s="637"/>
      <c r="DP12" s="638"/>
      <c r="DQ12" s="645">
        <v>253493</v>
      </c>
      <c r="DR12" s="637"/>
      <c r="DS12" s="637"/>
      <c r="DT12" s="637"/>
      <c r="DU12" s="637"/>
      <c r="DV12" s="637"/>
      <c r="DW12" s="637"/>
      <c r="DX12" s="637"/>
      <c r="DY12" s="637"/>
      <c r="DZ12" s="637"/>
      <c r="EA12" s="637"/>
      <c r="EB12" s="637"/>
      <c r="EC12" s="646"/>
    </row>
    <row r="13" spans="2:143" ht="11.25" customHeight="1">
      <c r="B13" s="633" t="s">
        <v>260</v>
      </c>
      <c r="C13" s="634"/>
      <c r="D13" s="634"/>
      <c r="E13" s="634"/>
      <c r="F13" s="634"/>
      <c r="G13" s="634"/>
      <c r="H13" s="634"/>
      <c r="I13" s="634"/>
      <c r="J13" s="634"/>
      <c r="K13" s="634"/>
      <c r="L13" s="634"/>
      <c r="M13" s="634"/>
      <c r="N13" s="634"/>
      <c r="O13" s="634"/>
      <c r="P13" s="634"/>
      <c r="Q13" s="635"/>
      <c r="R13" s="636" t="s">
        <v>176</v>
      </c>
      <c r="S13" s="637"/>
      <c r="T13" s="637"/>
      <c r="U13" s="637"/>
      <c r="V13" s="637"/>
      <c r="W13" s="637"/>
      <c r="X13" s="637"/>
      <c r="Y13" s="638"/>
      <c r="Z13" s="639" t="s">
        <v>176</v>
      </c>
      <c r="AA13" s="639"/>
      <c r="AB13" s="639"/>
      <c r="AC13" s="639"/>
      <c r="AD13" s="640" t="s">
        <v>176</v>
      </c>
      <c r="AE13" s="640"/>
      <c r="AF13" s="640"/>
      <c r="AG13" s="640"/>
      <c r="AH13" s="640"/>
      <c r="AI13" s="640"/>
      <c r="AJ13" s="640"/>
      <c r="AK13" s="640"/>
      <c r="AL13" s="641" t="s">
        <v>176</v>
      </c>
      <c r="AM13" s="642"/>
      <c r="AN13" s="642"/>
      <c r="AO13" s="643"/>
      <c r="AP13" s="633" t="s">
        <v>261</v>
      </c>
      <c r="AQ13" s="634"/>
      <c r="AR13" s="634"/>
      <c r="AS13" s="634"/>
      <c r="AT13" s="634"/>
      <c r="AU13" s="634"/>
      <c r="AV13" s="634"/>
      <c r="AW13" s="634"/>
      <c r="AX13" s="634"/>
      <c r="AY13" s="634"/>
      <c r="AZ13" s="634"/>
      <c r="BA13" s="634"/>
      <c r="BB13" s="634"/>
      <c r="BC13" s="634"/>
      <c r="BD13" s="634"/>
      <c r="BE13" s="634"/>
      <c r="BF13" s="635"/>
      <c r="BG13" s="636">
        <v>3005013</v>
      </c>
      <c r="BH13" s="637"/>
      <c r="BI13" s="637"/>
      <c r="BJ13" s="637"/>
      <c r="BK13" s="637"/>
      <c r="BL13" s="637"/>
      <c r="BM13" s="637"/>
      <c r="BN13" s="638"/>
      <c r="BO13" s="639">
        <v>44.8</v>
      </c>
      <c r="BP13" s="639"/>
      <c r="BQ13" s="639"/>
      <c r="BR13" s="639"/>
      <c r="BS13" s="640" t="s">
        <v>177</v>
      </c>
      <c r="BT13" s="640"/>
      <c r="BU13" s="640"/>
      <c r="BV13" s="640"/>
      <c r="BW13" s="640"/>
      <c r="BX13" s="640"/>
      <c r="BY13" s="640"/>
      <c r="BZ13" s="640"/>
      <c r="CA13" s="640"/>
      <c r="CB13" s="644"/>
      <c r="CD13" s="633" t="s">
        <v>262</v>
      </c>
      <c r="CE13" s="634"/>
      <c r="CF13" s="634"/>
      <c r="CG13" s="634"/>
      <c r="CH13" s="634"/>
      <c r="CI13" s="634"/>
      <c r="CJ13" s="634"/>
      <c r="CK13" s="634"/>
      <c r="CL13" s="634"/>
      <c r="CM13" s="634"/>
      <c r="CN13" s="634"/>
      <c r="CO13" s="634"/>
      <c r="CP13" s="634"/>
      <c r="CQ13" s="635"/>
      <c r="CR13" s="636">
        <v>1717690</v>
      </c>
      <c r="CS13" s="637"/>
      <c r="CT13" s="637"/>
      <c r="CU13" s="637"/>
      <c r="CV13" s="637"/>
      <c r="CW13" s="637"/>
      <c r="CX13" s="637"/>
      <c r="CY13" s="638"/>
      <c r="CZ13" s="639">
        <v>9.4</v>
      </c>
      <c r="DA13" s="639"/>
      <c r="DB13" s="639"/>
      <c r="DC13" s="639"/>
      <c r="DD13" s="645">
        <v>733836</v>
      </c>
      <c r="DE13" s="637"/>
      <c r="DF13" s="637"/>
      <c r="DG13" s="637"/>
      <c r="DH13" s="637"/>
      <c r="DI13" s="637"/>
      <c r="DJ13" s="637"/>
      <c r="DK13" s="637"/>
      <c r="DL13" s="637"/>
      <c r="DM13" s="637"/>
      <c r="DN13" s="637"/>
      <c r="DO13" s="637"/>
      <c r="DP13" s="638"/>
      <c r="DQ13" s="645">
        <v>1223769</v>
      </c>
      <c r="DR13" s="637"/>
      <c r="DS13" s="637"/>
      <c r="DT13" s="637"/>
      <c r="DU13" s="637"/>
      <c r="DV13" s="637"/>
      <c r="DW13" s="637"/>
      <c r="DX13" s="637"/>
      <c r="DY13" s="637"/>
      <c r="DZ13" s="637"/>
      <c r="EA13" s="637"/>
      <c r="EB13" s="637"/>
      <c r="EC13" s="646"/>
    </row>
    <row r="14" spans="2:143" ht="11.25" customHeight="1">
      <c r="B14" s="633" t="s">
        <v>263</v>
      </c>
      <c r="C14" s="634"/>
      <c r="D14" s="634"/>
      <c r="E14" s="634"/>
      <c r="F14" s="634"/>
      <c r="G14" s="634"/>
      <c r="H14" s="634"/>
      <c r="I14" s="634"/>
      <c r="J14" s="634"/>
      <c r="K14" s="634"/>
      <c r="L14" s="634"/>
      <c r="M14" s="634"/>
      <c r="N14" s="634"/>
      <c r="O14" s="634"/>
      <c r="P14" s="634"/>
      <c r="Q14" s="635"/>
      <c r="R14" s="636">
        <v>457</v>
      </c>
      <c r="S14" s="637"/>
      <c r="T14" s="637"/>
      <c r="U14" s="637"/>
      <c r="V14" s="637"/>
      <c r="W14" s="637"/>
      <c r="X14" s="637"/>
      <c r="Y14" s="638"/>
      <c r="Z14" s="639">
        <v>0</v>
      </c>
      <c r="AA14" s="639"/>
      <c r="AB14" s="639"/>
      <c r="AC14" s="639"/>
      <c r="AD14" s="640">
        <v>457</v>
      </c>
      <c r="AE14" s="640"/>
      <c r="AF14" s="640"/>
      <c r="AG14" s="640"/>
      <c r="AH14" s="640"/>
      <c r="AI14" s="640"/>
      <c r="AJ14" s="640"/>
      <c r="AK14" s="640"/>
      <c r="AL14" s="641">
        <v>0</v>
      </c>
      <c r="AM14" s="642"/>
      <c r="AN14" s="642"/>
      <c r="AO14" s="643"/>
      <c r="AP14" s="633" t="s">
        <v>264</v>
      </c>
      <c r="AQ14" s="634"/>
      <c r="AR14" s="634"/>
      <c r="AS14" s="634"/>
      <c r="AT14" s="634"/>
      <c r="AU14" s="634"/>
      <c r="AV14" s="634"/>
      <c r="AW14" s="634"/>
      <c r="AX14" s="634"/>
      <c r="AY14" s="634"/>
      <c r="AZ14" s="634"/>
      <c r="BA14" s="634"/>
      <c r="BB14" s="634"/>
      <c r="BC14" s="634"/>
      <c r="BD14" s="634"/>
      <c r="BE14" s="634"/>
      <c r="BF14" s="635"/>
      <c r="BG14" s="636">
        <v>137974</v>
      </c>
      <c r="BH14" s="637"/>
      <c r="BI14" s="637"/>
      <c r="BJ14" s="637"/>
      <c r="BK14" s="637"/>
      <c r="BL14" s="637"/>
      <c r="BM14" s="637"/>
      <c r="BN14" s="638"/>
      <c r="BO14" s="639">
        <v>2.1</v>
      </c>
      <c r="BP14" s="639"/>
      <c r="BQ14" s="639"/>
      <c r="BR14" s="639"/>
      <c r="BS14" s="640" t="s">
        <v>177</v>
      </c>
      <c r="BT14" s="640"/>
      <c r="BU14" s="640"/>
      <c r="BV14" s="640"/>
      <c r="BW14" s="640"/>
      <c r="BX14" s="640"/>
      <c r="BY14" s="640"/>
      <c r="BZ14" s="640"/>
      <c r="CA14" s="640"/>
      <c r="CB14" s="644"/>
      <c r="CD14" s="633" t="s">
        <v>265</v>
      </c>
      <c r="CE14" s="634"/>
      <c r="CF14" s="634"/>
      <c r="CG14" s="634"/>
      <c r="CH14" s="634"/>
      <c r="CI14" s="634"/>
      <c r="CJ14" s="634"/>
      <c r="CK14" s="634"/>
      <c r="CL14" s="634"/>
      <c r="CM14" s="634"/>
      <c r="CN14" s="634"/>
      <c r="CO14" s="634"/>
      <c r="CP14" s="634"/>
      <c r="CQ14" s="635"/>
      <c r="CR14" s="636">
        <v>957418</v>
      </c>
      <c r="CS14" s="637"/>
      <c r="CT14" s="637"/>
      <c r="CU14" s="637"/>
      <c r="CV14" s="637"/>
      <c r="CW14" s="637"/>
      <c r="CX14" s="637"/>
      <c r="CY14" s="638"/>
      <c r="CZ14" s="639">
        <v>5.2</v>
      </c>
      <c r="DA14" s="639"/>
      <c r="DB14" s="639"/>
      <c r="DC14" s="639"/>
      <c r="DD14" s="645">
        <v>23912</v>
      </c>
      <c r="DE14" s="637"/>
      <c r="DF14" s="637"/>
      <c r="DG14" s="637"/>
      <c r="DH14" s="637"/>
      <c r="DI14" s="637"/>
      <c r="DJ14" s="637"/>
      <c r="DK14" s="637"/>
      <c r="DL14" s="637"/>
      <c r="DM14" s="637"/>
      <c r="DN14" s="637"/>
      <c r="DO14" s="637"/>
      <c r="DP14" s="638"/>
      <c r="DQ14" s="645">
        <v>928680</v>
      </c>
      <c r="DR14" s="637"/>
      <c r="DS14" s="637"/>
      <c r="DT14" s="637"/>
      <c r="DU14" s="637"/>
      <c r="DV14" s="637"/>
      <c r="DW14" s="637"/>
      <c r="DX14" s="637"/>
      <c r="DY14" s="637"/>
      <c r="DZ14" s="637"/>
      <c r="EA14" s="637"/>
      <c r="EB14" s="637"/>
      <c r="EC14" s="646"/>
    </row>
    <row r="15" spans="2:143" ht="11.25" customHeight="1">
      <c r="B15" s="633" t="s">
        <v>266</v>
      </c>
      <c r="C15" s="634"/>
      <c r="D15" s="634"/>
      <c r="E15" s="634"/>
      <c r="F15" s="634"/>
      <c r="G15" s="634"/>
      <c r="H15" s="634"/>
      <c r="I15" s="634"/>
      <c r="J15" s="634"/>
      <c r="K15" s="634"/>
      <c r="L15" s="634"/>
      <c r="M15" s="634"/>
      <c r="N15" s="634"/>
      <c r="O15" s="634"/>
      <c r="P15" s="634"/>
      <c r="Q15" s="635"/>
      <c r="R15" s="636" t="s">
        <v>177</v>
      </c>
      <c r="S15" s="637"/>
      <c r="T15" s="637"/>
      <c r="U15" s="637"/>
      <c r="V15" s="637"/>
      <c r="W15" s="637"/>
      <c r="X15" s="637"/>
      <c r="Y15" s="638"/>
      <c r="Z15" s="639" t="s">
        <v>177</v>
      </c>
      <c r="AA15" s="639"/>
      <c r="AB15" s="639"/>
      <c r="AC15" s="639"/>
      <c r="AD15" s="640" t="s">
        <v>177</v>
      </c>
      <c r="AE15" s="640"/>
      <c r="AF15" s="640"/>
      <c r="AG15" s="640"/>
      <c r="AH15" s="640"/>
      <c r="AI15" s="640"/>
      <c r="AJ15" s="640"/>
      <c r="AK15" s="640"/>
      <c r="AL15" s="641" t="s">
        <v>177</v>
      </c>
      <c r="AM15" s="642"/>
      <c r="AN15" s="642"/>
      <c r="AO15" s="643"/>
      <c r="AP15" s="633" t="s">
        <v>267</v>
      </c>
      <c r="AQ15" s="634"/>
      <c r="AR15" s="634"/>
      <c r="AS15" s="634"/>
      <c r="AT15" s="634"/>
      <c r="AU15" s="634"/>
      <c r="AV15" s="634"/>
      <c r="AW15" s="634"/>
      <c r="AX15" s="634"/>
      <c r="AY15" s="634"/>
      <c r="AZ15" s="634"/>
      <c r="BA15" s="634"/>
      <c r="BB15" s="634"/>
      <c r="BC15" s="634"/>
      <c r="BD15" s="634"/>
      <c r="BE15" s="634"/>
      <c r="BF15" s="635"/>
      <c r="BG15" s="636">
        <v>372520</v>
      </c>
      <c r="BH15" s="637"/>
      <c r="BI15" s="637"/>
      <c r="BJ15" s="637"/>
      <c r="BK15" s="637"/>
      <c r="BL15" s="637"/>
      <c r="BM15" s="637"/>
      <c r="BN15" s="638"/>
      <c r="BO15" s="639">
        <v>5.6</v>
      </c>
      <c r="BP15" s="639"/>
      <c r="BQ15" s="639"/>
      <c r="BR15" s="639"/>
      <c r="BS15" s="640" t="s">
        <v>177</v>
      </c>
      <c r="BT15" s="640"/>
      <c r="BU15" s="640"/>
      <c r="BV15" s="640"/>
      <c r="BW15" s="640"/>
      <c r="BX15" s="640"/>
      <c r="BY15" s="640"/>
      <c r="BZ15" s="640"/>
      <c r="CA15" s="640"/>
      <c r="CB15" s="644"/>
      <c r="CD15" s="633" t="s">
        <v>268</v>
      </c>
      <c r="CE15" s="634"/>
      <c r="CF15" s="634"/>
      <c r="CG15" s="634"/>
      <c r="CH15" s="634"/>
      <c r="CI15" s="634"/>
      <c r="CJ15" s="634"/>
      <c r="CK15" s="634"/>
      <c r="CL15" s="634"/>
      <c r="CM15" s="634"/>
      <c r="CN15" s="634"/>
      <c r="CO15" s="634"/>
      <c r="CP15" s="634"/>
      <c r="CQ15" s="635"/>
      <c r="CR15" s="636">
        <v>1854857</v>
      </c>
      <c r="CS15" s="637"/>
      <c r="CT15" s="637"/>
      <c r="CU15" s="637"/>
      <c r="CV15" s="637"/>
      <c r="CW15" s="637"/>
      <c r="CX15" s="637"/>
      <c r="CY15" s="638"/>
      <c r="CZ15" s="639">
        <v>10.1</v>
      </c>
      <c r="DA15" s="639"/>
      <c r="DB15" s="639"/>
      <c r="DC15" s="639"/>
      <c r="DD15" s="645">
        <v>106622</v>
      </c>
      <c r="DE15" s="637"/>
      <c r="DF15" s="637"/>
      <c r="DG15" s="637"/>
      <c r="DH15" s="637"/>
      <c r="DI15" s="637"/>
      <c r="DJ15" s="637"/>
      <c r="DK15" s="637"/>
      <c r="DL15" s="637"/>
      <c r="DM15" s="637"/>
      <c r="DN15" s="637"/>
      <c r="DO15" s="637"/>
      <c r="DP15" s="638"/>
      <c r="DQ15" s="645">
        <v>1616762</v>
      </c>
      <c r="DR15" s="637"/>
      <c r="DS15" s="637"/>
      <c r="DT15" s="637"/>
      <c r="DU15" s="637"/>
      <c r="DV15" s="637"/>
      <c r="DW15" s="637"/>
      <c r="DX15" s="637"/>
      <c r="DY15" s="637"/>
      <c r="DZ15" s="637"/>
      <c r="EA15" s="637"/>
      <c r="EB15" s="637"/>
      <c r="EC15" s="646"/>
    </row>
    <row r="16" spans="2:143" ht="11.25" customHeight="1">
      <c r="B16" s="633" t="s">
        <v>269</v>
      </c>
      <c r="C16" s="634"/>
      <c r="D16" s="634"/>
      <c r="E16" s="634"/>
      <c r="F16" s="634"/>
      <c r="G16" s="634"/>
      <c r="H16" s="634"/>
      <c r="I16" s="634"/>
      <c r="J16" s="634"/>
      <c r="K16" s="634"/>
      <c r="L16" s="634"/>
      <c r="M16" s="634"/>
      <c r="N16" s="634"/>
      <c r="O16" s="634"/>
      <c r="P16" s="634"/>
      <c r="Q16" s="635"/>
      <c r="R16" s="636">
        <v>30173</v>
      </c>
      <c r="S16" s="637"/>
      <c r="T16" s="637"/>
      <c r="U16" s="637"/>
      <c r="V16" s="637"/>
      <c r="W16" s="637"/>
      <c r="X16" s="637"/>
      <c r="Y16" s="638"/>
      <c r="Z16" s="639">
        <v>0.2</v>
      </c>
      <c r="AA16" s="639"/>
      <c r="AB16" s="639"/>
      <c r="AC16" s="639"/>
      <c r="AD16" s="640">
        <v>30173</v>
      </c>
      <c r="AE16" s="640"/>
      <c r="AF16" s="640"/>
      <c r="AG16" s="640"/>
      <c r="AH16" s="640"/>
      <c r="AI16" s="640"/>
      <c r="AJ16" s="640"/>
      <c r="AK16" s="640"/>
      <c r="AL16" s="641">
        <v>0.3</v>
      </c>
      <c r="AM16" s="642"/>
      <c r="AN16" s="642"/>
      <c r="AO16" s="643"/>
      <c r="AP16" s="633" t="s">
        <v>270</v>
      </c>
      <c r="AQ16" s="634"/>
      <c r="AR16" s="634"/>
      <c r="AS16" s="634"/>
      <c r="AT16" s="634"/>
      <c r="AU16" s="634"/>
      <c r="AV16" s="634"/>
      <c r="AW16" s="634"/>
      <c r="AX16" s="634"/>
      <c r="AY16" s="634"/>
      <c r="AZ16" s="634"/>
      <c r="BA16" s="634"/>
      <c r="BB16" s="634"/>
      <c r="BC16" s="634"/>
      <c r="BD16" s="634"/>
      <c r="BE16" s="634"/>
      <c r="BF16" s="635"/>
      <c r="BG16" s="636" t="s">
        <v>177</v>
      </c>
      <c r="BH16" s="637"/>
      <c r="BI16" s="637"/>
      <c r="BJ16" s="637"/>
      <c r="BK16" s="637"/>
      <c r="BL16" s="637"/>
      <c r="BM16" s="637"/>
      <c r="BN16" s="638"/>
      <c r="BO16" s="639" t="s">
        <v>176</v>
      </c>
      <c r="BP16" s="639"/>
      <c r="BQ16" s="639"/>
      <c r="BR16" s="639"/>
      <c r="BS16" s="640" t="s">
        <v>177</v>
      </c>
      <c r="BT16" s="640"/>
      <c r="BU16" s="640"/>
      <c r="BV16" s="640"/>
      <c r="BW16" s="640"/>
      <c r="BX16" s="640"/>
      <c r="BY16" s="640"/>
      <c r="BZ16" s="640"/>
      <c r="CA16" s="640"/>
      <c r="CB16" s="644"/>
      <c r="CD16" s="633" t="s">
        <v>271</v>
      </c>
      <c r="CE16" s="634"/>
      <c r="CF16" s="634"/>
      <c r="CG16" s="634"/>
      <c r="CH16" s="634"/>
      <c r="CI16" s="634"/>
      <c r="CJ16" s="634"/>
      <c r="CK16" s="634"/>
      <c r="CL16" s="634"/>
      <c r="CM16" s="634"/>
      <c r="CN16" s="634"/>
      <c r="CO16" s="634"/>
      <c r="CP16" s="634"/>
      <c r="CQ16" s="635"/>
      <c r="CR16" s="636" t="s">
        <v>177</v>
      </c>
      <c r="CS16" s="637"/>
      <c r="CT16" s="637"/>
      <c r="CU16" s="637"/>
      <c r="CV16" s="637"/>
      <c r="CW16" s="637"/>
      <c r="CX16" s="637"/>
      <c r="CY16" s="638"/>
      <c r="CZ16" s="639" t="s">
        <v>177</v>
      </c>
      <c r="DA16" s="639"/>
      <c r="DB16" s="639"/>
      <c r="DC16" s="639"/>
      <c r="DD16" s="645" t="s">
        <v>176</v>
      </c>
      <c r="DE16" s="637"/>
      <c r="DF16" s="637"/>
      <c r="DG16" s="637"/>
      <c r="DH16" s="637"/>
      <c r="DI16" s="637"/>
      <c r="DJ16" s="637"/>
      <c r="DK16" s="637"/>
      <c r="DL16" s="637"/>
      <c r="DM16" s="637"/>
      <c r="DN16" s="637"/>
      <c r="DO16" s="637"/>
      <c r="DP16" s="638"/>
      <c r="DQ16" s="645" t="s">
        <v>177</v>
      </c>
      <c r="DR16" s="637"/>
      <c r="DS16" s="637"/>
      <c r="DT16" s="637"/>
      <c r="DU16" s="637"/>
      <c r="DV16" s="637"/>
      <c r="DW16" s="637"/>
      <c r="DX16" s="637"/>
      <c r="DY16" s="637"/>
      <c r="DZ16" s="637"/>
      <c r="EA16" s="637"/>
      <c r="EB16" s="637"/>
      <c r="EC16" s="646"/>
    </row>
    <row r="17" spans="2:133" ht="11.25" customHeight="1">
      <c r="B17" s="633" t="s">
        <v>272</v>
      </c>
      <c r="C17" s="634"/>
      <c r="D17" s="634"/>
      <c r="E17" s="634"/>
      <c r="F17" s="634"/>
      <c r="G17" s="634"/>
      <c r="H17" s="634"/>
      <c r="I17" s="634"/>
      <c r="J17" s="634"/>
      <c r="K17" s="634"/>
      <c r="L17" s="634"/>
      <c r="M17" s="634"/>
      <c r="N17" s="634"/>
      <c r="O17" s="634"/>
      <c r="P17" s="634"/>
      <c r="Q17" s="635"/>
      <c r="R17" s="636">
        <v>79719</v>
      </c>
      <c r="S17" s="637"/>
      <c r="T17" s="637"/>
      <c r="U17" s="637"/>
      <c r="V17" s="637"/>
      <c r="W17" s="637"/>
      <c r="X17" s="637"/>
      <c r="Y17" s="638"/>
      <c r="Z17" s="639">
        <v>0.4</v>
      </c>
      <c r="AA17" s="639"/>
      <c r="AB17" s="639"/>
      <c r="AC17" s="639"/>
      <c r="AD17" s="640">
        <v>79719</v>
      </c>
      <c r="AE17" s="640"/>
      <c r="AF17" s="640"/>
      <c r="AG17" s="640"/>
      <c r="AH17" s="640"/>
      <c r="AI17" s="640"/>
      <c r="AJ17" s="640"/>
      <c r="AK17" s="640"/>
      <c r="AL17" s="641">
        <v>0.7</v>
      </c>
      <c r="AM17" s="642"/>
      <c r="AN17" s="642"/>
      <c r="AO17" s="643"/>
      <c r="AP17" s="633" t="s">
        <v>273</v>
      </c>
      <c r="AQ17" s="634"/>
      <c r="AR17" s="634"/>
      <c r="AS17" s="634"/>
      <c r="AT17" s="634"/>
      <c r="AU17" s="634"/>
      <c r="AV17" s="634"/>
      <c r="AW17" s="634"/>
      <c r="AX17" s="634"/>
      <c r="AY17" s="634"/>
      <c r="AZ17" s="634"/>
      <c r="BA17" s="634"/>
      <c r="BB17" s="634"/>
      <c r="BC17" s="634"/>
      <c r="BD17" s="634"/>
      <c r="BE17" s="634"/>
      <c r="BF17" s="635"/>
      <c r="BG17" s="636" t="s">
        <v>177</v>
      </c>
      <c r="BH17" s="637"/>
      <c r="BI17" s="637"/>
      <c r="BJ17" s="637"/>
      <c r="BK17" s="637"/>
      <c r="BL17" s="637"/>
      <c r="BM17" s="637"/>
      <c r="BN17" s="638"/>
      <c r="BO17" s="639" t="s">
        <v>177</v>
      </c>
      <c r="BP17" s="639"/>
      <c r="BQ17" s="639"/>
      <c r="BR17" s="639"/>
      <c r="BS17" s="640" t="s">
        <v>176</v>
      </c>
      <c r="BT17" s="640"/>
      <c r="BU17" s="640"/>
      <c r="BV17" s="640"/>
      <c r="BW17" s="640"/>
      <c r="BX17" s="640"/>
      <c r="BY17" s="640"/>
      <c r="BZ17" s="640"/>
      <c r="CA17" s="640"/>
      <c r="CB17" s="644"/>
      <c r="CD17" s="633" t="s">
        <v>274</v>
      </c>
      <c r="CE17" s="634"/>
      <c r="CF17" s="634"/>
      <c r="CG17" s="634"/>
      <c r="CH17" s="634"/>
      <c r="CI17" s="634"/>
      <c r="CJ17" s="634"/>
      <c r="CK17" s="634"/>
      <c r="CL17" s="634"/>
      <c r="CM17" s="634"/>
      <c r="CN17" s="634"/>
      <c r="CO17" s="634"/>
      <c r="CP17" s="634"/>
      <c r="CQ17" s="635"/>
      <c r="CR17" s="636">
        <v>1406241</v>
      </c>
      <c r="CS17" s="637"/>
      <c r="CT17" s="637"/>
      <c r="CU17" s="637"/>
      <c r="CV17" s="637"/>
      <c r="CW17" s="637"/>
      <c r="CX17" s="637"/>
      <c r="CY17" s="638"/>
      <c r="CZ17" s="639">
        <v>7.7</v>
      </c>
      <c r="DA17" s="639"/>
      <c r="DB17" s="639"/>
      <c r="DC17" s="639"/>
      <c r="DD17" s="645" t="s">
        <v>177</v>
      </c>
      <c r="DE17" s="637"/>
      <c r="DF17" s="637"/>
      <c r="DG17" s="637"/>
      <c r="DH17" s="637"/>
      <c r="DI17" s="637"/>
      <c r="DJ17" s="637"/>
      <c r="DK17" s="637"/>
      <c r="DL17" s="637"/>
      <c r="DM17" s="637"/>
      <c r="DN17" s="637"/>
      <c r="DO17" s="637"/>
      <c r="DP17" s="638"/>
      <c r="DQ17" s="645">
        <v>1406241</v>
      </c>
      <c r="DR17" s="637"/>
      <c r="DS17" s="637"/>
      <c r="DT17" s="637"/>
      <c r="DU17" s="637"/>
      <c r="DV17" s="637"/>
      <c r="DW17" s="637"/>
      <c r="DX17" s="637"/>
      <c r="DY17" s="637"/>
      <c r="DZ17" s="637"/>
      <c r="EA17" s="637"/>
      <c r="EB17" s="637"/>
      <c r="EC17" s="646"/>
    </row>
    <row r="18" spans="2:133" ht="11.25" customHeight="1">
      <c r="B18" s="633" t="s">
        <v>275</v>
      </c>
      <c r="C18" s="634"/>
      <c r="D18" s="634"/>
      <c r="E18" s="634"/>
      <c r="F18" s="634"/>
      <c r="G18" s="634"/>
      <c r="H18" s="634"/>
      <c r="I18" s="634"/>
      <c r="J18" s="634"/>
      <c r="K18" s="634"/>
      <c r="L18" s="634"/>
      <c r="M18" s="634"/>
      <c r="N18" s="634"/>
      <c r="O18" s="634"/>
      <c r="P18" s="634"/>
      <c r="Q18" s="635"/>
      <c r="R18" s="636">
        <v>44968</v>
      </c>
      <c r="S18" s="637"/>
      <c r="T18" s="637"/>
      <c r="U18" s="637"/>
      <c r="V18" s="637"/>
      <c r="W18" s="637"/>
      <c r="X18" s="637"/>
      <c r="Y18" s="638"/>
      <c r="Z18" s="639">
        <v>0.2</v>
      </c>
      <c r="AA18" s="639"/>
      <c r="AB18" s="639"/>
      <c r="AC18" s="639"/>
      <c r="AD18" s="640">
        <v>44968</v>
      </c>
      <c r="AE18" s="640"/>
      <c r="AF18" s="640"/>
      <c r="AG18" s="640"/>
      <c r="AH18" s="640"/>
      <c r="AI18" s="640"/>
      <c r="AJ18" s="640"/>
      <c r="AK18" s="640"/>
      <c r="AL18" s="641">
        <v>0.4</v>
      </c>
      <c r="AM18" s="642"/>
      <c r="AN18" s="642"/>
      <c r="AO18" s="643"/>
      <c r="AP18" s="633" t="s">
        <v>276</v>
      </c>
      <c r="AQ18" s="634"/>
      <c r="AR18" s="634"/>
      <c r="AS18" s="634"/>
      <c r="AT18" s="634"/>
      <c r="AU18" s="634"/>
      <c r="AV18" s="634"/>
      <c r="AW18" s="634"/>
      <c r="AX18" s="634"/>
      <c r="AY18" s="634"/>
      <c r="AZ18" s="634"/>
      <c r="BA18" s="634"/>
      <c r="BB18" s="634"/>
      <c r="BC18" s="634"/>
      <c r="BD18" s="634"/>
      <c r="BE18" s="634"/>
      <c r="BF18" s="635"/>
      <c r="BG18" s="636" t="s">
        <v>176</v>
      </c>
      <c r="BH18" s="637"/>
      <c r="BI18" s="637"/>
      <c r="BJ18" s="637"/>
      <c r="BK18" s="637"/>
      <c r="BL18" s="637"/>
      <c r="BM18" s="637"/>
      <c r="BN18" s="638"/>
      <c r="BO18" s="639" t="s">
        <v>177</v>
      </c>
      <c r="BP18" s="639"/>
      <c r="BQ18" s="639"/>
      <c r="BR18" s="639"/>
      <c r="BS18" s="640" t="s">
        <v>176</v>
      </c>
      <c r="BT18" s="640"/>
      <c r="BU18" s="640"/>
      <c r="BV18" s="640"/>
      <c r="BW18" s="640"/>
      <c r="BX18" s="640"/>
      <c r="BY18" s="640"/>
      <c r="BZ18" s="640"/>
      <c r="CA18" s="640"/>
      <c r="CB18" s="644"/>
      <c r="CD18" s="633" t="s">
        <v>277</v>
      </c>
      <c r="CE18" s="634"/>
      <c r="CF18" s="634"/>
      <c r="CG18" s="634"/>
      <c r="CH18" s="634"/>
      <c r="CI18" s="634"/>
      <c r="CJ18" s="634"/>
      <c r="CK18" s="634"/>
      <c r="CL18" s="634"/>
      <c r="CM18" s="634"/>
      <c r="CN18" s="634"/>
      <c r="CO18" s="634"/>
      <c r="CP18" s="634"/>
      <c r="CQ18" s="635"/>
      <c r="CR18" s="636" t="s">
        <v>241</v>
      </c>
      <c r="CS18" s="637"/>
      <c r="CT18" s="637"/>
      <c r="CU18" s="637"/>
      <c r="CV18" s="637"/>
      <c r="CW18" s="637"/>
      <c r="CX18" s="637"/>
      <c r="CY18" s="638"/>
      <c r="CZ18" s="639" t="s">
        <v>176</v>
      </c>
      <c r="DA18" s="639"/>
      <c r="DB18" s="639"/>
      <c r="DC18" s="639"/>
      <c r="DD18" s="645" t="s">
        <v>176</v>
      </c>
      <c r="DE18" s="637"/>
      <c r="DF18" s="637"/>
      <c r="DG18" s="637"/>
      <c r="DH18" s="637"/>
      <c r="DI18" s="637"/>
      <c r="DJ18" s="637"/>
      <c r="DK18" s="637"/>
      <c r="DL18" s="637"/>
      <c r="DM18" s="637"/>
      <c r="DN18" s="637"/>
      <c r="DO18" s="637"/>
      <c r="DP18" s="638"/>
      <c r="DQ18" s="645" t="s">
        <v>177</v>
      </c>
      <c r="DR18" s="637"/>
      <c r="DS18" s="637"/>
      <c r="DT18" s="637"/>
      <c r="DU18" s="637"/>
      <c r="DV18" s="637"/>
      <c r="DW18" s="637"/>
      <c r="DX18" s="637"/>
      <c r="DY18" s="637"/>
      <c r="DZ18" s="637"/>
      <c r="EA18" s="637"/>
      <c r="EB18" s="637"/>
      <c r="EC18" s="646"/>
    </row>
    <row r="19" spans="2:133" ht="11.25" customHeight="1">
      <c r="B19" s="633" t="s">
        <v>278</v>
      </c>
      <c r="C19" s="634"/>
      <c r="D19" s="634"/>
      <c r="E19" s="634"/>
      <c r="F19" s="634"/>
      <c r="G19" s="634"/>
      <c r="H19" s="634"/>
      <c r="I19" s="634"/>
      <c r="J19" s="634"/>
      <c r="K19" s="634"/>
      <c r="L19" s="634"/>
      <c r="M19" s="634"/>
      <c r="N19" s="634"/>
      <c r="O19" s="634"/>
      <c r="P19" s="634"/>
      <c r="Q19" s="635"/>
      <c r="R19" s="636">
        <v>44566</v>
      </c>
      <c r="S19" s="637"/>
      <c r="T19" s="637"/>
      <c r="U19" s="637"/>
      <c r="V19" s="637"/>
      <c r="W19" s="637"/>
      <c r="X19" s="637"/>
      <c r="Y19" s="638"/>
      <c r="Z19" s="639">
        <v>0.2</v>
      </c>
      <c r="AA19" s="639"/>
      <c r="AB19" s="639"/>
      <c r="AC19" s="639"/>
      <c r="AD19" s="640">
        <v>44566</v>
      </c>
      <c r="AE19" s="640"/>
      <c r="AF19" s="640"/>
      <c r="AG19" s="640"/>
      <c r="AH19" s="640"/>
      <c r="AI19" s="640"/>
      <c r="AJ19" s="640"/>
      <c r="AK19" s="640"/>
      <c r="AL19" s="641">
        <v>0.4</v>
      </c>
      <c r="AM19" s="642"/>
      <c r="AN19" s="642"/>
      <c r="AO19" s="643"/>
      <c r="AP19" s="633" t="s">
        <v>279</v>
      </c>
      <c r="AQ19" s="634"/>
      <c r="AR19" s="634"/>
      <c r="AS19" s="634"/>
      <c r="AT19" s="634"/>
      <c r="AU19" s="634"/>
      <c r="AV19" s="634"/>
      <c r="AW19" s="634"/>
      <c r="AX19" s="634"/>
      <c r="AY19" s="634"/>
      <c r="AZ19" s="634"/>
      <c r="BA19" s="634"/>
      <c r="BB19" s="634"/>
      <c r="BC19" s="634"/>
      <c r="BD19" s="634"/>
      <c r="BE19" s="634"/>
      <c r="BF19" s="635"/>
      <c r="BG19" s="636">
        <v>333779</v>
      </c>
      <c r="BH19" s="637"/>
      <c r="BI19" s="637"/>
      <c r="BJ19" s="637"/>
      <c r="BK19" s="637"/>
      <c r="BL19" s="637"/>
      <c r="BM19" s="637"/>
      <c r="BN19" s="638"/>
      <c r="BO19" s="639">
        <v>5</v>
      </c>
      <c r="BP19" s="639"/>
      <c r="BQ19" s="639"/>
      <c r="BR19" s="639"/>
      <c r="BS19" s="640" t="s">
        <v>241</v>
      </c>
      <c r="BT19" s="640"/>
      <c r="BU19" s="640"/>
      <c r="BV19" s="640"/>
      <c r="BW19" s="640"/>
      <c r="BX19" s="640"/>
      <c r="BY19" s="640"/>
      <c r="BZ19" s="640"/>
      <c r="CA19" s="640"/>
      <c r="CB19" s="644"/>
      <c r="CD19" s="633" t="s">
        <v>280</v>
      </c>
      <c r="CE19" s="634"/>
      <c r="CF19" s="634"/>
      <c r="CG19" s="634"/>
      <c r="CH19" s="634"/>
      <c r="CI19" s="634"/>
      <c r="CJ19" s="634"/>
      <c r="CK19" s="634"/>
      <c r="CL19" s="634"/>
      <c r="CM19" s="634"/>
      <c r="CN19" s="634"/>
      <c r="CO19" s="634"/>
      <c r="CP19" s="634"/>
      <c r="CQ19" s="635"/>
      <c r="CR19" s="636" t="s">
        <v>177</v>
      </c>
      <c r="CS19" s="637"/>
      <c r="CT19" s="637"/>
      <c r="CU19" s="637"/>
      <c r="CV19" s="637"/>
      <c r="CW19" s="637"/>
      <c r="CX19" s="637"/>
      <c r="CY19" s="638"/>
      <c r="CZ19" s="639" t="s">
        <v>176</v>
      </c>
      <c r="DA19" s="639"/>
      <c r="DB19" s="639"/>
      <c r="DC19" s="639"/>
      <c r="DD19" s="645" t="s">
        <v>177</v>
      </c>
      <c r="DE19" s="637"/>
      <c r="DF19" s="637"/>
      <c r="DG19" s="637"/>
      <c r="DH19" s="637"/>
      <c r="DI19" s="637"/>
      <c r="DJ19" s="637"/>
      <c r="DK19" s="637"/>
      <c r="DL19" s="637"/>
      <c r="DM19" s="637"/>
      <c r="DN19" s="637"/>
      <c r="DO19" s="637"/>
      <c r="DP19" s="638"/>
      <c r="DQ19" s="645" t="s">
        <v>241</v>
      </c>
      <c r="DR19" s="637"/>
      <c r="DS19" s="637"/>
      <c r="DT19" s="637"/>
      <c r="DU19" s="637"/>
      <c r="DV19" s="637"/>
      <c r="DW19" s="637"/>
      <c r="DX19" s="637"/>
      <c r="DY19" s="637"/>
      <c r="DZ19" s="637"/>
      <c r="EA19" s="637"/>
      <c r="EB19" s="637"/>
      <c r="EC19" s="646"/>
    </row>
    <row r="20" spans="2:133" ht="11.25" customHeight="1">
      <c r="B20" s="649" t="s">
        <v>281</v>
      </c>
      <c r="C20" s="650"/>
      <c r="D20" s="650"/>
      <c r="E20" s="650"/>
      <c r="F20" s="650"/>
      <c r="G20" s="650"/>
      <c r="H20" s="650"/>
      <c r="I20" s="650"/>
      <c r="J20" s="650"/>
      <c r="K20" s="650"/>
      <c r="L20" s="650"/>
      <c r="M20" s="650"/>
      <c r="N20" s="650"/>
      <c r="O20" s="650"/>
      <c r="P20" s="650"/>
      <c r="Q20" s="651"/>
      <c r="R20" s="636">
        <v>402</v>
      </c>
      <c r="S20" s="637"/>
      <c r="T20" s="637"/>
      <c r="U20" s="637"/>
      <c r="V20" s="637"/>
      <c r="W20" s="637"/>
      <c r="X20" s="637"/>
      <c r="Y20" s="638"/>
      <c r="Z20" s="639">
        <v>0</v>
      </c>
      <c r="AA20" s="639"/>
      <c r="AB20" s="639"/>
      <c r="AC20" s="639"/>
      <c r="AD20" s="640">
        <v>402</v>
      </c>
      <c r="AE20" s="640"/>
      <c r="AF20" s="640"/>
      <c r="AG20" s="640"/>
      <c r="AH20" s="640"/>
      <c r="AI20" s="640"/>
      <c r="AJ20" s="640"/>
      <c r="AK20" s="640"/>
      <c r="AL20" s="641">
        <v>0</v>
      </c>
      <c r="AM20" s="642"/>
      <c r="AN20" s="642"/>
      <c r="AO20" s="643"/>
      <c r="AP20" s="633" t="s">
        <v>282</v>
      </c>
      <c r="AQ20" s="634"/>
      <c r="AR20" s="634"/>
      <c r="AS20" s="634"/>
      <c r="AT20" s="634"/>
      <c r="AU20" s="634"/>
      <c r="AV20" s="634"/>
      <c r="AW20" s="634"/>
      <c r="AX20" s="634"/>
      <c r="AY20" s="634"/>
      <c r="AZ20" s="634"/>
      <c r="BA20" s="634"/>
      <c r="BB20" s="634"/>
      <c r="BC20" s="634"/>
      <c r="BD20" s="634"/>
      <c r="BE20" s="634"/>
      <c r="BF20" s="635"/>
      <c r="BG20" s="636">
        <v>333779</v>
      </c>
      <c r="BH20" s="637"/>
      <c r="BI20" s="637"/>
      <c r="BJ20" s="637"/>
      <c r="BK20" s="637"/>
      <c r="BL20" s="637"/>
      <c r="BM20" s="637"/>
      <c r="BN20" s="638"/>
      <c r="BO20" s="639">
        <v>5</v>
      </c>
      <c r="BP20" s="639"/>
      <c r="BQ20" s="639"/>
      <c r="BR20" s="639"/>
      <c r="BS20" s="640" t="s">
        <v>241</v>
      </c>
      <c r="BT20" s="640"/>
      <c r="BU20" s="640"/>
      <c r="BV20" s="640"/>
      <c r="BW20" s="640"/>
      <c r="BX20" s="640"/>
      <c r="BY20" s="640"/>
      <c r="BZ20" s="640"/>
      <c r="CA20" s="640"/>
      <c r="CB20" s="644"/>
      <c r="CD20" s="633" t="s">
        <v>283</v>
      </c>
      <c r="CE20" s="634"/>
      <c r="CF20" s="634"/>
      <c r="CG20" s="634"/>
      <c r="CH20" s="634"/>
      <c r="CI20" s="634"/>
      <c r="CJ20" s="634"/>
      <c r="CK20" s="634"/>
      <c r="CL20" s="634"/>
      <c r="CM20" s="634"/>
      <c r="CN20" s="634"/>
      <c r="CO20" s="634"/>
      <c r="CP20" s="634"/>
      <c r="CQ20" s="635"/>
      <c r="CR20" s="636">
        <v>18336490</v>
      </c>
      <c r="CS20" s="637"/>
      <c r="CT20" s="637"/>
      <c r="CU20" s="637"/>
      <c r="CV20" s="637"/>
      <c r="CW20" s="637"/>
      <c r="CX20" s="637"/>
      <c r="CY20" s="638"/>
      <c r="CZ20" s="639">
        <v>100</v>
      </c>
      <c r="DA20" s="639"/>
      <c r="DB20" s="639"/>
      <c r="DC20" s="639"/>
      <c r="DD20" s="645">
        <v>1010778</v>
      </c>
      <c r="DE20" s="637"/>
      <c r="DF20" s="637"/>
      <c r="DG20" s="637"/>
      <c r="DH20" s="637"/>
      <c r="DI20" s="637"/>
      <c r="DJ20" s="637"/>
      <c r="DK20" s="637"/>
      <c r="DL20" s="637"/>
      <c r="DM20" s="637"/>
      <c r="DN20" s="637"/>
      <c r="DO20" s="637"/>
      <c r="DP20" s="638"/>
      <c r="DQ20" s="645">
        <v>13004280</v>
      </c>
      <c r="DR20" s="637"/>
      <c r="DS20" s="637"/>
      <c r="DT20" s="637"/>
      <c r="DU20" s="637"/>
      <c r="DV20" s="637"/>
      <c r="DW20" s="637"/>
      <c r="DX20" s="637"/>
      <c r="DY20" s="637"/>
      <c r="DZ20" s="637"/>
      <c r="EA20" s="637"/>
      <c r="EB20" s="637"/>
      <c r="EC20" s="646"/>
    </row>
    <row r="21" spans="2:133" ht="11.25" customHeight="1">
      <c r="B21" s="633" t="s">
        <v>284</v>
      </c>
      <c r="C21" s="634"/>
      <c r="D21" s="634"/>
      <c r="E21" s="634"/>
      <c r="F21" s="634"/>
      <c r="G21" s="634"/>
      <c r="H21" s="634"/>
      <c r="I21" s="634"/>
      <c r="J21" s="634"/>
      <c r="K21" s="634"/>
      <c r="L21" s="634"/>
      <c r="M21" s="634"/>
      <c r="N21" s="634"/>
      <c r="O21" s="634"/>
      <c r="P21" s="634"/>
      <c r="Q21" s="635"/>
      <c r="R21" s="636">
        <v>3079649</v>
      </c>
      <c r="S21" s="637"/>
      <c r="T21" s="637"/>
      <c r="U21" s="637"/>
      <c r="V21" s="637"/>
      <c r="W21" s="637"/>
      <c r="X21" s="637"/>
      <c r="Y21" s="638"/>
      <c r="Z21" s="639">
        <v>15.4</v>
      </c>
      <c r="AA21" s="639"/>
      <c r="AB21" s="639"/>
      <c r="AC21" s="639"/>
      <c r="AD21" s="640">
        <v>2847699</v>
      </c>
      <c r="AE21" s="640"/>
      <c r="AF21" s="640"/>
      <c r="AG21" s="640"/>
      <c r="AH21" s="640"/>
      <c r="AI21" s="640"/>
      <c r="AJ21" s="640"/>
      <c r="AK21" s="640"/>
      <c r="AL21" s="641">
        <v>26.2</v>
      </c>
      <c r="AM21" s="642"/>
      <c r="AN21" s="642"/>
      <c r="AO21" s="643"/>
      <c r="AP21" s="633" t="s">
        <v>285</v>
      </c>
      <c r="AQ21" s="652"/>
      <c r="AR21" s="652"/>
      <c r="AS21" s="652"/>
      <c r="AT21" s="652"/>
      <c r="AU21" s="652"/>
      <c r="AV21" s="652"/>
      <c r="AW21" s="652"/>
      <c r="AX21" s="652"/>
      <c r="AY21" s="652"/>
      <c r="AZ21" s="652"/>
      <c r="BA21" s="652"/>
      <c r="BB21" s="652"/>
      <c r="BC21" s="652"/>
      <c r="BD21" s="652"/>
      <c r="BE21" s="652"/>
      <c r="BF21" s="653"/>
      <c r="BG21" s="636" t="s">
        <v>177</v>
      </c>
      <c r="BH21" s="637"/>
      <c r="BI21" s="637"/>
      <c r="BJ21" s="637"/>
      <c r="BK21" s="637"/>
      <c r="BL21" s="637"/>
      <c r="BM21" s="637"/>
      <c r="BN21" s="638"/>
      <c r="BO21" s="639" t="s">
        <v>176</v>
      </c>
      <c r="BP21" s="639"/>
      <c r="BQ21" s="639"/>
      <c r="BR21" s="639"/>
      <c r="BS21" s="640" t="s">
        <v>177</v>
      </c>
      <c r="BT21" s="640"/>
      <c r="BU21" s="640"/>
      <c r="BV21" s="640"/>
      <c r="BW21" s="640"/>
      <c r="BX21" s="640"/>
      <c r="BY21" s="640"/>
      <c r="BZ21" s="640"/>
      <c r="CA21" s="640"/>
      <c r="CB21" s="644"/>
      <c r="CD21" s="657"/>
      <c r="CE21" s="658"/>
      <c r="CF21" s="658"/>
      <c r="CG21" s="658"/>
      <c r="CH21" s="658"/>
      <c r="CI21" s="658"/>
      <c r="CJ21" s="658"/>
      <c r="CK21" s="658"/>
      <c r="CL21" s="658"/>
      <c r="CM21" s="658"/>
      <c r="CN21" s="658"/>
      <c r="CO21" s="658"/>
      <c r="CP21" s="658"/>
      <c r="CQ21" s="659"/>
      <c r="CR21" s="660"/>
      <c r="CS21" s="655"/>
      <c r="CT21" s="655"/>
      <c r="CU21" s="655"/>
      <c r="CV21" s="655"/>
      <c r="CW21" s="655"/>
      <c r="CX21" s="655"/>
      <c r="CY21" s="661"/>
      <c r="CZ21" s="662"/>
      <c r="DA21" s="662"/>
      <c r="DB21" s="662"/>
      <c r="DC21" s="662"/>
      <c r="DD21" s="654"/>
      <c r="DE21" s="655"/>
      <c r="DF21" s="655"/>
      <c r="DG21" s="655"/>
      <c r="DH21" s="655"/>
      <c r="DI21" s="655"/>
      <c r="DJ21" s="655"/>
      <c r="DK21" s="655"/>
      <c r="DL21" s="655"/>
      <c r="DM21" s="655"/>
      <c r="DN21" s="655"/>
      <c r="DO21" s="655"/>
      <c r="DP21" s="661"/>
      <c r="DQ21" s="654"/>
      <c r="DR21" s="655"/>
      <c r="DS21" s="655"/>
      <c r="DT21" s="655"/>
      <c r="DU21" s="655"/>
      <c r="DV21" s="655"/>
      <c r="DW21" s="655"/>
      <c r="DX21" s="655"/>
      <c r="DY21" s="655"/>
      <c r="DZ21" s="655"/>
      <c r="EA21" s="655"/>
      <c r="EB21" s="655"/>
      <c r="EC21" s="656"/>
    </row>
    <row r="22" spans="2:133" ht="11.25" customHeight="1">
      <c r="B22" s="633" t="s">
        <v>286</v>
      </c>
      <c r="C22" s="634"/>
      <c r="D22" s="634"/>
      <c r="E22" s="634"/>
      <c r="F22" s="634"/>
      <c r="G22" s="634"/>
      <c r="H22" s="634"/>
      <c r="I22" s="634"/>
      <c r="J22" s="634"/>
      <c r="K22" s="634"/>
      <c r="L22" s="634"/>
      <c r="M22" s="634"/>
      <c r="N22" s="634"/>
      <c r="O22" s="634"/>
      <c r="P22" s="634"/>
      <c r="Q22" s="635"/>
      <c r="R22" s="636">
        <v>2847699</v>
      </c>
      <c r="S22" s="637"/>
      <c r="T22" s="637"/>
      <c r="U22" s="637"/>
      <c r="V22" s="637"/>
      <c r="W22" s="637"/>
      <c r="X22" s="637"/>
      <c r="Y22" s="638"/>
      <c r="Z22" s="639">
        <v>14.2</v>
      </c>
      <c r="AA22" s="639"/>
      <c r="AB22" s="639"/>
      <c r="AC22" s="639"/>
      <c r="AD22" s="640">
        <v>2847699</v>
      </c>
      <c r="AE22" s="640"/>
      <c r="AF22" s="640"/>
      <c r="AG22" s="640"/>
      <c r="AH22" s="640"/>
      <c r="AI22" s="640"/>
      <c r="AJ22" s="640"/>
      <c r="AK22" s="640"/>
      <c r="AL22" s="641">
        <v>26.2</v>
      </c>
      <c r="AM22" s="642"/>
      <c r="AN22" s="642"/>
      <c r="AO22" s="643"/>
      <c r="AP22" s="633" t="s">
        <v>287</v>
      </c>
      <c r="AQ22" s="652"/>
      <c r="AR22" s="652"/>
      <c r="AS22" s="652"/>
      <c r="AT22" s="652"/>
      <c r="AU22" s="652"/>
      <c r="AV22" s="652"/>
      <c r="AW22" s="652"/>
      <c r="AX22" s="652"/>
      <c r="AY22" s="652"/>
      <c r="AZ22" s="652"/>
      <c r="BA22" s="652"/>
      <c r="BB22" s="652"/>
      <c r="BC22" s="652"/>
      <c r="BD22" s="652"/>
      <c r="BE22" s="652"/>
      <c r="BF22" s="653"/>
      <c r="BG22" s="636" t="s">
        <v>176</v>
      </c>
      <c r="BH22" s="637"/>
      <c r="BI22" s="637"/>
      <c r="BJ22" s="637"/>
      <c r="BK22" s="637"/>
      <c r="BL22" s="637"/>
      <c r="BM22" s="637"/>
      <c r="BN22" s="638"/>
      <c r="BO22" s="639" t="s">
        <v>177</v>
      </c>
      <c r="BP22" s="639"/>
      <c r="BQ22" s="639"/>
      <c r="BR22" s="639"/>
      <c r="BS22" s="640" t="s">
        <v>177</v>
      </c>
      <c r="BT22" s="640"/>
      <c r="BU22" s="640"/>
      <c r="BV22" s="640"/>
      <c r="BW22" s="640"/>
      <c r="BX22" s="640"/>
      <c r="BY22" s="640"/>
      <c r="BZ22" s="640"/>
      <c r="CA22" s="640"/>
      <c r="CB22" s="644"/>
      <c r="CD22" s="618" t="s">
        <v>288</v>
      </c>
      <c r="CE22" s="619"/>
      <c r="CF22" s="619"/>
      <c r="CG22" s="619"/>
      <c r="CH22" s="619"/>
      <c r="CI22" s="619"/>
      <c r="CJ22" s="619"/>
      <c r="CK22" s="619"/>
      <c r="CL22" s="619"/>
      <c r="CM22" s="619"/>
      <c r="CN22" s="619"/>
      <c r="CO22" s="619"/>
      <c r="CP22" s="619"/>
      <c r="CQ22" s="619"/>
      <c r="CR22" s="619"/>
      <c r="CS22" s="619"/>
      <c r="CT22" s="619"/>
      <c r="CU22" s="619"/>
      <c r="CV22" s="619"/>
      <c r="CW22" s="619"/>
      <c r="CX22" s="619"/>
      <c r="CY22" s="619"/>
      <c r="CZ22" s="619"/>
      <c r="DA22" s="619"/>
      <c r="DB22" s="619"/>
      <c r="DC22" s="619"/>
      <c r="DD22" s="619"/>
      <c r="DE22" s="619"/>
      <c r="DF22" s="619"/>
      <c r="DG22" s="619"/>
      <c r="DH22" s="619"/>
      <c r="DI22" s="619"/>
      <c r="DJ22" s="619"/>
      <c r="DK22" s="619"/>
      <c r="DL22" s="619"/>
      <c r="DM22" s="619"/>
      <c r="DN22" s="619"/>
      <c r="DO22" s="619"/>
      <c r="DP22" s="619"/>
      <c r="DQ22" s="619"/>
      <c r="DR22" s="619"/>
      <c r="DS22" s="619"/>
      <c r="DT22" s="619"/>
      <c r="DU22" s="619"/>
      <c r="DV22" s="619"/>
      <c r="DW22" s="619"/>
      <c r="DX22" s="619"/>
      <c r="DY22" s="619"/>
      <c r="DZ22" s="619"/>
      <c r="EA22" s="619"/>
      <c r="EB22" s="619"/>
      <c r="EC22" s="620"/>
    </row>
    <row r="23" spans="2:133" ht="11.25" customHeight="1">
      <c r="B23" s="633" t="s">
        <v>289</v>
      </c>
      <c r="C23" s="634"/>
      <c r="D23" s="634"/>
      <c r="E23" s="634"/>
      <c r="F23" s="634"/>
      <c r="G23" s="634"/>
      <c r="H23" s="634"/>
      <c r="I23" s="634"/>
      <c r="J23" s="634"/>
      <c r="K23" s="634"/>
      <c r="L23" s="634"/>
      <c r="M23" s="634"/>
      <c r="N23" s="634"/>
      <c r="O23" s="634"/>
      <c r="P23" s="634"/>
      <c r="Q23" s="635"/>
      <c r="R23" s="636">
        <v>231950</v>
      </c>
      <c r="S23" s="637"/>
      <c r="T23" s="637"/>
      <c r="U23" s="637"/>
      <c r="V23" s="637"/>
      <c r="W23" s="637"/>
      <c r="X23" s="637"/>
      <c r="Y23" s="638"/>
      <c r="Z23" s="639">
        <v>1.2</v>
      </c>
      <c r="AA23" s="639"/>
      <c r="AB23" s="639"/>
      <c r="AC23" s="639"/>
      <c r="AD23" s="640" t="s">
        <v>177</v>
      </c>
      <c r="AE23" s="640"/>
      <c r="AF23" s="640"/>
      <c r="AG23" s="640"/>
      <c r="AH23" s="640"/>
      <c r="AI23" s="640"/>
      <c r="AJ23" s="640"/>
      <c r="AK23" s="640"/>
      <c r="AL23" s="641" t="s">
        <v>177</v>
      </c>
      <c r="AM23" s="642"/>
      <c r="AN23" s="642"/>
      <c r="AO23" s="643"/>
      <c r="AP23" s="633" t="s">
        <v>290</v>
      </c>
      <c r="AQ23" s="652"/>
      <c r="AR23" s="652"/>
      <c r="AS23" s="652"/>
      <c r="AT23" s="652"/>
      <c r="AU23" s="652"/>
      <c r="AV23" s="652"/>
      <c r="AW23" s="652"/>
      <c r="AX23" s="652"/>
      <c r="AY23" s="652"/>
      <c r="AZ23" s="652"/>
      <c r="BA23" s="652"/>
      <c r="BB23" s="652"/>
      <c r="BC23" s="652"/>
      <c r="BD23" s="652"/>
      <c r="BE23" s="652"/>
      <c r="BF23" s="653"/>
      <c r="BG23" s="636">
        <v>333779</v>
      </c>
      <c r="BH23" s="637"/>
      <c r="BI23" s="637"/>
      <c r="BJ23" s="637"/>
      <c r="BK23" s="637"/>
      <c r="BL23" s="637"/>
      <c r="BM23" s="637"/>
      <c r="BN23" s="638"/>
      <c r="BO23" s="639">
        <v>5</v>
      </c>
      <c r="BP23" s="639"/>
      <c r="BQ23" s="639"/>
      <c r="BR23" s="639"/>
      <c r="BS23" s="640" t="s">
        <v>241</v>
      </c>
      <c r="BT23" s="640"/>
      <c r="BU23" s="640"/>
      <c r="BV23" s="640"/>
      <c r="BW23" s="640"/>
      <c r="BX23" s="640"/>
      <c r="BY23" s="640"/>
      <c r="BZ23" s="640"/>
      <c r="CA23" s="640"/>
      <c r="CB23" s="644"/>
      <c r="CD23" s="618" t="s">
        <v>229</v>
      </c>
      <c r="CE23" s="619"/>
      <c r="CF23" s="619"/>
      <c r="CG23" s="619"/>
      <c r="CH23" s="619"/>
      <c r="CI23" s="619"/>
      <c r="CJ23" s="619"/>
      <c r="CK23" s="619"/>
      <c r="CL23" s="619"/>
      <c r="CM23" s="619"/>
      <c r="CN23" s="619"/>
      <c r="CO23" s="619"/>
      <c r="CP23" s="619"/>
      <c r="CQ23" s="620"/>
      <c r="CR23" s="618" t="s">
        <v>291</v>
      </c>
      <c r="CS23" s="619"/>
      <c r="CT23" s="619"/>
      <c r="CU23" s="619"/>
      <c r="CV23" s="619"/>
      <c r="CW23" s="619"/>
      <c r="CX23" s="619"/>
      <c r="CY23" s="620"/>
      <c r="CZ23" s="618" t="s">
        <v>292</v>
      </c>
      <c r="DA23" s="619"/>
      <c r="DB23" s="619"/>
      <c r="DC23" s="620"/>
      <c r="DD23" s="618" t="s">
        <v>293</v>
      </c>
      <c r="DE23" s="619"/>
      <c r="DF23" s="619"/>
      <c r="DG23" s="619"/>
      <c r="DH23" s="619"/>
      <c r="DI23" s="619"/>
      <c r="DJ23" s="619"/>
      <c r="DK23" s="620"/>
      <c r="DL23" s="663" t="s">
        <v>294</v>
      </c>
      <c r="DM23" s="664"/>
      <c r="DN23" s="664"/>
      <c r="DO23" s="664"/>
      <c r="DP23" s="664"/>
      <c r="DQ23" s="664"/>
      <c r="DR23" s="664"/>
      <c r="DS23" s="664"/>
      <c r="DT23" s="664"/>
      <c r="DU23" s="664"/>
      <c r="DV23" s="665"/>
      <c r="DW23" s="618" t="s">
        <v>295</v>
      </c>
      <c r="DX23" s="619"/>
      <c r="DY23" s="619"/>
      <c r="DZ23" s="619"/>
      <c r="EA23" s="619"/>
      <c r="EB23" s="619"/>
      <c r="EC23" s="620"/>
    </row>
    <row r="24" spans="2:133" ht="11.25" customHeight="1">
      <c r="B24" s="633" t="s">
        <v>296</v>
      </c>
      <c r="C24" s="634"/>
      <c r="D24" s="634"/>
      <c r="E24" s="634"/>
      <c r="F24" s="634"/>
      <c r="G24" s="634"/>
      <c r="H24" s="634"/>
      <c r="I24" s="634"/>
      <c r="J24" s="634"/>
      <c r="K24" s="634"/>
      <c r="L24" s="634"/>
      <c r="M24" s="634"/>
      <c r="N24" s="634"/>
      <c r="O24" s="634"/>
      <c r="P24" s="634"/>
      <c r="Q24" s="635"/>
      <c r="R24" s="636" t="s">
        <v>177</v>
      </c>
      <c r="S24" s="637"/>
      <c r="T24" s="637"/>
      <c r="U24" s="637"/>
      <c r="V24" s="637"/>
      <c r="W24" s="637"/>
      <c r="X24" s="637"/>
      <c r="Y24" s="638"/>
      <c r="Z24" s="639" t="s">
        <v>177</v>
      </c>
      <c r="AA24" s="639"/>
      <c r="AB24" s="639"/>
      <c r="AC24" s="639"/>
      <c r="AD24" s="640" t="s">
        <v>241</v>
      </c>
      <c r="AE24" s="640"/>
      <c r="AF24" s="640"/>
      <c r="AG24" s="640"/>
      <c r="AH24" s="640"/>
      <c r="AI24" s="640"/>
      <c r="AJ24" s="640"/>
      <c r="AK24" s="640"/>
      <c r="AL24" s="641" t="s">
        <v>177</v>
      </c>
      <c r="AM24" s="642"/>
      <c r="AN24" s="642"/>
      <c r="AO24" s="643"/>
      <c r="AP24" s="633" t="s">
        <v>297</v>
      </c>
      <c r="AQ24" s="652"/>
      <c r="AR24" s="652"/>
      <c r="AS24" s="652"/>
      <c r="AT24" s="652"/>
      <c r="AU24" s="652"/>
      <c r="AV24" s="652"/>
      <c r="AW24" s="652"/>
      <c r="AX24" s="652"/>
      <c r="AY24" s="652"/>
      <c r="AZ24" s="652"/>
      <c r="BA24" s="652"/>
      <c r="BB24" s="652"/>
      <c r="BC24" s="652"/>
      <c r="BD24" s="652"/>
      <c r="BE24" s="652"/>
      <c r="BF24" s="653"/>
      <c r="BG24" s="636" t="s">
        <v>176</v>
      </c>
      <c r="BH24" s="637"/>
      <c r="BI24" s="637"/>
      <c r="BJ24" s="637"/>
      <c r="BK24" s="637"/>
      <c r="BL24" s="637"/>
      <c r="BM24" s="637"/>
      <c r="BN24" s="638"/>
      <c r="BO24" s="639" t="s">
        <v>176</v>
      </c>
      <c r="BP24" s="639"/>
      <c r="BQ24" s="639"/>
      <c r="BR24" s="639"/>
      <c r="BS24" s="640" t="s">
        <v>176</v>
      </c>
      <c r="BT24" s="640"/>
      <c r="BU24" s="640"/>
      <c r="BV24" s="640"/>
      <c r="BW24" s="640"/>
      <c r="BX24" s="640"/>
      <c r="BY24" s="640"/>
      <c r="BZ24" s="640"/>
      <c r="CA24" s="640"/>
      <c r="CB24" s="644"/>
      <c r="CD24" s="622" t="s">
        <v>298</v>
      </c>
      <c r="CE24" s="623"/>
      <c r="CF24" s="623"/>
      <c r="CG24" s="623"/>
      <c r="CH24" s="623"/>
      <c r="CI24" s="623"/>
      <c r="CJ24" s="623"/>
      <c r="CK24" s="623"/>
      <c r="CL24" s="623"/>
      <c r="CM24" s="623"/>
      <c r="CN24" s="623"/>
      <c r="CO24" s="623"/>
      <c r="CP24" s="623"/>
      <c r="CQ24" s="624"/>
      <c r="CR24" s="625">
        <v>8380322</v>
      </c>
      <c r="CS24" s="626"/>
      <c r="CT24" s="626"/>
      <c r="CU24" s="626"/>
      <c r="CV24" s="626"/>
      <c r="CW24" s="626"/>
      <c r="CX24" s="626"/>
      <c r="CY24" s="627"/>
      <c r="CZ24" s="630">
        <v>45.7</v>
      </c>
      <c r="DA24" s="631"/>
      <c r="DB24" s="631"/>
      <c r="DC24" s="647"/>
      <c r="DD24" s="670">
        <v>5121379</v>
      </c>
      <c r="DE24" s="626"/>
      <c r="DF24" s="626"/>
      <c r="DG24" s="626"/>
      <c r="DH24" s="626"/>
      <c r="DI24" s="626"/>
      <c r="DJ24" s="626"/>
      <c r="DK24" s="627"/>
      <c r="DL24" s="670">
        <v>5116400</v>
      </c>
      <c r="DM24" s="626"/>
      <c r="DN24" s="626"/>
      <c r="DO24" s="626"/>
      <c r="DP24" s="626"/>
      <c r="DQ24" s="626"/>
      <c r="DR24" s="626"/>
      <c r="DS24" s="626"/>
      <c r="DT24" s="626"/>
      <c r="DU24" s="626"/>
      <c r="DV24" s="627"/>
      <c r="DW24" s="630">
        <v>46.1</v>
      </c>
      <c r="DX24" s="631"/>
      <c r="DY24" s="631"/>
      <c r="DZ24" s="631"/>
      <c r="EA24" s="631"/>
      <c r="EB24" s="631"/>
      <c r="EC24" s="632"/>
    </row>
    <row r="25" spans="2:133" ht="11.25" customHeight="1">
      <c r="B25" s="633" t="s">
        <v>299</v>
      </c>
      <c r="C25" s="634"/>
      <c r="D25" s="634"/>
      <c r="E25" s="634"/>
      <c r="F25" s="634"/>
      <c r="G25" s="634"/>
      <c r="H25" s="634"/>
      <c r="I25" s="634"/>
      <c r="J25" s="634"/>
      <c r="K25" s="634"/>
      <c r="L25" s="634"/>
      <c r="M25" s="634"/>
      <c r="N25" s="634"/>
      <c r="O25" s="634"/>
      <c r="P25" s="634"/>
      <c r="Q25" s="635"/>
      <c r="R25" s="636">
        <v>11336789</v>
      </c>
      <c r="S25" s="637"/>
      <c r="T25" s="637"/>
      <c r="U25" s="637"/>
      <c r="V25" s="637"/>
      <c r="W25" s="637"/>
      <c r="X25" s="637"/>
      <c r="Y25" s="638"/>
      <c r="Z25" s="639">
        <v>56.6</v>
      </c>
      <c r="AA25" s="639"/>
      <c r="AB25" s="639"/>
      <c r="AC25" s="639"/>
      <c r="AD25" s="640">
        <v>10771060</v>
      </c>
      <c r="AE25" s="640"/>
      <c r="AF25" s="640"/>
      <c r="AG25" s="640"/>
      <c r="AH25" s="640"/>
      <c r="AI25" s="640"/>
      <c r="AJ25" s="640"/>
      <c r="AK25" s="640"/>
      <c r="AL25" s="641">
        <v>99.2</v>
      </c>
      <c r="AM25" s="642"/>
      <c r="AN25" s="642"/>
      <c r="AO25" s="643"/>
      <c r="AP25" s="633" t="s">
        <v>300</v>
      </c>
      <c r="AQ25" s="652"/>
      <c r="AR25" s="652"/>
      <c r="AS25" s="652"/>
      <c r="AT25" s="652"/>
      <c r="AU25" s="652"/>
      <c r="AV25" s="652"/>
      <c r="AW25" s="652"/>
      <c r="AX25" s="652"/>
      <c r="AY25" s="652"/>
      <c r="AZ25" s="652"/>
      <c r="BA25" s="652"/>
      <c r="BB25" s="652"/>
      <c r="BC25" s="652"/>
      <c r="BD25" s="652"/>
      <c r="BE25" s="652"/>
      <c r="BF25" s="653"/>
      <c r="BG25" s="636" t="s">
        <v>177</v>
      </c>
      <c r="BH25" s="637"/>
      <c r="BI25" s="637"/>
      <c r="BJ25" s="637"/>
      <c r="BK25" s="637"/>
      <c r="BL25" s="637"/>
      <c r="BM25" s="637"/>
      <c r="BN25" s="638"/>
      <c r="BO25" s="639" t="s">
        <v>177</v>
      </c>
      <c r="BP25" s="639"/>
      <c r="BQ25" s="639"/>
      <c r="BR25" s="639"/>
      <c r="BS25" s="640" t="s">
        <v>177</v>
      </c>
      <c r="BT25" s="640"/>
      <c r="BU25" s="640"/>
      <c r="BV25" s="640"/>
      <c r="BW25" s="640"/>
      <c r="BX25" s="640"/>
      <c r="BY25" s="640"/>
      <c r="BZ25" s="640"/>
      <c r="CA25" s="640"/>
      <c r="CB25" s="644"/>
      <c r="CD25" s="633" t="s">
        <v>301</v>
      </c>
      <c r="CE25" s="634"/>
      <c r="CF25" s="634"/>
      <c r="CG25" s="634"/>
      <c r="CH25" s="634"/>
      <c r="CI25" s="634"/>
      <c r="CJ25" s="634"/>
      <c r="CK25" s="634"/>
      <c r="CL25" s="634"/>
      <c r="CM25" s="634"/>
      <c r="CN25" s="634"/>
      <c r="CO25" s="634"/>
      <c r="CP25" s="634"/>
      <c r="CQ25" s="635"/>
      <c r="CR25" s="636">
        <v>2815341</v>
      </c>
      <c r="CS25" s="666"/>
      <c r="CT25" s="666"/>
      <c r="CU25" s="666"/>
      <c r="CV25" s="666"/>
      <c r="CW25" s="666"/>
      <c r="CX25" s="666"/>
      <c r="CY25" s="667"/>
      <c r="CZ25" s="641">
        <v>15.4</v>
      </c>
      <c r="DA25" s="668"/>
      <c r="DB25" s="668"/>
      <c r="DC25" s="671"/>
      <c r="DD25" s="645">
        <v>2655820</v>
      </c>
      <c r="DE25" s="666"/>
      <c r="DF25" s="666"/>
      <c r="DG25" s="666"/>
      <c r="DH25" s="666"/>
      <c r="DI25" s="666"/>
      <c r="DJ25" s="666"/>
      <c r="DK25" s="667"/>
      <c r="DL25" s="645">
        <v>2653342</v>
      </c>
      <c r="DM25" s="666"/>
      <c r="DN25" s="666"/>
      <c r="DO25" s="666"/>
      <c r="DP25" s="666"/>
      <c r="DQ25" s="666"/>
      <c r="DR25" s="666"/>
      <c r="DS25" s="666"/>
      <c r="DT25" s="666"/>
      <c r="DU25" s="666"/>
      <c r="DV25" s="667"/>
      <c r="DW25" s="641">
        <v>23.9</v>
      </c>
      <c r="DX25" s="668"/>
      <c r="DY25" s="668"/>
      <c r="DZ25" s="668"/>
      <c r="EA25" s="668"/>
      <c r="EB25" s="668"/>
      <c r="EC25" s="669"/>
    </row>
    <row r="26" spans="2:133" ht="11.25" customHeight="1">
      <c r="B26" s="633" t="s">
        <v>302</v>
      </c>
      <c r="C26" s="634"/>
      <c r="D26" s="634"/>
      <c r="E26" s="634"/>
      <c r="F26" s="634"/>
      <c r="G26" s="634"/>
      <c r="H26" s="634"/>
      <c r="I26" s="634"/>
      <c r="J26" s="634"/>
      <c r="K26" s="634"/>
      <c r="L26" s="634"/>
      <c r="M26" s="634"/>
      <c r="N26" s="634"/>
      <c r="O26" s="634"/>
      <c r="P26" s="634"/>
      <c r="Q26" s="635"/>
      <c r="R26" s="636">
        <v>7007</v>
      </c>
      <c r="S26" s="637"/>
      <c r="T26" s="637"/>
      <c r="U26" s="637"/>
      <c r="V26" s="637"/>
      <c r="W26" s="637"/>
      <c r="X26" s="637"/>
      <c r="Y26" s="638"/>
      <c r="Z26" s="639">
        <v>0</v>
      </c>
      <c r="AA26" s="639"/>
      <c r="AB26" s="639"/>
      <c r="AC26" s="639"/>
      <c r="AD26" s="640">
        <v>7007</v>
      </c>
      <c r="AE26" s="640"/>
      <c r="AF26" s="640"/>
      <c r="AG26" s="640"/>
      <c r="AH26" s="640"/>
      <c r="AI26" s="640"/>
      <c r="AJ26" s="640"/>
      <c r="AK26" s="640"/>
      <c r="AL26" s="641">
        <v>0.1</v>
      </c>
      <c r="AM26" s="642"/>
      <c r="AN26" s="642"/>
      <c r="AO26" s="643"/>
      <c r="AP26" s="633" t="s">
        <v>303</v>
      </c>
      <c r="AQ26" s="652"/>
      <c r="AR26" s="652"/>
      <c r="AS26" s="652"/>
      <c r="AT26" s="652"/>
      <c r="AU26" s="652"/>
      <c r="AV26" s="652"/>
      <c r="AW26" s="652"/>
      <c r="AX26" s="652"/>
      <c r="AY26" s="652"/>
      <c r="AZ26" s="652"/>
      <c r="BA26" s="652"/>
      <c r="BB26" s="652"/>
      <c r="BC26" s="652"/>
      <c r="BD26" s="652"/>
      <c r="BE26" s="652"/>
      <c r="BF26" s="653"/>
      <c r="BG26" s="636" t="s">
        <v>177</v>
      </c>
      <c r="BH26" s="637"/>
      <c r="BI26" s="637"/>
      <c r="BJ26" s="637"/>
      <c r="BK26" s="637"/>
      <c r="BL26" s="637"/>
      <c r="BM26" s="637"/>
      <c r="BN26" s="638"/>
      <c r="BO26" s="639" t="s">
        <v>177</v>
      </c>
      <c r="BP26" s="639"/>
      <c r="BQ26" s="639"/>
      <c r="BR26" s="639"/>
      <c r="BS26" s="640" t="s">
        <v>176</v>
      </c>
      <c r="BT26" s="640"/>
      <c r="BU26" s="640"/>
      <c r="BV26" s="640"/>
      <c r="BW26" s="640"/>
      <c r="BX26" s="640"/>
      <c r="BY26" s="640"/>
      <c r="BZ26" s="640"/>
      <c r="CA26" s="640"/>
      <c r="CB26" s="644"/>
      <c r="CD26" s="633" t="s">
        <v>304</v>
      </c>
      <c r="CE26" s="634"/>
      <c r="CF26" s="634"/>
      <c r="CG26" s="634"/>
      <c r="CH26" s="634"/>
      <c r="CI26" s="634"/>
      <c r="CJ26" s="634"/>
      <c r="CK26" s="634"/>
      <c r="CL26" s="634"/>
      <c r="CM26" s="634"/>
      <c r="CN26" s="634"/>
      <c r="CO26" s="634"/>
      <c r="CP26" s="634"/>
      <c r="CQ26" s="635"/>
      <c r="CR26" s="636">
        <v>1731481</v>
      </c>
      <c r="CS26" s="637"/>
      <c r="CT26" s="637"/>
      <c r="CU26" s="637"/>
      <c r="CV26" s="637"/>
      <c r="CW26" s="637"/>
      <c r="CX26" s="637"/>
      <c r="CY26" s="638"/>
      <c r="CZ26" s="641">
        <v>9.4</v>
      </c>
      <c r="DA26" s="668"/>
      <c r="DB26" s="668"/>
      <c r="DC26" s="671"/>
      <c r="DD26" s="645">
        <v>1617876</v>
      </c>
      <c r="DE26" s="637"/>
      <c r="DF26" s="637"/>
      <c r="DG26" s="637"/>
      <c r="DH26" s="637"/>
      <c r="DI26" s="637"/>
      <c r="DJ26" s="637"/>
      <c r="DK26" s="638"/>
      <c r="DL26" s="645" t="s">
        <v>177</v>
      </c>
      <c r="DM26" s="637"/>
      <c r="DN26" s="637"/>
      <c r="DO26" s="637"/>
      <c r="DP26" s="637"/>
      <c r="DQ26" s="637"/>
      <c r="DR26" s="637"/>
      <c r="DS26" s="637"/>
      <c r="DT26" s="637"/>
      <c r="DU26" s="637"/>
      <c r="DV26" s="638"/>
      <c r="DW26" s="641" t="s">
        <v>176</v>
      </c>
      <c r="DX26" s="668"/>
      <c r="DY26" s="668"/>
      <c r="DZ26" s="668"/>
      <c r="EA26" s="668"/>
      <c r="EB26" s="668"/>
      <c r="EC26" s="669"/>
    </row>
    <row r="27" spans="2:133" ht="11.25" customHeight="1">
      <c r="B27" s="633" t="s">
        <v>305</v>
      </c>
      <c r="C27" s="634"/>
      <c r="D27" s="634"/>
      <c r="E27" s="634"/>
      <c r="F27" s="634"/>
      <c r="G27" s="634"/>
      <c r="H27" s="634"/>
      <c r="I27" s="634"/>
      <c r="J27" s="634"/>
      <c r="K27" s="634"/>
      <c r="L27" s="634"/>
      <c r="M27" s="634"/>
      <c r="N27" s="634"/>
      <c r="O27" s="634"/>
      <c r="P27" s="634"/>
      <c r="Q27" s="635"/>
      <c r="R27" s="636">
        <v>184805</v>
      </c>
      <c r="S27" s="637"/>
      <c r="T27" s="637"/>
      <c r="U27" s="637"/>
      <c r="V27" s="637"/>
      <c r="W27" s="637"/>
      <c r="X27" s="637"/>
      <c r="Y27" s="638"/>
      <c r="Z27" s="639">
        <v>0.9</v>
      </c>
      <c r="AA27" s="639"/>
      <c r="AB27" s="639"/>
      <c r="AC27" s="639"/>
      <c r="AD27" s="640" t="s">
        <v>177</v>
      </c>
      <c r="AE27" s="640"/>
      <c r="AF27" s="640"/>
      <c r="AG27" s="640"/>
      <c r="AH27" s="640"/>
      <c r="AI27" s="640"/>
      <c r="AJ27" s="640"/>
      <c r="AK27" s="640"/>
      <c r="AL27" s="641" t="s">
        <v>177</v>
      </c>
      <c r="AM27" s="642"/>
      <c r="AN27" s="642"/>
      <c r="AO27" s="643"/>
      <c r="AP27" s="633" t="s">
        <v>306</v>
      </c>
      <c r="AQ27" s="634"/>
      <c r="AR27" s="634"/>
      <c r="AS27" s="634"/>
      <c r="AT27" s="634"/>
      <c r="AU27" s="634"/>
      <c r="AV27" s="634"/>
      <c r="AW27" s="634"/>
      <c r="AX27" s="634"/>
      <c r="AY27" s="634"/>
      <c r="AZ27" s="634"/>
      <c r="BA27" s="634"/>
      <c r="BB27" s="634"/>
      <c r="BC27" s="634"/>
      <c r="BD27" s="634"/>
      <c r="BE27" s="634"/>
      <c r="BF27" s="635"/>
      <c r="BG27" s="636">
        <v>6709678</v>
      </c>
      <c r="BH27" s="637"/>
      <c r="BI27" s="637"/>
      <c r="BJ27" s="637"/>
      <c r="BK27" s="637"/>
      <c r="BL27" s="637"/>
      <c r="BM27" s="637"/>
      <c r="BN27" s="638"/>
      <c r="BO27" s="639">
        <v>100</v>
      </c>
      <c r="BP27" s="639"/>
      <c r="BQ27" s="639"/>
      <c r="BR27" s="639"/>
      <c r="BS27" s="640">
        <v>41795</v>
      </c>
      <c r="BT27" s="640"/>
      <c r="BU27" s="640"/>
      <c r="BV27" s="640"/>
      <c r="BW27" s="640"/>
      <c r="BX27" s="640"/>
      <c r="BY27" s="640"/>
      <c r="BZ27" s="640"/>
      <c r="CA27" s="640"/>
      <c r="CB27" s="644"/>
      <c r="CD27" s="633" t="s">
        <v>307</v>
      </c>
      <c r="CE27" s="634"/>
      <c r="CF27" s="634"/>
      <c r="CG27" s="634"/>
      <c r="CH27" s="634"/>
      <c r="CI27" s="634"/>
      <c r="CJ27" s="634"/>
      <c r="CK27" s="634"/>
      <c r="CL27" s="634"/>
      <c r="CM27" s="634"/>
      <c r="CN27" s="634"/>
      <c r="CO27" s="634"/>
      <c r="CP27" s="634"/>
      <c r="CQ27" s="635"/>
      <c r="CR27" s="636">
        <v>4158740</v>
      </c>
      <c r="CS27" s="666"/>
      <c r="CT27" s="666"/>
      <c r="CU27" s="666"/>
      <c r="CV27" s="666"/>
      <c r="CW27" s="666"/>
      <c r="CX27" s="666"/>
      <c r="CY27" s="667"/>
      <c r="CZ27" s="641">
        <v>22.7</v>
      </c>
      <c r="DA27" s="668"/>
      <c r="DB27" s="668"/>
      <c r="DC27" s="671"/>
      <c r="DD27" s="645">
        <v>1059318</v>
      </c>
      <c r="DE27" s="666"/>
      <c r="DF27" s="666"/>
      <c r="DG27" s="666"/>
      <c r="DH27" s="666"/>
      <c r="DI27" s="666"/>
      <c r="DJ27" s="666"/>
      <c r="DK27" s="667"/>
      <c r="DL27" s="645">
        <v>1056817</v>
      </c>
      <c r="DM27" s="666"/>
      <c r="DN27" s="666"/>
      <c r="DO27" s="666"/>
      <c r="DP27" s="666"/>
      <c r="DQ27" s="666"/>
      <c r="DR27" s="666"/>
      <c r="DS27" s="666"/>
      <c r="DT27" s="666"/>
      <c r="DU27" s="666"/>
      <c r="DV27" s="667"/>
      <c r="DW27" s="641">
        <v>9.5</v>
      </c>
      <c r="DX27" s="668"/>
      <c r="DY27" s="668"/>
      <c r="DZ27" s="668"/>
      <c r="EA27" s="668"/>
      <c r="EB27" s="668"/>
      <c r="EC27" s="669"/>
    </row>
    <row r="28" spans="2:133" ht="11.25" customHeight="1">
      <c r="B28" s="633" t="s">
        <v>308</v>
      </c>
      <c r="C28" s="634"/>
      <c r="D28" s="634"/>
      <c r="E28" s="634"/>
      <c r="F28" s="634"/>
      <c r="G28" s="634"/>
      <c r="H28" s="634"/>
      <c r="I28" s="634"/>
      <c r="J28" s="634"/>
      <c r="K28" s="634"/>
      <c r="L28" s="634"/>
      <c r="M28" s="634"/>
      <c r="N28" s="634"/>
      <c r="O28" s="634"/>
      <c r="P28" s="634"/>
      <c r="Q28" s="635"/>
      <c r="R28" s="636">
        <v>71127</v>
      </c>
      <c r="S28" s="637"/>
      <c r="T28" s="637"/>
      <c r="U28" s="637"/>
      <c r="V28" s="637"/>
      <c r="W28" s="637"/>
      <c r="X28" s="637"/>
      <c r="Y28" s="638"/>
      <c r="Z28" s="639">
        <v>0.4</v>
      </c>
      <c r="AA28" s="639"/>
      <c r="AB28" s="639"/>
      <c r="AC28" s="639"/>
      <c r="AD28" s="640">
        <v>12190</v>
      </c>
      <c r="AE28" s="640"/>
      <c r="AF28" s="640"/>
      <c r="AG28" s="640"/>
      <c r="AH28" s="640"/>
      <c r="AI28" s="640"/>
      <c r="AJ28" s="640"/>
      <c r="AK28" s="640"/>
      <c r="AL28" s="641">
        <v>0.1</v>
      </c>
      <c r="AM28" s="642"/>
      <c r="AN28" s="642"/>
      <c r="AO28" s="643"/>
      <c r="AP28" s="633"/>
      <c r="AQ28" s="634"/>
      <c r="AR28" s="634"/>
      <c r="AS28" s="634"/>
      <c r="AT28" s="634"/>
      <c r="AU28" s="634"/>
      <c r="AV28" s="634"/>
      <c r="AW28" s="634"/>
      <c r="AX28" s="634"/>
      <c r="AY28" s="634"/>
      <c r="AZ28" s="634"/>
      <c r="BA28" s="634"/>
      <c r="BB28" s="634"/>
      <c r="BC28" s="634"/>
      <c r="BD28" s="634"/>
      <c r="BE28" s="634"/>
      <c r="BF28" s="635"/>
      <c r="BG28" s="636"/>
      <c r="BH28" s="637"/>
      <c r="BI28" s="637"/>
      <c r="BJ28" s="637"/>
      <c r="BK28" s="637"/>
      <c r="BL28" s="637"/>
      <c r="BM28" s="637"/>
      <c r="BN28" s="638"/>
      <c r="BO28" s="639"/>
      <c r="BP28" s="639"/>
      <c r="BQ28" s="639"/>
      <c r="BR28" s="639"/>
      <c r="BS28" s="645"/>
      <c r="BT28" s="637"/>
      <c r="BU28" s="637"/>
      <c r="BV28" s="637"/>
      <c r="BW28" s="637"/>
      <c r="BX28" s="637"/>
      <c r="BY28" s="637"/>
      <c r="BZ28" s="637"/>
      <c r="CA28" s="637"/>
      <c r="CB28" s="646"/>
      <c r="CD28" s="633" t="s">
        <v>309</v>
      </c>
      <c r="CE28" s="634"/>
      <c r="CF28" s="634"/>
      <c r="CG28" s="634"/>
      <c r="CH28" s="634"/>
      <c r="CI28" s="634"/>
      <c r="CJ28" s="634"/>
      <c r="CK28" s="634"/>
      <c r="CL28" s="634"/>
      <c r="CM28" s="634"/>
      <c r="CN28" s="634"/>
      <c r="CO28" s="634"/>
      <c r="CP28" s="634"/>
      <c r="CQ28" s="635"/>
      <c r="CR28" s="636">
        <v>1406241</v>
      </c>
      <c r="CS28" s="637"/>
      <c r="CT28" s="637"/>
      <c r="CU28" s="637"/>
      <c r="CV28" s="637"/>
      <c r="CW28" s="637"/>
      <c r="CX28" s="637"/>
      <c r="CY28" s="638"/>
      <c r="CZ28" s="641">
        <v>7.7</v>
      </c>
      <c r="DA28" s="668"/>
      <c r="DB28" s="668"/>
      <c r="DC28" s="671"/>
      <c r="DD28" s="645">
        <v>1406241</v>
      </c>
      <c r="DE28" s="637"/>
      <c r="DF28" s="637"/>
      <c r="DG28" s="637"/>
      <c r="DH28" s="637"/>
      <c r="DI28" s="637"/>
      <c r="DJ28" s="637"/>
      <c r="DK28" s="638"/>
      <c r="DL28" s="645">
        <v>1406241</v>
      </c>
      <c r="DM28" s="637"/>
      <c r="DN28" s="637"/>
      <c r="DO28" s="637"/>
      <c r="DP28" s="637"/>
      <c r="DQ28" s="637"/>
      <c r="DR28" s="637"/>
      <c r="DS28" s="637"/>
      <c r="DT28" s="637"/>
      <c r="DU28" s="637"/>
      <c r="DV28" s="638"/>
      <c r="DW28" s="641">
        <v>12.7</v>
      </c>
      <c r="DX28" s="668"/>
      <c r="DY28" s="668"/>
      <c r="DZ28" s="668"/>
      <c r="EA28" s="668"/>
      <c r="EB28" s="668"/>
      <c r="EC28" s="669"/>
    </row>
    <row r="29" spans="2:133" ht="11.25" customHeight="1">
      <c r="B29" s="633" t="s">
        <v>310</v>
      </c>
      <c r="C29" s="634"/>
      <c r="D29" s="634"/>
      <c r="E29" s="634"/>
      <c r="F29" s="634"/>
      <c r="G29" s="634"/>
      <c r="H29" s="634"/>
      <c r="I29" s="634"/>
      <c r="J29" s="634"/>
      <c r="K29" s="634"/>
      <c r="L29" s="634"/>
      <c r="M29" s="634"/>
      <c r="N29" s="634"/>
      <c r="O29" s="634"/>
      <c r="P29" s="634"/>
      <c r="Q29" s="635"/>
      <c r="R29" s="636">
        <v>126899</v>
      </c>
      <c r="S29" s="637"/>
      <c r="T29" s="637"/>
      <c r="U29" s="637"/>
      <c r="V29" s="637"/>
      <c r="W29" s="637"/>
      <c r="X29" s="637"/>
      <c r="Y29" s="638"/>
      <c r="Z29" s="639">
        <v>0.6</v>
      </c>
      <c r="AA29" s="639"/>
      <c r="AB29" s="639"/>
      <c r="AC29" s="639"/>
      <c r="AD29" s="640" t="s">
        <v>177</v>
      </c>
      <c r="AE29" s="640"/>
      <c r="AF29" s="640"/>
      <c r="AG29" s="640"/>
      <c r="AH29" s="640"/>
      <c r="AI29" s="640"/>
      <c r="AJ29" s="640"/>
      <c r="AK29" s="640"/>
      <c r="AL29" s="641" t="s">
        <v>177</v>
      </c>
      <c r="AM29" s="642"/>
      <c r="AN29" s="642"/>
      <c r="AO29" s="643"/>
      <c r="AP29" s="657"/>
      <c r="AQ29" s="658"/>
      <c r="AR29" s="658"/>
      <c r="AS29" s="658"/>
      <c r="AT29" s="658"/>
      <c r="AU29" s="658"/>
      <c r="AV29" s="658"/>
      <c r="AW29" s="658"/>
      <c r="AX29" s="658"/>
      <c r="AY29" s="658"/>
      <c r="AZ29" s="658"/>
      <c r="BA29" s="658"/>
      <c r="BB29" s="658"/>
      <c r="BC29" s="658"/>
      <c r="BD29" s="658"/>
      <c r="BE29" s="658"/>
      <c r="BF29" s="659"/>
      <c r="BG29" s="636"/>
      <c r="BH29" s="637"/>
      <c r="BI29" s="637"/>
      <c r="BJ29" s="637"/>
      <c r="BK29" s="637"/>
      <c r="BL29" s="637"/>
      <c r="BM29" s="637"/>
      <c r="BN29" s="638"/>
      <c r="BO29" s="639"/>
      <c r="BP29" s="639"/>
      <c r="BQ29" s="639"/>
      <c r="BR29" s="639"/>
      <c r="BS29" s="640"/>
      <c r="BT29" s="640"/>
      <c r="BU29" s="640"/>
      <c r="BV29" s="640"/>
      <c r="BW29" s="640"/>
      <c r="BX29" s="640"/>
      <c r="BY29" s="640"/>
      <c r="BZ29" s="640"/>
      <c r="CA29" s="640"/>
      <c r="CB29" s="644"/>
      <c r="CD29" s="674" t="s">
        <v>311</v>
      </c>
      <c r="CE29" s="675"/>
      <c r="CF29" s="633" t="s">
        <v>71</v>
      </c>
      <c r="CG29" s="634"/>
      <c r="CH29" s="634"/>
      <c r="CI29" s="634"/>
      <c r="CJ29" s="634"/>
      <c r="CK29" s="634"/>
      <c r="CL29" s="634"/>
      <c r="CM29" s="634"/>
      <c r="CN29" s="634"/>
      <c r="CO29" s="634"/>
      <c r="CP29" s="634"/>
      <c r="CQ29" s="635"/>
      <c r="CR29" s="636">
        <v>1406241</v>
      </c>
      <c r="CS29" s="666"/>
      <c r="CT29" s="666"/>
      <c r="CU29" s="666"/>
      <c r="CV29" s="666"/>
      <c r="CW29" s="666"/>
      <c r="CX29" s="666"/>
      <c r="CY29" s="667"/>
      <c r="CZ29" s="641">
        <v>7.7</v>
      </c>
      <c r="DA29" s="668"/>
      <c r="DB29" s="668"/>
      <c r="DC29" s="671"/>
      <c r="DD29" s="645">
        <v>1406241</v>
      </c>
      <c r="DE29" s="666"/>
      <c r="DF29" s="666"/>
      <c r="DG29" s="666"/>
      <c r="DH29" s="666"/>
      <c r="DI29" s="666"/>
      <c r="DJ29" s="666"/>
      <c r="DK29" s="667"/>
      <c r="DL29" s="645">
        <v>1406241</v>
      </c>
      <c r="DM29" s="666"/>
      <c r="DN29" s="666"/>
      <c r="DO29" s="666"/>
      <c r="DP29" s="666"/>
      <c r="DQ29" s="666"/>
      <c r="DR29" s="666"/>
      <c r="DS29" s="666"/>
      <c r="DT29" s="666"/>
      <c r="DU29" s="666"/>
      <c r="DV29" s="667"/>
      <c r="DW29" s="641">
        <v>12.7</v>
      </c>
      <c r="DX29" s="668"/>
      <c r="DY29" s="668"/>
      <c r="DZ29" s="668"/>
      <c r="EA29" s="668"/>
      <c r="EB29" s="668"/>
      <c r="EC29" s="669"/>
    </row>
    <row r="30" spans="2:133" ht="11.25" customHeight="1">
      <c r="B30" s="633" t="s">
        <v>312</v>
      </c>
      <c r="C30" s="634"/>
      <c r="D30" s="634"/>
      <c r="E30" s="634"/>
      <c r="F30" s="634"/>
      <c r="G30" s="634"/>
      <c r="H30" s="634"/>
      <c r="I30" s="634"/>
      <c r="J30" s="634"/>
      <c r="K30" s="634"/>
      <c r="L30" s="634"/>
      <c r="M30" s="634"/>
      <c r="N30" s="634"/>
      <c r="O30" s="634"/>
      <c r="P30" s="634"/>
      <c r="Q30" s="635"/>
      <c r="R30" s="636">
        <v>4048172</v>
      </c>
      <c r="S30" s="637"/>
      <c r="T30" s="637"/>
      <c r="U30" s="637"/>
      <c r="V30" s="637"/>
      <c r="W30" s="637"/>
      <c r="X30" s="637"/>
      <c r="Y30" s="638"/>
      <c r="Z30" s="639">
        <v>20.2</v>
      </c>
      <c r="AA30" s="639"/>
      <c r="AB30" s="639"/>
      <c r="AC30" s="639"/>
      <c r="AD30" s="640" t="s">
        <v>177</v>
      </c>
      <c r="AE30" s="640"/>
      <c r="AF30" s="640"/>
      <c r="AG30" s="640"/>
      <c r="AH30" s="640"/>
      <c r="AI30" s="640"/>
      <c r="AJ30" s="640"/>
      <c r="AK30" s="640"/>
      <c r="AL30" s="641" t="s">
        <v>177</v>
      </c>
      <c r="AM30" s="642"/>
      <c r="AN30" s="642"/>
      <c r="AO30" s="643"/>
      <c r="AP30" s="618" t="s">
        <v>229</v>
      </c>
      <c r="AQ30" s="619"/>
      <c r="AR30" s="619"/>
      <c r="AS30" s="619"/>
      <c r="AT30" s="619"/>
      <c r="AU30" s="619"/>
      <c r="AV30" s="619"/>
      <c r="AW30" s="619"/>
      <c r="AX30" s="619"/>
      <c r="AY30" s="619"/>
      <c r="AZ30" s="619"/>
      <c r="BA30" s="619"/>
      <c r="BB30" s="619"/>
      <c r="BC30" s="619"/>
      <c r="BD30" s="619"/>
      <c r="BE30" s="619"/>
      <c r="BF30" s="620"/>
      <c r="BG30" s="618" t="s">
        <v>313</v>
      </c>
      <c r="BH30" s="672"/>
      <c r="BI30" s="672"/>
      <c r="BJ30" s="672"/>
      <c r="BK30" s="672"/>
      <c r="BL30" s="672"/>
      <c r="BM30" s="672"/>
      <c r="BN30" s="672"/>
      <c r="BO30" s="672"/>
      <c r="BP30" s="672"/>
      <c r="BQ30" s="673"/>
      <c r="BR30" s="618" t="s">
        <v>314</v>
      </c>
      <c r="BS30" s="672"/>
      <c r="BT30" s="672"/>
      <c r="BU30" s="672"/>
      <c r="BV30" s="672"/>
      <c r="BW30" s="672"/>
      <c r="BX30" s="672"/>
      <c r="BY30" s="672"/>
      <c r="BZ30" s="672"/>
      <c r="CA30" s="672"/>
      <c r="CB30" s="673"/>
      <c r="CD30" s="676"/>
      <c r="CE30" s="677"/>
      <c r="CF30" s="633" t="s">
        <v>315</v>
      </c>
      <c r="CG30" s="634"/>
      <c r="CH30" s="634"/>
      <c r="CI30" s="634"/>
      <c r="CJ30" s="634"/>
      <c r="CK30" s="634"/>
      <c r="CL30" s="634"/>
      <c r="CM30" s="634"/>
      <c r="CN30" s="634"/>
      <c r="CO30" s="634"/>
      <c r="CP30" s="634"/>
      <c r="CQ30" s="635"/>
      <c r="CR30" s="636">
        <v>1376032</v>
      </c>
      <c r="CS30" s="637"/>
      <c r="CT30" s="637"/>
      <c r="CU30" s="637"/>
      <c r="CV30" s="637"/>
      <c r="CW30" s="637"/>
      <c r="CX30" s="637"/>
      <c r="CY30" s="638"/>
      <c r="CZ30" s="641">
        <v>7.5</v>
      </c>
      <c r="DA30" s="668"/>
      <c r="DB30" s="668"/>
      <c r="DC30" s="671"/>
      <c r="DD30" s="645">
        <v>1376032</v>
      </c>
      <c r="DE30" s="637"/>
      <c r="DF30" s="637"/>
      <c r="DG30" s="637"/>
      <c r="DH30" s="637"/>
      <c r="DI30" s="637"/>
      <c r="DJ30" s="637"/>
      <c r="DK30" s="638"/>
      <c r="DL30" s="645">
        <v>1376032</v>
      </c>
      <c r="DM30" s="637"/>
      <c r="DN30" s="637"/>
      <c r="DO30" s="637"/>
      <c r="DP30" s="637"/>
      <c r="DQ30" s="637"/>
      <c r="DR30" s="637"/>
      <c r="DS30" s="637"/>
      <c r="DT30" s="637"/>
      <c r="DU30" s="637"/>
      <c r="DV30" s="638"/>
      <c r="DW30" s="641">
        <v>12.4</v>
      </c>
      <c r="DX30" s="668"/>
      <c r="DY30" s="668"/>
      <c r="DZ30" s="668"/>
      <c r="EA30" s="668"/>
      <c r="EB30" s="668"/>
      <c r="EC30" s="669"/>
    </row>
    <row r="31" spans="2:133" ht="11.25" customHeight="1">
      <c r="B31" s="649" t="s">
        <v>316</v>
      </c>
      <c r="C31" s="650"/>
      <c r="D31" s="650"/>
      <c r="E31" s="650"/>
      <c r="F31" s="650"/>
      <c r="G31" s="650"/>
      <c r="H31" s="650"/>
      <c r="I31" s="650"/>
      <c r="J31" s="650"/>
      <c r="K31" s="650"/>
      <c r="L31" s="650"/>
      <c r="M31" s="650"/>
      <c r="N31" s="650"/>
      <c r="O31" s="650"/>
      <c r="P31" s="650"/>
      <c r="Q31" s="651"/>
      <c r="R31" s="636" t="s">
        <v>177</v>
      </c>
      <c r="S31" s="637"/>
      <c r="T31" s="637"/>
      <c r="U31" s="637"/>
      <c r="V31" s="637"/>
      <c r="W31" s="637"/>
      <c r="X31" s="637"/>
      <c r="Y31" s="638"/>
      <c r="Z31" s="639" t="s">
        <v>177</v>
      </c>
      <c r="AA31" s="639"/>
      <c r="AB31" s="639"/>
      <c r="AC31" s="639"/>
      <c r="AD31" s="640" t="s">
        <v>177</v>
      </c>
      <c r="AE31" s="640"/>
      <c r="AF31" s="640"/>
      <c r="AG31" s="640"/>
      <c r="AH31" s="640"/>
      <c r="AI31" s="640"/>
      <c r="AJ31" s="640"/>
      <c r="AK31" s="640"/>
      <c r="AL31" s="641" t="s">
        <v>176</v>
      </c>
      <c r="AM31" s="642"/>
      <c r="AN31" s="642"/>
      <c r="AO31" s="643"/>
      <c r="AP31" s="684" t="s">
        <v>317</v>
      </c>
      <c r="AQ31" s="685"/>
      <c r="AR31" s="685"/>
      <c r="AS31" s="685"/>
      <c r="AT31" s="690" t="s">
        <v>318</v>
      </c>
      <c r="AU31" s="212"/>
      <c r="AV31" s="212"/>
      <c r="AW31" s="212"/>
      <c r="AX31" s="622" t="s">
        <v>190</v>
      </c>
      <c r="AY31" s="623"/>
      <c r="AZ31" s="623"/>
      <c r="BA31" s="623"/>
      <c r="BB31" s="623"/>
      <c r="BC31" s="623"/>
      <c r="BD31" s="623"/>
      <c r="BE31" s="623"/>
      <c r="BF31" s="624"/>
      <c r="BG31" s="683">
        <v>99.3</v>
      </c>
      <c r="BH31" s="680"/>
      <c r="BI31" s="680"/>
      <c r="BJ31" s="680"/>
      <c r="BK31" s="680"/>
      <c r="BL31" s="680"/>
      <c r="BM31" s="631">
        <v>98.3</v>
      </c>
      <c r="BN31" s="680"/>
      <c r="BO31" s="680"/>
      <c r="BP31" s="680"/>
      <c r="BQ31" s="681"/>
      <c r="BR31" s="683">
        <v>99.3</v>
      </c>
      <c r="BS31" s="680"/>
      <c r="BT31" s="680"/>
      <c r="BU31" s="680"/>
      <c r="BV31" s="680"/>
      <c r="BW31" s="680"/>
      <c r="BX31" s="631">
        <v>98.4</v>
      </c>
      <c r="BY31" s="680"/>
      <c r="BZ31" s="680"/>
      <c r="CA31" s="680"/>
      <c r="CB31" s="681"/>
      <c r="CD31" s="676"/>
      <c r="CE31" s="677"/>
      <c r="CF31" s="633" t="s">
        <v>319</v>
      </c>
      <c r="CG31" s="634"/>
      <c r="CH31" s="634"/>
      <c r="CI31" s="634"/>
      <c r="CJ31" s="634"/>
      <c r="CK31" s="634"/>
      <c r="CL31" s="634"/>
      <c r="CM31" s="634"/>
      <c r="CN31" s="634"/>
      <c r="CO31" s="634"/>
      <c r="CP31" s="634"/>
      <c r="CQ31" s="635"/>
      <c r="CR31" s="636">
        <v>30209</v>
      </c>
      <c r="CS31" s="666"/>
      <c r="CT31" s="666"/>
      <c r="CU31" s="666"/>
      <c r="CV31" s="666"/>
      <c r="CW31" s="666"/>
      <c r="CX31" s="666"/>
      <c r="CY31" s="667"/>
      <c r="CZ31" s="641">
        <v>0.2</v>
      </c>
      <c r="DA31" s="668"/>
      <c r="DB31" s="668"/>
      <c r="DC31" s="671"/>
      <c r="DD31" s="645">
        <v>30209</v>
      </c>
      <c r="DE31" s="666"/>
      <c r="DF31" s="666"/>
      <c r="DG31" s="666"/>
      <c r="DH31" s="666"/>
      <c r="DI31" s="666"/>
      <c r="DJ31" s="666"/>
      <c r="DK31" s="667"/>
      <c r="DL31" s="645">
        <v>30209</v>
      </c>
      <c r="DM31" s="666"/>
      <c r="DN31" s="666"/>
      <c r="DO31" s="666"/>
      <c r="DP31" s="666"/>
      <c r="DQ31" s="666"/>
      <c r="DR31" s="666"/>
      <c r="DS31" s="666"/>
      <c r="DT31" s="666"/>
      <c r="DU31" s="666"/>
      <c r="DV31" s="667"/>
      <c r="DW31" s="641">
        <v>0.3</v>
      </c>
      <c r="DX31" s="668"/>
      <c r="DY31" s="668"/>
      <c r="DZ31" s="668"/>
      <c r="EA31" s="668"/>
      <c r="EB31" s="668"/>
      <c r="EC31" s="669"/>
    </row>
    <row r="32" spans="2:133" ht="11.25" customHeight="1">
      <c r="B32" s="633" t="s">
        <v>320</v>
      </c>
      <c r="C32" s="634"/>
      <c r="D32" s="634"/>
      <c r="E32" s="634"/>
      <c r="F32" s="634"/>
      <c r="G32" s="634"/>
      <c r="H32" s="634"/>
      <c r="I32" s="634"/>
      <c r="J32" s="634"/>
      <c r="K32" s="634"/>
      <c r="L32" s="634"/>
      <c r="M32" s="634"/>
      <c r="N32" s="634"/>
      <c r="O32" s="634"/>
      <c r="P32" s="634"/>
      <c r="Q32" s="635"/>
      <c r="R32" s="636">
        <v>1155566</v>
      </c>
      <c r="S32" s="637"/>
      <c r="T32" s="637"/>
      <c r="U32" s="637"/>
      <c r="V32" s="637"/>
      <c r="W32" s="637"/>
      <c r="X32" s="637"/>
      <c r="Y32" s="638"/>
      <c r="Z32" s="639">
        <v>5.8</v>
      </c>
      <c r="AA32" s="639"/>
      <c r="AB32" s="639"/>
      <c r="AC32" s="639"/>
      <c r="AD32" s="640" t="s">
        <v>241</v>
      </c>
      <c r="AE32" s="640"/>
      <c r="AF32" s="640"/>
      <c r="AG32" s="640"/>
      <c r="AH32" s="640"/>
      <c r="AI32" s="640"/>
      <c r="AJ32" s="640"/>
      <c r="AK32" s="640"/>
      <c r="AL32" s="641" t="s">
        <v>176</v>
      </c>
      <c r="AM32" s="642"/>
      <c r="AN32" s="642"/>
      <c r="AO32" s="643"/>
      <c r="AP32" s="686"/>
      <c r="AQ32" s="687"/>
      <c r="AR32" s="687"/>
      <c r="AS32" s="687"/>
      <c r="AT32" s="691"/>
      <c r="AU32" s="208" t="s">
        <v>321</v>
      </c>
      <c r="AX32" s="633" t="s">
        <v>322</v>
      </c>
      <c r="AY32" s="634"/>
      <c r="AZ32" s="634"/>
      <c r="BA32" s="634"/>
      <c r="BB32" s="634"/>
      <c r="BC32" s="634"/>
      <c r="BD32" s="634"/>
      <c r="BE32" s="634"/>
      <c r="BF32" s="635"/>
      <c r="BG32" s="693">
        <v>99.1</v>
      </c>
      <c r="BH32" s="666"/>
      <c r="BI32" s="666"/>
      <c r="BJ32" s="666"/>
      <c r="BK32" s="666"/>
      <c r="BL32" s="666"/>
      <c r="BM32" s="642">
        <v>97.7</v>
      </c>
      <c r="BN32" s="666"/>
      <c r="BO32" s="666"/>
      <c r="BP32" s="666"/>
      <c r="BQ32" s="682"/>
      <c r="BR32" s="693">
        <v>99.1</v>
      </c>
      <c r="BS32" s="666"/>
      <c r="BT32" s="666"/>
      <c r="BU32" s="666"/>
      <c r="BV32" s="666"/>
      <c r="BW32" s="666"/>
      <c r="BX32" s="642">
        <v>97.9</v>
      </c>
      <c r="BY32" s="666"/>
      <c r="BZ32" s="666"/>
      <c r="CA32" s="666"/>
      <c r="CB32" s="682"/>
      <c r="CD32" s="678"/>
      <c r="CE32" s="679"/>
      <c r="CF32" s="633" t="s">
        <v>323</v>
      </c>
      <c r="CG32" s="634"/>
      <c r="CH32" s="634"/>
      <c r="CI32" s="634"/>
      <c r="CJ32" s="634"/>
      <c r="CK32" s="634"/>
      <c r="CL32" s="634"/>
      <c r="CM32" s="634"/>
      <c r="CN32" s="634"/>
      <c r="CO32" s="634"/>
      <c r="CP32" s="634"/>
      <c r="CQ32" s="635"/>
      <c r="CR32" s="636" t="s">
        <v>177</v>
      </c>
      <c r="CS32" s="637"/>
      <c r="CT32" s="637"/>
      <c r="CU32" s="637"/>
      <c r="CV32" s="637"/>
      <c r="CW32" s="637"/>
      <c r="CX32" s="637"/>
      <c r="CY32" s="638"/>
      <c r="CZ32" s="641" t="s">
        <v>177</v>
      </c>
      <c r="DA32" s="668"/>
      <c r="DB32" s="668"/>
      <c r="DC32" s="671"/>
      <c r="DD32" s="645" t="s">
        <v>177</v>
      </c>
      <c r="DE32" s="637"/>
      <c r="DF32" s="637"/>
      <c r="DG32" s="637"/>
      <c r="DH32" s="637"/>
      <c r="DI32" s="637"/>
      <c r="DJ32" s="637"/>
      <c r="DK32" s="638"/>
      <c r="DL32" s="645" t="s">
        <v>177</v>
      </c>
      <c r="DM32" s="637"/>
      <c r="DN32" s="637"/>
      <c r="DO32" s="637"/>
      <c r="DP32" s="637"/>
      <c r="DQ32" s="637"/>
      <c r="DR32" s="637"/>
      <c r="DS32" s="637"/>
      <c r="DT32" s="637"/>
      <c r="DU32" s="637"/>
      <c r="DV32" s="638"/>
      <c r="DW32" s="641" t="s">
        <v>241</v>
      </c>
      <c r="DX32" s="668"/>
      <c r="DY32" s="668"/>
      <c r="DZ32" s="668"/>
      <c r="EA32" s="668"/>
      <c r="EB32" s="668"/>
      <c r="EC32" s="669"/>
    </row>
    <row r="33" spans="2:133" ht="11.25" customHeight="1">
      <c r="B33" s="633" t="s">
        <v>324</v>
      </c>
      <c r="C33" s="634"/>
      <c r="D33" s="634"/>
      <c r="E33" s="634"/>
      <c r="F33" s="634"/>
      <c r="G33" s="634"/>
      <c r="H33" s="634"/>
      <c r="I33" s="634"/>
      <c r="J33" s="634"/>
      <c r="K33" s="634"/>
      <c r="L33" s="634"/>
      <c r="M33" s="634"/>
      <c r="N33" s="634"/>
      <c r="O33" s="634"/>
      <c r="P33" s="634"/>
      <c r="Q33" s="635"/>
      <c r="R33" s="636">
        <v>38371</v>
      </c>
      <c r="S33" s="637"/>
      <c r="T33" s="637"/>
      <c r="U33" s="637"/>
      <c r="V33" s="637"/>
      <c r="W33" s="637"/>
      <c r="X33" s="637"/>
      <c r="Y33" s="638"/>
      <c r="Z33" s="639">
        <v>0.2</v>
      </c>
      <c r="AA33" s="639"/>
      <c r="AB33" s="639"/>
      <c r="AC33" s="639"/>
      <c r="AD33" s="640">
        <v>33709</v>
      </c>
      <c r="AE33" s="640"/>
      <c r="AF33" s="640"/>
      <c r="AG33" s="640"/>
      <c r="AH33" s="640"/>
      <c r="AI33" s="640"/>
      <c r="AJ33" s="640"/>
      <c r="AK33" s="640"/>
      <c r="AL33" s="641">
        <v>0.3</v>
      </c>
      <c r="AM33" s="642"/>
      <c r="AN33" s="642"/>
      <c r="AO33" s="643"/>
      <c r="AP33" s="688"/>
      <c r="AQ33" s="689"/>
      <c r="AR33" s="689"/>
      <c r="AS33" s="689"/>
      <c r="AT33" s="692"/>
      <c r="AU33" s="213"/>
      <c r="AV33" s="213"/>
      <c r="AW33" s="213"/>
      <c r="AX33" s="657" t="s">
        <v>325</v>
      </c>
      <c r="AY33" s="658"/>
      <c r="AZ33" s="658"/>
      <c r="BA33" s="658"/>
      <c r="BB33" s="658"/>
      <c r="BC33" s="658"/>
      <c r="BD33" s="658"/>
      <c r="BE33" s="658"/>
      <c r="BF33" s="659"/>
      <c r="BG33" s="694">
        <v>99.4</v>
      </c>
      <c r="BH33" s="695"/>
      <c r="BI33" s="695"/>
      <c r="BJ33" s="695"/>
      <c r="BK33" s="695"/>
      <c r="BL33" s="695"/>
      <c r="BM33" s="696">
        <v>98.8</v>
      </c>
      <c r="BN33" s="695"/>
      <c r="BO33" s="695"/>
      <c r="BP33" s="695"/>
      <c r="BQ33" s="697"/>
      <c r="BR33" s="694">
        <v>99.5</v>
      </c>
      <c r="BS33" s="695"/>
      <c r="BT33" s="695"/>
      <c r="BU33" s="695"/>
      <c r="BV33" s="695"/>
      <c r="BW33" s="695"/>
      <c r="BX33" s="696">
        <v>98.9</v>
      </c>
      <c r="BY33" s="695"/>
      <c r="BZ33" s="695"/>
      <c r="CA33" s="695"/>
      <c r="CB33" s="697"/>
      <c r="CD33" s="633" t="s">
        <v>326</v>
      </c>
      <c r="CE33" s="634"/>
      <c r="CF33" s="634"/>
      <c r="CG33" s="634"/>
      <c r="CH33" s="634"/>
      <c r="CI33" s="634"/>
      <c r="CJ33" s="634"/>
      <c r="CK33" s="634"/>
      <c r="CL33" s="634"/>
      <c r="CM33" s="634"/>
      <c r="CN33" s="634"/>
      <c r="CO33" s="634"/>
      <c r="CP33" s="634"/>
      <c r="CQ33" s="635"/>
      <c r="CR33" s="636">
        <v>8945390</v>
      </c>
      <c r="CS33" s="666"/>
      <c r="CT33" s="666"/>
      <c r="CU33" s="666"/>
      <c r="CV33" s="666"/>
      <c r="CW33" s="666"/>
      <c r="CX33" s="666"/>
      <c r="CY33" s="667"/>
      <c r="CZ33" s="641">
        <v>48.8</v>
      </c>
      <c r="DA33" s="668"/>
      <c r="DB33" s="668"/>
      <c r="DC33" s="671"/>
      <c r="DD33" s="645">
        <v>7400682</v>
      </c>
      <c r="DE33" s="666"/>
      <c r="DF33" s="666"/>
      <c r="DG33" s="666"/>
      <c r="DH33" s="666"/>
      <c r="DI33" s="666"/>
      <c r="DJ33" s="666"/>
      <c r="DK33" s="667"/>
      <c r="DL33" s="645">
        <v>5296825</v>
      </c>
      <c r="DM33" s="666"/>
      <c r="DN33" s="666"/>
      <c r="DO33" s="666"/>
      <c r="DP33" s="666"/>
      <c r="DQ33" s="666"/>
      <c r="DR33" s="666"/>
      <c r="DS33" s="666"/>
      <c r="DT33" s="666"/>
      <c r="DU33" s="666"/>
      <c r="DV33" s="667"/>
      <c r="DW33" s="641">
        <v>47.7</v>
      </c>
      <c r="DX33" s="668"/>
      <c r="DY33" s="668"/>
      <c r="DZ33" s="668"/>
      <c r="EA33" s="668"/>
      <c r="EB33" s="668"/>
      <c r="EC33" s="669"/>
    </row>
    <row r="34" spans="2:133" ht="11.25" customHeight="1">
      <c r="B34" s="633" t="s">
        <v>327</v>
      </c>
      <c r="C34" s="634"/>
      <c r="D34" s="634"/>
      <c r="E34" s="634"/>
      <c r="F34" s="634"/>
      <c r="G34" s="634"/>
      <c r="H34" s="634"/>
      <c r="I34" s="634"/>
      <c r="J34" s="634"/>
      <c r="K34" s="634"/>
      <c r="L34" s="634"/>
      <c r="M34" s="634"/>
      <c r="N34" s="634"/>
      <c r="O34" s="634"/>
      <c r="P34" s="634"/>
      <c r="Q34" s="635"/>
      <c r="R34" s="636">
        <v>15279</v>
      </c>
      <c r="S34" s="637"/>
      <c r="T34" s="637"/>
      <c r="U34" s="637"/>
      <c r="V34" s="637"/>
      <c r="W34" s="637"/>
      <c r="X34" s="637"/>
      <c r="Y34" s="638"/>
      <c r="Z34" s="639">
        <v>0.1</v>
      </c>
      <c r="AA34" s="639"/>
      <c r="AB34" s="639"/>
      <c r="AC34" s="639"/>
      <c r="AD34" s="640" t="s">
        <v>177</v>
      </c>
      <c r="AE34" s="640"/>
      <c r="AF34" s="640"/>
      <c r="AG34" s="640"/>
      <c r="AH34" s="640"/>
      <c r="AI34" s="640"/>
      <c r="AJ34" s="640"/>
      <c r="AK34" s="640"/>
      <c r="AL34" s="641" t="s">
        <v>177</v>
      </c>
      <c r="AM34" s="642"/>
      <c r="AN34" s="642"/>
      <c r="AO34" s="643"/>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33" t="s">
        <v>328</v>
      </c>
      <c r="CE34" s="634"/>
      <c r="CF34" s="634"/>
      <c r="CG34" s="634"/>
      <c r="CH34" s="634"/>
      <c r="CI34" s="634"/>
      <c r="CJ34" s="634"/>
      <c r="CK34" s="634"/>
      <c r="CL34" s="634"/>
      <c r="CM34" s="634"/>
      <c r="CN34" s="634"/>
      <c r="CO34" s="634"/>
      <c r="CP34" s="634"/>
      <c r="CQ34" s="635"/>
      <c r="CR34" s="636">
        <v>3251382</v>
      </c>
      <c r="CS34" s="637"/>
      <c r="CT34" s="637"/>
      <c r="CU34" s="637"/>
      <c r="CV34" s="637"/>
      <c r="CW34" s="637"/>
      <c r="CX34" s="637"/>
      <c r="CY34" s="638"/>
      <c r="CZ34" s="641">
        <v>17.7</v>
      </c>
      <c r="DA34" s="668"/>
      <c r="DB34" s="668"/>
      <c r="DC34" s="671"/>
      <c r="DD34" s="645">
        <v>2389610</v>
      </c>
      <c r="DE34" s="637"/>
      <c r="DF34" s="637"/>
      <c r="DG34" s="637"/>
      <c r="DH34" s="637"/>
      <c r="DI34" s="637"/>
      <c r="DJ34" s="637"/>
      <c r="DK34" s="638"/>
      <c r="DL34" s="645">
        <v>2238612</v>
      </c>
      <c r="DM34" s="637"/>
      <c r="DN34" s="637"/>
      <c r="DO34" s="637"/>
      <c r="DP34" s="637"/>
      <c r="DQ34" s="637"/>
      <c r="DR34" s="637"/>
      <c r="DS34" s="637"/>
      <c r="DT34" s="637"/>
      <c r="DU34" s="637"/>
      <c r="DV34" s="638"/>
      <c r="DW34" s="641">
        <v>20.2</v>
      </c>
      <c r="DX34" s="668"/>
      <c r="DY34" s="668"/>
      <c r="DZ34" s="668"/>
      <c r="EA34" s="668"/>
      <c r="EB34" s="668"/>
      <c r="EC34" s="669"/>
    </row>
    <row r="35" spans="2:133" ht="11.25" customHeight="1">
      <c r="B35" s="633" t="s">
        <v>329</v>
      </c>
      <c r="C35" s="634"/>
      <c r="D35" s="634"/>
      <c r="E35" s="634"/>
      <c r="F35" s="634"/>
      <c r="G35" s="634"/>
      <c r="H35" s="634"/>
      <c r="I35" s="634"/>
      <c r="J35" s="634"/>
      <c r="K35" s="634"/>
      <c r="L35" s="634"/>
      <c r="M35" s="634"/>
      <c r="N35" s="634"/>
      <c r="O35" s="634"/>
      <c r="P35" s="634"/>
      <c r="Q35" s="635"/>
      <c r="R35" s="636">
        <v>617307</v>
      </c>
      <c r="S35" s="637"/>
      <c r="T35" s="637"/>
      <c r="U35" s="637"/>
      <c r="V35" s="637"/>
      <c r="W35" s="637"/>
      <c r="X35" s="637"/>
      <c r="Y35" s="638"/>
      <c r="Z35" s="639">
        <v>3.1</v>
      </c>
      <c r="AA35" s="639"/>
      <c r="AB35" s="639"/>
      <c r="AC35" s="639"/>
      <c r="AD35" s="640" t="s">
        <v>177</v>
      </c>
      <c r="AE35" s="640"/>
      <c r="AF35" s="640"/>
      <c r="AG35" s="640"/>
      <c r="AH35" s="640"/>
      <c r="AI35" s="640"/>
      <c r="AJ35" s="640"/>
      <c r="AK35" s="640"/>
      <c r="AL35" s="641" t="s">
        <v>177</v>
      </c>
      <c r="AM35" s="642"/>
      <c r="AN35" s="642"/>
      <c r="AO35" s="643"/>
      <c r="AP35" s="216"/>
      <c r="AQ35" s="618" t="s">
        <v>330</v>
      </c>
      <c r="AR35" s="619"/>
      <c r="AS35" s="619"/>
      <c r="AT35" s="619"/>
      <c r="AU35" s="619"/>
      <c r="AV35" s="619"/>
      <c r="AW35" s="619"/>
      <c r="AX35" s="619"/>
      <c r="AY35" s="619"/>
      <c r="AZ35" s="619"/>
      <c r="BA35" s="619"/>
      <c r="BB35" s="619"/>
      <c r="BC35" s="619"/>
      <c r="BD35" s="619"/>
      <c r="BE35" s="619"/>
      <c r="BF35" s="620"/>
      <c r="BG35" s="618" t="s">
        <v>331</v>
      </c>
      <c r="BH35" s="619"/>
      <c r="BI35" s="619"/>
      <c r="BJ35" s="619"/>
      <c r="BK35" s="619"/>
      <c r="BL35" s="619"/>
      <c r="BM35" s="619"/>
      <c r="BN35" s="619"/>
      <c r="BO35" s="619"/>
      <c r="BP35" s="619"/>
      <c r="BQ35" s="619"/>
      <c r="BR35" s="619"/>
      <c r="BS35" s="619"/>
      <c r="BT35" s="619"/>
      <c r="BU35" s="619"/>
      <c r="BV35" s="619"/>
      <c r="BW35" s="619"/>
      <c r="BX35" s="619"/>
      <c r="BY35" s="619"/>
      <c r="BZ35" s="619"/>
      <c r="CA35" s="619"/>
      <c r="CB35" s="620"/>
      <c r="CD35" s="633" t="s">
        <v>332</v>
      </c>
      <c r="CE35" s="634"/>
      <c r="CF35" s="634"/>
      <c r="CG35" s="634"/>
      <c r="CH35" s="634"/>
      <c r="CI35" s="634"/>
      <c r="CJ35" s="634"/>
      <c r="CK35" s="634"/>
      <c r="CL35" s="634"/>
      <c r="CM35" s="634"/>
      <c r="CN35" s="634"/>
      <c r="CO35" s="634"/>
      <c r="CP35" s="634"/>
      <c r="CQ35" s="635"/>
      <c r="CR35" s="636">
        <v>127717</v>
      </c>
      <c r="CS35" s="666"/>
      <c r="CT35" s="666"/>
      <c r="CU35" s="666"/>
      <c r="CV35" s="666"/>
      <c r="CW35" s="666"/>
      <c r="CX35" s="666"/>
      <c r="CY35" s="667"/>
      <c r="CZ35" s="641">
        <v>0.7</v>
      </c>
      <c r="DA35" s="668"/>
      <c r="DB35" s="668"/>
      <c r="DC35" s="671"/>
      <c r="DD35" s="645">
        <v>88146</v>
      </c>
      <c r="DE35" s="666"/>
      <c r="DF35" s="666"/>
      <c r="DG35" s="666"/>
      <c r="DH35" s="666"/>
      <c r="DI35" s="666"/>
      <c r="DJ35" s="666"/>
      <c r="DK35" s="667"/>
      <c r="DL35" s="645">
        <v>78044</v>
      </c>
      <c r="DM35" s="666"/>
      <c r="DN35" s="666"/>
      <c r="DO35" s="666"/>
      <c r="DP35" s="666"/>
      <c r="DQ35" s="666"/>
      <c r="DR35" s="666"/>
      <c r="DS35" s="666"/>
      <c r="DT35" s="666"/>
      <c r="DU35" s="666"/>
      <c r="DV35" s="667"/>
      <c r="DW35" s="641">
        <v>0.7</v>
      </c>
      <c r="DX35" s="668"/>
      <c r="DY35" s="668"/>
      <c r="DZ35" s="668"/>
      <c r="EA35" s="668"/>
      <c r="EB35" s="668"/>
      <c r="EC35" s="669"/>
    </row>
    <row r="36" spans="2:133" ht="11.25" customHeight="1">
      <c r="B36" s="633" t="s">
        <v>333</v>
      </c>
      <c r="C36" s="634"/>
      <c r="D36" s="634"/>
      <c r="E36" s="634"/>
      <c r="F36" s="634"/>
      <c r="G36" s="634"/>
      <c r="H36" s="634"/>
      <c r="I36" s="634"/>
      <c r="J36" s="634"/>
      <c r="K36" s="634"/>
      <c r="L36" s="634"/>
      <c r="M36" s="634"/>
      <c r="N36" s="634"/>
      <c r="O36" s="634"/>
      <c r="P36" s="634"/>
      <c r="Q36" s="635"/>
      <c r="R36" s="636">
        <v>1642946</v>
      </c>
      <c r="S36" s="637"/>
      <c r="T36" s="637"/>
      <c r="U36" s="637"/>
      <c r="V36" s="637"/>
      <c r="W36" s="637"/>
      <c r="X36" s="637"/>
      <c r="Y36" s="638"/>
      <c r="Z36" s="639">
        <v>8.1999999999999993</v>
      </c>
      <c r="AA36" s="639"/>
      <c r="AB36" s="639"/>
      <c r="AC36" s="639"/>
      <c r="AD36" s="640" t="s">
        <v>241</v>
      </c>
      <c r="AE36" s="640"/>
      <c r="AF36" s="640"/>
      <c r="AG36" s="640"/>
      <c r="AH36" s="640"/>
      <c r="AI36" s="640"/>
      <c r="AJ36" s="640"/>
      <c r="AK36" s="640"/>
      <c r="AL36" s="641" t="s">
        <v>241</v>
      </c>
      <c r="AM36" s="642"/>
      <c r="AN36" s="642"/>
      <c r="AO36" s="643"/>
      <c r="AP36" s="216"/>
      <c r="AQ36" s="698" t="s">
        <v>334</v>
      </c>
      <c r="AR36" s="699"/>
      <c r="AS36" s="699"/>
      <c r="AT36" s="699"/>
      <c r="AU36" s="699"/>
      <c r="AV36" s="699"/>
      <c r="AW36" s="699"/>
      <c r="AX36" s="699"/>
      <c r="AY36" s="700"/>
      <c r="AZ36" s="625">
        <v>2371371</v>
      </c>
      <c r="BA36" s="626"/>
      <c r="BB36" s="626"/>
      <c r="BC36" s="626"/>
      <c r="BD36" s="626"/>
      <c r="BE36" s="626"/>
      <c r="BF36" s="701"/>
      <c r="BG36" s="622" t="s">
        <v>335</v>
      </c>
      <c r="BH36" s="623"/>
      <c r="BI36" s="623"/>
      <c r="BJ36" s="623"/>
      <c r="BK36" s="623"/>
      <c r="BL36" s="623"/>
      <c r="BM36" s="623"/>
      <c r="BN36" s="623"/>
      <c r="BO36" s="623"/>
      <c r="BP36" s="623"/>
      <c r="BQ36" s="623"/>
      <c r="BR36" s="623"/>
      <c r="BS36" s="623"/>
      <c r="BT36" s="623"/>
      <c r="BU36" s="624"/>
      <c r="BV36" s="625">
        <v>84747</v>
      </c>
      <c r="BW36" s="626"/>
      <c r="BX36" s="626"/>
      <c r="BY36" s="626"/>
      <c r="BZ36" s="626"/>
      <c r="CA36" s="626"/>
      <c r="CB36" s="701"/>
      <c r="CD36" s="633" t="s">
        <v>336</v>
      </c>
      <c r="CE36" s="634"/>
      <c r="CF36" s="634"/>
      <c r="CG36" s="634"/>
      <c r="CH36" s="634"/>
      <c r="CI36" s="634"/>
      <c r="CJ36" s="634"/>
      <c r="CK36" s="634"/>
      <c r="CL36" s="634"/>
      <c r="CM36" s="634"/>
      <c r="CN36" s="634"/>
      <c r="CO36" s="634"/>
      <c r="CP36" s="634"/>
      <c r="CQ36" s="635"/>
      <c r="CR36" s="636">
        <v>2660272</v>
      </c>
      <c r="CS36" s="637"/>
      <c r="CT36" s="637"/>
      <c r="CU36" s="637"/>
      <c r="CV36" s="637"/>
      <c r="CW36" s="637"/>
      <c r="CX36" s="637"/>
      <c r="CY36" s="638"/>
      <c r="CZ36" s="641">
        <v>14.5</v>
      </c>
      <c r="DA36" s="668"/>
      <c r="DB36" s="668"/>
      <c r="DC36" s="671"/>
      <c r="DD36" s="645">
        <v>2400530</v>
      </c>
      <c r="DE36" s="637"/>
      <c r="DF36" s="637"/>
      <c r="DG36" s="637"/>
      <c r="DH36" s="637"/>
      <c r="DI36" s="637"/>
      <c r="DJ36" s="637"/>
      <c r="DK36" s="638"/>
      <c r="DL36" s="645">
        <v>1503493</v>
      </c>
      <c r="DM36" s="637"/>
      <c r="DN36" s="637"/>
      <c r="DO36" s="637"/>
      <c r="DP36" s="637"/>
      <c r="DQ36" s="637"/>
      <c r="DR36" s="637"/>
      <c r="DS36" s="637"/>
      <c r="DT36" s="637"/>
      <c r="DU36" s="637"/>
      <c r="DV36" s="638"/>
      <c r="DW36" s="641">
        <v>13.6</v>
      </c>
      <c r="DX36" s="668"/>
      <c r="DY36" s="668"/>
      <c r="DZ36" s="668"/>
      <c r="EA36" s="668"/>
      <c r="EB36" s="668"/>
      <c r="EC36" s="669"/>
    </row>
    <row r="37" spans="2:133" ht="11.25" customHeight="1">
      <c r="B37" s="633" t="s">
        <v>337</v>
      </c>
      <c r="C37" s="634"/>
      <c r="D37" s="634"/>
      <c r="E37" s="634"/>
      <c r="F37" s="634"/>
      <c r="G37" s="634"/>
      <c r="H37" s="634"/>
      <c r="I37" s="634"/>
      <c r="J37" s="634"/>
      <c r="K37" s="634"/>
      <c r="L37" s="634"/>
      <c r="M37" s="634"/>
      <c r="N37" s="634"/>
      <c r="O37" s="634"/>
      <c r="P37" s="634"/>
      <c r="Q37" s="635"/>
      <c r="R37" s="636">
        <v>223106</v>
      </c>
      <c r="S37" s="637"/>
      <c r="T37" s="637"/>
      <c r="U37" s="637"/>
      <c r="V37" s="637"/>
      <c r="W37" s="637"/>
      <c r="X37" s="637"/>
      <c r="Y37" s="638"/>
      <c r="Z37" s="639">
        <v>1.1000000000000001</v>
      </c>
      <c r="AA37" s="639"/>
      <c r="AB37" s="639"/>
      <c r="AC37" s="639"/>
      <c r="AD37" s="640">
        <v>29224</v>
      </c>
      <c r="AE37" s="640"/>
      <c r="AF37" s="640"/>
      <c r="AG37" s="640"/>
      <c r="AH37" s="640"/>
      <c r="AI37" s="640"/>
      <c r="AJ37" s="640"/>
      <c r="AK37" s="640"/>
      <c r="AL37" s="641">
        <v>0.3</v>
      </c>
      <c r="AM37" s="642"/>
      <c r="AN37" s="642"/>
      <c r="AO37" s="643"/>
      <c r="AQ37" s="702" t="s">
        <v>338</v>
      </c>
      <c r="AR37" s="703"/>
      <c r="AS37" s="703"/>
      <c r="AT37" s="703"/>
      <c r="AU37" s="703"/>
      <c r="AV37" s="703"/>
      <c r="AW37" s="703"/>
      <c r="AX37" s="703"/>
      <c r="AY37" s="704"/>
      <c r="AZ37" s="636">
        <v>508237</v>
      </c>
      <c r="BA37" s="637"/>
      <c r="BB37" s="637"/>
      <c r="BC37" s="637"/>
      <c r="BD37" s="666"/>
      <c r="BE37" s="666"/>
      <c r="BF37" s="682"/>
      <c r="BG37" s="633" t="s">
        <v>339</v>
      </c>
      <c r="BH37" s="634"/>
      <c r="BI37" s="634"/>
      <c r="BJ37" s="634"/>
      <c r="BK37" s="634"/>
      <c r="BL37" s="634"/>
      <c r="BM37" s="634"/>
      <c r="BN37" s="634"/>
      <c r="BO37" s="634"/>
      <c r="BP37" s="634"/>
      <c r="BQ37" s="634"/>
      <c r="BR37" s="634"/>
      <c r="BS37" s="634"/>
      <c r="BT37" s="634"/>
      <c r="BU37" s="635"/>
      <c r="BV37" s="636">
        <v>56479</v>
      </c>
      <c r="BW37" s="637"/>
      <c r="BX37" s="637"/>
      <c r="BY37" s="637"/>
      <c r="BZ37" s="637"/>
      <c r="CA37" s="637"/>
      <c r="CB37" s="646"/>
      <c r="CD37" s="633" t="s">
        <v>340</v>
      </c>
      <c r="CE37" s="634"/>
      <c r="CF37" s="634"/>
      <c r="CG37" s="634"/>
      <c r="CH37" s="634"/>
      <c r="CI37" s="634"/>
      <c r="CJ37" s="634"/>
      <c r="CK37" s="634"/>
      <c r="CL37" s="634"/>
      <c r="CM37" s="634"/>
      <c r="CN37" s="634"/>
      <c r="CO37" s="634"/>
      <c r="CP37" s="634"/>
      <c r="CQ37" s="635"/>
      <c r="CR37" s="636">
        <v>835769</v>
      </c>
      <c r="CS37" s="666"/>
      <c r="CT37" s="666"/>
      <c r="CU37" s="666"/>
      <c r="CV37" s="666"/>
      <c r="CW37" s="666"/>
      <c r="CX37" s="666"/>
      <c r="CY37" s="667"/>
      <c r="CZ37" s="641">
        <v>4.5999999999999996</v>
      </c>
      <c r="DA37" s="668"/>
      <c r="DB37" s="668"/>
      <c r="DC37" s="671"/>
      <c r="DD37" s="645">
        <v>831763</v>
      </c>
      <c r="DE37" s="666"/>
      <c r="DF37" s="666"/>
      <c r="DG37" s="666"/>
      <c r="DH37" s="666"/>
      <c r="DI37" s="666"/>
      <c r="DJ37" s="666"/>
      <c r="DK37" s="667"/>
      <c r="DL37" s="645">
        <v>831763</v>
      </c>
      <c r="DM37" s="666"/>
      <c r="DN37" s="666"/>
      <c r="DO37" s="666"/>
      <c r="DP37" s="666"/>
      <c r="DQ37" s="666"/>
      <c r="DR37" s="666"/>
      <c r="DS37" s="666"/>
      <c r="DT37" s="666"/>
      <c r="DU37" s="666"/>
      <c r="DV37" s="667"/>
      <c r="DW37" s="641">
        <v>7.5</v>
      </c>
      <c r="DX37" s="668"/>
      <c r="DY37" s="668"/>
      <c r="DZ37" s="668"/>
      <c r="EA37" s="668"/>
      <c r="EB37" s="668"/>
      <c r="EC37" s="669"/>
    </row>
    <row r="38" spans="2:133" ht="11.25" customHeight="1">
      <c r="B38" s="633" t="s">
        <v>341</v>
      </c>
      <c r="C38" s="634"/>
      <c r="D38" s="634"/>
      <c r="E38" s="634"/>
      <c r="F38" s="634"/>
      <c r="G38" s="634"/>
      <c r="H38" s="634"/>
      <c r="I38" s="634"/>
      <c r="J38" s="634"/>
      <c r="K38" s="634"/>
      <c r="L38" s="634"/>
      <c r="M38" s="634"/>
      <c r="N38" s="634"/>
      <c r="O38" s="634"/>
      <c r="P38" s="634"/>
      <c r="Q38" s="635"/>
      <c r="R38" s="636">
        <v>545100</v>
      </c>
      <c r="S38" s="637"/>
      <c r="T38" s="637"/>
      <c r="U38" s="637"/>
      <c r="V38" s="637"/>
      <c r="W38" s="637"/>
      <c r="X38" s="637"/>
      <c r="Y38" s="638"/>
      <c r="Z38" s="639">
        <v>2.7</v>
      </c>
      <c r="AA38" s="639"/>
      <c r="AB38" s="639"/>
      <c r="AC38" s="639"/>
      <c r="AD38" s="640" t="s">
        <v>176</v>
      </c>
      <c r="AE38" s="640"/>
      <c r="AF38" s="640"/>
      <c r="AG38" s="640"/>
      <c r="AH38" s="640"/>
      <c r="AI38" s="640"/>
      <c r="AJ38" s="640"/>
      <c r="AK38" s="640"/>
      <c r="AL38" s="641" t="s">
        <v>177</v>
      </c>
      <c r="AM38" s="642"/>
      <c r="AN38" s="642"/>
      <c r="AO38" s="643"/>
      <c r="AQ38" s="702" t="s">
        <v>342</v>
      </c>
      <c r="AR38" s="703"/>
      <c r="AS38" s="703"/>
      <c r="AT38" s="703"/>
      <c r="AU38" s="703"/>
      <c r="AV38" s="703"/>
      <c r="AW38" s="703"/>
      <c r="AX38" s="703"/>
      <c r="AY38" s="704"/>
      <c r="AZ38" s="636">
        <v>5000</v>
      </c>
      <c r="BA38" s="637"/>
      <c r="BB38" s="637"/>
      <c r="BC38" s="637"/>
      <c r="BD38" s="666"/>
      <c r="BE38" s="666"/>
      <c r="BF38" s="682"/>
      <c r="BG38" s="633" t="s">
        <v>343</v>
      </c>
      <c r="BH38" s="634"/>
      <c r="BI38" s="634"/>
      <c r="BJ38" s="634"/>
      <c r="BK38" s="634"/>
      <c r="BL38" s="634"/>
      <c r="BM38" s="634"/>
      <c r="BN38" s="634"/>
      <c r="BO38" s="634"/>
      <c r="BP38" s="634"/>
      <c r="BQ38" s="634"/>
      <c r="BR38" s="634"/>
      <c r="BS38" s="634"/>
      <c r="BT38" s="634"/>
      <c r="BU38" s="635"/>
      <c r="BV38" s="636">
        <v>7669</v>
      </c>
      <c r="BW38" s="637"/>
      <c r="BX38" s="637"/>
      <c r="BY38" s="637"/>
      <c r="BZ38" s="637"/>
      <c r="CA38" s="637"/>
      <c r="CB38" s="646"/>
      <c r="CD38" s="633" t="s">
        <v>344</v>
      </c>
      <c r="CE38" s="634"/>
      <c r="CF38" s="634"/>
      <c r="CG38" s="634"/>
      <c r="CH38" s="634"/>
      <c r="CI38" s="634"/>
      <c r="CJ38" s="634"/>
      <c r="CK38" s="634"/>
      <c r="CL38" s="634"/>
      <c r="CM38" s="634"/>
      <c r="CN38" s="634"/>
      <c r="CO38" s="634"/>
      <c r="CP38" s="634"/>
      <c r="CQ38" s="635"/>
      <c r="CR38" s="636">
        <v>1896828</v>
      </c>
      <c r="CS38" s="637"/>
      <c r="CT38" s="637"/>
      <c r="CU38" s="637"/>
      <c r="CV38" s="637"/>
      <c r="CW38" s="637"/>
      <c r="CX38" s="637"/>
      <c r="CY38" s="638"/>
      <c r="CZ38" s="641">
        <v>10.3</v>
      </c>
      <c r="DA38" s="668"/>
      <c r="DB38" s="668"/>
      <c r="DC38" s="671"/>
      <c r="DD38" s="645">
        <v>1515370</v>
      </c>
      <c r="DE38" s="637"/>
      <c r="DF38" s="637"/>
      <c r="DG38" s="637"/>
      <c r="DH38" s="637"/>
      <c r="DI38" s="637"/>
      <c r="DJ38" s="637"/>
      <c r="DK38" s="638"/>
      <c r="DL38" s="645">
        <v>1476676</v>
      </c>
      <c r="DM38" s="637"/>
      <c r="DN38" s="637"/>
      <c r="DO38" s="637"/>
      <c r="DP38" s="637"/>
      <c r="DQ38" s="637"/>
      <c r="DR38" s="637"/>
      <c r="DS38" s="637"/>
      <c r="DT38" s="637"/>
      <c r="DU38" s="637"/>
      <c r="DV38" s="638"/>
      <c r="DW38" s="641">
        <v>13.3</v>
      </c>
      <c r="DX38" s="668"/>
      <c r="DY38" s="668"/>
      <c r="DZ38" s="668"/>
      <c r="EA38" s="668"/>
      <c r="EB38" s="668"/>
      <c r="EC38" s="669"/>
    </row>
    <row r="39" spans="2:133" ht="11.25" customHeight="1">
      <c r="B39" s="633" t="s">
        <v>345</v>
      </c>
      <c r="C39" s="634"/>
      <c r="D39" s="634"/>
      <c r="E39" s="634"/>
      <c r="F39" s="634"/>
      <c r="G39" s="634"/>
      <c r="H39" s="634"/>
      <c r="I39" s="634"/>
      <c r="J39" s="634"/>
      <c r="K39" s="634"/>
      <c r="L39" s="634"/>
      <c r="M39" s="634"/>
      <c r="N39" s="634"/>
      <c r="O39" s="634"/>
      <c r="P39" s="634"/>
      <c r="Q39" s="635"/>
      <c r="R39" s="636" t="s">
        <v>177</v>
      </c>
      <c r="S39" s="637"/>
      <c r="T39" s="637"/>
      <c r="U39" s="637"/>
      <c r="V39" s="637"/>
      <c r="W39" s="637"/>
      <c r="X39" s="637"/>
      <c r="Y39" s="638"/>
      <c r="Z39" s="639" t="s">
        <v>177</v>
      </c>
      <c r="AA39" s="639"/>
      <c r="AB39" s="639"/>
      <c r="AC39" s="639"/>
      <c r="AD39" s="640" t="s">
        <v>177</v>
      </c>
      <c r="AE39" s="640"/>
      <c r="AF39" s="640"/>
      <c r="AG39" s="640"/>
      <c r="AH39" s="640"/>
      <c r="AI39" s="640"/>
      <c r="AJ39" s="640"/>
      <c r="AK39" s="640"/>
      <c r="AL39" s="641" t="s">
        <v>176</v>
      </c>
      <c r="AM39" s="642"/>
      <c r="AN39" s="642"/>
      <c r="AO39" s="643"/>
      <c r="AQ39" s="702" t="s">
        <v>346</v>
      </c>
      <c r="AR39" s="703"/>
      <c r="AS39" s="703"/>
      <c r="AT39" s="703"/>
      <c r="AU39" s="703"/>
      <c r="AV39" s="703"/>
      <c r="AW39" s="703"/>
      <c r="AX39" s="703"/>
      <c r="AY39" s="704"/>
      <c r="AZ39" s="636" t="s">
        <v>177</v>
      </c>
      <c r="BA39" s="637"/>
      <c r="BB39" s="637"/>
      <c r="BC39" s="637"/>
      <c r="BD39" s="666"/>
      <c r="BE39" s="666"/>
      <c r="BF39" s="682"/>
      <c r="BG39" s="633" t="s">
        <v>347</v>
      </c>
      <c r="BH39" s="634"/>
      <c r="BI39" s="634"/>
      <c r="BJ39" s="634"/>
      <c r="BK39" s="634"/>
      <c r="BL39" s="634"/>
      <c r="BM39" s="634"/>
      <c r="BN39" s="634"/>
      <c r="BO39" s="634"/>
      <c r="BP39" s="634"/>
      <c r="BQ39" s="634"/>
      <c r="BR39" s="634"/>
      <c r="BS39" s="634"/>
      <c r="BT39" s="634"/>
      <c r="BU39" s="635"/>
      <c r="BV39" s="636">
        <v>11425</v>
      </c>
      <c r="BW39" s="637"/>
      <c r="BX39" s="637"/>
      <c r="BY39" s="637"/>
      <c r="BZ39" s="637"/>
      <c r="CA39" s="637"/>
      <c r="CB39" s="646"/>
      <c r="CD39" s="633" t="s">
        <v>348</v>
      </c>
      <c r="CE39" s="634"/>
      <c r="CF39" s="634"/>
      <c r="CG39" s="634"/>
      <c r="CH39" s="634"/>
      <c r="CI39" s="634"/>
      <c r="CJ39" s="634"/>
      <c r="CK39" s="634"/>
      <c r="CL39" s="634"/>
      <c r="CM39" s="634"/>
      <c r="CN39" s="634"/>
      <c r="CO39" s="634"/>
      <c r="CP39" s="634"/>
      <c r="CQ39" s="635"/>
      <c r="CR39" s="636">
        <v>977691</v>
      </c>
      <c r="CS39" s="666"/>
      <c r="CT39" s="666"/>
      <c r="CU39" s="666"/>
      <c r="CV39" s="666"/>
      <c r="CW39" s="666"/>
      <c r="CX39" s="666"/>
      <c r="CY39" s="667"/>
      <c r="CZ39" s="641">
        <v>5.3</v>
      </c>
      <c r="DA39" s="668"/>
      <c r="DB39" s="668"/>
      <c r="DC39" s="671"/>
      <c r="DD39" s="645">
        <v>975526</v>
      </c>
      <c r="DE39" s="666"/>
      <c r="DF39" s="666"/>
      <c r="DG39" s="666"/>
      <c r="DH39" s="666"/>
      <c r="DI39" s="666"/>
      <c r="DJ39" s="666"/>
      <c r="DK39" s="667"/>
      <c r="DL39" s="645" t="s">
        <v>176</v>
      </c>
      <c r="DM39" s="666"/>
      <c r="DN39" s="666"/>
      <c r="DO39" s="666"/>
      <c r="DP39" s="666"/>
      <c r="DQ39" s="666"/>
      <c r="DR39" s="666"/>
      <c r="DS39" s="666"/>
      <c r="DT39" s="666"/>
      <c r="DU39" s="666"/>
      <c r="DV39" s="667"/>
      <c r="DW39" s="641" t="s">
        <v>177</v>
      </c>
      <c r="DX39" s="668"/>
      <c r="DY39" s="668"/>
      <c r="DZ39" s="668"/>
      <c r="EA39" s="668"/>
      <c r="EB39" s="668"/>
      <c r="EC39" s="669"/>
    </row>
    <row r="40" spans="2:133" ht="11.25" customHeight="1">
      <c r="B40" s="633" t="s">
        <v>349</v>
      </c>
      <c r="C40" s="634"/>
      <c r="D40" s="634"/>
      <c r="E40" s="634"/>
      <c r="F40" s="634"/>
      <c r="G40" s="634"/>
      <c r="H40" s="634"/>
      <c r="I40" s="634"/>
      <c r="J40" s="634"/>
      <c r="K40" s="634"/>
      <c r="L40" s="634"/>
      <c r="M40" s="634"/>
      <c r="N40" s="634"/>
      <c r="O40" s="634"/>
      <c r="P40" s="634"/>
      <c r="Q40" s="635"/>
      <c r="R40" s="636">
        <v>242200</v>
      </c>
      <c r="S40" s="637"/>
      <c r="T40" s="637"/>
      <c r="U40" s="637"/>
      <c r="V40" s="637"/>
      <c r="W40" s="637"/>
      <c r="X40" s="637"/>
      <c r="Y40" s="638"/>
      <c r="Z40" s="639">
        <v>1.2</v>
      </c>
      <c r="AA40" s="639"/>
      <c r="AB40" s="639"/>
      <c r="AC40" s="639"/>
      <c r="AD40" s="640" t="s">
        <v>177</v>
      </c>
      <c r="AE40" s="640"/>
      <c r="AF40" s="640"/>
      <c r="AG40" s="640"/>
      <c r="AH40" s="640"/>
      <c r="AI40" s="640"/>
      <c r="AJ40" s="640"/>
      <c r="AK40" s="640"/>
      <c r="AL40" s="641" t="s">
        <v>177</v>
      </c>
      <c r="AM40" s="642"/>
      <c r="AN40" s="642"/>
      <c r="AO40" s="643"/>
      <c r="AQ40" s="702" t="s">
        <v>350</v>
      </c>
      <c r="AR40" s="703"/>
      <c r="AS40" s="703"/>
      <c r="AT40" s="703"/>
      <c r="AU40" s="703"/>
      <c r="AV40" s="703"/>
      <c r="AW40" s="703"/>
      <c r="AX40" s="703"/>
      <c r="AY40" s="704"/>
      <c r="AZ40" s="636" t="s">
        <v>177</v>
      </c>
      <c r="BA40" s="637"/>
      <c r="BB40" s="637"/>
      <c r="BC40" s="637"/>
      <c r="BD40" s="666"/>
      <c r="BE40" s="666"/>
      <c r="BF40" s="682"/>
      <c r="BG40" s="686" t="s">
        <v>351</v>
      </c>
      <c r="BH40" s="687"/>
      <c r="BI40" s="687"/>
      <c r="BJ40" s="687"/>
      <c r="BK40" s="687"/>
      <c r="BL40" s="217"/>
      <c r="BM40" s="634" t="s">
        <v>352</v>
      </c>
      <c r="BN40" s="634"/>
      <c r="BO40" s="634"/>
      <c r="BP40" s="634"/>
      <c r="BQ40" s="634"/>
      <c r="BR40" s="634"/>
      <c r="BS40" s="634"/>
      <c r="BT40" s="634"/>
      <c r="BU40" s="635"/>
      <c r="BV40" s="636">
        <v>90</v>
      </c>
      <c r="BW40" s="637"/>
      <c r="BX40" s="637"/>
      <c r="BY40" s="637"/>
      <c r="BZ40" s="637"/>
      <c r="CA40" s="637"/>
      <c r="CB40" s="646"/>
      <c r="CD40" s="633" t="s">
        <v>353</v>
      </c>
      <c r="CE40" s="634"/>
      <c r="CF40" s="634"/>
      <c r="CG40" s="634"/>
      <c r="CH40" s="634"/>
      <c r="CI40" s="634"/>
      <c r="CJ40" s="634"/>
      <c r="CK40" s="634"/>
      <c r="CL40" s="634"/>
      <c r="CM40" s="634"/>
      <c r="CN40" s="634"/>
      <c r="CO40" s="634"/>
      <c r="CP40" s="634"/>
      <c r="CQ40" s="635"/>
      <c r="CR40" s="636">
        <v>31500</v>
      </c>
      <c r="CS40" s="637"/>
      <c r="CT40" s="637"/>
      <c r="CU40" s="637"/>
      <c r="CV40" s="637"/>
      <c r="CW40" s="637"/>
      <c r="CX40" s="637"/>
      <c r="CY40" s="638"/>
      <c r="CZ40" s="641">
        <v>0.2</v>
      </c>
      <c r="DA40" s="668"/>
      <c r="DB40" s="668"/>
      <c r="DC40" s="671"/>
      <c r="DD40" s="645">
        <v>31500</v>
      </c>
      <c r="DE40" s="637"/>
      <c r="DF40" s="637"/>
      <c r="DG40" s="637"/>
      <c r="DH40" s="637"/>
      <c r="DI40" s="637"/>
      <c r="DJ40" s="637"/>
      <c r="DK40" s="638"/>
      <c r="DL40" s="645" t="s">
        <v>176</v>
      </c>
      <c r="DM40" s="637"/>
      <c r="DN40" s="637"/>
      <c r="DO40" s="637"/>
      <c r="DP40" s="637"/>
      <c r="DQ40" s="637"/>
      <c r="DR40" s="637"/>
      <c r="DS40" s="637"/>
      <c r="DT40" s="637"/>
      <c r="DU40" s="637"/>
      <c r="DV40" s="638"/>
      <c r="DW40" s="641" t="s">
        <v>241</v>
      </c>
      <c r="DX40" s="668"/>
      <c r="DY40" s="668"/>
      <c r="DZ40" s="668"/>
      <c r="EA40" s="668"/>
      <c r="EB40" s="668"/>
      <c r="EC40" s="669"/>
    </row>
    <row r="41" spans="2:133" ht="11.25" customHeight="1">
      <c r="B41" s="657" t="s">
        <v>354</v>
      </c>
      <c r="C41" s="658"/>
      <c r="D41" s="658"/>
      <c r="E41" s="658"/>
      <c r="F41" s="658"/>
      <c r="G41" s="658"/>
      <c r="H41" s="658"/>
      <c r="I41" s="658"/>
      <c r="J41" s="658"/>
      <c r="K41" s="658"/>
      <c r="L41" s="658"/>
      <c r="M41" s="658"/>
      <c r="N41" s="658"/>
      <c r="O41" s="658"/>
      <c r="P41" s="658"/>
      <c r="Q41" s="659"/>
      <c r="R41" s="711">
        <v>20012474</v>
      </c>
      <c r="S41" s="712"/>
      <c r="T41" s="712"/>
      <c r="U41" s="712"/>
      <c r="V41" s="712"/>
      <c r="W41" s="712"/>
      <c r="X41" s="712"/>
      <c r="Y41" s="713"/>
      <c r="Z41" s="714">
        <v>100</v>
      </c>
      <c r="AA41" s="714"/>
      <c r="AB41" s="714"/>
      <c r="AC41" s="714"/>
      <c r="AD41" s="715">
        <v>10853190</v>
      </c>
      <c r="AE41" s="715"/>
      <c r="AF41" s="715"/>
      <c r="AG41" s="715"/>
      <c r="AH41" s="715"/>
      <c r="AI41" s="715"/>
      <c r="AJ41" s="715"/>
      <c r="AK41" s="715"/>
      <c r="AL41" s="716">
        <v>100</v>
      </c>
      <c r="AM41" s="696"/>
      <c r="AN41" s="696"/>
      <c r="AO41" s="717"/>
      <c r="AQ41" s="702" t="s">
        <v>355</v>
      </c>
      <c r="AR41" s="703"/>
      <c r="AS41" s="703"/>
      <c r="AT41" s="703"/>
      <c r="AU41" s="703"/>
      <c r="AV41" s="703"/>
      <c r="AW41" s="703"/>
      <c r="AX41" s="703"/>
      <c r="AY41" s="704"/>
      <c r="AZ41" s="636">
        <v>362817</v>
      </c>
      <c r="BA41" s="637"/>
      <c r="BB41" s="637"/>
      <c r="BC41" s="637"/>
      <c r="BD41" s="666"/>
      <c r="BE41" s="666"/>
      <c r="BF41" s="682"/>
      <c r="BG41" s="686"/>
      <c r="BH41" s="687"/>
      <c r="BI41" s="687"/>
      <c r="BJ41" s="687"/>
      <c r="BK41" s="687"/>
      <c r="BL41" s="217"/>
      <c r="BM41" s="634" t="s">
        <v>356</v>
      </c>
      <c r="BN41" s="634"/>
      <c r="BO41" s="634"/>
      <c r="BP41" s="634"/>
      <c r="BQ41" s="634"/>
      <c r="BR41" s="634"/>
      <c r="BS41" s="634"/>
      <c r="BT41" s="634"/>
      <c r="BU41" s="635"/>
      <c r="BV41" s="636" t="s">
        <v>241</v>
      </c>
      <c r="BW41" s="637"/>
      <c r="BX41" s="637"/>
      <c r="BY41" s="637"/>
      <c r="BZ41" s="637"/>
      <c r="CA41" s="637"/>
      <c r="CB41" s="646"/>
      <c r="CD41" s="633" t="s">
        <v>357</v>
      </c>
      <c r="CE41" s="634"/>
      <c r="CF41" s="634"/>
      <c r="CG41" s="634"/>
      <c r="CH41" s="634"/>
      <c r="CI41" s="634"/>
      <c r="CJ41" s="634"/>
      <c r="CK41" s="634"/>
      <c r="CL41" s="634"/>
      <c r="CM41" s="634"/>
      <c r="CN41" s="634"/>
      <c r="CO41" s="634"/>
      <c r="CP41" s="634"/>
      <c r="CQ41" s="635"/>
      <c r="CR41" s="636" t="s">
        <v>177</v>
      </c>
      <c r="CS41" s="666"/>
      <c r="CT41" s="666"/>
      <c r="CU41" s="666"/>
      <c r="CV41" s="666"/>
      <c r="CW41" s="666"/>
      <c r="CX41" s="666"/>
      <c r="CY41" s="667"/>
      <c r="CZ41" s="641" t="s">
        <v>176</v>
      </c>
      <c r="DA41" s="668"/>
      <c r="DB41" s="668"/>
      <c r="DC41" s="671"/>
      <c r="DD41" s="645" t="s">
        <v>241</v>
      </c>
      <c r="DE41" s="666"/>
      <c r="DF41" s="666"/>
      <c r="DG41" s="666"/>
      <c r="DH41" s="666"/>
      <c r="DI41" s="666"/>
      <c r="DJ41" s="666"/>
      <c r="DK41" s="667"/>
      <c r="DL41" s="705"/>
      <c r="DM41" s="706"/>
      <c r="DN41" s="706"/>
      <c r="DO41" s="706"/>
      <c r="DP41" s="706"/>
      <c r="DQ41" s="706"/>
      <c r="DR41" s="706"/>
      <c r="DS41" s="706"/>
      <c r="DT41" s="706"/>
      <c r="DU41" s="706"/>
      <c r="DV41" s="707"/>
      <c r="DW41" s="708"/>
      <c r="DX41" s="709"/>
      <c r="DY41" s="709"/>
      <c r="DZ41" s="709"/>
      <c r="EA41" s="709"/>
      <c r="EB41" s="709"/>
      <c r="EC41" s="710"/>
    </row>
    <row r="42" spans="2:133" ht="11.25" customHeight="1">
      <c r="AQ42" s="718" t="s">
        <v>358</v>
      </c>
      <c r="AR42" s="719"/>
      <c r="AS42" s="719"/>
      <c r="AT42" s="719"/>
      <c r="AU42" s="719"/>
      <c r="AV42" s="719"/>
      <c r="AW42" s="719"/>
      <c r="AX42" s="719"/>
      <c r="AY42" s="720"/>
      <c r="AZ42" s="711">
        <v>1495317</v>
      </c>
      <c r="BA42" s="712"/>
      <c r="BB42" s="712"/>
      <c r="BC42" s="712"/>
      <c r="BD42" s="695"/>
      <c r="BE42" s="695"/>
      <c r="BF42" s="697"/>
      <c r="BG42" s="688"/>
      <c r="BH42" s="689"/>
      <c r="BI42" s="689"/>
      <c r="BJ42" s="689"/>
      <c r="BK42" s="689"/>
      <c r="BL42" s="218"/>
      <c r="BM42" s="658" t="s">
        <v>359</v>
      </c>
      <c r="BN42" s="658"/>
      <c r="BO42" s="658"/>
      <c r="BP42" s="658"/>
      <c r="BQ42" s="658"/>
      <c r="BR42" s="658"/>
      <c r="BS42" s="658"/>
      <c r="BT42" s="658"/>
      <c r="BU42" s="659"/>
      <c r="BV42" s="711">
        <v>354</v>
      </c>
      <c r="BW42" s="712"/>
      <c r="BX42" s="712"/>
      <c r="BY42" s="712"/>
      <c r="BZ42" s="712"/>
      <c r="CA42" s="712"/>
      <c r="CB42" s="721"/>
      <c r="CD42" s="633" t="s">
        <v>360</v>
      </c>
      <c r="CE42" s="634"/>
      <c r="CF42" s="634"/>
      <c r="CG42" s="634"/>
      <c r="CH42" s="634"/>
      <c r="CI42" s="634"/>
      <c r="CJ42" s="634"/>
      <c r="CK42" s="634"/>
      <c r="CL42" s="634"/>
      <c r="CM42" s="634"/>
      <c r="CN42" s="634"/>
      <c r="CO42" s="634"/>
      <c r="CP42" s="634"/>
      <c r="CQ42" s="635"/>
      <c r="CR42" s="636">
        <v>1010778</v>
      </c>
      <c r="CS42" s="666"/>
      <c r="CT42" s="666"/>
      <c r="CU42" s="666"/>
      <c r="CV42" s="666"/>
      <c r="CW42" s="666"/>
      <c r="CX42" s="666"/>
      <c r="CY42" s="667"/>
      <c r="CZ42" s="641">
        <v>5.5</v>
      </c>
      <c r="DA42" s="668"/>
      <c r="DB42" s="668"/>
      <c r="DC42" s="671"/>
      <c r="DD42" s="645">
        <v>482219</v>
      </c>
      <c r="DE42" s="666"/>
      <c r="DF42" s="666"/>
      <c r="DG42" s="666"/>
      <c r="DH42" s="666"/>
      <c r="DI42" s="666"/>
      <c r="DJ42" s="666"/>
      <c r="DK42" s="667"/>
      <c r="DL42" s="705"/>
      <c r="DM42" s="706"/>
      <c r="DN42" s="706"/>
      <c r="DO42" s="706"/>
      <c r="DP42" s="706"/>
      <c r="DQ42" s="706"/>
      <c r="DR42" s="706"/>
      <c r="DS42" s="706"/>
      <c r="DT42" s="706"/>
      <c r="DU42" s="706"/>
      <c r="DV42" s="707"/>
      <c r="DW42" s="708"/>
      <c r="DX42" s="709"/>
      <c r="DY42" s="709"/>
      <c r="DZ42" s="709"/>
      <c r="EA42" s="709"/>
      <c r="EB42" s="709"/>
      <c r="EC42" s="710"/>
    </row>
    <row r="43" spans="2:133" ht="11.25" customHeight="1">
      <c r="B43" s="208" t="s">
        <v>361</v>
      </c>
      <c r="CD43" s="633" t="s">
        <v>362</v>
      </c>
      <c r="CE43" s="634"/>
      <c r="CF43" s="634"/>
      <c r="CG43" s="634"/>
      <c r="CH43" s="634"/>
      <c r="CI43" s="634"/>
      <c r="CJ43" s="634"/>
      <c r="CK43" s="634"/>
      <c r="CL43" s="634"/>
      <c r="CM43" s="634"/>
      <c r="CN43" s="634"/>
      <c r="CO43" s="634"/>
      <c r="CP43" s="634"/>
      <c r="CQ43" s="635"/>
      <c r="CR43" s="636">
        <v>39251</v>
      </c>
      <c r="CS43" s="666"/>
      <c r="CT43" s="666"/>
      <c r="CU43" s="666"/>
      <c r="CV43" s="666"/>
      <c r="CW43" s="666"/>
      <c r="CX43" s="666"/>
      <c r="CY43" s="667"/>
      <c r="CZ43" s="641">
        <v>0.2</v>
      </c>
      <c r="DA43" s="668"/>
      <c r="DB43" s="668"/>
      <c r="DC43" s="671"/>
      <c r="DD43" s="645">
        <v>39251</v>
      </c>
      <c r="DE43" s="666"/>
      <c r="DF43" s="666"/>
      <c r="DG43" s="666"/>
      <c r="DH43" s="666"/>
      <c r="DI43" s="666"/>
      <c r="DJ43" s="666"/>
      <c r="DK43" s="667"/>
      <c r="DL43" s="705"/>
      <c r="DM43" s="706"/>
      <c r="DN43" s="706"/>
      <c r="DO43" s="706"/>
      <c r="DP43" s="706"/>
      <c r="DQ43" s="706"/>
      <c r="DR43" s="706"/>
      <c r="DS43" s="706"/>
      <c r="DT43" s="706"/>
      <c r="DU43" s="706"/>
      <c r="DV43" s="707"/>
      <c r="DW43" s="708"/>
      <c r="DX43" s="709"/>
      <c r="DY43" s="709"/>
      <c r="DZ43" s="709"/>
      <c r="EA43" s="709"/>
      <c r="EB43" s="709"/>
      <c r="EC43" s="710"/>
    </row>
    <row r="44" spans="2:133" ht="11.25" customHeight="1">
      <c r="B44" s="722" t="s">
        <v>363</v>
      </c>
      <c r="C44" s="722"/>
      <c r="D44" s="722"/>
      <c r="E44" s="722"/>
      <c r="F44" s="722"/>
      <c r="G44" s="722"/>
      <c r="H44" s="722"/>
      <c r="I44" s="722"/>
      <c r="J44" s="722"/>
      <c r="K44" s="722"/>
      <c r="L44" s="722"/>
      <c r="M44" s="722"/>
      <c r="N44" s="722"/>
      <c r="O44" s="722"/>
      <c r="P44" s="722"/>
      <c r="Q44" s="722"/>
      <c r="R44" s="722"/>
      <c r="S44" s="722"/>
      <c r="T44" s="722"/>
      <c r="U44" s="722"/>
      <c r="V44" s="722"/>
      <c r="W44" s="722"/>
      <c r="X44" s="722"/>
      <c r="Y44" s="722"/>
      <c r="Z44" s="722"/>
      <c r="AA44" s="722"/>
      <c r="AB44" s="722"/>
      <c r="AC44" s="722"/>
      <c r="AD44" s="722"/>
      <c r="AE44" s="722"/>
      <c r="AF44" s="722"/>
      <c r="AG44" s="722"/>
      <c r="AH44" s="722"/>
      <c r="AI44" s="722"/>
      <c r="AJ44" s="722"/>
      <c r="AK44" s="722"/>
      <c r="AL44" s="722"/>
      <c r="AM44" s="722"/>
      <c r="AN44" s="722"/>
      <c r="AO44" s="722"/>
      <c r="AP44" s="722"/>
      <c r="AQ44" s="722"/>
      <c r="AR44" s="722"/>
      <c r="AS44" s="722"/>
      <c r="AT44" s="722"/>
      <c r="AU44" s="722"/>
      <c r="AV44" s="722"/>
      <c r="AW44" s="722"/>
      <c r="AX44" s="722"/>
      <c r="AY44" s="722"/>
      <c r="AZ44" s="722"/>
      <c r="BA44" s="722"/>
      <c r="BB44" s="722"/>
      <c r="BC44" s="722"/>
      <c r="BD44" s="722"/>
      <c r="BE44" s="722"/>
      <c r="BF44" s="722"/>
      <c r="BG44" s="722"/>
      <c r="BH44" s="722"/>
      <c r="BI44" s="722"/>
      <c r="BJ44" s="722"/>
      <c r="BK44" s="722"/>
      <c r="BL44" s="722"/>
      <c r="BM44" s="722"/>
      <c r="BN44" s="722"/>
      <c r="BO44" s="722"/>
      <c r="BP44" s="722"/>
      <c r="BQ44" s="722"/>
      <c r="BR44" s="722"/>
      <c r="BS44" s="722"/>
      <c r="BT44" s="722"/>
      <c r="BU44" s="722"/>
      <c r="BV44" s="722"/>
      <c r="BW44" s="722"/>
      <c r="BX44" s="722"/>
      <c r="BY44" s="722"/>
      <c r="BZ44" s="722"/>
      <c r="CA44" s="722"/>
      <c r="CB44" s="722"/>
      <c r="CC44" s="723"/>
      <c r="CD44" s="674" t="s">
        <v>311</v>
      </c>
      <c r="CE44" s="675"/>
      <c r="CF44" s="633" t="s">
        <v>364</v>
      </c>
      <c r="CG44" s="634"/>
      <c r="CH44" s="634"/>
      <c r="CI44" s="634"/>
      <c r="CJ44" s="634"/>
      <c r="CK44" s="634"/>
      <c r="CL44" s="634"/>
      <c r="CM44" s="634"/>
      <c r="CN44" s="634"/>
      <c r="CO44" s="634"/>
      <c r="CP44" s="634"/>
      <c r="CQ44" s="635"/>
      <c r="CR44" s="636">
        <v>1010778</v>
      </c>
      <c r="CS44" s="637"/>
      <c r="CT44" s="637"/>
      <c r="CU44" s="637"/>
      <c r="CV44" s="637"/>
      <c r="CW44" s="637"/>
      <c r="CX44" s="637"/>
      <c r="CY44" s="638"/>
      <c r="CZ44" s="641">
        <v>5.5</v>
      </c>
      <c r="DA44" s="642"/>
      <c r="DB44" s="642"/>
      <c r="DC44" s="648"/>
      <c r="DD44" s="645">
        <v>482219</v>
      </c>
      <c r="DE44" s="637"/>
      <c r="DF44" s="637"/>
      <c r="DG44" s="637"/>
      <c r="DH44" s="637"/>
      <c r="DI44" s="637"/>
      <c r="DJ44" s="637"/>
      <c r="DK44" s="638"/>
      <c r="DL44" s="705"/>
      <c r="DM44" s="706"/>
      <c r="DN44" s="706"/>
      <c r="DO44" s="706"/>
      <c r="DP44" s="706"/>
      <c r="DQ44" s="706"/>
      <c r="DR44" s="706"/>
      <c r="DS44" s="706"/>
      <c r="DT44" s="706"/>
      <c r="DU44" s="706"/>
      <c r="DV44" s="707"/>
      <c r="DW44" s="708"/>
      <c r="DX44" s="709"/>
      <c r="DY44" s="709"/>
      <c r="DZ44" s="709"/>
      <c r="EA44" s="709"/>
      <c r="EB44" s="709"/>
      <c r="EC44" s="710"/>
    </row>
    <row r="45" spans="2:133" ht="11.25" customHeight="1">
      <c r="B45" s="722" t="s">
        <v>365</v>
      </c>
      <c r="C45" s="722"/>
      <c r="D45" s="722"/>
      <c r="E45" s="722"/>
      <c r="F45" s="722"/>
      <c r="G45" s="722"/>
      <c r="H45" s="722"/>
      <c r="I45" s="722"/>
      <c r="J45" s="722"/>
      <c r="K45" s="722"/>
      <c r="L45" s="722"/>
      <c r="M45" s="722"/>
      <c r="N45" s="722"/>
      <c r="O45" s="722"/>
      <c r="P45" s="722"/>
      <c r="Q45" s="722"/>
      <c r="R45" s="722"/>
      <c r="S45" s="722"/>
      <c r="T45" s="722"/>
      <c r="U45" s="722"/>
      <c r="V45" s="722"/>
      <c r="W45" s="722"/>
      <c r="X45" s="722"/>
      <c r="Y45" s="722"/>
      <c r="Z45" s="722"/>
      <c r="AA45" s="722"/>
      <c r="AB45" s="722"/>
      <c r="AC45" s="722"/>
      <c r="AD45" s="722"/>
      <c r="AE45" s="722"/>
      <c r="AF45" s="722"/>
      <c r="AG45" s="722"/>
      <c r="AH45" s="722"/>
      <c r="AI45" s="722"/>
      <c r="AJ45" s="722"/>
      <c r="AK45" s="722"/>
      <c r="AL45" s="722"/>
      <c r="AM45" s="722"/>
      <c r="AN45" s="722"/>
      <c r="AO45" s="722"/>
      <c r="AP45" s="722"/>
      <c r="AQ45" s="722"/>
      <c r="AR45" s="722"/>
      <c r="AS45" s="722"/>
      <c r="AT45" s="722"/>
      <c r="AU45" s="722"/>
      <c r="AV45" s="722"/>
      <c r="AW45" s="722"/>
      <c r="AX45" s="722"/>
      <c r="AY45" s="722"/>
      <c r="AZ45" s="722"/>
      <c r="BA45" s="722"/>
      <c r="BB45" s="722"/>
      <c r="BC45" s="722"/>
      <c r="BD45" s="722"/>
      <c r="BE45" s="722"/>
      <c r="BF45" s="722"/>
      <c r="BG45" s="722"/>
      <c r="BH45" s="722"/>
      <c r="BI45" s="722"/>
      <c r="BJ45" s="722"/>
      <c r="BK45" s="722"/>
      <c r="BL45" s="722"/>
      <c r="BM45" s="722"/>
      <c r="BN45" s="722"/>
      <c r="BO45" s="722"/>
      <c r="BP45" s="722"/>
      <c r="BQ45" s="722"/>
      <c r="BR45" s="722"/>
      <c r="BS45" s="722"/>
      <c r="BT45" s="722"/>
      <c r="BU45" s="722"/>
      <c r="BV45" s="722"/>
      <c r="BW45" s="722"/>
      <c r="BX45" s="722"/>
      <c r="BY45" s="722"/>
      <c r="BZ45" s="722"/>
      <c r="CA45" s="722"/>
      <c r="CB45" s="722"/>
      <c r="CC45" s="723"/>
      <c r="CD45" s="676"/>
      <c r="CE45" s="677"/>
      <c r="CF45" s="633" t="s">
        <v>366</v>
      </c>
      <c r="CG45" s="634"/>
      <c r="CH45" s="634"/>
      <c r="CI45" s="634"/>
      <c r="CJ45" s="634"/>
      <c r="CK45" s="634"/>
      <c r="CL45" s="634"/>
      <c r="CM45" s="634"/>
      <c r="CN45" s="634"/>
      <c r="CO45" s="634"/>
      <c r="CP45" s="634"/>
      <c r="CQ45" s="635"/>
      <c r="CR45" s="636">
        <v>252787</v>
      </c>
      <c r="CS45" s="666"/>
      <c r="CT45" s="666"/>
      <c r="CU45" s="666"/>
      <c r="CV45" s="666"/>
      <c r="CW45" s="666"/>
      <c r="CX45" s="666"/>
      <c r="CY45" s="667"/>
      <c r="CZ45" s="641">
        <v>1.4</v>
      </c>
      <c r="DA45" s="668"/>
      <c r="DB45" s="668"/>
      <c r="DC45" s="671"/>
      <c r="DD45" s="645">
        <v>27161</v>
      </c>
      <c r="DE45" s="666"/>
      <c r="DF45" s="666"/>
      <c r="DG45" s="666"/>
      <c r="DH45" s="666"/>
      <c r="DI45" s="666"/>
      <c r="DJ45" s="666"/>
      <c r="DK45" s="667"/>
      <c r="DL45" s="705"/>
      <c r="DM45" s="706"/>
      <c r="DN45" s="706"/>
      <c r="DO45" s="706"/>
      <c r="DP45" s="706"/>
      <c r="DQ45" s="706"/>
      <c r="DR45" s="706"/>
      <c r="DS45" s="706"/>
      <c r="DT45" s="706"/>
      <c r="DU45" s="706"/>
      <c r="DV45" s="707"/>
      <c r="DW45" s="708"/>
      <c r="DX45" s="709"/>
      <c r="DY45" s="709"/>
      <c r="DZ45" s="709"/>
      <c r="EA45" s="709"/>
      <c r="EB45" s="709"/>
      <c r="EC45" s="710"/>
    </row>
    <row r="46" spans="2:133" ht="11.25" customHeight="1">
      <c r="B46" s="219"/>
      <c r="CD46" s="676"/>
      <c r="CE46" s="677"/>
      <c r="CF46" s="633" t="s">
        <v>367</v>
      </c>
      <c r="CG46" s="634"/>
      <c r="CH46" s="634"/>
      <c r="CI46" s="634"/>
      <c r="CJ46" s="634"/>
      <c r="CK46" s="634"/>
      <c r="CL46" s="634"/>
      <c r="CM46" s="634"/>
      <c r="CN46" s="634"/>
      <c r="CO46" s="634"/>
      <c r="CP46" s="634"/>
      <c r="CQ46" s="635"/>
      <c r="CR46" s="636">
        <v>747992</v>
      </c>
      <c r="CS46" s="637"/>
      <c r="CT46" s="637"/>
      <c r="CU46" s="637"/>
      <c r="CV46" s="637"/>
      <c r="CW46" s="637"/>
      <c r="CX46" s="637"/>
      <c r="CY46" s="638"/>
      <c r="CZ46" s="641">
        <v>4.0999999999999996</v>
      </c>
      <c r="DA46" s="642"/>
      <c r="DB46" s="642"/>
      <c r="DC46" s="648"/>
      <c r="DD46" s="645">
        <v>452159</v>
      </c>
      <c r="DE46" s="637"/>
      <c r="DF46" s="637"/>
      <c r="DG46" s="637"/>
      <c r="DH46" s="637"/>
      <c r="DI46" s="637"/>
      <c r="DJ46" s="637"/>
      <c r="DK46" s="638"/>
      <c r="DL46" s="705"/>
      <c r="DM46" s="706"/>
      <c r="DN46" s="706"/>
      <c r="DO46" s="706"/>
      <c r="DP46" s="706"/>
      <c r="DQ46" s="706"/>
      <c r="DR46" s="706"/>
      <c r="DS46" s="706"/>
      <c r="DT46" s="706"/>
      <c r="DU46" s="706"/>
      <c r="DV46" s="707"/>
      <c r="DW46" s="708"/>
      <c r="DX46" s="709"/>
      <c r="DY46" s="709"/>
      <c r="DZ46" s="709"/>
      <c r="EA46" s="709"/>
      <c r="EB46" s="709"/>
      <c r="EC46" s="710"/>
    </row>
    <row r="47" spans="2:133" ht="11.25" customHeight="1">
      <c r="B47" s="219"/>
      <c r="CD47" s="676"/>
      <c r="CE47" s="677"/>
      <c r="CF47" s="633" t="s">
        <v>368</v>
      </c>
      <c r="CG47" s="634"/>
      <c r="CH47" s="634"/>
      <c r="CI47" s="634"/>
      <c r="CJ47" s="634"/>
      <c r="CK47" s="634"/>
      <c r="CL47" s="634"/>
      <c r="CM47" s="634"/>
      <c r="CN47" s="634"/>
      <c r="CO47" s="634"/>
      <c r="CP47" s="634"/>
      <c r="CQ47" s="635"/>
      <c r="CR47" s="636" t="s">
        <v>176</v>
      </c>
      <c r="CS47" s="666"/>
      <c r="CT47" s="666"/>
      <c r="CU47" s="666"/>
      <c r="CV47" s="666"/>
      <c r="CW47" s="666"/>
      <c r="CX47" s="666"/>
      <c r="CY47" s="667"/>
      <c r="CZ47" s="641" t="s">
        <v>177</v>
      </c>
      <c r="DA47" s="668"/>
      <c r="DB47" s="668"/>
      <c r="DC47" s="671"/>
      <c r="DD47" s="645" t="s">
        <v>176</v>
      </c>
      <c r="DE47" s="666"/>
      <c r="DF47" s="666"/>
      <c r="DG47" s="666"/>
      <c r="DH47" s="666"/>
      <c r="DI47" s="666"/>
      <c r="DJ47" s="666"/>
      <c r="DK47" s="667"/>
      <c r="DL47" s="705"/>
      <c r="DM47" s="706"/>
      <c r="DN47" s="706"/>
      <c r="DO47" s="706"/>
      <c r="DP47" s="706"/>
      <c r="DQ47" s="706"/>
      <c r="DR47" s="706"/>
      <c r="DS47" s="706"/>
      <c r="DT47" s="706"/>
      <c r="DU47" s="706"/>
      <c r="DV47" s="707"/>
      <c r="DW47" s="708"/>
      <c r="DX47" s="709"/>
      <c r="DY47" s="709"/>
      <c r="DZ47" s="709"/>
      <c r="EA47" s="709"/>
      <c r="EB47" s="709"/>
      <c r="EC47" s="710"/>
    </row>
    <row r="48" spans="2:133" ht="11">
      <c r="B48" s="219"/>
      <c r="CD48" s="678"/>
      <c r="CE48" s="679"/>
      <c r="CF48" s="633" t="s">
        <v>369</v>
      </c>
      <c r="CG48" s="634"/>
      <c r="CH48" s="634"/>
      <c r="CI48" s="634"/>
      <c r="CJ48" s="634"/>
      <c r="CK48" s="634"/>
      <c r="CL48" s="634"/>
      <c r="CM48" s="634"/>
      <c r="CN48" s="634"/>
      <c r="CO48" s="634"/>
      <c r="CP48" s="634"/>
      <c r="CQ48" s="635"/>
      <c r="CR48" s="636" t="s">
        <v>176</v>
      </c>
      <c r="CS48" s="637"/>
      <c r="CT48" s="637"/>
      <c r="CU48" s="637"/>
      <c r="CV48" s="637"/>
      <c r="CW48" s="637"/>
      <c r="CX48" s="637"/>
      <c r="CY48" s="638"/>
      <c r="CZ48" s="641" t="s">
        <v>176</v>
      </c>
      <c r="DA48" s="642"/>
      <c r="DB48" s="642"/>
      <c r="DC48" s="648"/>
      <c r="DD48" s="645" t="s">
        <v>177</v>
      </c>
      <c r="DE48" s="637"/>
      <c r="DF48" s="637"/>
      <c r="DG48" s="637"/>
      <c r="DH48" s="637"/>
      <c r="DI48" s="637"/>
      <c r="DJ48" s="637"/>
      <c r="DK48" s="638"/>
      <c r="DL48" s="705"/>
      <c r="DM48" s="706"/>
      <c r="DN48" s="706"/>
      <c r="DO48" s="706"/>
      <c r="DP48" s="706"/>
      <c r="DQ48" s="706"/>
      <c r="DR48" s="706"/>
      <c r="DS48" s="706"/>
      <c r="DT48" s="706"/>
      <c r="DU48" s="706"/>
      <c r="DV48" s="707"/>
      <c r="DW48" s="708"/>
      <c r="DX48" s="709"/>
      <c r="DY48" s="709"/>
      <c r="DZ48" s="709"/>
      <c r="EA48" s="709"/>
      <c r="EB48" s="709"/>
      <c r="EC48" s="710"/>
    </row>
    <row r="49" spans="2:133" ht="11.25" customHeight="1">
      <c r="B49" s="219"/>
      <c r="CD49" s="657" t="s">
        <v>370</v>
      </c>
      <c r="CE49" s="658"/>
      <c r="CF49" s="658"/>
      <c r="CG49" s="658"/>
      <c r="CH49" s="658"/>
      <c r="CI49" s="658"/>
      <c r="CJ49" s="658"/>
      <c r="CK49" s="658"/>
      <c r="CL49" s="658"/>
      <c r="CM49" s="658"/>
      <c r="CN49" s="658"/>
      <c r="CO49" s="658"/>
      <c r="CP49" s="658"/>
      <c r="CQ49" s="659"/>
      <c r="CR49" s="711">
        <v>18336490</v>
      </c>
      <c r="CS49" s="695"/>
      <c r="CT49" s="695"/>
      <c r="CU49" s="695"/>
      <c r="CV49" s="695"/>
      <c r="CW49" s="695"/>
      <c r="CX49" s="695"/>
      <c r="CY49" s="724"/>
      <c r="CZ49" s="716">
        <v>100</v>
      </c>
      <c r="DA49" s="725"/>
      <c r="DB49" s="725"/>
      <c r="DC49" s="726"/>
      <c r="DD49" s="727">
        <v>13004280</v>
      </c>
      <c r="DE49" s="695"/>
      <c r="DF49" s="695"/>
      <c r="DG49" s="695"/>
      <c r="DH49" s="695"/>
      <c r="DI49" s="695"/>
      <c r="DJ49" s="695"/>
      <c r="DK49" s="724"/>
      <c r="DL49" s="728"/>
      <c r="DM49" s="729"/>
      <c r="DN49" s="729"/>
      <c r="DO49" s="729"/>
      <c r="DP49" s="729"/>
      <c r="DQ49" s="729"/>
      <c r="DR49" s="729"/>
      <c r="DS49" s="729"/>
      <c r="DT49" s="729"/>
      <c r="DU49" s="729"/>
      <c r="DV49" s="730"/>
      <c r="DW49" s="731"/>
      <c r="DX49" s="732"/>
      <c r="DY49" s="732"/>
      <c r="DZ49" s="732"/>
      <c r="EA49" s="732"/>
      <c r="EB49" s="732"/>
      <c r="EC49" s="733"/>
    </row>
  </sheetData>
  <sheetProtection algorithmName="SHA-512" hashValue="2+7oODxi76dGqmNsFCqoVuuiURd0bj4cNHPtwjE/b8a0FEcbJB4ux1X0czYJAc79FaKO4My1OX5kn4/WNLGGMQ==" saltValue="StVxS1yAnn0GABgG2oyy7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CW11" sqref="CW11:DA11"/>
    </sheetView>
  </sheetViews>
  <sheetFormatPr defaultColWidth="0" defaultRowHeight="13" zeroHeight="1"/>
  <cols>
    <col min="1" max="130" width="2.7265625" style="225" customWidth="1"/>
    <col min="131" max="131" width="1.6328125" style="225" customWidth="1"/>
    <col min="132" max="16384" width="9" style="225" hidden="1"/>
  </cols>
  <sheetData>
    <row r="1" spans="1:131" ht="11.25" customHeight="1" thickBot="1">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c r="A2" s="734" t="s">
        <v>371</v>
      </c>
      <c r="B2" s="734"/>
      <c r="C2" s="734"/>
      <c r="D2" s="734"/>
      <c r="E2" s="734"/>
      <c r="F2" s="734"/>
      <c r="G2" s="734"/>
      <c r="H2" s="734"/>
      <c r="I2" s="734"/>
      <c r="J2" s="734"/>
      <c r="K2" s="734"/>
      <c r="L2" s="734"/>
      <c r="M2" s="734"/>
      <c r="N2" s="734"/>
      <c r="O2" s="734"/>
      <c r="P2" s="734"/>
      <c r="Q2" s="734"/>
      <c r="R2" s="734"/>
      <c r="S2" s="734"/>
      <c r="T2" s="734"/>
      <c r="U2" s="734"/>
      <c r="V2" s="734"/>
      <c r="W2" s="734"/>
      <c r="X2" s="734"/>
      <c r="Y2" s="734"/>
      <c r="Z2" s="734"/>
      <c r="AA2" s="734"/>
      <c r="AB2" s="734"/>
      <c r="AC2" s="734"/>
      <c r="AD2" s="734"/>
      <c r="AE2" s="734"/>
      <c r="AF2" s="734"/>
      <c r="AG2" s="734"/>
      <c r="AH2" s="734"/>
      <c r="AI2" s="734"/>
      <c r="AJ2" s="734"/>
      <c r="AK2" s="734"/>
      <c r="AL2" s="734"/>
      <c r="AM2" s="734"/>
      <c r="AN2" s="734"/>
      <c r="AO2" s="734"/>
      <c r="AP2" s="734"/>
      <c r="AQ2" s="734"/>
      <c r="AR2" s="734"/>
      <c r="AS2" s="734"/>
      <c r="AT2" s="734"/>
      <c r="AU2" s="734"/>
      <c r="AV2" s="734"/>
      <c r="AW2" s="734"/>
      <c r="AX2" s="734"/>
      <c r="AY2" s="734"/>
      <c r="AZ2" s="734"/>
      <c r="BA2" s="734"/>
      <c r="BB2" s="734"/>
      <c r="BC2" s="734"/>
      <c r="BD2" s="734"/>
      <c r="BE2" s="734"/>
      <c r="BF2" s="734"/>
      <c r="BG2" s="734"/>
      <c r="BH2" s="734"/>
      <c r="BI2" s="734"/>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35" t="s">
        <v>372</v>
      </c>
      <c r="DK2" s="736"/>
      <c r="DL2" s="736"/>
      <c r="DM2" s="736"/>
      <c r="DN2" s="736"/>
      <c r="DO2" s="737"/>
      <c r="DP2" s="222"/>
      <c r="DQ2" s="735" t="s">
        <v>373</v>
      </c>
      <c r="DR2" s="736"/>
      <c r="DS2" s="736"/>
      <c r="DT2" s="736"/>
      <c r="DU2" s="736"/>
      <c r="DV2" s="736"/>
      <c r="DW2" s="736"/>
      <c r="DX2" s="736"/>
      <c r="DY2" s="736"/>
      <c r="DZ2" s="737"/>
      <c r="EA2" s="224"/>
    </row>
    <row r="3" spans="1:131" ht="11.25" customHeight="1">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c r="A4" s="738" t="s">
        <v>374</v>
      </c>
      <c r="B4" s="738"/>
      <c r="C4" s="738"/>
      <c r="D4" s="738"/>
      <c r="E4" s="738"/>
      <c r="F4" s="738"/>
      <c r="G4" s="738"/>
      <c r="H4" s="738"/>
      <c r="I4" s="738"/>
      <c r="J4" s="738"/>
      <c r="K4" s="738"/>
      <c r="L4" s="738"/>
      <c r="M4" s="738"/>
      <c r="N4" s="738"/>
      <c r="O4" s="738"/>
      <c r="P4" s="738"/>
      <c r="Q4" s="738"/>
      <c r="R4" s="738"/>
      <c r="S4" s="738"/>
      <c r="T4" s="738"/>
      <c r="U4" s="738"/>
      <c r="V4" s="738"/>
      <c r="W4" s="738"/>
      <c r="X4" s="738"/>
      <c r="Y4" s="738"/>
      <c r="Z4" s="738"/>
      <c r="AA4" s="738"/>
      <c r="AB4" s="738"/>
      <c r="AC4" s="738"/>
      <c r="AD4" s="738"/>
      <c r="AE4" s="738"/>
      <c r="AF4" s="738"/>
      <c r="AG4" s="738"/>
      <c r="AH4" s="738"/>
      <c r="AI4" s="738"/>
      <c r="AJ4" s="738"/>
      <c r="AK4" s="738"/>
      <c r="AL4" s="738"/>
      <c r="AM4" s="738"/>
      <c r="AN4" s="738"/>
      <c r="AO4" s="738"/>
      <c r="AP4" s="738"/>
      <c r="AQ4" s="738"/>
      <c r="AR4" s="738"/>
      <c r="AS4" s="738"/>
      <c r="AT4" s="738"/>
      <c r="AU4" s="738"/>
      <c r="AV4" s="738"/>
      <c r="AW4" s="738"/>
      <c r="AX4" s="738"/>
      <c r="AY4" s="738"/>
      <c r="AZ4" s="226"/>
      <c r="BA4" s="226"/>
      <c r="BB4" s="226"/>
      <c r="BC4" s="226"/>
      <c r="BD4" s="226"/>
      <c r="BE4" s="227"/>
      <c r="BF4" s="227"/>
      <c r="BG4" s="227"/>
      <c r="BH4" s="227"/>
      <c r="BI4" s="227"/>
      <c r="BJ4" s="227"/>
      <c r="BK4" s="227"/>
      <c r="BL4" s="227"/>
      <c r="BM4" s="227"/>
      <c r="BN4" s="227"/>
      <c r="BO4" s="227"/>
      <c r="BP4" s="227"/>
      <c r="BQ4" s="739" t="s">
        <v>375</v>
      </c>
      <c r="BR4" s="739"/>
      <c r="BS4" s="739"/>
      <c r="BT4" s="739"/>
      <c r="BU4" s="739"/>
      <c r="BV4" s="739"/>
      <c r="BW4" s="739"/>
      <c r="BX4" s="739"/>
      <c r="BY4" s="739"/>
      <c r="BZ4" s="739"/>
      <c r="CA4" s="739"/>
      <c r="CB4" s="739"/>
      <c r="CC4" s="739"/>
      <c r="CD4" s="739"/>
      <c r="CE4" s="739"/>
      <c r="CF4" s="739"/>
      <c r="CG4" s="739"/>
      <c r="CH4" s="739"/>
      <c r="CI4" s="739"/>
      <c r="CJ4" s="739"/>
      <c r="CK4" s="739"/>
      <c r="CL4" s="739"/>
      <c r="CM4" s="739"/>
      <c r="CN4" s="739"/>
      <c r="CO4" s="739"/>
      <c r="CP4" s="739"/>
      <c r="CQ4" s="739"/>
      <c r="CR4" s="739"/>
      <c r="CS4" s="739"/>
      <c r="CT4" s="739"/>
      <c r="CU4" s="739"/>
      <c r="CV4" s="739"/>
      <c r="CW4" s="739"/>
      <c r="CX4" s="739"/>
      <c r="CY4" s="739"/>
      <c r="CZ4" s="739"/>
      <c r="DA4" s="739"/>
      <c r="DB4" s="739"/>
      <c r="DC4" s="739"/>
      <c r="DD4" s="739"/>
      <c r="DE4" s="739"/>
      <c r="DF4" s="739"/>
      <c r="DG4" s="739"/>
      <c r="DH4" s="739"/>
      <c r="DI4" s="739"/>
      <c r="DJ4" s="739"/>
      <c r="DK4" s="739"/>
      <c r="DL4" s="739"/>
      <c r="DM4" s="739"/>
      <c r="DN4" s="739"/>
      <c r="DO4" s="739"/>
      <c r="DP4" s="739"/>
      <c r="DQ4" s="739"/>
      <c r="DR4" s="739"/>
      <c r="DS4" s="739"/>
      <c r="DT4" s="739"/>
      <c r="DU4" s="739"/>
      <c r="DV4" s="739"/>
      <c r="DW4" s="739"/>
      <c r="DX4" s="739"/>
      <c r="DY4" s="739"/>
      <c r="DZ4" s="739"/>
      <c r="EA4" s="228"/>
    </row>
    <row r="5" spans="1:131" s="229" customFormat="1" ht="26.25" customHeight="1">
      <c r="A5" s="740" t="s">
        <v>376</v>
      </c>
      <c r="B5" s="741"/>
      <c r="C5" s="741"/>
      <c r="D5" s="741"/>
      <c r="E5" s="741"/>
      <c r="F5" s="741"/>
      <c r="G5" s="741"/>
      <c r="H5" s="741"/>
      <c r="I5" s="741"/>
      <c r="J5" s="741"/>
      <c r="K5" s="741"/>
      <c r="L5" s="741"/>
      <c r="M5" s="741"/>
      <c r="N5" s="741"/>
      <c r="O5" s="741"/>
      <c r="P5" s="742"/>
      <c r="Q5" s="746" t="s">
        <v>377</v>
      </c>
      <c r="R5" s="747"/>
      <c r="S5" s="747"/>
      <c r="T5" s="747"/>
      <c r="U5" s="748"/>
      <c r="V5" s="746" t="s">
        <v>378</v>
      </c>
      <c r="W5" s="747"/>
      <c r="X5" s="747"/>
      <c r="Y5" s="747"/>
      <c r="Z5" s="748"/>
      <c r="AA5" s="746" t="s">
        <v>379</v>
      </c>
      <c r="AB5" s="747"/>
      <c r="AC5" s="747"/>
      <c r="AD5" s="747"/>
      <c r="AE5" s="747"/>
      <c r="AF5" s="752" t="s">
        <v>380</v>
      </c>
      <c r="AG5" s="747"/>
      <c r="AH5" s="747"/>
      <c r="AI5" s="747"/>
      <c r="AJ5" s="753"/>
      <c r="AK5" s="747" t="s">
        <v>381</v>
      </c>
      <c r="AL5" s="747"/>
      <c r="AM5" s="747"/>
      <c r="AN5" s="747"/>
      <c r="AO5" s="748"/>
      <c r="AP5" s="746" t="s">
        <v>382</v>
      </c>
      <c r="AQ5" s="747"/>
      <c r="AR5" s="747"/>
      <c r="AS5" s="747"/>
      <c r="AT5" s="748"/>
      <c r="AU5" s="746" t="s">
        <v>383</v>
      </c>
      <c r="AV5" s="747"/>
      <c r="AW5" s="747"/>
      <c r="AX5" s="747"/>
      <c r="AY5" s="753"/>
      <c r="AZ5" s="226"/>
      <c r="BA5" s="226"/>
      <c r="BB5" s="226"/>
      <c r="BC5" s="226"/>
      <c r="BD5" s="226"/>
      <c r="BE5" s="227"/>
      <c r="BF5" s="227"/>
      <c r="BG5" s="227"/>
      <c r="BH5" s="227"/>
      <c r="BI5" s="227"/>
      <c r="BJ5" s="227"/>
      <c r="BK5" s="227"/>
      <c r="BL5" s="227"/>
      <c r="BM5" s="227"/>
      <c r="BN5" s="227"/>
      <c r="BO5" s="227"/>
      <c r="BP5" s="227"/>
      <c r="BQ5" s="740" t="s">
        <v>384</v>
      </c>
      <c r="BR5" s="741"/>
      <c r="BS5" s="741"/>
      <c r="BT5" s="741"/>
      <c r="BU5" s="741"/>
      <c r="BV5" s="741"/>
      <c r="BW5" s="741"/>
      <c r="BX5" s="741"/>
      <c r="BY5" s="741"/>
      <c r="BZ5" s="741"/>
      <c r="CA5" s="741"/>
      <c r="CB5" s="741"/>
      <c r="CC5" s="741"/>
      <c r="CD5" s="741"/>
      <c r="CE5" s="741"/>
      <c r="CF5" s="741"/>
      <c r="CG5" s="742"/>
      <c r="CH5" s="746" t="s">
        <v>385</v>
      </c>
      <c r="CI5" s="747"/>
      <c r="CJ5" s="747"/>
      <c r="CK5" s="747"/>
      <c r="CL5" s="748"/>
      <c r="CM5" s="746" t="s">
        <v>386</v>
      </c>
      <c r="CN5" s="747"/>
      <c r="CO5" s="747"/>
      <c r="CP5" s="747"/>
      <c r="CQ5" s="748"/>
      <c r="CR5" s="746" t="s">
        <v>387</v>
      </c>
      <c r="CS5" s="747"/>
      <c r="CT5" s="747"/>
      <c r="CU5" s="747"/>
      <c r="CV5" s="748"/>
      <c r="CW5" s="746" t="s">
        <v>388</v>
      </c>
      <c r="CX5" s="747"/>
      <c r="CY5" s="747"/>
      <c r="CZ5" s="747"/>
      <c r="DA5" s="748"/>
      <c r="DB5" s="746" t="s">
        <v>389</v>
      </c>
      <c r="DC5" s="747"/>
      <c r="DD5" s="747"/>
      <c r="DE5" s="747"/>
      <c r="DF5" s="748"/>
      <c r="DG5" s="776" t="s">
        <v>390</v>
      </c>
      <c r="DH5" s="777"/>
      <c r="DI5" s="777"/>
      <c r="DJ5" s="777"/>
      <c r="DK5" s="778"/>
      <c r="DL5" s="776" t="s">
        <v>391</v>
      </c>
      <c r="DM5" s="777"/>
      <c r="DN5" s="777"/>
      <c r="DO5" s="777"/>
      <c r="DP5" s="778"/>
      <c r="DQ5" s="746" t="s">
        <v>392</v>
      </c>
      <c r="DR5" s="747"/>
      <c r="DS5" s="747"/>
      <c r="DT5" s="747"/>
      <c r="DU5" s="748"/>
      <c r="DV5" s="746" t="s">
        <v>383</v>
      </c>
      <c r="DW5" s="747"/>
      <c r="DX5" s="747"/>
      <c r="DY5" s="747"/>
      <c r="DZ5" s="753"/>
      <c r="EA5" s="228"/>
    </row>
    <row r="6" spans="1:131" s="229" customFormat="1" ht="26.25" customHeight="1" thickBot="1">
      <c r="A6" s="743"/>
      <c r="B6" s="744"/>
      <c r="C6" s="744"/>
      <c r="D6" s="744"/>
      <c r="E6" s="744"/>
      <c r="F6" s="744"/>
      <c r="G6" s="744"/>
      <c r="H6" s="744"/>
      <c r="I6" s="744"/>
      <c r="J6" s="744"/>
      <c r="K6" s="744"/>
      <c r="L6" s="744"/>
      <c r="M6" s="744"/>
      <c r="N6" s="744"/>
      <c r="O6" s="744"/>
      <c r="P6" s="745"/>
      <c r="Q6" s="749"/>
      <c r="R6" s="750"/>
      <c r="S6" s="750"/>
      <c r="T6" s="750"/>
      <c r="U6" s="751"/>
      <c r="V6" s="749"/>
      <c r="W6" s="750"/>
      <c r="X6" s="750"/>
      <c r="Y6" s="750"/>
      <c r="Z6" s="751"/>
      <c r="AA6" s="749"/>
      <c r="AB6" s="750"/>
      <c r="AC6" s="750"/>
      <c r="AD6" s="750"/>
      <c r="AE6" s="750"/>
      <c r="AF6" s="754"/>
      <c r="AG6" s="750"/>
      <c r="AH6" s="750"/>
      <c r="AI6" s="750"/>
      <c r="AJ6" s="755"/>
      <c r="AK6" s="750"/>
      <c r="AL6" s="750"/>
      <c r="AM6" s="750"/>
      <c r="AN6" s="750"/>
      <c r="AO6" s="751"/>
      <c r="AP6" s="749"/>
      <c r="AQ6" s="750"/>
      <c r="AR6" s="750"/>
      <c r="AS6" s="750"/>
      <c r="AT6" s="751"/>
      <c r="AU6" s="749"/>
      <c r="AV6" s="750"/>
      <c r="AW6" s="750"/>
      <c r="AX6" s="750"/>
      <c r="AY6" s="755"/>
      <c r="AZ6" s="226"/>
      <c r="BA6" s="226"/>
      <c r="BB6" s="226"/>
      <c r="BC6" s="226"/>
      <c r="BD6" s="226"/>
      <c r="BE6" s="227"/>
      <c r="BF6" s="227"/>
      <c r="BG6" s="227"/>
      <c r="BH6" s="227"/>
      <c r="BI6" s="227"/>
      <c r="BJ6" s="227"/>
      <c r="BK6" s="227"/>
      <c r="BL6" s="227"/>
      <c r="BM6" s="227"/>
      <c r="BN6" s="227"/>
      <c r="BO6" s="227"/>
      <c r="BP6" s="227"/>
      <c r="BQ6" s="743"/>
      <c r="BR6" s="744"/>
      <c r="BS6" s="744"/>
      <c r="BT6" s="744"/>
      <c r="BU6" s="744"/>
      <c r="BV6" s="744"/>
      <c r="BW6" s="744"/>
      <c r="BX6" s="744"/>
      <c r="BY6" s="744"/>
      <c r="BZ6" s="744"/>
      <c r="CA6" s="744"/>
      <c r="CB6" s="744"/>
      <c r="CC6" s="744"/>
      <c r="CD6" s="744"/>
      <c r="CE6" s="744"/>
      <c r="CF6" s="744"/>
      <c r="CG6" s="745"/>
      <c r="CH6" s="749"/>
      <c r="CI6" s="750"/>
      <c r="CJ6" s="750"/>
      <c r="CK6" s="750"/>
      <c r="CL6" s="751"/>
      <c r="CM6" s="749"/>
      <c r="CN6" s="750"/>
      <c r="CO6" s="750"/>
      <c r="CP6" s="750"/>
      <c r="CQ6" s="751"/>
      <c r="CR6" s="749"/>
      <c r="CS6" s="750"/>
      <c r="CT6" s="750"/>
      <c r="CU6" s="750"/>
      <c r="CV6" s="751"/>
      <c r="CW6" s="749"/>
      <c r="CX6" s="750"/>
      <c r="CY6" s="750"/>
      <c r="CZ6" s="750"/>
      <c r="DA6" s="751"/>
      <c r="DB6" s="749"/>
      <c r="DC6" s="750"/>
      <c r="DD6" s="750"/>
      <c r="DE6" s="750"/>
      <c r="DF6" s="751"/>
      <c r="DG6" s="779"/>
      <c r="DH6" s="780"/>
      <c r="DI6" s="780"/>
      <c r="DJ6" s="780"/>
      <c r="DK6" s="781"/>
      <c r="DL6" s="779"/>
      <c r="DM6" s="780"/>
      <c r="DN6" s="780"/>
      <c r="DO6" s="780"/>
      <c r="DP6" s="781"/>
      <c r="DQ6" s="749"/>
      <c r="DR6" s="750"/>
      <c r="DS6" s="750"/>
      <c r="DT6" s="750"/>
      <c r="DU6" s="751"/>
      <c r="DV6" s="749"/>
      <c r="DW6" s="750"/>
      <c r="DX6" s="750"/>
      <c r="DY6" s="750"/>
      <c r="DZ6" s="755"/>
      <c r="EA6" s="228"/>
    </row>
    <row r="7" spans="1:131" s="229" customFormat="1" ht="26.25" customHeight="1" thickTop="1">
      <c r="A7" s="230">
        <v>1</v>
      </c>
      <c r="B7" s="762" t="s">
        <v>393</v>
      </c>
      <c r="C7" s="763"/>
      <c r="D7" s="763"/>
      <c r="E7" s="763"/>
      <c r="F7" s="763"/>
      <c r="G7" s="763"/>
      <c r="H7" s="763"/>
      <c r="I7" s="763"/>
      <c r="J7" s="763"/>
      <c r="K7" s="763"/>
      <c r="L7" s="763"/>
      <c r="M7" s="763"/>
      <c r="N7" s="763"/>
      <c r="O7" s="763"/>
      <c r="P7" s="764"/>
      <c r="Q7" s="765">
        <v>19970</v>
      </c>
      <c r="R7" s="766"/>
      <c r="S7" s="766"/>
      <c r="T7" s="766"/>
      <c r="U7" s="766"/>
      <c r="V7" s="766">
        <v>18343</v>
      </c>
      <c r="W7" s="766"/>
      <c r="X7" s="766"/>
      <c r="Y7" s="766"/>
      <c r="Z7" s="766"/>
      <c r="AA7" s="766">
        <v>1628</v>
      </c>
      <c r="AB7" s="766"/>
      <c r="AC7" s="766"/>
      <c r="AD7" s="766"/>
      <c r="AE7" s="767"/>
      <c r="AF7" s="768">
        <v>1501</v>
      </c>
      <c r="AG7" s="769"/>
      <c r="AH7" s="769"/>
      <c r="AI7" s="769"/>
      <c r="AJ7" s="770"/>
      <c r="AK7" s="771">
        <v>139</v>
      </c>
      <c r="AL7" s="772"/>
      <c r="AM7" s="772"/>
      <c r="AN7" s="772"/>
      <c r="AO7" s="772"/>
      <c r="AP7" s="772">
        <v>12666</v>
      </c>
      <c r="AQ7" s="772"/>
      <c r="AR7" s="772"/>
      <c r="AS7" s="772"/>
      <c r="AT7" s="772"/>
      <c r="AU7" s="773"/>
      <c r="AV7" s="773"/>
      <c r="AW7" s="773"/>
      <c r="AX7" s="773"/>
      <c r="AY7" s="774"/>
      <c r="AZ7" s="226"/>
      <c r="BA7" s="226"/>
      <c r="BB7" s="226"/>
      <c r="BC7" s="226"/>
      <c r="BD7" s="226"/>
      <c r="BE7" s="227"/>
      <c r="BF7" s="227"/>
      <c r="BG7" s="227"/>
      <c r="BH7" s="227"/>
      <c r="BI7" s="227"/>
      <c r="BJ7" s="227"/>
      <c r="BK7" s="227"/>
      <c r="BL7" s="227"/>
      <c r="BM7" s="227"/>
      <c r="BN7" s="227"/>
      <c r="BO7" s="227"/>
      <c r="BP7" s="227"/>
      <c r="BQ7" s="230">
        <v>1</v>
      </c>
      <c r="BR7" s="231"/>
      <c r="BS7" s="759" t="s">
        <v>581</v>
      </c>
      <c r="BT7" s="760"/>
      <c r="BU7" s="760"/>
      <c r="BV7" s="760"/>
      <c r="BW7" s="760"/>
      <c r="BX7" s="760"/>
      <c r="BY7" s="760"/>
      <c r="BZ7" s="760"/>
      <c r="CA7" s="760"/>
      <c r="CB7" s="760"/>
      <c r="CC7" s="760"/>
      <c r="CD7" s="760"/>
      <c r="CE7" s="760"/>
      <c r="CF7" s="760"/>
      <c r="CG7" s="775"/>
      <c r="CH7" s="756">
        <v>21</v>
      </c>
      <c r="CI7" s="757"/>
      <c r="CJ7" s="757"/>
      <c r="CK7" s="757"/>
      <c r="CL7" s="758"/>
      <c r="CM7" s="756">
        <v>890</v>
      </c>
      <c r="CN7" s="757"/>
      <c r="CO7" s="757"/>
      <c r="CP7" s="757"/>
      <c r="CQ7" s="758"/>
      <c r="CR7" s="756" t="s">
        <v>509</v>
      </c>
      <c r="CS7" s="757"/>
      <c r="CT7" s="757"/>
      <c r="CU7" s="757"/>
      <c r="CV7" s="758"/>
      <c r="CW7" s="756" t="s">
        <v>509</v>
      </c>
      <c r="CX7" s="757"/>
      <c r="CY7" s="757"/>
      <c r="CZ7" s="757"/>
      <c r="DA7" s="758"/>
      <c r="DB7" s="756">
        <v>718</v>
      </c>
      <c r="DC7" s="757"/>
      <c r="DD7" s="757"/>
      <c r="DE7" s="757"/>
      <c r="DF7" s="758"/>
      <c r="DG7" s="756" t="s">
        <v>509</v>
      </c>
      <c r="DH7" s="757"/>
      <c r="DI7" s="757"/>
      <c r="DJ7" s="757"/>
      <c r="DK7" s="758"/>
      <c r="DL7" s="756" t="s">
        <v>509</v>
      </c>
      <c r="DM7" s="757"/>
      <c r="DN7" s="757"/>
      <c r="DO7" s="757"/>
      <c r="DP7" s="758"/>
      <c r="DQ7" s="756">
        <v>196</v>
      </c>
      <c r="DR7" s="757"/>
      <c r="DS7" s="757"/>
      <c r="DT7" s="757"/>
      <c r="DU7" s="758"/>
      <c r="DV7" s="759"/>
      <c r="DW7" s="760"/>
      <c r="DX7" s="760"/>
      <c r="DY7" s="760"/>
      <c r="DZ7" s="761"/>
      <c r="EA7" s="228"/>
    </row>
    <row r="8" spans="1:131" s="229" customFormat="1" ht="26.25" customHeight="1">
      <c r="A8" s="232">
        <v>2</v>
      </c>
      <c r="B8" s="793" t="s">
        <v>394</v>
      </c>
      <c r="C8" s="794"/>
      <c r="D8" s="794"/>
      <c r="E8" s="794"/>
      <c r="F8" s="794"/>
      <c r="G8" s="794"/>
      <c r="H8" s="794"/>
      <c r="I8" s="794"/>
      <c r="J8" s="794"/>
      <c r="K8" s="794"/>
      <c r="L8" s="794"/>
      <c r="M8" s="794"/>
      <c r="N8" s="794"/>
      <c r="O8" s="794"/>
      <c r="P8" s="795"/>
      <c r="Q8" s="796">
        <v>303</v>
      </c>
      <c r="R8" s="797"/>
      <c r="S8" s="797"/>
      <c r="T8" s="797"/>
      <c r="U8" s="797"/>
      <c r="V8" s="797">
        <v>255</v>
      </c>
      <c r="W8" s="797"/>
      <c r="X8" s="797"/>
      <c r="Y8" s="797"/>
      <c r="Z8" s="797"/>
      <c r="AA8" s="797">
        <v>48</v>
      </c>
      <c r="AB8" s="797"/>
      <c r="AC8" s="797"/>
      <c r="AD8" s="797"/>
      <c r="AE8" s="798"/>
      <c r="AF8" s="799">
        <v>37</v>
      </c>
      <c r="AG8" s="800"/>
      <c r="AH8" s="800"/>
      <c r="AI8" s="800"/>
      <c r="AJ8" s="801"/>
      <c r="AK8" s="782">
        <v>143</v>
      </c>
      <c r="AL8" s="783"/>
      <c r="AM8" s="783"/>
      <c r="AN8" s="783"/>
      <c r="AO8" s="783"/>
      <c r="AP8" s="783">
        <v>540</v>
      </c>
      <c r="AQ8" s="783"/>
      <c r="AR8" s="783"/>
      <c r="AS8" s="783"/>
      <c r="AT8" s="783"/>
      <c r="AU8" s="784"/>
      <c r="AV8" s="784"/>
      <c r="AW8" s="784"/>
      <c r="AX8" s="784"/>
      <c r="AY8" s="785"/>
      <c r="AZ8" s="226"/>
      <c r="BA8" s="226"/>
      <c r="BB8" s="226"/>
      <c r="BC8" s="226"/>
      <c r="BD8" s="226"/>
      <c r="BE8" s="227"/>
      <c r="BF8" s="227"/>
      <c r="BG8" s="227"/>
      <c r="BH8" s="227"/>
      <c r="BI8" s="227"/>
      <c r="BJ8" s="227"/>
      <c r="BK8" s="227"/>
      <c r="BL8" s="227"/>
      <c r="BM8" s="227"/>
      <c r="BN8" s="227"/>
      <c r="BO8" s="227"/>
      <c r="BP8" s="227"/>
      <c r="BQ8" s="232">
        <v>2</v>
      </c>
      <c r="BR8" s="233"/>
      <c r="BS8" s="786"/>
      <c r="BT8" s="787"/>
      <c r="BU8" s="787"/>
      <c r="BV8" s="787"/>
      <c r="BW8" s="787"/>
      <c r="BX8" s="787"/>
      <c r="BY8" s="787"/>
      <c r="BZ8" s="787"/>
      <c r="CA8" s="787"/>
      <c r="CB8" s="787"/>
      <c r="CC8" s="787"/>
      <c r="CD8" s="787"/>
      <c r="CE8" s="787"/>
      <c r="CF8" s="787"/>
      <c r="CG8" s="788"/>
      <c r="CH8" s="789"/>
      <c r="CI8" s="790"/>
      <c r="CJ8" s="790"/>
      <c r="CK8" s="790"/>
      <c r="CL8" s="791"/>
      <c r="CM8" s="789"/>
      <c r="CN8" s="790"/>
      <c r="CO8" s="790"/>
      <c r="CP8" s="790"/>
      <c r="CQ8" s="791"/>
      <c r="CR8" s="789"/>
      <c r="CS8" s="790"/>
      <c r="CT8" s="790"/>
      <c r="CU8" s="790"/>
      <c r="CV8" s="791"/>
      <c r="CW8" s="789"/>
      <c r="CX8" s="790"/>
      <c r="CY8" s="790"/>
      <c r="CZ8" s="790"/>
      <c r="DA8" s="791"/>
      <c r="DB8" s="789"/>
      <c r="DC8" s="790"/>
      <c r="DD8" s="790"/>
      <c r="DE8" s="790"/>
      <c r="DF8" s="791"/>
      <c r="DG8" s="789"/>
      <c r="DH8" s="790"/>
      <c r="DI8" s="790"/>
      <c r="DJ8" s="790"/>
      <c r="DK8" s="791"/>
      <c r="DL8" s="789"/>
      <c r="DM8" s="790"/>
      <c r="DN8" s="790"/>
      <c r="DO8" s="790"/>
      <c r="DP8" s="791"/>
      <c r="DQ8" s="789"/>
      <c r="DR8" s="790"/>
      <c r="DS8" s="790"/>
      <c r="DT8" s="790"/>
      <c r="DU8" s="791"/>
      <c r="DV8" s="786"/>
      <c r="DW8" s="787"/>
      <c r="DX8" s="787"/>
      <c r="DY8" s="787"/>
      <c r="DZ8" s="792"/>
      <c r="EA8" s="228"/>
    </row>
    <row r="9" spans="1:131" s="229" customFormat="1" ht="26.25" customHeight="1">
      <c r="A9" s="232">
        <v>3</v>
      </c>
      <c r="B9" s="793"/>
      <c r="C9" s="794"/>
      <c r="D9" s="794"/>
      <c r="E9" s="794"/>
      <c r="F9" s="794"/>
      <c r="G9" s="794"/>
      <c r="H9" s="794"/>
      <c r="I9" s="794"/>
      <c r="J9" s="794"/>
      <c r="K9" s="794"/>
      <c r="L9" s="794"/>
      <c r="M9" s="794"/>
      <c r="N9" s="794"/>
      <c r="O9" s="794"/>
      <c r="P9" s="795"/>
      <c r="Q9" s="796"/>
      <c r="R9" s="797"/>
      <c r="S9" s="797"/>
      <c r="T9" s="797"/>
      <c r="U9" s="797"/>
      <c r="V9" s="797"/>
      <c r="W9" s="797"/>
      <c r="X9" s="797"/>
      <c r="Y9" s="797"/>
      <c r="Z9" s="797"/>
      <c r="AA9" s="797"/>
      <c r="AB9" s="797"/>
      <c r="AC9" s="797"/>
      <c r="AD9" s="797"/>
      <c r="AE9" s="798"/>
      <c r="AF9" s="799"/>
      <c r="AG9" s="800"/>
      <c r="AH9" s="800"/>
      <c r="AI9" s="800"/>
      <c r="AJ9" s="801"/>
      <c r="AK9" s="782"/>
      <c r="AL9" s="783"/>
      <c r="AM9" s="783"/>
      <c r="AN9" s="783"/>
      <c r="AO9" s="783"/>
      <c r="AP9" s="783"/>
      <c r="AQ9" s="783"/>
      <c r="AR9" s="783"/>
      <c r="AS9" s="783"/>
      <c r="AT9" s="783"/>
      <c r="AU9" s="784"/>
      <c r="AV9" s="784"/>
      <c r="AW9" s="784"/>
      <c r="AX9" s="784"/>
      <c r="AY9" s="785"/>
      <c r="AZ9" s="226"/>
      <c r="BA9" s="226"/>
      <c r="BB9" s="226"/>
      <c r="BC9" s="226"/>
      <c r="BD9" s="226"/>
      <c r="BE9" s="227"/>
      <c r="BF9" s="227"/>
      <c r="BG9" s="227"/>
      <c r="BH9" s="227"/>
      <c r="BI9" s="227"/>
      <c r="BJ9" s="227"/>
      <c r="BK9" s="227"/>
      <c r="BL9" s="227"/>
      <c r="BM9" s="227"/>
      <c r="BN9" s="227"/>
      <c r="BO9" s="227"/>
      <c r="BP9" s="227"/>
      <c r="BQ9" s="232">
        <v>3</v>
      </c>
      <c r="BR9" s="233"/>
      <c r="BS9" s="786"/>
      <c r="BT9" s="787"/>
      <c r="BU9" s="787"/>
      <c r="BV9" s="787"/>
      <c r="BW9" s="787"/>
      <c r="BX9" s="787"/>
      <c r="BY9" s="787"/>
      <c r="BZ9" s="787"/>
      <c r="CA9" s="787"/>
      <c r="CB9" s="787"/>
      <c r="CC9" s="787"/>
      <c r="CD9" s="787"/>
      <c r="CE9" s="787"/>
      <c r="CF9" s="787"/>
      <c r="CG9" s="788"/>
      <c r="CH9" s="789"/>
      <c r="CI9" s="790"/>
      <c r="CJ9" s="790"/>
      <c r="CK9" s="790"/>
      <c r="CL9" s="791"/>
      <c r="CM9" s="789"/>
      <c r="CN9" s="790"/>
      <c r="CO9" s="790"/>
      <c r="CP9" s="790"/>
      <c r="CQ9" s="791"/>
      <c r="CR9" s="789"/>
      <c r="CS9" s="790"/>
      <c r="CT9" s="790"/>
      <c r="CU9" s="790"/>
      <c r="CV9" s="791"/>
      <c r="CW9" s="789"/>
      <c r="CX9" s="790"/>
      <c r="CY9" s="790"/>
      <c r="CZ9" s="790"/>
      <c r="DA9" s="791"/>
      <c r="DB9" s="789"/>
      <c r="DC9" s="790"/>
      <c r="DD9" s="790"/>
      <c r="DE9" s="790"/>
      <c r="DF9" s="791"/>
      <c r="DG9" s="789"/>
      <c r="DH9" s="790"/>
      <c r="DI9" s="790"/>
      <c r="DJ9" s="790"/>
      <c r="DK9" s="791"/>
      <c r="DL9" s="789"/>
      <c r="DM9" s="790"/>
      <c r="DN9" s="790"/>
      <c r="DO9" s="790"/>
      <c r="DP9" s="791"/>
      <c r="DQ9" s="789"/>
      <c r="DR9" s="790"/>
      <c r="DS9" s="790"/>
      <c r="DT9" s="790"/>
      <c r="DU9" s="791"/>
      <c r="DV9" s="786"/>
      <c r="DW9" s="787"/>
      <c r="DX9" s="787"/>
      <c r="DY9" s="787"/>
      <c r="DZ9" s="792"/>
      <c r="EA9" s="228"/>
    </row>
    <row r="10" spans="1:131" s="229" customFormat="1" ht="26.25" customHeight="1">
      <c r="A10" s="232">
        <v>4</v>
      </c>
      <c r="B10" s="793"/>
      <c r="C10" s="794"/>
      <c r="D10" s="794"/>
      <c r="E10" s="794"/>
      <c r="F10" s="794"/>
      <c r="G10" s="794"/>
      <c r="H10" s="794"/>
      <c r="I10" s="794"/>
      <c r="J10" s="794"/>
      <c r="K10" s="794"/>
      <c r="L10" s="794"/>
      <c r="M10" s="794"/>
      <c r="N10" s="794"/>
      <c r="O10" s="794"/>
      <c r="P10" s="795"/>
      <c r="Q10" s="796"/>
      <c r="R10" s="797"/>
      <c r="S10" s="797"/>
      <c r="T10" s="797"/>
      <c r="U10" s="797"/>
      <c r="V10" s="797"/>
      <c r="W10" s="797"/>
      <c r="X10" s="797"/>
      <c r="Y10" s="797"/>
      <c r="Z10" s="797"/>
      <c r="AA10" s="797"/>
      <c r="AB10" s="797"/>
      <c r="AC10" s="797"/>
      <c r="AD10" s="797"/>
      <c r="AE10" s="798"/>
      <c r="AF10" s="799"/>
      <c r="AG10" s="800"/>
      <c r="AH10" s="800"/>
      <c r="AI10" s="800"/>
      <c r="AJ10" s="801"/>
      <c r="AK10" s="782"/>
      <c r="AL10" s="783"/>
      <c r="AM10" s="783"/>
      <c r="AN10" s="783"/>
      <c r="AO10" s="783"/>
      <c r="AP10" s="783"/>
      <c r="AQ10" s="783"/>
      <c r="AR10" s="783"/>
      <c r="AS10" s="783"/>
      <c r="AT10" s="783"/>
      <c r="AU10" s="784"/>
      <c r="AV10" s="784"/>
      <c r="AW10" s="784"/>
      <c r="AX10" s="784"/>
      <c r="AY10" s="785"/>
      <c r="AZ10" s="226"/>
      <c r="BA10" s="226"/>
      <c r="BB10" s="226"/>
      <c r="BC10" s="226"/>
      <c r="BD10" s="226"/>
      <c r="BE10" s="227"/>
      <c r="BF10" s="227"/>
      <c r="BG10" s="227"/>
      <c r="BH10" s="227"/>
      <c r="BI10" s="227"/>
      <c r="BJ10" s="227"/>
      <c r="BK10" s="227"/>
      <c r="BL10" s="227"/>
      <c r="BM10" s="227"/>
      <c r="BN10" s="227"/>
      <c r="BO10" s="227"/>
      <c r="BP10" s="227"/>
      <c r="BQ10" s="232">
        <v>4</v>
      </c>
      <c r="BR10" s="233"/>
      <c r="BS10" s="786"/>
      <c r="BT10" s="787"/>
      <c r="BU10" s="787"/>
      <c r="BV10" s="787"/>
      <c r="BW10" s="787"/>
      <c r="BX10" s="787"/>
      <c r="BY10" s="787"/>
      <c r="BZ10" s="787"/>
      <c r="CA10" s="787"/>
      <c r="CB10" s="787"/>
      <c r="CC10" s="787"/>
      <c r="CD10" s="787"/>
      <c r="CE10" s="787"/>
      <c r="CF10" s="787"/>
      <c r="CG10" s="788"/>
      <c r="CH10" s="789"/>
      <c r="CI10" s="790"/>
      <c r="CJ10" s="790"/>
      <c r="CK10" s="790"/>
      <c r="CL10" s="791"/>
      <c r="CM10" s="789"/>
      <c r="CN10" s="790"/>
      <c r="CO10" s="790"/>
      <c r="CP10" s="790"/>
      <c r="CQ10" s="791"/>
      <c r="CR10" s="789"/>
      <c r="CS10" s="790"/>
      <c r="CT10" s="790"/>
      <c r="CU10" s="790"/>
      <c r="CV10" s="791"/>
      <c r="CW10" s="789"/>
      <c r="CX10" s="790"/>
      <c r="CY10" s="790"/>
      <c r="CZ10" s="790"/>
      <c r="DA10" s="791"/>
      <c r="DB10" s="789"/>
      <c r="DC10" s="790"/>
      <c r="DD10" s="790"/>
      <c r="DE10" s="790"/>
      <c r="DF10" s="791"/>
      <c r="DG10" s="789"/>
      <c r="DH10" s="790"/>
      <c r="DI10" s="790"/>
      <c r="DJ10" s="790"/>
      <c r="DK10" s="791"/>
      <c r="DL10" s="789"/>
      <c r="DM10" s="790"/>
      <c r="DN10" s="790"/>
      <c r="DO10" s="790"/>
      <c r="DP10" s="791"/>
      <c r="DQ10" s="789"/>
      <c r="DR10" s="790"/>
      <c r="DS10" s="790"/>
      <c r="DT10" s="790"/>
      <c r="DU10" s="791"/>
      <c r="DV10" s="786"/>
      <c r="DW10" s="787"/>
      <c r="DX10" s="787"/>
      <c r="DY10" s="787"/>
      <c r="DZ10" s="792"/>
      <c r="EA10" s="228"/>
    </row>
    <row r="11" spans="1:131" s="229" customFormat="1" ht="26.25" customHeight="1">
      <c r="A11" s="232">
        <v>5</v>
      </c>
      <c r="B11" s="793"/>
      <c r="C11" s="794"/>
      <c r="D11" s="794"/>
      <c r="E11" s="794"/>
      <c r="F11" s="794"/>
      <c r="G11" s="794"/>
      <c r="H11" s="794"/>
      <c r="I11" s="794"/>
      <c r="J11" s="794"/>
      <c r="K11" s="794"/>
      <c r="L11" s="794"/>
      <c r="M11" s="794"/>
      <c r="N11" s="794"/>
      <c r="O11" s="794"/>
      <c r="P11" s="795"/>
      <c r="Q11" s="796"/>
      <c r="R11" s="797"/>
      <c r="S11" s="797"/>
      <c r="T11" s="797"/>
      <c r="U11" s="797"/>
      <c r="V11" s="797"/>
      <c r="W11" s="797"/>
      <c r="X11" s="797"/>
      <c r="Y11" s="797"/>
      <c r="Z11" s="797"/>
      <c r="AA11" s="797"/>
      <c r="AB11" s="797"/>
      <c r="AC11" s="797"/>
      <c r="AD11" s="797"/>
      <c r="AE11" s="798"/>
      <c r="AF11" s="799"/>
      <c r="AG11" s="800"/>
      <c r="AH11" s="800"/>
      <c r="AI11" s="800"/>
      <c r="AJ11" s="801"/>
      <c r="AK11" s="782"/>
      <c r="AL11" s="783"/>
      <c r="AM11" s="783"/>
      <c r="AN11" s="783"/>
      <c r="AO11" s="783"/>
      <c r="AP11" s="783"/>
      <c r="AQ11" s="783"/>
      <c r="AR11" s="783"/>
      <c r="AS11" s="783"/>
      <c r="AT11" s="783"/>
      <c r="AU11" s="784"/>
      <c r="AV11" s="784"/>
      <c r="AW11" s="784"/>
      <c r="AX11" s="784"/>
      <c r="AY11" s="785"/>
      <c r="AZ11" s="226"/>
      <c r="BA11" s="226"/>
      <c r="BB11" s="226"/>
      <c r="BC11" s="226"/>
      <c r="BD11" s="226"/>
      <c r="BE11" s="227"/>
      <c r="BF11" s="227"/>
      <c r="BG11" s="227"/>
      <c r="BH11" s="227"/>
      <c r="BI11" s="227"/>
      <c r="BJ11" s="227"/>
      <c r="BK11" s="227"/>
      <c r="BL11" s="227"/>
      <c r="BM11" s="227"/>
      <c r="BN11" s="227"/>
      <c r="BO11" s="227"/>
      <c r="BP11" s="227"/>
      <c r="BQ11" s="232">
        <v>5</v>
      </c>
      <c r="BR11" s="233"/>
      <c r="BS11" s="786"/>
      <c r="BT11" s="787"/>
      <c r="BU11" s="787"/>
      <c r="BV11" s="787"/>
      <c r="BW11" s="787"/>
      <c r="BX11" s="787"/>
      <c r="BY11" s="787"/>
      <c r="BZ11" s="787"/>
      <c r="CA11" s="787"/>
      <c r="CB11" s="787"/>
      <c r="CC11" s="787"/>
      <c r="CD11" s="787"/>
      <c r="CE11" s="787"/>
      <c r="CF11" s="787"/>
      <c r="CG11" s="788"/>
      <c r="CH11" s="789"/>
      <c r="CI11" s="790"/>
      <c r="CJ11" s="790"/>
      <c r="CK11" s="790"/>
      <c r="CL11" s="791"/>
      <c r="CM11" s="789"/>
      <c r="CN11" s="790"/>
      <c r="CO11" s="790"/>
      <c r="CP11" s="790"/>
      <c r="CQ11" s="791"/>
      <c r="CR11" s="789"/>
      <c r="CS11" s="790"/>
      <c r="CT11" s="790"/>
      <c r="CU11" s="790"/>
      <c r="CV11" s="791"/>
      <c r="CW11" s="789"/>
      <c r="CX11" s="790"/>
      <c r="CY11" s="790"/>
      <c r="CZ11" s="790"/>
      <c r="DA11" s="791"/>
      <c r="DB11" s="789"/>
      <c r="DC11" s="790"/>
      <c r="DD11" s="790"/>
      <c r="DE11" s="790"/>
      <c r="DF11" s="791"/>
      <c r="DG11" s="789"/>
      <c r="DH11" s="790"/>
      <c r="DI11" s="790"/>
      <c r="DJ11" s="790"/>
      <c r="DK11" s="791"/>
      <c r="DL11" s="789"/>
      <c r="DM11" s="790"/>
      <c r="DN11" s="790"/>
      <c r="DO11" s="790"/>
      <c r="DP11" s="791"/>
      <c r="DQ11" s="789"/>
      <c r="DR11" s="790"/>
      <c r="DS11" s="790"/>
      <c r="DT11" s="790"/>
      <c r="DU11" s="791"/>
      <c r="DV11" s="786"/>
      <c r="DW11" s="787"/>
      <c r="DX11" s="787"/>
      <c r="DY11" s="787"/>
      <c r="DZ11" s="792"/>
      <c r="EA11" s="228"/>
    </row>
    <row r="12" spans="1:131" s="229" customFormat="1" ht="26.25" customHeight="1">
      <c r="A12" s="232">
        <v>6</v>
      </c>
      <c r="B12" s="793"/>
      <c r="C12" s="794"/>
      <c r="D12" s="794"/>
      <c r="E12" s="794"/>
      <c r="F12" s="794"/>
      <c r="G12" s="794"/>
      <c r="H12" s="794"/>
      <c r="I12" s="794"/>
      <c r="J12" s="794"/>
      <c r="K12" s="794"/>
      <c r="L12" s="794"/>
      <c r="M12" s="794"/>
      <c r="N12" s="794"/>
      <c r="O12" s="794"/>
      <c r="P12" s="795"/>
      <c r="Q12" s="796"/>
      <c r="R12" s="797"/>
      <c r="S12" s="797"/>
      <c r="T12" s="797"/>
      <c r="U12" s="797"/>
      <c r="V12" s="797"/>
      <c r="W12" s="797"/>
      <c r="X12" s="797"/>
      <c r="Y12" s="797"/>
      <c r="Z12" s="797"/>
      <c r="AA12" s="797"/>
      <c r="AB12" s="797"/>
      <c r="AC12" s="797"/>
      <c r="AD12" s="797"/>
      <c r="AE12" s="798"/>
      <c r="AF12" s="799"/>
      <c r="AG12" s="800"/>
      <c r="AH12" s="800"/>
      <c r="AI12" s="800"/>
      <c r="AJ12" s="801"/>
      <c r="AK12" s="782"/>
      <c r="AL12" s="783"/>
      <c r="AM12" s="783"/>
      <c r="AN12" s="783"/>
      <c r="AO12" s="783"/>
      <c r="AP12" s="783"/>
      <c r="AQ12" s="783"/>
      <c r="AR12" s="783"/>
      <c r="AS12" s="783"/>
      <c r="AT12" s="783"/>
      <c r="AU12" s="784"/>
      <c r="AV12" s="784"/>
      <c r="AW12" s="784"/>
      <c r="AX12" s="784"/>
      <c r="AY12" s="785"/>
      <c r="AZ12" s="226"/>
      <c r="BA12" s="226"/>
      <c r="BB12" s="226"/>
      <c r="BC12" s="226"/>
      <c r="BD12" s="226"/>
      <c r="BE12" s="227"/>
      <c r="BF12" s="227"/>
      <c r="BG12" s="227"/>
      <c r="BH12" s="227"/>
      <c r="BI12" s="227"/>
      <c r="BJ12" s="227"/>
      <c r="BK12" s="227"/>
      <c r="BL12" s="227"/>
      <c r="BM12" s="227"/>
      <c r="BN12" s="227"/>
      <c r="BO12" s="227"/>
      <c r="BP12" s="227"/>
      <c r="BQ12" s="232">
        <v>6</v>
      </c>
      <c r="BR12" s="233"/>
      <c r="BS12" s="786"/>
      <c r="BT12" s="787"/>
      <c r="BU12" s="787"/>
      <c r="BV12" s="787"/>
      <c r="BW12" s="787"/>
      <c r="BX12" s="787"/>
      <c r="BY12" s="787"/>
      <c r="BZ12" s="787"/>
      <c r="CA12" s="787"/>
      <c r="CB12" s="787"/>
      <c r="CC12" s="787"/>
      <c r="CD12" s="787"/>
      <c r="CE12" s="787"/>
      <c r="CF12" s="787"/>
      <c r="CG12" s="788"/>
      <c r="CH12" s="789"/>
      <c r="CI12" s="790"/>
      <c r="CJ12" s="790"/>
      <c r="CK12" s="790"/>
      <c r="CL12" s="791"/>
      <c r="CM12" s="789"/>
      <c r="CN12" s="790"/>
      <c r="CO12" s="790"/>
      <c r="CP12" s="790"/>
      <c r="CQ12" s="791"/>
      <c r="CR12" s="789"/>
      <c r="CS12" s="790"/>
      <c r="CT12" s="790"/>
      <c r="CU12" s="790"/>
      <c r="CV12" s="791"/>
      <c r="CW12" s="789"/>
      <c r="CX12" s="790"/>
      <c r="CY12" s="790"/>
      <c r="CZ12" s="790"/>
      <c r="DA12" s="791"/>
      <c r="DB12" s="789"/>
      <c r="DC12" s="790"/>
      <c r="DD12" s="790"/>
      <c r="DE12" s="790"/>
      <c r="DF12" s="791"/>
      <c r="DG12" s="789"/>
      <c r="DH12" s="790"/>
      <c r="DI12" s="790"/>
      <c r="DJ12" s="790"/>
      <c r="DK12" s="791"/>
      <c r="DL12" s="789"/>
      <c r="DM12" s="790"/>
      <c r="DN12" s="790"/>
      <c r="DO12" s="790"/>
      <c r="DP12" s="791"/>
      <c r="DQ12" s="789"/>
      <c r="DR12" s="790"/>
      <c r="DS12" s="790"/>
      <c r="DT12" s="790"/>
      <c r="DU12" s="791"/>
      <c r="DV12" s="786"/>
      <c r="DW12" s="787"/>
      <c r="DX12" s="787"/>
      <c r="DY12" s="787"/>
      <c r="DZ12" s="792"/>
      <c r="EA12" s="228"/>
    </row>
    <row r="13" spans="1:131" s="229" customFormat="1" ht="26.25" customHeight="1">
      <c r="A13" s="232">
        <v>7</v>
      </c>
      <c r="B13" s="793"/>
      <c r="C13" s="794"/>
      <c r="D13" s="794"/>
      <c r="E13" s="794"/>
      <c r="F13" s="794"/>
      <c r="G13" s="794"/>
      <c r="H13" s="794"/>
      <c r="I13" s="794"/>
      <c r="J13" s="794"/>
      <c r="K13" s="794"/>
      <c r="L13" s="794"/>
      <c r="M13" s="794"/>
      <c r="N13" s="794"/>
      <c r="O13" s="794"/>
      <c r="P13" s="795"/>
      <c r="Q13" s="796"/>
      <c r="R13" s="797"/>
      <c r="S13" s="797"/>
      <c r="T13" s="797"/>
      <c r="U13" s="797"/>
      <c r="V13" s="797"/>
      <c r="W13" s="797"/>
      <c r="X13" s="797"/>
      <c r="Y13" s="797"/>
      <c r="Z13" s="797"/>
      <c r="AA13" s="797"/>
      <c r="AB13" s="797"/>
      <c r="AC13" s="797"/>
      <c r="AD13" s="797"/>
      <c r="AE13" s="798"/>
      <c r="AF13" s="799"/>
      <c r="AG13" s="800"/>
      <c r="AH13" s="800"/>
      <c r="AI13" s="800"/>
      <c r="AJ13" s="801"/>
      <c r="AK13" s="782"/>
      <c r="AL13" s="783"/>
      <c r="AM13" s="783"/>
      <c r="AN13" s="783"/>
      <c r="AO13" s="783"/>
      <c r="AP13" s="783"/>
      <c r="AQ13" s="783"/>
      <c r="AR13" s="783"/>
      <c r="AS13" s="783"/>
      <c r="AT13" s="783"/>
      <c r="AU13" s="784"/>
      <c r="AV13" s="784"/>
      <c r="AW13" s="784"/>
      <c r="AX13" s="784"/>
      <c r="AY13" s="785"/>
      <c r="AZ13" s="226"/>
      <c r="BA13" s="226"/>
      <c r="BB13" s="226"/>
      <c r="BC13" s="226"/>
      <c r="BD13" s="226"/>
      <c r="BE13" s="227"/>
      <c r="BF13" s="227"/>
      <c r="BG13" s="227"/>
      <c r="BH13" s="227"/>
      <c r="BI13" s="227"/>
      <c r="BJ13" s="227"/>
      <c r="BK13" s="227"/>
      <c r="BL13" s="227"/>
      <c r="BM13" s="227"/>
      <c r="BN13" s="227"/>
      <c r="BO13" s="227"/>
      <c r="BP13" s="227"/>
      <c r="BQ13" s="232">
        <v>7</v>
      </c>
      <c r="BR13" s="233"/>
      <c r="BS13" s="786"/>
      <c r="BT13" s="787"/>
      <c r="BU13" s="787"/>
      <c r="BV13" s="787"/>
      <c r="BW13" s="787"/>
      <c r="BX13" s="787"/>
      <c r="BY13" s="787"/>
      <c r="BZ13" s="787"/>
      <c r="CA13" s="787"/>
      <c r="CB13" s="787"/>
      <c r="CC13" s="787"/>
      <c r="CD13" s="787"/>
      <c r="CE13" s="787"/>
      <c r="CF13" s="787"/>
      <c r="CG13" s="788"/>
      <c r="CH13" s="789"/>
      <c r="CI13" s="790"/>
      <c r="CJ13" s="790"/>
      <c r="CK13" s="790"/>
      <c r="CL13" s="791"/>
      <c r="CM13" s="789"/>
      <c r="CN13" s="790"/>
      <c r="CO13" s="790"/>
      <c r="CP13" s="790"/>
      <c r="CQ13" s="791"/>
      <c r="CR13" s="789"/>
      <c r="CS13" s="790"/>
      <c r="CT13" s="790"/>
      <c r="CU13" s="790"/>
      <c r="CV13" s="791"/>
      <c r="CW13" s="789"/>
      <c r="CX13" s="790"/>
      <c r="CY13" s="790"/>
      <c r="CZ13" s="790"/>
      <c r="DA13" s="791"/>
      <c r="DB13" s="789"/>
      <c r="DC13" s="790"/>
      <c r="DD13" s="790"/>
      <c r="DE13" s="790"/>
      <c r="DF13" s="791"/>
      <c r="DG13" s="789"/>
      <c r="DH13" s="790"/>
      <c r="DI13" s="790"/>
      <c r="DJ13" s="790"/>
      <c r="DK13" s="791"/>
      <c r="DL13" s="789"/>
      <c r="DM13" s="790"/>
      <c r="DN13" s="790"/>
      <c r="DO13" s="790"/>
      <c r="DP13" s="791"/>
      <c r="DQ13" s="789"/>
      <c r="DR13" s="790"/>
      <c r="DS13" s="790"/>
      <c r="DT13" s="790"/>
      <c r="DU13" s="791"/>
      <c r="DV13" s="786"/>
      <c r="DW13" s="787"/>
      <c r="DX13" s="787"/>
      <c r="DY13" s="787"/>
      <c r="DZ13" s="792"/>
      <c r="EA13" s="228"/>
    </row>
    <row r="14" spans="1:131" s="229" customFormat="1" ht="26.25" customHeight="1">
      <c r="A14" s="232">
        <v>8</v>
      </c>
      <c r="B14" s="793"/>
      <c r="C14" s="794"/>
      <c r="D14" s="794"/>
      <c r="E14" s="794"/>
      <c r="F14" s="794"/>
      <c r="G14" s="794"/>
      <c r="H14" s="794"/>
      <c r="I14" s="794"/>
      <c r="J14" s="794"/>
      <c r="K14" s="794"/>
      <c r="L14" s="794"/>
      <c r="M14" s="794"/>
      <c r="N14" s="794"/>
      <c r="O14" s="794"/>
      <c r="P14" s="795"/>
      <c r="Q14" s="796"/>
      <c r="R14" s="797"/>
      <c r="S14" s="797"/>
      <c r="T14" s="797"/>
      <c r="U14" s="797"/>
      <c r="V14" s="797"/>
      <c r="W14" s="797"/>
      <c r="X14" s="797"/>
      <c r="Y14" s="797"/>
      <c r="Z14" s="797"/>
      <c r="AA14" s="797"/>
      <c r="AB14" s="797"/>
      <c r="AC14" s="797"/>
      <c r="AD14" s="797"/>
      <c r="AE14" s="798"/>
      <c r="AF14" s="799"/>
      <c r="AG14" s="800"/>
      <c r="AH14" s="800"/>
      <c r="AI14" s="800"/>
      <c r="AJ14" s="801"/>
      <c r="AK14" s="782"/>
      <c r="AL14" s="783"/>
      <c r="AM14" s="783"/>
      <c r="AN14" s="783"/>
      <c r="AO14" s="783"/>
      <c r="AP14" s="783"/>
      <c r="AQ14" s="783"/>
      <c r="AR14" s="783"/>
      <c r="AS14" s="783"/>
      <c r="AT14" s="783"/>
      <c r="AU14" s="784"/>
      <c r="AV14" s="784"/>
      <c r="AW14" s="784"/>
      <c r="AX14" s="784"/>
      <c r="AY14" s="785"/>
      <c r="AZ14" s="226"/>
      <c r="BA14" s="226"/>
      <c r="BB14" s="226"/>
      <c r="BC14" s="226"/>
      <c r="BD14" s="226"/>
      <c r="BE14" s="227"/>
      <c r="BF14" s="227"/>
      <c r="BG14" s="227"/>
      <c r="BH14" s="227"/>
      <c r="BI14" s="227"/>
      <c r="BJ14" s="227"/>
      <c r="BK14" s="227"/>
      <c r="BL14" s="227"/>
      <c r="BM14" s="227"/>
      <c r="BN14" s="227"/>
      <c r="BO14" s="227"/>
      <c r="BP14" s="227"/>
      <c r="BQ14" s="232">
        <v>8</v>
      </c>
      <c r="BR14" s="233"/>
      <c r="BS14" s="786"/>
      <c r="BT14" s="787"/>
      <c r="BU14" s="787"/>
      <c r="BV14" s="787"/>
      <c r="BW14" s="787"/>
      <c r="BX14" s="787"/>
      <c r="BY14" s="787"/>
      <c r="BZ14" s="787"/>
      <c r="CA14" s="787"/>
      <c r="CB14" s="787"/>
      <c r="CC14" s="787"/>
      <c r="CD14" s="787"/>
      <c r="CE14" s="787"/>
      <c r="CF14" s="787"/>
      <c r="CG14" s="788"/>
      <c r="CH14" s="789"/>
      <c r="CI14" s="790"/>
      <c r="CJ14" s="790"/>
      <c r="CK14" s="790"/>
      <c r="CL14" s="791"/>
      <c r="CM14" s="789"/>
      <c r="CN14" s="790"/>
      <c r="CO14" s="790"/>
      <c r="CP14" s="790"/>
      <c r="CQ14" s="791"/>
      <c r="CR14" s="789"/>
      <c r="CS14" s="790"/>
      <c r="CT14" s="790"/>
      <c r="CU14" s="790"/>
      <c r="CV14" s="791"/>
      <c r="CW14" s="789"/>
      <c r="CX14" s="790"/>
      <c r="CY14" s="790"/>
      <c r="CZ14" s="790"/>
      <c r="DA14" s="791"/>
      <c r="DB14" s="789"/>
      <c r="DC14" s="790"/>
      <c r="DD14" s="790"/>
      <c r="DE14" s="790"/>
      <c r="DF14" s="791"/>
      <c r="DG14" s="789"/>
      <c r="DH14" s="790"/>
      <c r="DI14" s="790"/>
      <c r="DJ14" s="790"/>
      <c r="DK14" s="791"/>
      <c r="DL14" s="789"/>
      <c r="DM14" s="790"/>
      <c r="DN14" s="790"/>
      <c r="DO14" s="790"/>
      <c r="DP14" s="791"/>
      <c r="DQ14" s="789"/>
      <c r="DR14" s="790"/>
      <c r="DS14" s="790"/>
      <c r="DT14" s="790"/>
      <c r="DU14" s="791"/>
      <c r="DV14" s="786"/>
      <c r="DW14" s="787"/>
      <c r="DX14" s="787"/>
      <c r="DY14" s="787"/>
      <c r="DZ14" s="792"/>
      <c r="EA14" s="228"/>
    </row>
    <row r="15" spans="1:131" s="229" customFormat="1" ht="26.25" customHeight="1">
      <c r="A15" s="232">
        <v>9</v>
      </c>
      <c r="B15" s="793"/>
      <c r="C15" s="794"/>
      <c r="D15" s="794"/>
      <c r="E15" s="794"/>
      <c r="F15" s="794"/>
      <c r="G15" s="794"/>
      <c r="H15" s="794"/>
      <c r="I15" s="794"/>
      <c r="J15" s="794"/>
      <c r="K15" s="794"/>
      <c r="L15" s="794"/>
      <c r="M15" s="794"/>
      <c r="N15" s="794"/>
      <c r="O15" s="794"/>
      <c r="P15" s="795"/>
      <c r="Q15" s="796"/>
      <c r="R15" s="797"/>
      <c r="S15" s="797"/>
      <c r="T15" s="797"/>
      <c r="U15" s="797"/>
      <c r="V15" s="797"/>
      <c r="W15" s="797"/>
      <c r="X15" s="797"/>
      <c r="Y15" s="797"/>
      <c r="Z15" s="797"/>
      <c r="AA15" s="797"/>
      <c r="AB15" s="797"/>
      <c r="AC15" s="797"/>
      <c r="AD15" s="797"/>
      <c r="AE15" s="798"/>
      <c r="AF15" s="799"/>
      <c r="AG15" s="800"/>
      <c r="AH15" s="800"/>
      <c r="AI15" s="800"/>
      <c r="AJ15" s="801"/>
      <c r="AK15" s="782"/>
      <c r="AL15" s="783"/>
      <c r="AM15" s="783"/>
      <c r="AN15" s="783"/>
      <c r="AO15" s="783"/>
      <c r="AP15" s="783"/>
      <c r="AQ15" s="783"/>
      <c r="AR15" s="783"/>
      <c r="AS15" s="783"/>
      <c r="AT15" s="783"/>
      <c r="AU15" s="784"/>
      <c r="AV15" s="784"/>
      <c r="AW15" s="784"/>
      <c r="AX15" s="784"/>
      <c r="AY15" s="785"/>
      <c r="AZ15" s="226"/>
      <c r="BA15" s="226"/>
      <c r="BB15" s="226"/>
      <c r="BC15" s="226"/>
      <c r="BD15" s="226"/>
      <c r="BE15" s="227"/>
      <c r="BF15" s="227"/>
      <c r="BG15" s="227"/>
      <c r="BH15" s="227"/>
      <c r="BI15" s="227"/>
      <c r="BJ15" s="227"/>
      <c r="BK15" s="227"/>
      <c r="BL15" s="227"/>
      <c r="BM15" s="227"/>
      <c r="BN15" s="227"/>
      <c r="BO15" s="227"/>
      <c r="BP15" s="227"/>
      <c r="BQ15" s="232">
        <v>9</v>
      </c>
      <c r="BR15" s="233"/>
      <c r="BS15" s="786"/>
      <c r="BT15" s="787"/>
      <c r="BU15" s="787"/>
      <c r="BV15" s="787"/>
      <c r="BW15" s="787"/>
      <c r="BX15" s="787"/>
      <c r="BY15" s="787"/>
      <c r="BZ15" s="787"/>
      <c r="CA15" s="787"/>
      <c r="CB15" s="787"/>
      <c r="CC15" s="787"/>
      <c r="CD15" s="787"/>
      <c r="CE15" s="787"/>
      <c r="CF15" s="787"/>
      <c r="CG15" s="788"/>
      <c r="CH15" s="789"/>
      <c r="CI15" s="790"/>
      <c r="CJ15" s="790"/>
      <c r="CK15" s="790"/>
      <c r="CL15" s="791"/>
      <c r="CM15" s="789"/>
      <c r="CN15" s="790"/>
      <c r="CO15" s="790"/>
      <c r="CP15" s="790"/>
      <c r="CQ15" s="791"/>
      <c r="CR15" s="789"/>
      <c r="CS15" s="790"/>
      <c r="CT15" s="790"/>
      <c r="CU15" s="790"/>
      <c r="CV15" s="791"/>
      <c r="CW15" s="789"/>
      <c r="CX15" s="790"/>
      <c r="CY15" s="790"/>
      <c r="CZ15" s="790"/>
      <c r="DA15" s="791"/>
      <c r="DB15" s="789"/>
      <c r="DC15" s="790"/>
      <c r="DD15" s="790"/>
      <c r="DE15" s="790"/>
      <c r="DF15" s="791"/>
      <c r="DG15" s="789"/>
      <c r="DH15" s="790"/>
      <c r="DI15" s="790"/>
      <c r="DJ15" s="790"/>
      <c r="DK15" s="791"/>
      <c r="DL15" s="789"/>
      <c r="DM15" s="790"/>
      <c r="DN15" s="790"/>
      <c r="DO15" s="790"/>
      <c r="DP15" s="791"/>
      <c r="DQ15" s="789"/>
      <c r="DR15" s="790"/>
      <c r="DS15" s="790"/>
      <c r="DT15" s="790"/>
      <c r="DU15" s="791"/>
      <c r="DV15" s="786"/>
      <c r="DW15" s="787"/>
      <c r="DX15" s="787"/>
      <c r="DY15" s="787"/>
      <c r="DZ15" s="792"/>
      <c r="EA15" s="228"/>
    </row>
    <row r="16" spans="1:131" s="229" customFormat="1" ht="26.25" customHeight="1">
      <c r="A16" s="232">
        <v>10</v>
      </c>
      <c r="B16" s="793"/>
      <c r="C16" s="794"/>
      <c r="D16" s="794"/>
      <c r="E16" s="794"/>
      <c r="F16" s="794"/>
      <c r="G16" s="794"/>
      <c r="H16" s="794"/>
      <c r="I16" s="794"/>
      <c r="J16" s="794"/>
      <c r="K16" s="794"/>
      <c r="L16" s="794"/>
      <c r="M16" s="794"/>
      <c r="N16" s="794"/>
      <c r="O16" s="794"/>
      <c r="P16" s="795"/>
      <c r="Q16" s="796"/>
      <c r="R16" s="797"/>
      <c r="S16" s="797"/>
      <c r="T16" s="797"/>
      <c r="U16" s="797"/>
      <c r="V16" s="797"/>
      <c r="W16" s="797"/>
      <c r="X16" s="797"/>
      <c r="Y16" s="797"/>
      <c r="Z16" s="797"/>
      <c r="AA16" s="797"/>
      <c r="AB16" s="797"/>
      <c r="AC16" s="797"/>
      <c r="AD16" s="797"/>
      <c r="AE16" s="798"/>
      <c r="AF16" s="799"/>
      <c r="AG16" s="800"/>
      <c r="AH16" s="800"/>
      <c r="AI16" s="800"/>
      <c r="AJ16" s="801"/>
      <c r="AK16" s="782"/>
      <c r="AL16" s="783"/>
      <c r="AM16" s="783"/>
      <c r="AN16" s="783"/>
      <c r="AO16" s="783"/>
      <c r="AP16" s="783"/>
      <c r="AQ16" s="783"/>
      <c r="AR16" s="783"/>
      <c r="AS16" s="783"/>
      <c r="AT16" s="783"/>
      <c r="AU16" s="784"/>
      <c r="AV16" s="784"/>
      <c r="AW16" s="784"/>
      <c r="AX16" s="784"/>
      <c r="AY16" s="785"/>
      <c r="AZ16" s="226"/>
      <c r="BA16" s="226"/>
      <c r="BB16" s="226"/>
      <c r="BC16" s="226"/>
      <c r="BD16" s="226"/>
      <c r="BE16" s="227"/>
      <c r="BF16" s="227"/>
      <c r="BG16" s="227"/>
      <c r="BH16" s="227"/>
      <c r="BI16" s="227"/>
      <c r="BJ16" s="227"/>
      <c r="BK16" s="227"/>
      <c r="BL16" s="227"/>
      <c r="BM16" s="227"/>
      <c r="BN16" s="227"/>
      <c r="BO16" s="227"/>
      <c r="BP16" s="227"/>
      <c r="BQ16" s="232">
        <v>10</v>
      </c>
      <c r="BR16" s="233"/>
      <c r="BS16" s="786"/>
      <c r="BT16" s="787"/>
      <c r="BU16" s="787"/>
      <c r="BV16" s="787"/>
      <c r="BW16" s="787"/>
      <c r="BX16" s="787"/>
      <c r="BY16" s="787"/>
      <c r="BZ16" s="787"/>
      <c r="CA16" s="787"/>
      <c r="CB16" s="787"/>
      <c r="CC16" s="787"/>
      <c r="CD16" s="787"/>
      <c r="CE16" s="787"/>
      <c r="CF16" s="787"/>
      <c r="CG16" s="788"/>
      <c r="CH16" s="789"/>
      <c r="CI16" s="790"/>
      <c r="CJ16" s="790"/>
      <c r="CK16" s="790"/>
      <c r="CL16" s="791"/>
      <c r="CM16" s="789"/>
      <c r="CN16" s="790"/>
      <c r="CO16" s="790"/>
      <c r="CP16" s="790"/>
      <c r="CQ16" s="791"/>
      <c r="CR16" s="789"/>
      <c r="CS16" s="790"/>
      <c r="CT16" s="790"/>
      <c r="CU16" s="790"/>
      <c r="CV16" s="791"/>
      <c r="CW16" s="789"/>
      <c r="CX16" s="790"/>
      <c r="CY16" s="790"/>
      <c r="CZ16" s="790"/>
      <c r="DA16" s="791"/>
      <c r="DB16" s="789"/>
      <c r="DC16" s="790"/>
      <c r="DD16" s="790"/>
      <c r="DE16" s="790"/>
      <c r="DF16" s="791"/>
      <c r="DG16" s="789"/>
      <c r="DH16" s="790"/>
      <c r="DI16" s="790"/>
      <c r="DJ16" s="790"/>
      <c r="DK16" s="791"/>
      <c r="DL16" s="789"/>
      <c r="DM16" s="790"/>
      <c r="DN16" s="790"/>
      <c r="DO16" s="790"/>
      <c r="DP16" s="791"/>
      <c r="DQ16" s="789"/>
      <c r="DR16" s="790"/>
      <c r="DS16" s="790"/>
      <c r="DT16" s="790"/>
      <c r="DU16" s="791"/>
      <c r="DV16" s="786"/>
      <c r="DW16" s="787"/>
      <c r="DX16" s="787"/>
      <c r="DY16" s="787"/>
      <c r="DZ16" s="792"/>
      <c r="EA16" s="228"/>
    </row>
    <row r="17" spans="1:131" s="229" customFormat="1" ht="26.25" customHeight="1">
      <c r="A17" s="232">
        <v>11</v>
      </c>
      <c r="B17" s="793"/>
      <c r="C17" s="794"/>
      <c r="D17" s="794"/>
      <c r="E17" s="794"/>
      <c r="F17" s="794"/>
      <c r="G17" s="794"/>
      <c r="H17" s="794"/>
      <c r="I17" s="794"/>
      <c r="J17" s="794"/>
      <c r="K17" s="794"/>
      <c r="L17" s="794"/>
      <c r="M17" s="794"/>
      <c r="N17" s="794"/>
      <c r="O17" s="794"/>
      <c r="P17" s="795"/>
      <c r="Q17" s="796"/>
      <c r="R17" s="797"/>
      <c r="S17" s="797"/>
      <c r="T17" s="797"/>
      <c r="U17" s="797"/>
      <c r="V17" s="797"/>
      <c r="W17" s="797"/>
      <c r="X17" s="797"/>
      <c r="Y17" s="797"/>
      <c r="Z17" s="797"/>
      <c r="AA17" s="797"/>
      <c r="AB17" s="797"/>
      <c r="AC17" s="797"/>
      <c r="AD17" s="797"/>
      <c r="AE17" s="798"/>
      <c r="AF17" s="799"/>
      <c r="AG17" s="800"/>
      <c r="AH17" s="800"/>
      <c r="AI17" s="800"/>
      <c r="AJ17" s="801"/>
      <c r="AK17" s="782"/>
      <c r="AL17" s="783"/>
      <c r="AM17" s="783"/>
      <c r="AN17" s="783"/>
      <c r="AO17" s="783"/>
      <c r="AP17" s="783"/>
      <c r="AQ17" s="783"/>
      <c r="AR17" s="783"/>
      <c r="AS17" s="783"/>
      <c r="AT17" s="783"/>
      <c r="AU17" s="784"/>
      <c r="AV17" s="784"/>
      <c r="AW17" s="784"/>
      <c r="AX17" s="784"/>
      <c r="AY17" s="785"/>
      <c r="AZ17" s="226"/>
      <c r="BA17" s="226"/>
      <c r="BB17" s="226"/>
      <c r="BC17" s="226"/>
      <c r="BD17" s="226"/>
      <c r="BE17" s="227"/>
      <c r="BF17" s="227"/>
      <c r="BG17" s="227"/>
      <c r="BH17" s="227"/>
      <c r="BI17" s="227"/>
      <c r="BJ17" s="227"/>
      <c r="BK17" s="227"/>
      <c r="BL17" s="227"/>
      <c r="BM17" s="227"/>
      <c r="BN17" s="227"/>
      <c r="BO17" s="227"/>
      <c r="BP17" s="227"/>
      <c r="BQ17" s="232">
        <v>11</v>
      </c>
      <c r="BR17" s="233"/>
      <c r="BS17" s="786"/>
      <c r="BT17" s="787"/>
      <c r="BU17" s="787"/>
      <c r="BV17" s="787"/>
      <c r="BW17" s="787"/>
      <c r="BX17" s="787"/>
      <c r="BY17" s="787"/>
      <c r="BZ17" s="787"/>
      <c r="CA17" s="787"/>
      <c r="CB17" s="787"/>
      <c r="CC17" s="787"/>
      <c r="CD17" s="787"/>
      <c r="CE17" s="787"/>
      <c r="CF17" s="787"/>
      <c r="CG17" s="788"/>
      <c r="CH17" s="789"/>
      <c r="CI17" s="790"/>
      <c r="CJ17" s="790"/>
      <c r="CK17" s="790"/>
      <c r="CL17" s="791"/>
      <c r="CM17" s="789"/>
      <c r="CN17" s="790"/>
      <c r="CO17" s="790"/>
      <c r="CP17" s="790"/>
      <c r="CQ17" s="791"/>
      <c r="CR17" s="789"/>
      <c r="CS17" s="790"/>
      <c r="CT17" s="790"/>
      <c r="CU17" s="790"/>
      <c r="CV17" s="791"/>
      <c r="CW17" s="789"/>
      <c r="CX17" s="790"/>
      <c r="CY17" s="790"/>
      <c r="CZ17" s="790"/>
      <c r="DA17" s="791"/>
      <c r="DB17" s="789"/>
      <c r="DC17" s="790"/>
      <c r="DD17" s="790"/>
      <c r="DE17" s="790"/>
      <c r="DF17" s="791"/>
      <c r="DG17" s="789"/>
      <c r="DH17" s="790"/>
      <c r="DI17" s="790"/>
      <c r="DJ17" s="790"/>
      <c r="DK17" s="791"/>
      <c r="DL17" s="789"/>
      <c r="DM17" s="790"/>
      <c r="DN17" s="790"/>
      <c r="DO17" s="790"/>
      <c r="DP17" s="791"/>
      <c r="DQ17" s="789"/>
      <c r="DR17" s="790"/>
      <c r="DS17" s="790"/>
      <c r="DT17" s="790"/>
      <c r="DU17" s="791"/>
      <c r="DV17" s="786"/>
      <c r="DW17" s="787"/>
      <c r="DX17" s="787"/>
      <c r="DY17" s="787"/>
      <c r="DZ17" s="792"/>
      <c r="EA17" s="228"/>
    </row>
    <row r="18" spans="1:131" s="229" customFormat="1" ht="26.25" customHeight="1">
      <c r="A18" s="232">
        <v>12</v>
      </c>
      <c r="B18" s="793"/>
      <c r="C18" s="794"/>
      <c r="D18" s="794"/>
      <c r="E18" s="794"/>
      <c r="F18" s="794"/>
      <c r="G18" s="794"/>
      <c r="H18" s="794"/>
      <c r="I18" s="794"/>
      <c r="J18" s="794"/>
      <c r="K18" s="794"/>
      <c r="L18" s="794"/>
      <c r="M18" s="794"/>
      <c r="N18" s="794"/>
      <c r="O18" s="794"/>
      <c r="P18" s="795"/>
      <c r="Q18" s="796"/>
      <c r="R18" s="797"/>
      <c r="S18" s="797"/>
      <c r="T18" s="797"/>
      <c r="U18" s="797"/>
      <c r="V18" s="797"/>
      <c r="W18" s="797"/>
      <c r="X18" s="797"/>
      <c r="Y18" s="797"/>
      <c r="Z18" s="797"/>
      <c r="AA18" s="797"/>
      <c r="AB18" s="797"/>
      <c r="AC18" s="797"/>
      <c r="AD18" s="797"/>
      <c r="AE18" s="798"/>
      <c r="AF18" s="799"/>
      <c r="AG18" s="800"/>
      <c r="AH18" s="800"/>
      <c r="AI18" s="800"/>
      <c r="AJ18" s="801"/>
      <c r="AK18" s="782"/>
      <c r="AL18" s="783"/>
      <c r="AM18" s="783"/>
      <c r="AN18" s="783"/>
      <c r="AO18" s="783"/>
      <c r="AP18" s="783"/>
      <c r="AQ18" s="783"/>
      <c r="AR18" s="783"/>
      <c r="AS18" s="783"/>
      <c r="AT18" s="783"/>
      <c r="AU18" s="784"/>
      <c r="AV18" s="784"/>
      <c r="AW18" s="784"/>
      <c r="AX18" s="784"/>
      <c r="AY18" s="785"/>
      <c r="AZ18" s="226"/>
      <c r="BA18" s="226"/>
      <c r="BB18" s="226"/>
      <c r="BC18" s="226"/>
      <c r="BD18" s="226"/>
      <c r="BE18" s="227"/>
      <c r="BF18" s="227"/>
      <c r="BG18" s="227"/>
      <c r="BH18" s="227"/>
      <c r="BI18" s="227"/>
      <c r="BJ18" s="227"/>
      <c r="BK18" s="227"/>
      <c r="BL18" s="227"/>
      <c r="BM18" s="227"/>
      <c r="BN18" s="227"/>
      <c r="BO18" s="227"/>
      <c r="BP18" s="227"/>
      <c r="BQ18" s="232">
        <v>12</v>
      </c>
      <c r="BR18" s="233"/>
      <c r="BS18" s="786"/>
      <c r="BT18" s="787"/>
      <c r="BU18" s="787"/>
      <c r="BV18" s="787"/>
      <c r="BW18" s="787"/>
      <c r="BX18" s="787"/>
      <c r="BY18" s="787"/>
      <c r="BZ18" s="787"/>
      <c r="CA18" s="787"/>
      <c r="CB18" s="787"/>
      <c r="CC18" s="787"/>
      <c r="CD18" s="787"/>
      <c r="CE18" s="787"/>
      <c r="CF18" s="787"/>
      <c r="CG18" s="788"/>
      <c r="CH18" s="789"/>
      <c r="CI18" s="790"/>
      <c r="CJ18" s="790"/>
      <c r="CK18" s="790"/>
      <c r="CL18" s="791"/>
      <c r="CM18" s="789"/>
      <c r="CN18" s="790"/>
      <c r="CO18" s="790"/>
      <c r="CP18" s="790"/>
      <c r="CQ18" s="791"/>
      <c r="CR18" s="789"/>
      <c r="CS18" s="790"/>
      <c r="CT18" s="790"/>
      <c r="CU18" s="790"/>
      <c r="CV18" s="791"/>
      <c r="CW18" s="789"/>
      <c r="CX18" s="790"/>
      <c r="CY18" s="790"/>
      <c r="CZ18" s="790"/>
      <c r="DA18" s="791"/>
      <c r="DB18" s="789"/>
      <c r="DC18" s="790"/>
      <c r="DD18" s="790"/>
      <c r="DE18" s="790"/>
      <c r="DF18" s="791"/>
      <c r="DG18" s="789"/>
      <c r="DH18" s="790"/>
      <c r="DI18" s="790"/>
      <c r="DJ18" s="790"/>
      <c r="DK18" s="791"/>
      <c r="DL18" s="789"/>
      <c r="DM18" s="790"/>
      <c r="DN18" s="790"/>
      <c r="DO18" s="790"/>
      <c r="DP18" s="791"/>
      <c r="DQ18" s="789"/>
      <c r="DR18" s="790"/>
      <c r="DS18" s="790"/>
      <c r="DT18" s="790"/>
      <c r="DU18" s="791"/>
      <c r="DV18" s="786"/>
      <c r="DW18" s="787"/>
      <c r="DX18" s="787"/>
      <c r="DY18" s="787"/>
      <c r="DZ18" s="792"/>
      <c r="EA18" s="228"/>
    </row>
    <row r="19" spans="1:131" s="229" customFormat="1" ht="26.25" customHeight="1">
      <c r="A19" s="232">
        <v>13</v>
      </c>
      <c r="B19" s="793"/>
      <c r="C19" s="794"/>
      <c r="D19" s="794"/>
      <c r="E19" s="794"/>
      <c r="F19" s="794"/>
      <c r="G19" s="794"/>
      <c r="H19" s="794"/>
      <c r="I19" s="794"/>
      <c r="J19" s="794"/>
      <c r="K19" s="794"/>
      <c r="L19" s="794"/>
      <c r="M19" s="794"/>
      <c r="N19" s="794"/>
      <c r="O19" s="794"/>
      <c r="P19" s="795"/>
      <c r="Q19" s="796"/>
      <c r="R19" s="797"/>
      <c r="S19" s="797"/>
      <c r="T19" s="797"/>
      <c r="U19" s="797"/>
      <c r="V19" s="797"/>
      <c r="W19" s="797"/>
      <c r="X19" s="797"/>
      <c r="Y19" s="797"/>
      <c r="Z19" s="797"/>
      <c r="AA19" s="797"/>
      <c r="AB19" s="797"/>
      <c r="AC19" s="797"/>
      <c r="AD19" s="797"/>
      <c r="AE19" s="798"/>
      <c r="AF19" s="799"/>
      <c r="AG19" s="800"/>
      <c r="AH19" s="800"/>
      <c r="AI19" s="800"/>
      <c r="AJ19" s="801"/>
      <c r="AK19" s="782"/>
      <c r="AL19" s="783"/>
      <c r="AM19" s="783"/>
      <c r="AN19" s="783"/>
      <c r="AO19" s="783"/>
      <c r="AP19" s="783"/>
      <c r="AQ19" s="783"/>
      <c r="AR19" s="783"/>
      <c r="AS19" s="783"/>
      <c r="AT19" s="783"/>
      <c r="AU19" s="784"/>
      <c r="AV19" s="784"/>
      <c r="AW19" s="784"/>
      <c r="AX19" s="784"/>
      <c r="AY19" s="785"/>
      <c r="AZ19" s="226"/>
      <c r="BA19" s="226"/>
      <c r="BB19" s="226"/>
      <c r="BC19" s="226"/>
      <c r="BD19" s="226"/>
      <c r="BE19" s="227"/>
      <c r="BF19" s="227"/>
      <c r="BG19" s="227"/>
      <c r="BH19" s="227"/>
      <c r="BI19" s="227"/>
      <c r="BJ19" s="227"/>
      <c r="BK19" s="227"/>
      <c r="BL19" s="227"/>
      <c r="BM19" s="227"/>
      <c r="BN19" s="227"/>
      <c r="BO19" s="227"/>
      <c r="BP19" s="227"/>
      <c r="BQ19" s="232">
        <v>13</v>
      </c>
      <c r="BR19" s="233"/>
      <c r="BS19" s="786"/>
      <c r="BT19" s="787"/>
      <c r="BU19" s="787"/>
      <c r="BV19" s="787"/>
      <c r="BW19" s="787"/>
      <c r="BX19" s="787"/>
      <c r="BY19" s="787"/>
      <c r="BZ19" s="787"/>
      <c r="CA19" s="787"/>
      <c r="CB19" s="787"/>
      <c r="CC19" s="787"/>
      <c r="CD19" s="787"/>
      <c r="CE19" s="787"/>
      <c r="CF19" s="787"/>
      <c r="CG19" s="788"/>
      <c r="CH19" s="789"/>
      <c r="CI19" s="790"/>
      <c r="CJ19" s="790"/>
      <c r="CK19" s="790"/>
      <c r="CL19" s="791"/>
      <c r="CM19" s="789"/>
      <c r="CN19" s="790"/>
      <c r="CO19" s="790"/>
      <c r="CP19" s="790"/>
      <c r="CQ19" s="791"/>
      <c r="CR19" s="789"/>
      <c r="CS19" s="790"/>
      <c r="CT19" s="790"/>
      <c r="CU19" s="790"/>
      <c r="CV19" s="791"/>
      <c r="CW19" s="789"/>
      <c r="CX19" s="790"/>
      <c r="CY19" s="790"/>
      <c r="CZ19" s="790"/>
      <c r="DA19" s="791"/>
      <c r="DB19" s="789"/>
      <c r="DC19" s="790"/>
      <c r="DD19" s="790"/>
      <c r="DE19" s="790"/>
      <c r="DF19" s="791"/>
      <c r="DG19" s="789"/>
      <c r="DH19" s="790"/>
      <c r="DI19" s="790"/>
      <c r="DJ19" s="790"/>
      <c r="DK19" s="791"/>
      <c r="DL19" s="789"/>
      <c r="DM19" s="790"/>
      <c r="DN19" s="790"/>
      <c r="DO19" s="790"/>
      <c r="DP19" s="791"/>
      <c r="DQ19" s="789"/>
      <c r="DR19" s="790"/>
      <c r="DS19" s="790"/>
      <c r="DT19" s="790"/>
      <c r="DU19" s="791"/>
      <c r="DV19" s="786"/>
      <c r="DW19" s="787"/>
      <c r="DX19" s="787"/>
      <c r="DY19" s="787"/>
      <c r="DZ19" s="792"/>
      <c r="EA19" s="228"/>
    </row>
    <row r="20" spans="1:131" s="229" customFormat="1" ht="26.25" customHeight="1">
      <c r="A20" s="232">
        <v>14</v>
      </c>
      <c r="B20" s="793"/>
      <c r="C20" s="794"/>
      <c r="D20" s="794"/>
      <c r="E20" s="794"/>
      <c r="F20" s="794"/>
      <c r="G20" s="794"/>
      <c r="H20" s="794"/>
      <c r="I20" s="794"/>
      <c r="J20" s="794"/>
      <c r="K20" s="794"/>
      <c r="L20" s="794"/>
      <c r="M20" s="794"/>
      <c r="N20" s="794"/>
      <c r="O20" s="794"/>
      <c r="P20" s="795"/>
      <c r="Q20" s="796"/>
      <c r="R20" s="797"/>
      <c r="S20" s="797"/>
      <c r="T20" s="797"/>
      <c r="U20" s="797"/>
      <c r="V20" s="797"/>
      <c r="W20" s="797"/>
      <c r="X20" s="797"/>
      <c r="Y20" s="797"/>
      <c r="Z20" s="797"/>
      <c r="AA20" s="797"/>
      <c r="AB20" s="797"/>
      <c r="AC20" s="797"/>
      <c r="AD20" s="797"/>
      <c r="AE20" s="798"/>
      <c r="AF20" s="799"/>
      <c r="AG20" s="800"/>
      <c r="AH20" s="800"/>
      <c r="AI20" s="800"/>
      <c r="AJ20" s="801"/>
      <c r="AK20" s="782"/>
      <c r="AL20" s="783"/>
      <c r="AM20" s="783"/>
      <c r="AN20" s="783"/>
      <c r="AO20" s="783"/>
      <c r="AP20" s="783"/>
      <c r="AQ20" s="783"/>
      <c r="AR20" s="783"/>
      <c r="AS20" s="783"/>
      <c r="AT20" s="783"/>
      <c r="AU20" s="784"/>
      <c r="AV20" s="784"/>
      <c r="AW20" s="784"/>
      <c r="AX20" s="784"/>
      <c r="AY20" s="785"/>
      <c r="AZ20" s="226"/>
      <c r="BA20" s="226"/>
      <c r="BB20" s="226"/>
      <c r="BC20" s="226"/>
      <c r="BD20" s="226"/>
      <c r="BE20" s="227"/>
      <c r="BF20" s="227"/>
      <c r="BG20" s="227"/>
      <c r="BH20" s="227"/>
      <c r="BI20" s="227"/>
      <c r="BJ20" s="227"/>
      <c r="BK20" s="227"/>
      <c r="BL20" s="227"/>
      <c r="BM20" s="227"/>
      <c r="BN20" s="227"/>
      <c r="BO20" s="227"/>
      <c r="BP20" s="227"/>
      <c r="BQ20" s="232">
        <v>14</v>
      </c>
      <c r="BR20" s="233"/>
      <c r="BS20" s="786"/>
      <c r="BT20" s="787"/>
      <c r="BU20" s="787"/>
      <c r="BV20" s="787"/>
      <c r="BW20" s="787"/>
      <c r="BX20" s="787"/>
      <c r="BY20" s="787"/>
      <c r="BZ20" s="787"/>
      <c r="CA20" s="787"/>
      <c r="CB20" s="787"/>
      <c r="CC20" s="787"/>
      <c r="CD20" s="787"/>
      <c r="CE20" s="787"/>
      <c r="CF20" s="787"/>
      <c r="CG20" s="788"/>
      <c r="CH20" s="789"/>
      <c r="CI20" s="790"/>
      <c r="CJ20" s="790"/>
      <c r="CK20" s="790"/>
      <c r="CL20" s="791"/>
      <c r="CM20" s="789"/>
      <c r="CN20" s="790"/>
      <c r="CO20" s="790"/>
      <c r="CP20" s="790"/>
      <c r="CQ20" s="791"/>
      <c r="CR20" s="789"/>
      <c r="CS20" s="790"/>
      <c r="CT20" s="790"/>
      <c r="CU20" s="790"/>
      <c r="CV20" s="791"/>
      <c r="CW20" s="789"/>
      <c r="CX20" s="790"/>
      <c r="CY20" s="790"/>
      <c r="CZ20" s="790"/>
      <c r="DA20" s="791"/>
      <c r="DB20" s="789"/>
      <c r="DC20" s="790"/>
      <c r="DD20" s="790"/>
      <c r="DE20" s="790"/>
      <c r="DF20" s="791"/>
      <c r="DG20" s="789"/>
      <c r="DH20" s="790"/>
      <c r="DI20" s="790"/>
      <c r="DJ20" s="790"/>
      <c r="DK20" s="791"/>
      <c r="DL20" s="789"/>
      <c r="DM20" s="790"/>
      <c r="DN20" s="790"/>
      <c r="DO20" s="790"/>
      <c r="DP20" s="791"/>
      <c r="DQ20" s="789"/>
      <c r="DR20" s="790"/>
      <c r="DS20" s="790"/>
      <c r="DT20" s="790"/>
      <c r="DU20" s="791"/>
      <c r="DV20" s="786"/>
      <c r="DW20" s="787"/>
      <c r="DX20" s="787"/>
      <c r="DY20" s="787"/>
      <c r="DZ20" s="792"/>
      <c r="EA20" s="228"/>
    </row>
    <row r="21" spans="1:131" s="229" customFormat="1" ht="26.25" customHeight="1" thickBot="1">
      <c r="A21" s="232">
        <v>15</v>
      </c>
      <c r="B21" s="793"/>
      <c r="C21" s="794"/>
      <c r="D21" s="794"/>
      <c r="E21" s="794"/>
      <c r="F21" s="794"/>
      <c r="G21" s="794"/>
      <c r="H21" s="794"/>
      <c r="I21" s="794"/>
      <c r="J21" s="794"/>
      <c r="K21" s="794"/>
      <c r="L21" s="794"/>
      <c r="M21" s="794"/>
      <c r="N21" s="794"/>
      <c r="O21" s="794"/>
      <c r="P21" s="795"/>
      <c r="Q21" s="796"/>
      <c r="R21" s="797"/>
      <c r="S21" s="797"/>
      <c r="T21" s="797"/>
      <c r="U21" s="797"/>
      <c r="V21" s="797"/>
      <c r="W21" s="797"/>
      <c r="X21" s="797"/>
      <c r="Y21" s="797"/>
      <c r="Z21" s="797"/>
      <c r="AA21" s="797"/>
      <c r="AB21" s="797"/>
      <c r="AC21" s="797"/>
      <c r="AD21" s="797"/>
      <c r="AE21" s="798"/>
      <c r="AF21" s="799"/>
      <c r="AG21" s="800"/>
      <c r="AH21" s="800"/>
      <c r="AI21" s="800"/>
      <c r="AJ21" s="801"/>
      <c r="AK21" s="782"/>
      <c r="AL21" s="783"/>
      <c r="AM21" s="783"/>
      <c r="AN21" s="783"/>
      <c r="AO21" s="783"/>
      <c r="AP21" s="783"/>
      <c r="AQ21" s="783"/>
      <c r="AR21" s="783"/>
      <c r="AS21" s="783"/>
      <c r="AT21" s="783"/>
      <c r="AU21" s="784"/>
      <c r="AV21" s="784"/>
      <c r="AW21" s="784"/>
      <c r="AX21" s="784"/>
      <c r="AY21" s="785"/>
      <c r="AZ21" s="226"/>
      <c r="BA21" s="226"/>
      <c r="BB21" s="226"/>
      <c r="BC21" s="226"/>
      <c r="BD21" s="226"/>
      <c r="BE21" s="227"/>
      <c r="BF21" s="227"/>
      <c r="BG21" s="227"/>
      <c r="BH21" s="227"/>
      <c r="BI21" s="227"/>
      <c r="BJ21" s="227"/>
      <c r="BK21" s="227"/>
      <c r="BL21" s="227"/>
      <c r="BM21" s="227"/>
      <c r="BN21" s="227"/>
      <c r="BO21" s="227"/>
      <c r="BP21" s="227"/>
      <c r="BQ21" s="232">
        <v>15</v>
      </c>
      <c r="BR21" s="233"/>
      <c r="BS21" s="786"/>
      <c r="BT21" s="787"/>
      <c r="BU21" s="787"/>
      <c r="BV21" s="787"/>
      <c r="BW21" s="787"/>
      <c r="BX21" s="787"/>
      <c r="BY21" s="787"/>
      <c r="BZ21" s="787"/>
      <c r="CA21" s="787"/>
      <c r="CB21" s="787"/>
      <c r="CC21" s="787"/>
      <c r="CD21" s="787"/>
      <c r="CE21" s="787"/>
      <c r="CF21" s="787"/>
      <c r="CG21" s="788"/>
      <c r="CH21" s="789"/>
      <c r="CI21" s="790"/>
      <c r="CJ21" s="790"/>
      <c r="CK21" s="790"/>
      <c r="CL21" s="791"/>
      <c r="CM21" s="789"/>
      <c r="CN21" s="790"/>
      <c r="CO21" s="790"/>
      <c r="CP21" s="790"/>
      <c r="CQ21" s="791"/>
      <c r="CR21" s="789"/>
      <c r="CS21" s="790"/>
      <c r="CT21" s="790"/>
      <c r="CU21" s="790"/>
      <c r="CV21" s="791"/>
      <c r="CW21" s="789"/>
      <c r="CX21" s="790"/>
      <c r="CY21" s="790"/>
      <c r="CZ21" s="790"/>
      <c r="DA21" s="791"/>
      <c r="DB21" s="789"/>
      <c r="DC21" s="790"/>
      <c r="DD21" s="790"/>
      <c r="DE21" s="790"/>
      <c r="DF21" s="791"/>
      <c r="DG21" s="789"/>
      <c r="DH21" s="790"/>
      <c r="DI21" s="790"/>
      <c r="DJ21" s="790"/>
      <c r="DK21" s="791"/>
      <c r="DL21" s="789"/>
      <c r="DM21" s="790"/>
      <c r="DN21" s="790"/>
      <c r="DO21" s="790"/>
      <c r="DP21" s="791"/>
      <c r="DQ21" s="789"/>
      <c r="DR21" s="790"/>
      <c r="DS21" s="790"/>
      <c r="DT21" s="790"/>
      <c r="DU21" s="791"/>
      <c r="DV21" s="786"/>
      <c r="DW21" s="787"/>
      <c r="DX21" s="787"/>
      <c r="DY21" s="787"/>
      <c r="DZ21" s="792"/>
      <c r="EA21" s="228"/>
    </row>
    <row r="22" spans="1:131" s="229" customFormat="1" ht="26.25" customHeight="1">
      <c r="A22" s="232">
        <v>16</v>
      </c>
      <c r="B22" s="793"/>
      <c r="C22" s="794"/>
      <c r="D22" s="794"/>
      <c r="E22" s="794"/>
      <c r="F22" s="794"/>
      <c r="G22" s="794"/>
      <c r="H22" s="794"/>
      <c r="I22" s="794"/>
      <c r="J22" s="794"/>
      <c r="K22" s="794"/>
      <c r="L22" s="794"/>
      <c r="M22" s="794"/>
      <c r="N22" s="794"/>
      <c r="O22" s="794"/>
      <c r="P22" s="795"/>
      <c r="Q22" s="812"/>
      <c r="R22" s="813"/>
      <c r="S22" s="813"/>
      <c r="T22" s="813"/>
      <c r="U22" s="813"/>
      <c r="V22" s="813"/>
      <c r="W22" s="813"/>
      <c r="X22" s="813"/>
      <c r="Y22" s="813"/>
      <c r="Z22" s="813"/>
      <c r="AA22" s="813"/>
      <c r="AB22" s="813"/>
      <c r="AC22" s="813"/>
      <c r="AD22" s="813"/>
      <c r="AE22" s="814"/>
      <c r="AF22" s="799"/>
      <c r="AG22" s="800"/>
      <c r="AH22" s="800"/>
      <c r="AI22" s="800"/>
      <c r="AJ22" s="801"/>
      <c r="AK22" s="815"/>
      <c r="AL22" s="816"/>
      <c r="AM22" s="816"/>
      <c r="AN22" s="816"/>
      <c r="AO22" s="816"/>
      <c r="AP22" s="816"/>
      <c r="AQ22" s="816"/>
      <c r="AR22" s="816"/>
      <c r="AS22" s="816"/>
      <c r="AT22" s="816"/>
      <c r="AU22" s="817"/>
      <c r="AV22" s="817"/>
      <c r="AW22" s="817"/>
      <c r="AX22" s="817"/>
      <c r="AY22" s="818"/>
      <c r="AZ22" s="819" t="s">
        <v>395</v>
      </c>
      <c r="BA22" s="819"/>
      <c r="BB22" s="819"/>
      <c r="BC22" s="819"/>
      <c r="BD22" s="820"/>
      <c r="BE22" s="227"/>
      <c r="BF22" s="227"/>
      <c r="BG22" s="227"/>
      <c r="BH22" s="227"/>
      <c r="BI22" s="227"/>
      <c r="BJ22" s="227"/>
      <c r="BK22" s="227"/>
      <c r="BL22" s="227"/>
      <c r="BM22" s="227"/>
      <c r="BN22" s="227"/>
      <c r="BO22" s="227"/>
      <c r="BP22" s="227"/>
      <c r="BQ22" s="232">
        <v>16</v>
      </c>
      <c r="BR22" s="233"/>
      <c r="BS22" s="786"/>
      <c r="BT22" s="787"/>
      <c r="BU22" s="787"/>
      <c r="BV22" s="787"/>
      <c r="BW22" s="787"/>
      <c r="BX22" s="787"/>
      <c r="BY22" s="787"/>
      <c r="BZ22" s="787"/>
      <c r="CA22" s="787"/>
      <c r="CB22" s="787"/>
      <c r="CC22" s="787"/>
      <c r="CD22" s="787"/>
      <c r="CE22" s="787"/>
      <c r="CF22" s="787"/>
      <c r="CG22" s="788"/>
      <c r="CH22" s="789"/>
      <c r="CI22" s="790"/>
      <c r="CJ22" s="790"/>
      <c r="CK22" s="790"/>
      <c r="CL22" s="791"/>
      <c r="CM22" s="789"/>
      <c r="CN22" s="790"/>
      <c r="CO22" s="790"/>
      <c r="CP22" s="790"/>
      <c r="CQ22" s="791"/>
      <c r="CR22" s="789"/>
      <c r="CS22" s="790"/>
      <c r="CT22" s="790"/>
      <c r="CU22" s="790"/>
      <c r="CV22" s="791"/>
      <c r="CW22" s="789"/>
      <c r="CX22" s="790"/>
      <c r="CY22" s="790"/>
      <c r="CZ22" s="790"/>
      <c r="DA22" s="791"/>
      <c r="DB22" s="789"/>
      <c r="DC22" s="790"/>
      <c r="DD22" s="790"/>
      <c r="DE22" s="790"/>
      <c r="DF22" s="791"/>
      <c r="DG22" s="789"/>
      <c r="DH22" s="790"/>
      <c r="DI22" s="790"/>
      <c r="DJ22" s="790"/>
      <c r="DK22" s="791"/>
      <c r="DL22" s="789"/>
      <c r="DM22" s="790"/>
      <c r="DN22" s="790"/>
      <c r="DO22" s="790"/>
      <c r="DP22" s="791"/>
      <c r="DQ22" s="789"/>
      <c r="DR22" s="790"/>
      <c r="DS22" s="790"/>
      <c r="DT22" s="790"/>
      <c r="DU22" s="791"/>
      <c r="DV22" s="786"/>
      <c r="DW22" s="787"/>
      <c r="DX22" s="787"/>
      <c r="DY22" s="787"/>
      <c r="DZ22" s="792"/>
      <c r="EA22" s="228"/>
    </row>
    <row r="23" spans="1:131" s="229" customFormat="1" ht="26.25" customHeight="1" thickBot="1">
      <c r="A23" s="234" t="s">
        <v>396</v>
      </c>
      <c r="B23" s="802" t="s">
        <v>397</v>
      </c>
      <c r="C23" s="803"/>
      <c r="D23" s="803"/>
      <c r="E23" s="803"/>
      <c r="F23" s="803"/>
      <c r="G23" s="803"/>
      <c r="H23" s="803"/>
      <c r="I23" s="803"/>
      <c r="J23" s="803"/>
      <c r="K23" s="803"/>
      <c r="L23" s="803"/>
      <c r="M23" s="803"/>
      <c r="N23" s="803"/>
      <c r="O23" s="803"/>
      <c r="P23" s="804"/>
      <c r="Q23" s="805"/>
      <c r="R23" s="806"/>
      <c r="S23" s="806"/>
      <c r="T23" s="806"/>
      <c r="U23" s="806"/>
      <c r="V23" s="806"/>
      <c r="W23" s="806"/>
      <c r="X23" s="806"/>
      <c r="Y23" s="806"/>
      <c r="Z23" s="806"/>
      <c r="AA23" s="806"/>
      <c r="AB23" s="806"/>
      <c r="AC23" s="806"/>
      <c r="AD23" s="806"/>
      <c r="AE23" s="807"/>
      <c r="AF23" s="808">
        <v>1537</v>
      </c>
      <c r="AG23" s="806"/>
      <c r="AH23" s="806"/>
      <c r="AI23" s="806"/>
      <c r="AJ23" s="809"/>
      <c r="AK23" s="810"/>
      <c r="AL23" s="811"/>
      <c r="AM23" s="811"/>
      <c r="AN23" s="811"/>
      <c r="AO23" s="811"/>
      <c r="AP23" s="806"/>
      <c r="AQ23" s="806"/>
      <c r="AR23" s="806"/>
      <c r="AS23" s="806"/>
      <c r="AT23" s="806"/>
      <c r="AU23" s="822"/>
      <c r="AV23" s="822"/>
      <c r="AW23" s="822"/>
      <c r="AX23" s="822"/>
      <c r="AY23" s="823"/>
      <c r="AZ23" s="824" t="s">
        <v>177</v>
      </c>
      <c r="BA23" s="825"/>
      <c r="BB23" s="825"/>
      <c r="BC23" s="825"/>
      <c r="BD23" s="826"/>
      <c r="BE23" s="227"/>
      <c r="BF23" s="227"/>
      <c r="BG23" s="227"/>
      <c r="BH23" s="227"/>
      <c r="BI23" s="227"/>
      <c r="BJ23" s="227"/>
      <c r="BK23" s="227"/>
      <c r="BL23" s="227"/>
      <c r="BM23" s="227"/>
      <c r="BN23" s="227"/>
      <c r="BO23" s="227"/>
      <c r="BP23" s="227"/>
      <c r="BQ23" s="232">
        <v>17</v>
      </c>
      <c r="BR23" s="233"/>
      <c r="BS23" s="786"/>
      <c r="BT23" s="787"/>
      <c r="BU23" s="787"/>
      <c r="BV23" s="787"/>
      <c r="BW23" s="787"/>
      <c r="BX23" s="787"/>
      <c r="BY23" s="787"/>
      <c r="BZ23" s="787"/>
      <c r="CA23" s="787"/>
      <c r="CB23" s="787"/>
      <c r="CC23" s="787"/>
      <c r="CD23" s="787"/>
      <c r="CE23" s="787"/>
      <c r="CF23" s="787"/>
      <c r="CG23" s="788"/>
      <c r="CH23" s="789"/>
      <c r="CI23" s="790"/>
      <c r="CJ23" s="790"/>
      <c r="CK23" s="790"/>
      <c r="CL23" s="791"/>
      <c r="CM23" s="789"/>
      <c r="CN23" s="790"/>
      <c r="CO23" s="790"/>
      <c r="CP23" s="790"/>
      <c r="CQ23" s="791"/>
      <c r="CR23" s="789"/>
      <c r="CS23" s="790"/>
      <c r="CT23" s="790"/>
      <c r="CU23" s="790"/>
      <c r="CV23" s="791"/>
      <c r="CW23" s="789"/>
      <c r="CX23" s="790"/>
      <c r="CY23" s="790"/>
      <c r="CZ23" s="790"/>
      <c r="DA23" s="791"/>
      <c r="DB23" s="789"/>
      <c r="DC23" s="790"/>
      <c r="DD23" s="790"/>
      <c r="DE23" s="790"/>
      <c r="DF23" s="791"/>
      <c r="DG23" s="789"/>
      <c r="DH23" s="790"/>
      <c r="DI23" s="790"/>
      <c r="DJ23" s="790"/>
      <c r="DK23" s="791"/>
      <c r="DL23" s="789"/>
      <c r="DM23" s="790"/>
      <c r="DN23" s="790"/>
      <c r="DO23" s="790"/>
      <c r="DP23" s="791"/>
      <c r="DQ23" s="789"/>
      <c r="DR23" s="790"/>
      <c r="DS23" s="790"/>
      <c r="DT23" s="790"/>
      <c r="DU23" s="791"/>
      <c r="DV23" s="786"/>
      <c r="DW23" s="787"/>
      <c r="DX23" s="787"/>
      <c r="DY23" s="787"/>
      <c r="DZ23" s="792"/>
      <c r="EA23" s="228"/>
    </row>
    <row r="24" spans="1:131" s="229" customFormat="1" ht="26.25" customHeight="1">
      <c r="A24" s="821" t="s">
        <v>398</v>
      </c>
      <c r="B24" s="821"/>
      <c r="C24" s="821"/>
      <c r="D24" s="821"/>
      <c r="E24" s="821"/>
      <c r="F24" s="821"/>
      <c r="G24" s="821"/>
      <c r="H24" s="821"/>
      <c r="I24" s="821"/>
      <c r="J24" s="821"/>
      <c r="K24" s="821"/>
      <c r="L24" s="821"/>
      <c r="M24" s="821"/>
      <c r="N24" s="821"/>
      <c r="O24" s="821"/>
      <c r="P24" s="821"/>
      <c r="Q24" s="821"/>
      <c r="R24" s="821"/>
      <c r="S24" s="821"/>
      <c r="T24" s="821"/>
      <c r="U24" s="821"/>
      <c r="V24" s="821"/>
      <c r="W24" s="821"/>
      <c r="X24" s="821"/>
      <c r="Y24" s="821"/>
      <c r="Z24" s="821"/>
      <c r="AA24" s="821"/>
      <c r="AB24" s="821"/>
      <c r="AC24" s="821"/>
      <c r="AD24" s="821"/>
      <c r="AE24" s="821"/>
      <c r="AF24" s="821"/>
      <c r="AG24" s="821"/>
      <c r="AH24" s="821"/>
      <c r="AI24" s="821"/>
      <c r="AJ24" s="821"/>
      <c r="AK24" s="821"/>
      <c r="AL24" s="821"/>
      <c r="AM24" s="821"/>
      <c r="AN24" s="821"/>
      <c r="AO24" s="821"/>
      <c r="AP24" s="821"/>
      <c r="AQ24" s="821"/>
      <c r="AR24" s="821"/>
      <c r="AS24" s="821"/>
      <c r="AT24" s="821"/>
      <c r="AU24" s="821"/>
      <c r="AV24" s="821"/>
      <c r="AW24" s="821"/>
      <c r="AX24" s="821"/>
      <c r="AY24" s="821"/>
      <c r="AZ24" s="226"/>
      <c r="BA24" s="226"/>
      <c r="BB24" s="226"/>
      <c r="BC24" s="226"/>
      <c r="BD24" s="226"/>
      <c r="BE24" s="227"/>
      <c r="BF24" s="227"/>
      <c r="BG24" s="227"/>
      <c r="BH24" s="227"/>
      <c r="BI24" s="227"/>
      <c r="BJ24" s="227"/>
      <c r="BK24" s="227"/>
      <c r="BL24" s="227"/>
      <c r="BM24" s="227"/>
      <c r="BN24" s="227"/>
      <c r="BO24" s="227"/>
      <c r="BP24" s="227"/>
      <c r="BQ24" s="232">
        <v>18</v>
      </c>
      <c r="BR24" s="233"/>
      <c r="BS24" s="786"/>
      <c r="BT24" s="787"/>
      <c r="BU24" s="787"/>
      <c r="BV24" s="787"/>
      <c r="BW24" s="787"/>
      <c r="BX24" s="787"/>
      <c r="BY24" s="787"/>
      <c r="BZ24" s="787"/>
      <c r="CA24" s="787"/>
      <c r="CB24" s="787"/>
      <c r="CC24" s="787"/>
      <c r="CD24" s="787"/>
      <c r="CE24" s="787"/>
      <c r="CF24" s="787"/>
      <c r="CG24" s="788"/>
      <c r="CH24" s="789"/>
      <c r="CI24" s="790"/>
      <c r="CJ24" s="790"/>
      <c r="CK24" s="790"/>
      <c r="CL24" s="791"/>
      <c r="CM24" s="789"/>
      <c r="CN24" s="790"/>
      <c r="CO24" s="790"/>
      <c r="CP24" s="790"/>
      <c r="CQ24" s="791"/>
      <c r="CR24" s="789"/>
      <c r="CS24" s="790"/>
      <c r="CT24" s="790"/>
      <c r="CU24" s="790"/>
      <c r="CV24" s="791"/>
      <c r="CW24" s="789"/>
      <c r="CX24" s="790"/>
      <c r="CY24" s="790"/>
      <c r="CZ24" s="790"/>
      <c r="DA24" s="791"/>
      <c r="DB24" s="789"/>
      <c r="DC24" s="790"/>
      <c r="DD24" s="790"/>
      <c r="DE24" s="790"/>
      <c r="DF24" s="791"/>
      <c r="DG24" s="789"/>
      <c r="DH24" s="790"/>
      <c r="DI24" s="790"/>
      <c r="DJ24" s="790"/>
      <c r="DK24" s="791"/>
      <c r="DL24" s="789"/>
      <c r="DM24" s="790"/>
      <c r="DN24" s="790"/>
      <c r="DO24" s="790"/>
      <c r="DP24" s="791"/>
      <c r="DQ24" s="789"/>
      <c r="DR24" s="790"/>
      <c r="DS24" s="790"/>
      <c r="DT24" s="790"/>
      <c r="DU24" s="791"/>
      <c r="DV24" s="786"/>
      <c r="DW24" s="787"/>
      <c r="DX24" s="787"/>
      <c r="DY24" s="787"/>
      <c r="DZ24" s="792"/>
      <c r="EA24" s="228"/>
    </row>
    <row r="25" spans="1:131" ht="26.25" customHeight="1" thickBot="1">
      <c r="A25" s="738" t="s">
        <v>399</v>
      </c>
      <c r="B25" s="738"/>
      <c r="C25" s="738"/>
      <c r="D25" s="738"/>
      <c r="E25" s="738"/>
      <c r="F25" s="738"/>
      <c r="G25" s="738"/>
      <c r="H25" s="738"/>
      <c r="I25" s="738"/>
      <c r="J25" s="738"/>
      <c r="K25" s="738"/>
      <c r="L25" s="738"/>
      <c r="M25" s="738"/>
      <c r="N25" s="738"/>
      <c r="O25" s="738"/>
      <c r="P25" s="738"/>
      <c r="Q25" s="738"/>
      <c r="R25" s="738"/>
      <c r="S25" s="738"/>
      <c r="T25" s="738"/>
      <c r="U25" s="738"/>
      <c r="V25" s="738"/>
      <c r="W25" s="738"/>
      <c r="X25" s="738"/>
      <c r="Y25" s="738"/>
      <c r="Z25" s="738"/>
      <c r="AA25" s="738"/>
      <c r="AB25" s="738"/>
      <c r="AC25" s="738"/>
      <c r="AD25" s="738"/>
      <c r="AE25" s="738"/>
      <c r="AF25" s="738"/>
      <c r="AG25" s="738"/>
      <c r="AH25" s="738"/>
      <c r="AI25" s="738"/>
      <c r="AJ25" s="738"/>
      <c r="AK25" s="738"/>
      <c r="AL25" s="738"/>
      <c r="AM25" s="738"/>
      <c r="AN25" s="738"/>
      <c r="AO25" s="738"/>
      <c r="AP25" s="738"/>
      <c r="AQ25" s="738"/>
      <c r="AR25" s="738"/>
      <c r="AS25" s="738"/>
      <c r="AT25" s="738"/>
      <c r="AU25" s="738"/>
      <c r="AV25" s="738"/>
      <c r="AW25" s="738"/>
      <c r="AX25" s="738"/>
      <c r="AY25" s="738"/>
      <c r="AZ25" s="738"/>
      <c r="BA25" s="738"/>
      <c r="BB25" s="738"/>
      <c r="BC25" s="738"/>
      <c r="BD25" s="738"/>
      <c r="BE25" s="738"/>
      <c r="BF25" s="738"/>
      <c r="BG25" s="738"/>
      <c r="BH25" s="738"/>
      <c r="BI25" s="738"/>
      <c r="BJ25" s="226"/>
      <c r="BK25" s="226"/>
      <c r="BL25" s="226"/>
      <c r="BM25" s="226"/>
      <c r="BN25" s="226"/>
      <c r="BO25" s="235"/>
      <c r="BP25" s="235"/>
      <c r="BQ25" s="232">
        <v>19</v>
      </c>
      <c r="BR25" s="233"/>
      <c r="BS25" s="786"/>
      <c r="BT25" s="787"/>
      <c r="BU25" s="787"/>
      <c r="BV25" s="787"/>
      <c r="BW25" s="787"/>
      <c r="BX25" s="787"/>
      <c r="BY25" s="787"/>
      <c r="BZ25" s="787"/>
      <c r="CA25" s="787"/>
      <c r="CB25" s="787"/>
      <c r="CC25" s="787"/>
      <c r="CD25" s="787"/>
      <c r="CE25" s="787"/>
      <c r="CF25" s="787"/>
      <c r="CG25" s="788"/>
      <c r="CH25" s="789"/>
      <c r="CI25" s="790"/>
      <c r="CJ25" s="790"/>
      <c r="CK25" s="790"/>
      <c r="CL25" s="791"/>
      <c r="CM25" s="789"/>
      <c r="CN25" s="790"/>
      <c r="CO25" s="790"/>
      <c r="CP25" s="790"/>
      <c r="CQ25" s="791"/>
      <c r="CR25" s="789"/>
      <c r="CS25" s="790"/>
      <c r="CT25" s="790"/>
      <c r="CU25" s="790"/>
      <c r="CV25" s="791"/>
      <c r="CW25" s="789"/>
      <c r="CX25" s="790"/>
      <c r="CY25" s="790"/>
      <c r="CZ25" s="790"/>
      <c r="DA25" s="791"/>
      <c r="DB25" s="789"/>
      <c r="DC25" s="790"/>
      <c r="DD25" s="790"/>
      <c r="DE25" s="790"/>
      <c r="DF25" s="791"/>
      <c r="DG25" s="789"/>
      <c r="DH25" s="790"/>
      <c r="DI25" s="790"/>
      <c r="DJ25" s="790"/>
      <c r="DK25" s="791"/>
      <c r="DL25" s="789"/>
      <c r="DM25" s="790"/>
      <c r="DN25" s="790"/>
      <c r="DO25" s="790"/>
      <c r="DP25" s="791"/>
      <c r="DQ25" s="789"/>
      <c r="DR25" s="790"/>
      <c r="DS25" s="790"/>
      <c r="DT25" s="790"/>
      <c r="DU25" s="791"/>
      <c r="DV25" s="786"/>
      <c r="DW25" s="787"/>
      <c r="DX25" s="787"/>
      <c r="DY25" s="787"/>
      <c r="DZ25" s="792"/>
      <c r="EA25" s="224"/>
    </row>
    <row r="26" spans="1:131" ht="26.25" customHeight="1">
      <c r="A26" s="740" t="s">
        <v>376</v>
      </c>
      <c r="B26" s="741"/>
      <c r="C26" s="741"/>
      <c r="D26" s="741"/>
      <c r="E26" s="741"/>
      <c r="F26" s="741"/>
      <c r="G26" s="741"/>
      <c r="H26" s="741"/>
      <c r="I26" s="741"/>
      <c r="J26" s="741"/>
      <c r="K26" s="741"/>
      <c r="L26" s="741"/>
      <c r="M26" s="741"/>
      <c r="N26" s="741"/>
      <c r="O26" s="741"/>
      <c r="P26" s="742"/>
      <c r="Q26" s="746" t="s">
        <v>400</v>
      </c>
      <c r="R26" s="747"/>
      <c r="S26" s="747"/>
      <c r="T26" s="747"/>
      <c r="U26" s="748"/>
      <c r="V26" s="746" t="s">
        <v>401</v>
      </c>
      <c r="W26" s="747"/>
      <c r="X26" s="747"/>
      <c r="Y26" s="747"/>
      <c r="Z26" s="748"/>
      <c r="AA26" s="746" t="s">
        <v>402</v>
      </c>
      <c r="AB26" s="747"/>
      <c r="AC26" s="747"/>
      <c r="AD26" s="747"/>
      <c r="AE26" s="747"/>
      <c r="AF26" s="827" t="s">
        <v>403</v>
      </c>
      <c r="AG26" s="828"/>
      <c r="AH26" s="828"/>
      <c r="AI26" s="828"/>
      <c r="AJ26" s="829"/>
      <c r="AK26" s="747" t="s">
        <v>404</v>
      </c>
      <c r="AL26" s="747"/>
      <c r="AM26" s="747"/>
      <c r="AN26" s="747"/>
      <c r="AO26" s="748"/>
      <c r="AP26" s="746" t="s">
        <v>405</v>
      </c>
      <c r="AQ26" s="747"/>
      <c r="AR26" s="747"/>
      <c r="AS26" s="747"/>
      <c r="AT26" s="748"/>
      <c r="AU26" s="746" t="s">
        <v>406</v>
      </c>
      <c r="AV26" s="747"/>
      <c r="AW26" s="747"/>
      <c r="AX26" s="747"/>
      <c r="AY26" s="748"/>
      <c r="AZ26" s="746" t="s">
        <v>407</v>
      </c>
      <c r="BA26" s="747"/>
      <c r="BB26" s="747"/>
      <c r="BC26" s="747"/>
      <c r="BD26" s="748"/>
      <c r="BE26" s="746" t="s">
        <v>383</v>
      </c>
      <c r="BF26" s="747"/>
      <c r="BG26" s="747"/>
      <c r="BH26" s="747"/>
      <c r="BI26" s="753"/>
      <c r="BJ26" s="226"/>
      <c r="BK26" s="226"/>
      <c r="BL26" s="226"/>
      <c r="BM26" s="226"/>
      <c r="BN26" s="226"/>
      <c r="BO26" s="235"/>
      <c r="BP26" s="235"/>
      <c r="BQ26" s="232">
        <v>20</v>
      </c>
      <c r="BR26" s="233"/>
      <c r="BS26" s="786"/>
      <c r="BT26" s="787"/>
      <c r="BU26" s="787"/>
      <c r="BV26" s="787"/>
      <c r="BW26" s="787"/>
      <c r="BX26" s="787"/>
      <c r="BY26" s="787"/>
      <c r="BZ26" s="787"/>
      <c r="CA26" s="787"/>
      <c r="CB26" s="787"/>
      <c r="CC26" s="787"/>
      <c r="CD26" s="787"/>
      <c r="CE26" s="787"/>
      <c r="CF26" s="787"/>
      <c r="CG26" s="788"/>
      <c r="CH26" s="789"/>
      <c r="CI26" s="790"/>
      <c r="CJ26" s="790"/>
      <c r="CK26" s="790"/>
      <c r="CL26" s="791"/>
      <c r="CM26" s="789"/>
      <c r="CN26" s="790"/>
      <c r="CO26" s="790"/>
      <c r="CP26" s="790"/>
      <c r="CQ26" s="791"/>
      <c r="CR26" s="789"/>
      <c r="CS26" s="790"/>
      <c r="CT26" s="790"/>
      <c r="CU26" s="790"/>
      <c r="CV26" s="791"/>
      <c r="CW26" s="789"/>
      <c r="CX26" s="790"/>
      <c r="CY26" s="790"/>
      <c r="CZ26" s="790"/>
      <c r="DA26" s="791"/>
      <c r="DB26" s="789"/>
      <c r="DC26" s="790"/>
      <c r="DD26" s="790"/>
      <c r="DE26" s="790"/>
      <c r="DF26" s="791"/>
      <c r="DG26" s="789"/>
      <c r="DH26" s="790"/>
      <c r="DI26" s="790"/>
      <c r="DJ26" s="790"/>
      <c r="DK26" s="791"/>
      <c r="DL26" s="789"/>
      <c r="DM26" s="790"/>
      <c r="DN26" s="790"/>
      <c r="DO26" s="790"/>
      <c r="DP26" s="791"/>
      <c r="DQ26" s="789"/>
      <c r="DR26" s="790"/>
      <c r="DS26" s="790"/>
      <c r="DT26" s="790"/>
      <c r="DU26" s="791"/>
      <c r="DV26" s="786"/>
      <c r="DW26" s="787"/>
      <c r="DX26" s="787"/>
      <c r="DY26" s="787"/>
      <c r="DZ26" s="792"/>
      <c r="EA26" s="224"/>
    </row>
    <row r="27" spans="1:131" ht="26.25" customHeight="1" thickBot="1">
      <c r="A27" s="743"/>
      <c r="B27" s="744"/>
      <c r="C27" s="744"/>
      <c r="D27" s="744"/>
      <c r="E27" s="744"/>
      <c r="F27" s="744"/>
      <c r="G27" s="744"/>
      <c r="H27" s="744"/>
      <c r="I27" s="744"/>
      <c r="J27" s="744"/>
      <c r="K27" s="744"/>
      <c r="L27" s="744"/>
      <c r="M27" s="744"/>
      <c r="N27" s="744"/>
      <c r="O27" s="744"/>
      <c r="P27" s="745"/>
      <c r="Q27" s="749"/>
      <c r="R27" s="750"/>
      <c r="S27" s="750"/>
      <c r="T27" s="750"/>
      <c r="U27" s="751"/>
      <c r="V27" s="749"/>
      <c r="W27" s="750"/>
      <c r="X27" s="750"/>
      <c r="Y27" s="750"/>
      <c r="Z27" s="751"/>
      <c r="AA27" s="749"/>
      <c r="AB27" s="750"/>
      <c r="AC27" s="750"/>
      <c r="AD27" s="750"/>
      <c r="AE27" s="750"/>
      <c r="AF27" s="830"/>
      <c r="AG27" s="831"/>
      <c r="AH27" s="831"/>
      <c r="AI27" s="831"/>
      <c r="AJ27" s="832"/>
      <c r="AK27" s="750"/>
      <c r="AL27" s="750"/>
      <c r="AM27" s="750"/>
      <c r="AN27" s="750"/>
      <c r="AO27" s="751"/>
      <c r="AP27" s="749"/>
      <c r="AQ27" s="750"/>
      <c r="AR27" s="750"/>
      <c r="AS27" s="750"/>
      <c r="AT27" s="751"/>
      <c r="AU27" s="749"/>
      <c r="AV27" s="750"/>
      <c r="AW27" s="750"/>
      <c r="AX27" s="750"/>
      <c r="AY27" s="751"/>
      <c r="AZ27" s="749"/>
      <c r="BA27" s="750"/>
      <c r="BB27" s="750"/>
      <c r="BC27" s="750"/>
      <c r="BD27" s="751"/>
      <c r="BE27" s="749"/>
      <c r="BF27" s="750"/>
      <c r="BG27" s="750"/>
      <c r="BH27" s="750"/>
      <c r="BI27" s="755"/>
      <c r="BJ27" s="226"/>
      <c r="BK27" s="226"/>
      <c r="BL27" s="226"/>
      <c r="BM27" s="226"/>
      <c r="BN27" s="226"/>
      <c r="BO27" s="235"/>
      <c r="BP27" s="235"/>
      <c r="BQ27" s="232">
        <v>21</v>
      </c>
      <c r="BR27" s="233"/>
      <c r="BS27" s="786"/>
      <c r="BT27" s="787"/>
      <c r="BU27" s="787"/>
      <c r="BV27" s="787"/>
      <c r="BW27" s="787"/>
      <c r="BX27" s="787"/>
      <c r="BY27" s="787"/>
      <c r="BZ27" s="787"/>
      <c r="CA27" s="787"/>
      <c r="CB27" s="787"/>
      <c r="CC27" s="787"/>
      <c r="CD27" s="787"/>
      <c r="CE27" s="787"/>
      <c r="CF27" s="787"/>
      <c r="CG27" s="788"/>
      <c r="CH27" s="789"/>
      <c r="CI27" s="790"/>
      <c r="CJ27" s="790"/>
      <c r="CK27" s="790"/>
      <c r="CL27" s="791"/>
      <c r="CM27" s="789"/>
      <c r="CN27" s="790"/>
      <c r="CO27" s="790"/>
      <c r="CP27" s="790"/>
      <c r="CQ27" s="791"/>
      <c r="CR27" s="789"/>
      <c r="CS27" s="790"/>
      <c r="CT27" s="790"/>
      <c r="CU27" s="790"/>
      <c r="CV27" s="791"/>
      <c r="CW27" s="789"/>
      <c r="CX27" s="790"/>
      <c r="CY27" s="790"/>
      <c r="CZ27" s="790"/>
      <c r="DA27" s="791"/>
      <c r="DB27" s="789"/>
      <c r="DC27" s="790"/>
      <c r="DD27" s="790"/>
      <c r="DE27" s="790"/>
      <c r="DF27" s="791"/>
      <c r="DG27" s="789"/>
      <c r="DH27" s="790"/>
      <c r="DI27" s="790"/>
      <c r="DJ27" s="790"/>
      <c r="DK27" s="791"/>
      <c r="DL27" s="789"/>
      <c r="DM27" s="790"/>
      <c r="DN27" s="790"/>
      <c r="DO27" s="790"/>
      <c r="DP27" s="791"/>
      <c r="DQ27" s="789"/>
      <c r="DR27" s="790"/>
      <c r="DS27" s="790"/>
      <c r="DT27" s="790"/>
      <c r="DU27" s="791"/>
      <c r="DV27" s="786"/>
      <c r="DW27" s="787"/>
      <c r="DX27" s="787"/>
      <c r="DY27" s="787"/>
      <c r="DZ27" s="792"/>
      <c r="EA27" s="224"/>
    </row>
    <row r="28" spans="1:131" ht="26.25" customHeight="1" thickTop="1">
      <c r="A28" s="236">
        <v>1</v>
      </c>
      <c r="B28" s="762" t="s">
        <v>408</v>
      </c>
      <c r="C28" s="763"/>
      <c r="D28" s="763"/>
      <c r="E28" s="763"/>
      <c r="F28" s="763"/>
      <c r="G28" s="763"/>
      <c r="H28" s="763"/>
      <c r="I28" s="763"/>
      <c r="J28" s="763"/>
      <c r="K28" s="763"/>
      <c r="L28" s="763"/>
      <c r="M28" s="763"/>
      <c r="N28" s="763"/>
      <c r="O28" s="763"/>
      <c r="P28" s="764"/>
      <c r="Q28" s="835">
        <v>5822</v>
      </c>
      <c r="R28" s="836"/>
      <c r="S28" s="836"/>
      <c r="T28" s="836"/>
      <c r="U28" s="836"/>
      <c r="V28" s="836">
        <v>5737</v>
      </c>
      <c r="W28" s="836"/>
      <c r="X28" s="836"/>
      <c r="Y28" s="836"/>
      <c r="Z28" s="836"/>
      <c r="AA28" s="836">
        <v>85</v>
      </c>
      <c r="AB28" s="836"/>
      <c r="AC28" s="836"/>
      <c r="AD28" s="836"/>
      <c r="AE28" s="837"/>
      <c r="AF28" s="838">
        <v>85</v>
      </c>
      <c r="AG28" s="836"/>
      <c r="AH28" s="836"/>
      <c r="AI28" s="836"/>
      <c r="AJ28" s="839"/>
      <c r="AK28" s="840">
        <v>308</v>
      </c>
      <c r="AL28" s="841"/>
      <c r="AM28" s="841"/>
      <c r="AN28" s="841"/>
      <c r="AO28" s="841"/>
      <c r="AP28" s="841" t="s">
        <v>509</v>
      </c>
      <c r="AQ28" s="841"/>
      <c r="AR28" s="841"/>
      <c r="AS28" s="841"/>
      <c r="AT28" s="841"/>
      <c r="AU28" s="841" t="s">
        <v>509</v>
      </c>
      <c r="AV28" s="841"/>
      <c r="AW28" s="841"/>
      <c r="AX28" s="841"/>
      <c r="AY28" s="841"/>
      <c r="AZ28" s="842"/>
      <c r="BA28" s="842"/>
      <c r="BB28" s="842"/>
      <c r="BC28" s="842"/>
      <c r="BD28" s="842"/>
      <c r="BE28" s="833"/>
      <c r="BF28" s="833"/>
      <c r="BG28" s="833"/>
      <c r="BH28" s="833"/>
      <c r="BI28" s="834"/>
      <c r="BJ28" s="226"/>
      <c r="BK28" s="226"/>
      <c r="BL28" s="226"/>
      <c r="BM28" s="226"/>
      <c r="BN28" s="226"/>
      <c r="BO28" s="235"/>
      <c r="BP28" s="235"/>
      <c r="BQ28" s="232">
        <v>22</v>
      </c>
      <c r="BR28" s="233"/>
      <c r="BS28" s="786"/>
      <c r="BT28" s="787"/>
      <c r="BU28" s="787"/>
      <c r="BV28" s="787"/>
      <c r="BW28" s="787"/>
      <c r="BX28" s="787"/>
      <c r="BY28" s="787"/>
      <c r="BZ28" s="787"/>
      <c r="CA28" s="787"/>
      <c r="CB28" s="787"/>
      <c r="CC28" s="787"/>
      <c r="CD28" s="787"/>
      <c r="CE28" s="787"/>
      <c r="CF28" s="787"/>
      <c r="CG28" s="788"/>
      <c r="CH28" s="789"/>
      <c r="CI28" s="790"/>
      <c r="CJ28" s="790"/>
      <c r="CK28" s="790"/>
      <c r="CL28" s="791"/>
      <c r="CM28" s="789"/>
      <c r="CN28" s="790"/>
      <c r="CO28" s="790"/>
      <c r="CP28" s="790"/>
      <c r="CQ28" s="791"/>
      <c r="CR28" s="789"/>
      <c r="CS28" s="790"/>
      <c r="CT28" s="790"/>
      <c r="CU28" s="790"/>
      <c r="CV28" s="791"/>
      <c r="CW28" s="789"/>
      <c r="CX28" s="790"/>
      <c r="CY28" s="790"/>
      <c r="CZ28" s="790"/>
      <c r="DA28" s="791"/>
      <c r="DB28" s="789"/>
      <c r="DC28" s="790"/>
      <c r="DD28" s="790"/>
      <c r="DE28" s="790"/>
      <c r="DF28" s="791"/>
      <c r="DG28" s="789"/>
      <c r="DH28" s="790"/>
      <c r="DI28" s="790"/>
      <c r="DJ28" s="790"/>
      <c r="DK28" s="791"/>
      <c r="DL28" s="789"/>
      <c r="DM28" s="790"/>
      <c r="DN28" s="790"/>
      <c r="DO28" s="790"/>
      <c r="DP28" s="791"/>
      <c r="DQ28" s="789"/>
      <c r="DR28" s="790"/>
      <c r="DS28" s="790"/>
      <c r="DT28" s="790"/>
      <c r="DU28" s="791"/>
      <c r="DV28" s="786"/>
      <c r="DW28" s="787"/>
      <c r="DX28" s="787"/>
      <c r="DY28" s="787"/>
      <c r="DZ28" s="792"/>
      <c r="EA28" s="224"/>
    </row>
    <row r="29" spans="1:131" ht="26.25" customHeight="1">
      <c r="A29" s="236">
        <v>2</v>
      </c>
      <c r="B29" s="793" t="s">
        <v>409</v>
      </c>
      <c r="C29" s="794"/>
      <c r="D29" s="794"/>
      <c r="E29" s="794"/>
      <c r="F29" s="794"/>
      <c r="G29" s="794"/>
      <c r="H29" s="794"/>
      <c r="I29" s="794"/>
      <c r="J29" s="794"/>
      <c r="K29" s="794"/>
      <c r="L29" s="794"/>
      <c r="M29" s="794"/>
      <c r="N29" s="794"/>
      <c r="O29" s="794"/>
      <c r="P29" s="795"/>
      <c r="Q29" s="796">
        <v>4336</v>
      </c>
      <c r="R29" s="797"/>
      <c r="S29" s="797"/>
      <c r="T29" s="797"/>
      <c r="U29" s="797"/>
      <c r="V29" s="797">
        <v>4058</v>
      </c>
      <c r="W29" s="797"/>
      <c r="X29" s="797"/>
      <c r="Y29" s="797"/>
      <c r="Z29" s="797"/>
      <c r="AA29" s="797">
        <v>279</v>
      </c>
      <c r="AB29" s="797"/>
      <c r="AC29" s="797"/>
      <c r="AD29" s="797"/>
      <c r="AE29" s="798"/>
      <c r="AF29" s="799">
        <v>274</v>
      </c>
      <c r="AG29" s="800"/>
      <c r="AH29" s="800"/>
      <c r="AI29" s="800"/>
      <c r="AJ29" s="801"/>
      <c r="AK29" s="847">
        <v>621</v>
      </c>
      <c r="AL29" s="843"/>
      <c r="AM29" s="843"/>
      <c r="AN29" s="843"/>
      <c r="AO29" s="843"/>
      <c r="AP29" s="843" t="s">
        <v>509</v>
      </c>
      <c r="AQ29" s="843"/>
      <c r="AR29" s="843"/>
      <c r="AS29" s="843"/>
      <c r="AT29" s="843"/>
      <c r="AU29" s="843" t="s">
        <v>509</v>
      </c>
      <c r="AV29" s="843"/>
      <c r="AW29" s="843"/>
      <c r="AX29" s="843"/>
      <c r="AY29" s="843"/>
      <c r="AZ29" s="844"/>
      <c r="BA29" s="844"/>
      <c r="BB29" s="844"/>
      <c r="BC29" s="844"/>
      <c r="BD29" s="844"/>
      <c r="BE29" s="845"/>
      <c r="BF29" s="845"/>
      <c r="BG29" s="845"/>
      <c r="BH29" s="845"/>
      <c r="BI29" s="846"/>
      <c r="BJ29" s="226"/>
      <c r="BK29" s="226"/>
      <c r="BL29" s="226"/>
      <c r="BM29" s="226"/>
      <c r="BN29" s="226"/>
      <c r="BO29" s="235"/>
      <c r="BP29" s="235"/>
      <c r="BQ29" s="232">
        <v>23</v>
      </c>
      <c r="BR29" s="233"/>
      <c r="BS29" s="786"/>
      <c r="BT29" s="787"/>
      <c r="BU29" s="787"/>
      <c r="BV29" s="787"/>
      <c r="BW29" s="787"/>
      <c r="BX29" s="787"/>
      <c r="BY29" s="787"/>
      <c r="BZ29" s="787"/>
      <c r="CA29" s="787"/>
      <c r="CB29" s="787"/>
      <c r="CC29" s="787"/>
      <c r="CD29" s="787"/>
      <c r="CE29" s="787"/>
      <c r="CF29" s="787"/>
      <c r="CG29" s="788"/>
      <c r="CH29" s="789"/>
      <c r="CI29" s="790"/>
      <c r="CJ29" s="790"/>
      <c r="CK29" s="790"/>
      <c r="CL29" s="791"/>
      <c r="CM29" s="789"/>
      <c r="CN29" s="790"/>
      <c r="CO29" s="790"/>
      <c r="CP29" s="790"/>
      <c r="CQ29" s="791"/>
      <c r="CR29" s="789"/>
      <c r="CS29" s="790"/>
      <c r="CT29" s="790"/>
      <c r="CU29" s="790"/>
      <c r="CV29" s="791"/>
      <c r="CW29" s="789"/>
      <c r="CX29" s="790"/>
      <c r="CY29" s="790"/>
      <c r="CZ29" s="790"/>
      <c r="DA29" s="791"/>
      <c r="DB29" s="789"/>
      <c r="DC29" s="790"/>
      <c r="DD29" s="790"/>
      <c r="DE29" s="790"/>
      <c r="DF29" s="791"/>
      <c r="DG29" s="789"/>
      <c r="DH29" s="790"/>
      <c r="DI29" s="790"/>
      <c r="DJ29" s="790"/>
      <c r="DK29" s="791"/>
      <c r="DL29" s="789"/>
      <c r="DM29" s="790"/>
      <c r="DN29" s="790"/>
      <c r="DO29" s="790"/>
      <c r="DP29" s="791"/>
      <c r="DQ29" s="789"/>
      <c r="DR29" s="790"/>
      <c r="DS29" s="790"/>
      <c r="DT29" s="790"/>
      <c r="DU29" s="791"/>
      <c r="DV29" s="786"/>
      <c r="DW29" s="787"/>
      <c r="DX29" s="787"/>
      <c r="DY29" s="787"/>
      <c r="DZ29" s="792"/>
      <c r="EA29" s="224"/>
    </row>
    <row r="30" spans="1:131" ht="26.25" customHeight="1">
      <c r="A30" s="236">
        <v>3</v>
      </c>
      <c r="B30" s="793" t="s">
        <v>410</v>
      </c>
      <c r="C30" s="794"/>
      <c r="D30" s="794"/>
      <c r="E30" s="794"/>
      <c r="F30" s="794"/>
      <c r="G30" s="794"/>
      <c r="H30" s="794"/>
      <c r="I30" s="794"/>
      <c r="J30" s="794"/>
      <c r="K30" s="794"/>
      <c r="L30" s="794"/>
      <c r="M30" s="794"/>
      <c r="N30" s="794"/>
      <c r="O30" s="794"/>
      <c r="P30" s="795"/>
      <c r="Q30" s="796">
        <v>798</v>
      </c>
      <c r="R30" s="797"/>
      <c r="S30" s="797"/>
      <c r="T30" s="797"/>
      <c r="U30" s="797"/>
      <c r="V30" s="797">
        <v>788</v>
      </c>
      <c r="W30" s="797"/>
      <c r="X30" s="797"/>
      <c r="Y30" s="797"/>
      <c r="Z30" s="797"/>
      <c r="AA30" s="797">
        <v>10</v>
      </c>
      <c r="AB30" s="797"/>
      <c r="AC30" s="797"/>
      <c r="AD30" s="797"/>
      <c r="AE30" s="798"/>
      <c r="AF30" s="799">
        <v>10</v>
      </c>
      <c r="AG30" s="800"/>
      <c r="AH30" s="800"/>
      <c r="AI30" s="800"/>
      <c r="AJ30" s="801"/>
      <c r="AK30" s="847">
        <v>172</v>
      </c>
      <c r="AL30" s="843"/>
      <c r="AM30" s="843"/>
      <c r="AN30" s="843"/>
      <c r="AO30" s="843"/>
      <c r="AP30" s="843" t="s">
        <v>509</v>
      </c>
      <c r="AQ30" s="843"/>
      <c r="AR30" s="843"/>
      <c r="AS30" s="843"/>
      <c r="AT30" s="843"/>
      <c r="AU30" s="843" t="s">
        <v>509</v>
      </c>
      <c r="AV30" s="843"/>
      <c r="AW30" s="843"/>
      <c r="AX30" s="843"/>
      <c r="AY30" s="843"/>
      <c r="AZ30" s="844"/>
      <c r="BA30" s="844"/>
      <c r="BB30" s="844"/>
      <c r="BC30" s="844"/>
      <c r="BD30" s="844"/>
      <c r="BE30" s="845"/>
      <c r="BF30" s="845"/>
      <c r="BG30" s="845"/>
      <c r="BH30" s="845"/>
      <c r="BI30" s="846"/>
      <c r="BJ30" s="226"/>
      <c r="BK30" s="226"/>
      <c r="BL30" s="226"/>
      <c r="BM30" s="226"/>
      <c r="BN30" s="226"/>
      <c r="BO30" s="235"/>
      <c r="BP30" s="235"/>
      <c r="BQ30" s="232">
        <v>24</v>
      </c>
      <c r="BR30" s="233"/>
      <c r="BS30" s="786"/>
      <c r="BT30" s="787"/>
      <c r="BU30" s="787"/>
      <c r="BV30" s="787"/>
      <c r="BW30" s="787"/>
      <c r="BX30" s="787"/>
      <c r="BY30" s="787"/>
      <c r="BZ30" s="787"/>
      <c r="CA30" s="787"/>
      <c r="CB30" s="787"/>
      <c r="CC30" s="787"/>
      <c r="CD30" s="787"/>
      <c r="CE30" s="787"/>
      <c r="CF30" s="787"/>
      <c r="CG30" s="788"/>
      <c r="CH30" s="789"/>
      <c r="CI30" s="790"/>
      <c r="CJ30" s="790"/>
      <c r="CK30" s="790"/>
      <c r="CL30" s="791"/>
      <c r="CM30" s="789"/>
      <c r="CN30" s="790"/>
      <c r="CO30" s="790"/>
      <c r="CP30" s="790"/>
      <c r="CQ30" s="791"/>
      <c r="CR30" s="789"/>
      <c r="CS30" s="790"/>
      <c r="CT30" s="790"/>
      <c r="CU30" s="790"/>
      <c r="CV30" s="791"/>
      <c r="CW30" s="789"/>
      <c r="CX30" s="790"/>
      <c r="CY30" s="790"/>
      <c r="CZ30" s="790"/>
      <c r="DA30" s="791"/>
      <c r="DB30" s="789"/>
      <c r="DC30" s="790"/>
      <c r="DD30" s="790"/>
      <c r="DE30" s="790"/>
      <c r="DF30" s="791"/>
      <c r="DG30" s="789"/>
      <c r="DH30" s="790"/>
      <c r="DI30" s="790"/>
      <c r="DJ30" s="790"/>
      <c r="DK30" s="791"/>
      <c r="DL30" s="789"/>
      <c r="DM30" s="790"/>
      <c r="DN30" s="790"/>
      <c r="DO30" s="790"/>
      <c r="DP30" s="791"/>
      <c r="DQ30" s="789"/>
      <c r="DR30" s="790"/>
      <c r="DS30" s="790"/>
      <c r="DT30" s="790"/>
      <c r="DU30" s="791"/>
      <c r="DV30" s="786"/>
      <c r="DW30" s="787"/>
      <c r="DX30" s="787"/>
      <c r="DY30" s="787"/>
      <c r="DZ30" s="792"/>
      <c r="EA30" s="224"/>
    </row>
    <row r="31" spans="1:131" ht="26.25" customHeight="1">
      <c r="A31" s="236">
        <v>4</v>
      </c>
      <c r="B31" s="793" t="s">
        <v>411</v>
      </c>
      <c r="C31" s="794"/>
      <c r="D31" s="794"/>
      <c r="E31" s="794"/>
      <c r="F31" s="794"/>
      <c r="G31" s="794"/>
      <c r="H31" s="794"/>
      <c r="I31" s="794"/>
      <c r="J31" s="794"/>
      <c r="K31" s="794"/>
      <c r="L31" s="794"/>
      <c r="M31" s="794"/>
      <c r="N31" s="794"/>
      <c r="O31" s="794"/>
      <c r="P31" s="795"/>
      <c r="Q31" s="796">
        <v>1038</v>
      </c>
      <c r="R31" s="797"/>
      <c r="S31" s="797"/>
      <c r="T31" s="797"/>
      <c r="U31" s="797"/>
      <c r="V31" s="797">
        <v>947</v>
      </c>
      <c r="W31" s="797"/>
      <c r="X31" s="797"/>
      <c r="Y31" s="797"/>
      <c r="Z31" s="797"/>
      <c r="AA31" s="797">
        <v>91</v>
      </c>
      <c r="AB31" s="797"/>
      <c r="AC31" s="797"/>
      <c r="AD31" s="797"/>
      <c r="AE31" s="798"/>
      <c r="AF31" s="799">
        <v>1627</v>
      </c>
      <c r="AG31" s="800"/>
      <c r="AH31" s="800"/>
      <c r="AI31" s="800"/>
      <c r="AJ31" s="801"/>
      <c r="AK31" s="847">
        <v>50</v>
      </c>
      <c r="AL31" s="843"/>
      <c r="AM31" s="843"/>
      <c r="AN31" s="843"/>
      <c r="AO31" s="843"/>
      <c r="AP31" s="843">
        <v>1218</v>
      </c>
      <c r="AQ31" s="843"/>
      <c r="AR31" s="843"/>
      <c r="AS31" s="843"/>
      <c r="AT31" s="843"/>
      <c r="AU31" s="843">
        <v>4</v>
      </c>
      <c r="AV31" s="843"/>
      <c r="AW31" s="843"/>
      <c r="AX31" s="843"/>
      <c r="AY31" s="843"/>
      <c r="AZ31" s="844" t="s">
        <v>509</v>
      </c>
      <c r="BA31" s="844"/>
      <c r="BB31" s="844"/>
      <c r="BC31" s="844"/>
      <c r="BD31" s="844"/>
      <c r="BE31" s="845" t="s">
        <v>412</v>
      </c>
      <c r="BF31" s="845"/>
      <c r="BG31" s="845"/>
      <c r="BH31" s="845"/>
      <c r="BI31" s="846"/>
      <c r="BJ31" s="226"/>
      <c r="BK31" s="226"/>
      <c r="BL31" s="226"/>
      <c r="BM31" s="226"/>
      <c r="BN31" s="226"/>
      <c r="BO31" s="235"/>
      <c r="BP31" s="235"/>
      <c r="BQ31" s="232">
        <v>25</v>
      </c>
      <c r="BR31" s="233"/>
      <c r="BS31" s="786"/>
      <c r="BT31" s="787"/>
      <c r="BU31" s="787"/>
      <c r="BV31" s="787"/>
      <c r="BW31" s="787"/>
      <c r="BX31" s="787"/>
      <c r="BY31" s="787"/>
      <c r="BZ31" s="787"/>
      <c r="CA31" s="787"/>
      <c r="CB31" s="787"/>
      <c r="CC31" s="787"/>
      <c r="CD31" s="787"/>
      <c r="CE31" s="787"/>
      <c r="CF31" s="787"/>
      <c r="CG31" s="788"/>
      <c r="CH31" s="789"/>
      <c r="CI31" s="790"/>
      <c r="CJ31" s="790"/>
      <c r="CK31" s="790"/>
      <c r="CL31" s="791"/>
      <c r="CM31" s="789"/>
      <c r="CN31" s="790"/>
      <c r="CO31" s="790"/>
      <c r="CP31" s="790"/>
      <c r="CQ31" s="791"/>
      <c r="CR31" s="789"/>
      <c r="CS31" s="790"/>
      <c r="CT31" s="790"/>
      <c r="CU31" s="790"/>
      <c r="CV31" s="791"/>
      <c r="CW31" s="789"/>
      <c r="CX31" s="790"/>
      <c r="CY31" s="790"/>
      <c r="CZ31" s="790"/>
      <c r="DA31" s="791"/>
      <c r="DB31" s="789"/>
      <c r="DC31" s="790"/>
      <c r="DD31" s="790"/>
      <c r="DE31" s="790"/>
      <c r="DF31" s="791"/>
      <c r="DG31" s="789"/>
      <c r="DH31" s="790"/>
      <c r="DI31" s="790"/>
      <c r="DJ31" s="790"/>
      <c r="DK31" s="791"/>
      <c r="DL31" s="789"/>
      <c r="DM31" s="790"/>
      <c r="DN31" s="790"/>
      <c r="DO31" s="790"/>
      <c r="DP31" s="791"/>
      <c r="DQ31" s="789"/>
      <c r="DR31" s="790"/>
      <c r="DS31" s="790"/>
      <c r="DT31" s="790"/>
      <c r="DU31" s="791"/>
      <c r="DV31" s="786"/>
      <c r="DW31" s="787"/>
      <c r="DX31" s="787"/>
      <c r="DY31" s="787"/>
      <c r="DZ31" s="792"/>
      <c r="EA31" s="224"/>
    </row>
    <row r="32" spans="1:131" ht="26.25" customHeight="1">
      <c r="A32" s="236">
        <v>5</v>
      </c>
      <c r="B32" s="793" t="s">
        <v>413</v>
      </c>
      <c r="C32" s="794"/>
      <c r="D32" s="794"/>
      <c r="E32" s="794"/>
      <c r="F32" s="794"/>
      <c r="G32" s="794"/>
      <c r="H32" s="794"/>
      <c r="I32" s="794"/>
      <c r="J32" s="794"/>
      <c r="K32" s="794"/>
      <c r="L32" s="794"/>
      <c r="M32" s="794"/>
      <c r="N32" s="794"/>
      <c r="O32" s="794"/>
      <c r="P32" s="795"/>
      <c r="Q32" s="796">
        <v>685</v>
      </c>
      <c r="R32" s="797"/>
      <c r="S32" s="797"/>
      <c r="T32" s="797"/>
      <c r="U32" s="797"/>
      <c r="V32" s="797">
        <v>658</v>
      </c>
      <c r="W32" s="797"/>
      <c r="X32" s="797"/>
      <c r="Y32" s="797"/>
      <c r="Z32" s="797"/>
      <c r="AA32" s="797">
        <v>27</v>
      </c>
      <c r="AB32" s="797"/>
      <c r="AC32" s="797"/>
      <c r="AD32" s="797"/>
      <c r="AE32" s="798"/>
      <c r="AF32" s="799">
        <v>218</v>
      </c>
      <c r="AG32" s="800"/>
      <c r="AH32" s="800"/>
      <c r="AI32" s="800"/>
      <c r="AJ32" s="801"/>
      <c r="AK32" s="847">
        <v>470</v>
      </c>
      <c r="AL32" s="843"/>
      <c r="AM32" s="843"/>
      <c r="AN32" s="843"/>
      <c r="AO32" s="843"/>
      <c r="AP32" s="843">
        <v>3716</v>
      </c>
      <c r="AQ32" s="843"/>
      <c r="AR32" s="843"/>
      <c r="AS32" s="843"/>
      <c r="AT32" s="843"/>
      <c r="AU32" s="843">
        <v>3467</v>
      </c>
      <c r="AV32" s="843"/>
      <c r="AW32" s="843"/>
      <c r="AX32" s="843"/>
      <c r="AY32" s="843"/>
      <c r="AZ32" s="844" t="s">
        <v>509</v>
      </c>
      <c r="BA32" s="844"/>
      <c r="BB32" s="844"/>
      <c r="BC32" s="844"/>
      <c r="BD32" s="844"/>
      <c r="BE32" s="845" t="s">
        <v>412</v>
      </c>
      <c r="BF32" s="845"/>
      <c r="BG32" s="845"/>
      <c r="BH32" s="845"/>
      <c r="BI32" s="846"/>
      <c r="BJ32" s="226"/>
      <c r="BK32" s="226"/>
      <c r="BL32" s="226"/>
      <c r="BM32" s="226"/>
      <c r="BN32" s="226"/>
      <c r="BO32" s="235"/>
      <c r="BP32" s="235"/>
      <c r="BQ32" s="232">
        <v>26</v>
      </c>
      <c r="BR32" s="233"/>
      <c r="BS32" s="786"/>
      <c r="BT32" s="787"/>
      <c r="BU32" s="787"/>
      <c r="BV32" s="787"/>
      <c r="BW32" s="787"/>
      <c r="BX32" s="787"/>
      <c r="BY32" s="787"/>
      <c r="BZ32" s="787"/>
      <c r="CA32" s="787"/>
      <c r="CB32" s="787"/>
      <c r="CC32" s="787"/>
      <c r="CD32" s="787"/>
      <c r="CE32" s="787"/>
      <c r="CF32" s="787"/>
      <c r="CG32" s="788"/>
      <c r="CH32" s="789"/>
      <c r="CI32" s="790"/>
      <c r="CJ32" s="790"/>
      <c r="CK32" s="790"/>
      <c r="CL32" s="791"/>
      <c r="CM32" s="789"/>
      <c r="CN32" s="790"/>
      <c r="CO32" s="790"/>
      <c r="CP32" s="790"/>
      <c r="CQ32" s="791"/>
      <c r="CR32" s="789"/>
      <c r="CS32" s="790"/>
      <c r="CT32" s="790"/>
      <c r="CU32" s="790"/>
      <c r="CV32" s="791"/>
      <c r="CW32" s="789"/>
      <c r="CX32" s="790"/>
      <c r="CY32" s="790"/>
      <c r="CZ32" s="790"/>
      <c r="DA32" s="791"/>
      <c r="DB32" s="789"/>
      <c r="DC32" s="790"/>
      <c r="DD32" s="790"/>
      <c r="DE32" s="790"/>
      <c r="DF32" s="791"/>
      <c r="DG32" s="789"/>
      <c r="DH32" s="790"/>
      <c r="DI32" s="790"/>
      <c r="DJ32" s="790"/>
      <c r="DK32" s="791"/>
      <c r="DL32" s="789"/>
      <c r="DM32" s="790"/>
      <c r="DN32" s="790"/>
      <c r="DO32" s="790"/>
      <c r="DP32" s="791"/>
      <c r="DQ32" s="789"/>
      <c r="DR32" s="790"/>
      <c r="DS32" s="790"/>
      <c r="DT32" s="790"/>
      <c r="DU32" s="791"/>
      <c r="DV32" s="786"/>
      <c r="DW32" s="787"/>
      <c r="DX32" s="787"/>
      <c r="DY32" s="787"/>
      <c r="DZ32" s="792"/>
      <c r="EA32" s="224"/>
    </row>
    <row r="33" spans="1:131" ht="26.25" customHeight="1">
      <c r="A33" s="236">
        <v>6</v>
      </c>
      <c r="B33" s="793" t="s">
        <v>414</v>
      </c>
      <c r="C33" s="794"/>
      <c r="D33" s="794"/>
      <c r="E33" s="794"/>
      <c r="F33" s="794"/>
      <c r="G33" s="794"/>
      <c r="H33" s="794"/>
      <c r="I33" s="794"/>
      <c r="J33" s="794"/>
      <c r="K33" s="794"/>
      <c r="L33" s="794"/>
      <c r="M33" s="794"/>
      <c r="N33" s="794"/>
      <c r="O33" s="794"/>
      <c r="P33" s="795"/>
      <c r="Q33" s="796">
        <v>47</v>
      </c>
      <c r="R33" s="797"/>
      <c r="S33" s="797"/>
      <c r="T33" s="797"/>
      <c r="U33" s="797"/>
      <c r="V33" s="797">
        <v>43</v>
      </c>
      <c r="W33" s="797"/>
      <c r="X33" s="797"/>
      <c r="Y33" s="797"/>
      <c r="Z33" s="797"/>
      <c r="AA33" s="797">
        <v>4</v>
      </c>
      <c r="AB33" s="797"/>
      <c r="AC33" s="797"/>
      <c r="AD33" s="797"/>
      <c r="AE33" s="798"/>
      <c r="AF33" s="799">
        <v>4</v>
      </c>
      <c r="AG33" s="800"/>
      <c r="AH33" s="800"/>
      <c r="AI33" s="800"/>
      <c r="AJ33" s="801"/>
      <c r="AK33" s="847">
        <v>39</v>
      </c>
      <c r="AL33" s="843"/>
      <c r="AM33" s="843"/>
      <c r="AN33" s="843"/>
      <c r="AO33" s="843"/>
      <c r="AP33" s="843">
        <v>143</v>
      </c>
      <c r="AQ33" s="843"/>
      <c r="AR33" s="843"/>
      <c r="AS33" s="843"/>
      <c r="AT33" s="843"/>
      <c r="AU33" s="843">
        <v>143</v>
      </c>
      <c r="AV33" s="843"/>
      <c r="AW33" s="843"/>
      <c r="AX33" s="843"/>
      <c r="AY33" s="843"/>
      <c r="AZ33" s="844" t="s">
        <v>509</v>
      </c>
      <c r="BA33" s="844"/>
      <c r="BB33" s="844"/>
      <c r="BC33" s="844"/>
      <c r="BD33" s="844"/>
      <c r="BE33" s="845" t="s">
        <v>415</v>
      </c>
      <c r="BF33" s="845"/>
      <c r="BG33" s="845"/>
      <c r="BH33" s="845"/>
      <c r="BI33" s="846"/>
      <c r="BJ33" s="226"/>
      <c r="BK33" s="226"/>
      <c r="BL33" s="226"/>
      <c r="BM33" s="226"/>
      <c r="BN33" s="226"/>
      <c r="BO33" s="235"/>
      <c r="BP33" s="235"/>
      <c r="BQ33" s="232">
        <v>27</v>
      </c>
      <c r="BR33" s="233"/>
      <c r="BS33" s="786"/>
      <c r="BT33" s="787"/>
      <c r="BU33" s="787"/>
      <c r="BV33" s="787"/>
      <c r="BW33" s="787"/>
      <c r="BX33" s="787"/>
      <c r="BY33" s="787"/>
      <c r="BZ33" s="787"/>
      <c r="CA33" s="787"/>
      <c r="CB33" s="787"/>
      <c r="CC33" s="787"/>
      <c r="CD33" s="787"/>
      <c r="CE33" s="787"/>
      <c r="CF33" s="787"/>
      <c r="CG33" s="788"/>
      <c r="CH33" s="789"/>
      <c r="CI33" s="790"/>
      <c r="CJ33" s="790"/>
      <c r="CK33" s="790"/>
      <c r="CL33" s="791"/>
      <c r="CM33" s="789"/>
      <c r="CN33" s="790"/>
      <c r="CO33" s="790"/>
      <c r="CP33" s="790"/>
      <c r="CQ33" s="791"/>
      <c r="CR33" s="789"/>
      <c r="CS33" s="790"/>
      <c r="CT33" s="790"/>
      <c r="CU33" s="790"/>
      <c r="CV33" s="791"/>
      <c r="CW33" s="789"/>
      <c r="CX33" s="790"/>
      <c r="CY33" s="790"/>
      <c r="CZ33" s="790"/>
      <c r="DA33" s="791"/>
      <c r="DB33" s="789"/>
      <c r="DC33" s="790"/>
      <c r="DD33" s="790"/>
      <c r="DE33" s="790"/>
      <c r="DF33" s="791"/>
      <c r="DG33" s="789"/>
      <c r="DH33" s="790"/>
      <c r="DI33" s="790"/>
      <c r="DJ33" s="790"/>
      <c r="DK33" s="791"/>
      <c r="DL33" s="789"/>
      <c r="DM33" s="790"/>
      <c r="DN33" s="790"/>
      <c r="DO33" s="790"/>
      <c r="DP33" s="791"/>
      <c r="DQ33" s="789"/>
      <c r="DR33" s="790"/>
      <c r="DS33" s="790"/>
      <c r="DT33" s="790"/>
      <c r="DU33" s="791"/>
      <c r="DV33" s="786"/>
      <c r="DW33" s="787"/>
      <c r="DX33" s="787"/>
      <c r="DY33" s="787"/>
      <c r="DZ33" s="792"/>
      <c r="EA33" s="224"/>
    </row>
    <row r="34" spans="1:131" ht="26.25" customHeight="1">
      <c r="A34" s="236">
        <v>7</v>
      </c>
      <c r="B34" s="793"/>
      <c r="C34" s="794"/>
      <c r="D34" s="794"/>
      <c r="E34" s="794"/>
      <c r="F34" s="794"/>
      <c r="G34" s="794"/>
      <c r="H34" s="794"/>
      <c r="I34" s="794"/>
      <c r="J34" s="794"/>
      <c r="K34" s="794"/>
      <c r="L34" s="794"/>
      <c r="M34" s="794"/>
      <c r="N34" s="794"/>
      <c r="O34" s="794"/>
      <c r="P34" s="795"/>
      <c r="Q34" s="796"/>
      <c r="R34" s="797"/>
      <c r="S34" s="797"/>
      <c r="T34" s="797"/>
      <c r="U34" s="797"/>
      <c r="V34" s="797"/>
      <c r="W34" s="797"/>
      <c r="X34" s="797"/>
      <c r="Y34" s="797"/>
      <c r="Z34" s="797"/>
      <c r="AA34" s="797"/>
      <c r="AB34" s="797"/>
      <c r="AC34" s="797"/>
      <c r="AD34" s="797"/>
      <c r="AE34" s="798"/>
      <c r="AF34" s="799"/>
      <c r="AG34" s="800"/>
      <c r="AH34" s="800"/>
      <c r="AI34" s="800"/>
      <c r="AJ34" s="801"/>
      <c r="AK34" s="847"/>
      <c r="AL34" s="843"/>
      <c r="AM34" s="843"/>
      <c r="AN34" s="843"/>
      <c r="AO34" s="843"/>
      <c r="AP34" s="843"/>
      <c r="AQ34" s="843"/>
      <c r="AR34" s="843"/>
      <c r="AS34" s="843"/>
      <c r="AT34" s="843"/>
      <c r="AU34" s="843"/>
      <c r="AV34" s="843"/>
      <c r="AW34" s="843"/>
      <c r="AX34" s="843"/>
      <c r="AY34" s="843"/>
      <c r="AZ34" s="844"/>
      <c r="BA34" s="844"/>
      <c r="BB34" s="844"/>
      <c r="BC34" s="844"/>
      <c r="BD34" s="844"/>
      <c r="BE34" s="845"/>
      <c r="BF34" s="845"/>
      <c r="BG34" s="845"/>
      <c r="BH34" s="845"/>
      <c r="BI34" s="846"/>
      <c r="BJ34" s="226"/>
      <c r="BK34" s="226"/>
      <c r="BL34" s="226"/>
      <c r="BM34" s="226"/>
      <c r="BN34" s="226"/>
      <c r="BO34" s="235"/>
      <c r="BP34" s="235"/>
      <c r="BQ34" s="232">
        <v>28</v>
      </c>
      <c r="BR34" s="233"/>
      <c r="BS34" s="786"/>
      <c r="BT34" s="787"/>
      <c r="BU34" s="787"/>
      <c r="BV34" s="787"/>
      <c r="BW34" s="787"/>
      <c r="BX34" s="787"/>
      <c r="BY34" s="787"/>
      <c r="BZ34" s="787"/>
      <c r="CA34" s="787"/>
      <c r="CB34" s="787"/>
      <c r="CC34" s="787"/>
      <c r="CD34" s="787"/>
      <c r="CE34" s="787"/>
      <c r="CF34" s="787"/>
      <c r="CG34" s="788"/>
      <c r="CH34" s="789"/>
      <c r="CI34" s="790"/>
      <c r="CJ34" s="790"/>
      <c r="CK34" s="790"/>
      <c r="CL34" s="791"/>
      <c r="CM34" s="789"/>
      <c r="CN34" s="790"/>
      <c r="CO34" s="790"/>
      <c r="CP34" s="790"/>
      <c r="CQ34" s="791"/>
      <c r="CR34" s="789"/>
      <c r="CS34" s="790"/>
      <c r="CT34" s="790"/>
      <c r="CU34" s="790"/>
      <c r="CV34" s="791"/>
      <c r="CW34" s="789"/>
      <c r="CX34" s="790"/>
      <c r="CY34" s="790"/>
      <c r="CZ34" s="790"/>
      <c r="DA34" s="791"/>
      <c r="DB34" s="789"/>
      <c r="DC34" s="790"/>
      <c r="DD34" s="790"/>
      <c r="DE34" s="790"/>
      <c r="DF34" s="791"/>
      <c r="DG34" s="789"/>
      <c r="DH34" s="790"/>
      <c r="DI34" s="790"/>
      <c r="DJ34" s="790"/>
      <c r="DK34" s="791"/>
      <c r="DL34" s="789"/>
      <c r="DM34" s="790"/>
      <c r="DN34" s="790"/>
      <c r="DO34" s="790"/>
      <c r="DP34" s="791"/>
      <c r="DQ34" s="789"/>
      <c r="DR34" s="790"/>
      <c r="DS34" s="790"/>
      <c r="DT34" s="790"/>
      <c r="DU34" s="791"/>
      <c r="DV34" s="786"/>
      <c r="DW34" s="787"/>
      <c r="DX34" s="787"/>
      <c r="DY34" s="787"/>
      <c r="DZ34" s="792"/>
      <c r="EA34" s="224"/>
    </row>
    <row r="35" spans="1:131" ht="26.25" customHeight="1">
      <c r="A35" s="236">
        <v>8</v>
      </c>
      <c r="B35" s="793"/>
      <c r="C35" s="794"/>
      <c r="D35" s="794"/>
      <c r="E35" s="794"/>
      <c r="F35" s="794"/>
      <c r="G35" s="794"/>
      <c r="H35" s="794"/>
      <c r="I35" s="794"/>
      <c r="J35" s="794"/>
      <c r="K35" s="794"/>
      <c r="L35" s="794"/>
      <c r="M35" s="794"/>
      <c r="N35" s="794"/>
      <c r="O35" s="794"/>
      <c r="P35" s="795"/>
      <c r="Q35" s="796"/>
      <c r="R35" s="797"/>
      <c r="S35" s="797"/>
      <c r="T35" s="797"/>
      <c r="U35" s="797"/>
      <c r="V35" s="797"/>
      <c r="W35" s="797"/>
      <c r="X35" s="797"/>
      <c r="Y35" s="797"/>
      <c r="Z35" s="797"/>
      <c r="AA35" s="797"/>
      <c r="AB35" s="797"/>
      <c r="AC35" s="797"/>
      <c r="AD35" s="797"/>
      <c r="AE35" s="798"/>
      <c r="AF35" s="799"/>
      <c r="AG35" s="800"/>
      <c r="AH35" s="800"/>
      <c r="AI35" s="800"/>
      <c r="AJ35" s="801"/>
      <c r="AK35" s="847"/>
      <c r="AL35" s="843"/>
      <c r="AM35" s="843"/>
      <c r="AN35" s="843"/>
      <c r="AO35" s="843"/>
      <c r="AP35" s="843"/>
      <c r="AQ35" s="843"/>
      <c r="AR35" s="843"/>
      <c r="AS35" s="843"/>
      <c r="AT35" s="843"/>
      <c r="AU35" s="843"/>
      <c r="AV35" s="843"/>
      <c r="AW35" s="843"/>
      <c r="AX35" s="843"/>
      <c r="AY35" s="843"/>
      <c r="AZ35" s="844"/>
      <c r="BA35" s="844"/>
      <c r="BB35" s="844"/>
      <c r="BC35" s="844"/>
      <c r="BD35" s="844"/>
      <c r="BE35" s="845"/>
      <c r="BF35" s="845"/>
      <c r="BG35" s="845"/>
      <c r="BH35" s="845"/>
      <c r="BI35" s="846"/>
      <c r="BJ35" s="226"/>
      <c r="BK35" s="226"/>
      <c r="BL35" s="226"/>
      <c r="BM35" s="226"/>
      <c r="BN35" s="226"/>
      <c r="BO35" s="235"/>
      <c r="BP35" s="235"/>
      <c r="BQ35" s="232">
        <v>29</v>
      </c>
      <c r="BR35" s="233"/>
      <c r="BS35" s="786"/>
      <c r="BT35" s="787"/>
      <c r="BU35" s="787"/>
      <c r="BV35" s="787"/>
      <c r="BW35" s="787"/>
      <c r="BX35" s="787"/>
      <c r="BY35" s="787"/>
      <c r="BZ35" s="787"/>
      <c r="CA35" s="787"/>
      <c r="CB35" s="787"/>
      <c r="CC35" s="787"/>
      <c r="CD35" s="787"/>
      <c r="CE35" s="787"/>
      <c r="CF35" s="787"/>
      <c r="CG35" s="788"/>
      <c r="CH35" s="789"/>
      <c r="CI35" s="790"/>
      <c r="CJ35" s="790"/>
      <c r="CK35" s="790"/>
      <c r="CL35" s="791"/>
      <c r="CM35" s="789"/>
      <c r="CN35" s="790"/>
      <c r="CO35" s="790"/>
      <c r="CP35" s="790"/>
      <c r="CQ35" s="791"/>
      <c r="CR35" s="789"/>
      <c r="CS35" s="790"/>
      <c r="CT35" s="790"/>
      <c r="CU35" s="790"/>
      <c r="CV35" s="791"/>
      <c r="CW35" s="789"/>
      <c r="CX35" s="790"/>
      <c r="CY35" s="790"/>
      <c r="CZ35" s="790"/>
      <c r="DA35" s="791"/>
      <c r="DB35" s="789"/>
      <c r="DC35" s="790"/>
      <c r="DD35" s="790"/>
      <c r="DE35" s="790"/>
      <c r="DF35" s="791"/>
      <c r="DG35" s="789"/>
      <c r="DH35" s="790"/>
      <c r="DI35" s="790"/>
      <c r="DJ35" s="790"/>
      <c r="DK35" s="791"/>
      <c r="DL35" s="789"/>
      <c r="DM35" s="790"/>
      <c r="DN35" s="790"/>
      <c r="DO35" s="790"/>
      <c r="DP35" s="791"/>
      <c r="DQ35" s="789"/>
      <c r="DR35" s="790"/>
      <c r="DS35" s="790"/>
      <c r="DT35" s="790"/>
      <c r="DU35" s="791"/>
      <c r="DV35" s="786"/>
      <c r="DW35" s="787"/>
      <c r="DX35" s="787"/>
      <c r="DY35" s="787"/>
      <c r="DZ35" s="792"/>
      <c r="EA35" s="224"/>
    </row>
    <row r="36" spans="1:131" ht="26.25" customHeight="1">
      <c r="A36" s="236">
        <v>9</v>
      </c>
      <c r="B36" s="793"/>
      <c r="C36" s="794"/>
      <c r="D36" s="794"/>
      <c r="E36" s="794"/>
      <c r="F36" s="794"/>
      <c r="G36" s="794"/>
      <c r="H36" s="794"/>
      <c r="I36" s="794"/>
      <c r="J36" s="794"/>
      <c r="K36" s="794"/>
      <c r="L36" s="794"/>
      <c r="M36" s="794"/>
      <c r="N36" s="794"/>
      <c r="O36" s="794"/>
      <c r="P36" s="795"/>
      <c r="Q36" s="796"/>
      <c r="R36" s="797"/>
      <c r="S36" s="797"/>
      <c r="T36" s="797"/>
      <c r="U36" s="797"/>
      <c r="V36" s="797"/>
      <c r="W36" s="797"/>
      <c r="X36" s="797"/>
      <c r="Y36" s="797"/>
      <c r="Z36" s="797"/>
      <c r="AA36" s="797"/>
      <c r="AB36" s="797"/>
      <c r="AC36" s="797"/>
      <c r="AD36" s="797"/>
      <c r="AE36" s="798"/>
      <c r="AF36" s="799"/>
      <c r="AG36" s="800"/>
      <c r="AH36" s="800"/>
      <c r="AI36" s="800"/>
      <c r="AJ36" s="801"/>
      <c r="AK36" s="847"/>
      <c r="AL36" s="843"/>
      <c r="AM36" s="843"/>
      <c r="AN36" s="843"/>
      <c r="AO36" s="843"/>
      <c r="AP36" s="843"/>
      <c r="AQ36" s="843"/>
      <c r="AR36" s="843"/>
      <c r="AS36" s="843"/>
      <c r="AT36" s="843"/>
      <c r="AU36" s="843"/>
      <c r="AV36" s="843"/>
      <c r="AW36" s="843"/>
      <c r="AX36" s="843"/>
      <c r="AY36" s="843"/>
      <c r="AZ36" s="844"/>
      <c r="BA36" s="844"/>
      <c r="BB36" s="844"/>
      <c r="BC36" s="844"/>
      <c r="BD36" s="844"/>
      <c r="BE36" s="845"/>
      <c r="BF36" s="845"/>
      <c r="BG36" s="845"/>
      <c r="BH36" s="845"/>
      <c r="BI36" s="846"/>
      <c r="BJ36" s="226"/>
      <c r="BK36" s="226"/>
      <c r="BL36" s="226"/>
      <c r="BM36" s="226"/>
      <c r="BN36" s="226"/>
      <c r="BO36" s="235"/>
      <c r="BP36" s="235"/>
      <c r="BQ36" s="232">
        <v>30</v>
      </c>
      <c r="BR36" s="233"/>
      <c r="BS36" s="786"/>
      <c r="BT36" s="787"/>
      <c r="BU36" s="787"/>
      <c r="BV36" s="787"/>
      <c r="BW36" s="787"/>
      <c r="BX36" s="787"/>
      <c r="BY36" s="787"/>
      <c r="BZ36" s="787"/>
      <c r="CA36" s="787"/>
      <c r="CB36" s="787"/>
      <c r="CC36" s="787"/>
      <c r="CD36" s="787"/>
      <c r="CE36" s="787"/>
      <c r="CF36" s="787"/>
      <c r="CG36" s="788"/>
      <c r="CH36" s="789"/>
      <c r="CI36" s="790"/>
      <c r="CJ36" s="790"/>
      <c r="CK36" s="790"/>
      <c r="CL36" s="791"/>
      <c r="CM36" s="789"/>
      <c r="CN36" s="790"/>
      <c r="CO36" s="790"/>
      <c r="CP36" s="790"/>
      <c r="CQ36" s="791"/>
      <c r="CR36" s="789"/>
      <c r="CS36" s="790"/>
      <c r="CT36" s="790"/>
      <c r="CU36" s="790"/>
      <c r="CV36" s="791"/>
      <c r="CW36" s="789"/>
      <c r="CX36" s="790"/>
      <c r="CY36" s="790"/>
      <c r="CZ36" s="790"/>
      <c r="DA36" s="791"/>
      <c r="DB36" s="789"/>
      <c r="DC36" s="790"/>
      <c r="DD36" s="790"/>
      <c r="DE36" s="790"/>
      <c r="DF36" s="791"/>
      <c r="DG36" s="789"/>
      <c r="DH36" s="790"/>
      <c r="DI36" s="790"/>
      <c r="DJ36" s="790"/>
      <c r="DK36" s="791"/>
      <c r="DL36" s="789"/>
      <c r="DM36" s="790"/>
      <c r="DN36" s="790"/>
      <c r="DO36" s="790"/>
      <c r="DP36" s="791"/>
      <c r="DQ36" s="789"/>
      <c r="DR36" s="790"/>
      <c r="DS36" s="790"/>
      <c r="DT36" s="790"/>
      <c r="DU36" s="791"/>
      <c r="DV36" s="786"/>
      <c r="DW36" s="787"/>
      <c r="DX36" s="787"/>
      <c r="DY36" s="787"/>
      <c r="DZ36" s="792"/>
      <c r="EA36" s="224"/>
    </row>
    <row r="37" spans="1:131" ht="26.25" customHeight="1">
      <c r="A37" s="236">
        <v>10</v>
      </c>
      <c r="B37" s="793"/>
      <c r="C37" s="794"/>
      <c r="D37" s="794"/>
      <c r="E37" s="794"/>
      <c r="F37" s="794"/>
      <c r="G37" s="794"/>
      <c r="H37" s="794"/>
      <c r="I37" s="794"/>
      <c r="J37" s="794"/>
      <c r="K37" s="794"/>
      <c r="L37" s="794"/>
      <c r="M37" s="794"/>
      <c r="N37" s="794"/>
      <c r="O37" s="794"/>
      <c r="P37" s="795"/>
      <c r="Q37" s="796"/>
      <c r="R37" s="797"/>
      <c r="S37" s="797"/>
      <c r="T37" s="797"/>
      <c r="U37" s="797"/>
      <c r="V37" s="797"/>
      <c r="W37" s="797"/>
      <c r="X37" s="797"/>
      <c r="Y37" s="797"/>
      <c r="Z37" s="797"/>
      <c r="AA37" s="797"/>
      <c r="AB37" s="797"/>
      <c r="AC37" s="797"/>
      <c r="AD37" s="797"/>
      <c r="AE37" s="798"/>
      <c r="AF37" s="799"/>
      <c r="AG37" s="800"/>
      <c r="AH37" s="800"/>
      <c r="AI37" s="800"/>
      <c r="AJ37" s="801"/>
      <c r="AK37" s="847"/>
      <c r="AL37" s="843"/>
      <c r="AM37" s="843"/>
      <c r="AN37" s="843"/>
      <c r="AO37" s="843"/>
      <c r="AP37" s="843"/>
      <c r="AQ37" s="843"/>
      <c r="AR37" s="843"/>
      <c r="AS37" s="843"/>
      <c r="AT37" s="843"/>
      <c r="AU37" s="843"/>
      <c r="AV37" s="843"/>
      <c r="AW37" s="843"/>
      <c r="AX37" s="843"/>
      <c r="AY37" s="843"/>
      <c r="AZ37" s="844"/>
      <c r="BA37" s="844"/>
      <c r="BB37" s="844"/>
      <c r="BC37" s="844"/>
      <c r="BD37" s="844"/>
      <c r="BE37" s="845"/>
      <c r="BF37" s="845"/>
      <c r="BG37" s="845"/>
      <c r="BH37" s="845"/>
      <c r="BI37" s="846"/>
      <c r="BJ37" s="226"/>
      <c r="BK37" s="226"/>
      <c r="BL37" s="226"/>
      <c r="BM37" s="226"/>
      <c r="BN37" s="226"/>
      <c r="BO37" s="235"/>
      <c r="BP37" s="235"/>
      <c r="BQ37" s="232">
        <v>31</v>
      </c>
      <c r="BR37" s="233"/>
      <c r="BS37" s="786"/>
      <c r="BT37" s="787"/>
      <c r="BU37" s="787"/>
      <c r="BV37" s="787"/>
      <c r="BW37" s="787"/>
      <c r="BX37" s="787"/>
      <c r="BY37" s="787"/>
      <c r="BZ37" s="787"/>
      <c r="CA37" s="787"/>
      <c r="CB37" s="787"/>
      <c r="CC37" s="787"/>
      <c r="CD37" s="787"/>
      <c r="CE37" s="787"/>
      <c r="CF37" s="787"/>
      <c r="CG37" s="788"/>
      <c r="CH37" s="789"/>
      <c r="CI37" s="790"/>
      <c r="CJ37" s="790"/>
      <c r="CK37" s="790"/>
      <c r="CL37" s="791"/>
      <c r="CM37" s="789"/>
      <c r="CN37" s="790"/>
      <c r="CO37" s="790"/>
      <c r="CP37" s="790"/>
      <c r="CQ37" s="791"/>
      <c r="CR37" s="789"/>
      <c r="CS37" s="790"/>
      <c r="CT37" s="790"/>
      <c r="CU37" s="790"/>
      <c r="CV37" s="791"/>
      <c r="CW37" s="789"/>
      <c r="CX37" s="790"/>
      <c r="CY37" s="790"/>
      <c r="CZ37" s="790"/>
      <c r="DA37" s="791"/>
      <c r="DB37" s="789"/>
      <c r="DC37" s="790"/>
      <c r="DD37" s="790"/>
      <c r="DE37" s="790"/>
      <c r="DF37" s="791"/>
      <c r="DG37" s="789"/>
      <c r="DH37" s="790"/>
      <c r="DI37" s="790"/>
      <c r="DJ37" s="790"/>
      <c r="DK37" s="791"/>
      <c r="DL37" s="789"/>
      <c r="DM37" s="790"/>
      <c r="DN37" s="790"/>
      <c r="DO37" s="790"/>
      <c r="DP37" s="791"/>
      <c r="DQ37" s="789"/>
      <c r="DR37" s="790"/>
      <c r="DS37" s="790"/>
      <c r="DT37" s="790"/>
      <c r="DU37" s="791"/>
      <c r="DV37" s="786"/>
      <c r="DW37" s="787"/>
      <c r="DX37" s="787"/>
      <c r="DY37" s="787"/>
      <c r="DZ37" s="792"/>
      <c r="EA37" s="224"/>
    </row>
    <row r="38" spans="1:131" ht="26.25" customHeight="1">
      <c r="A38" s="236">
        <v>11</v>
      </c>
      <c r="B38" s="793"/>
      <c r="C38" s="794"/>
      <c r="D38" s="794"/>
      <c r="E38" s="794"/>
      <c r="F38" s="794"/>
      <c r="G38" s="794"/>
      <c r="H38" s="794"/>
      <c r="I38" s="794"/>
      <c r="J38" s="794"/>
      <c r="K38" s="794"/>
      <c r="L38" s="794"/>
      <c r="M38" s="794"/>
      <c r="N38" s="794"/>
      <c r="O38" s="794"/>
      <c r="P38" s="795"/>
      <c r="Q38" s="796"/>
      <c r="R38" s="797"/>
      <c r="S38" s="797"/>
      <c r="T38" s="797"/>
      <c r="U38" s="797"/>
      <c r="V38" s="797"/>
      <c r="W38" s="797"/>
      <c r="X38" s="797"/>
      <c r="Y38" s="797"/>
      <c r="Z38" s="797"/>
      <c r="AA38" s="797"/>
      <c r="AB38" s="797"/>
      <c r="AC38" s="797"/>
      <c r="AD38" s="797"/>
      <c r="AE38" s="798"/>
      <c r="AF38" s="799"/>
      <c r="AG38" s="800"/>
      <c r="AH38" s="800"/>
      <c r="AI38" s="800"/>
      <c r="AJ38" s="801"/>
      <c r="AK38" s="847"/>
      <c r="AL38" s="843"/>
      <c r="AM38" s="843"/>
      <c r="AN38" s="843"/>
      <c r="AO38" s="843"/>
      <c r="AP38" s="843"/>
      <c r="AQ38" s="843"/>
      <c r="AR38" s="843"/>
      <c r="AS38" s="843"/>
      <c r="AT38" s="843"/>
      <c r="AU38" s="843"/>
      <c r="AV38" s="843"/>
      <c r="AW38" s="843"/>
      <c r="AX38" s="843"/>
      <c r="AY38" s="843"/>
      <c r="AZ38" s="844"/>
      <c r="BA38" s="844"/>
      <c r="BB38" s="844"/>
      <c r="BC38" s="844"/>
      <c r="BD38" s="844"/>
      <c r="BE38" s="845"/>
      <c r="BF38" s="845"/>
      <c r="BG38" s="845"/>
      <c r="BH38" s="845"/>
      <c r="BI38" s="846"/>
      <c r="BJ38" s="226"/>
      <c r="BK38" s="226"/>
      <c r="BL38" s="226"/>
      <c r="BM38" s="226"/>
      <c r="BN38" s="226"/>
      <c r="BO38" s="235"/>
      <c r="BP38" s="235"/>
      <c r="BQ38" s="232">
        <v>32</v>
      </c>
      <c r="BR38" s="233"/>
      <c r="BS38" s="786"/>
      <c r="BT38" s="787"/>
      <c r="BU38" s="787"/>
      <c r="BV38" s="787"/>
      <c r="BW38" s="787"/>
      <c r="BX38" s="787"/>
      <c r="BY38" s="787"/>
      <c r="BZ38" s="787"/>
      <c r="CA38" s="787"/>
      <c r="CB38" s="787"/>
      <c r="CC38" s="787"/>
      <c r="CD38" s="787"/>
      <c r="CE38" s="787"/>
      <c r="CF38" s="787"/>
      <c r="CG38" s="788"/>
      <c r="CH38" s="789"/>
      <c r="CI38" s="790"/>
      <c r="CJ38" s="790"/>
      <c r="CK38" s="790"/>
      <c r="CL38" s="791"/>
      <c r="CM38" s="789"/>
      <c r="CN38" s="790"/>
      <c r="CO38" s="790"/>
      <c r="CP38" s="790"/>
      <c r="CQ38" s="791"/>
      <c r="CR38" s="789"/>
      <c r="CS38" s="790"/>
      <c r="CT38" s="790"/>
      <c r="CU38" s="790"/>
      <c r="CV38" s="791"/>
      <c r="CW38" s="789"/>
      <c r="CX38" s="790"/>
      <c r="CY38" s="790"/>
      <c r="CZ38" s="790"/>
      <c r="DA38" s="791"/>
      <c r="DB38" s="789"/>
      <c r="DC38" s="790"/>
      <c r="DD38" s="790"/>
      <c r="DE38" s="790"/>
      <c r="DF38" s="791"/>
      <c r="DG38" s="789"/>
      <c r="DH38" s="790"/>
      <c r="DI38" s="790"/>
      <c r="DJ38" s="790"/>
      <c r="DK38" s="791"/>
      <c r="DL38" s="789"/>
      <c r="DM38" s="790"/>
      <c r="DN38" s="790"/>
      <c r="DO38" s="790"/>
      <c r="DP38" s="791"/>
      <c r="DQ38" s="789"/>
      <c r="DR38" s="790"/>
      <c r="DS38" s="790"/>
      <c r="DT38" s="790"/>
      <c r="DU38" s="791"/>
      <c r="DV38" s="786"/>
      <c r="DW38" s="787"/>
      <c r="DX38" s="787"/>
      <c r="DY38" s="787"/>
      <c r="DZ38" s="792"/>
      <c r="EA38" s="224"/>
    </row>
    <row r="39" spans="1:131" ht="26.25" customHeight="1">
      <c r="A39" s="236">
        <v>12</v>
      </c>
      <c r="B39" s="793"/>
      <c r="C39" s="794"/>
      <c r="D39" s="794"/>
      <c r="E39" s="794"/>
      <c r="F39" s="794"/>
      <c r="G39" s="794"/>
      <c r="H39" s="794"/>
      <c r="I39" s="794"/>
      <c r="J39" s="794"/>
      <c r="K39" s="794"/>
      <c r="L39" s="794"/>
      <c r="M39" s="794"/>
      <c r="N39" s="794"/>
      <c r="O39" s="794"/>
      <c r="P39" s="795"/>
      <c r="Q39" s="796"/>
      <c r="R39" s="797"/>
      <c r="S39" s="797"/>
      <c r="T39" s="797"/>
      <c r="U39" s="797"/>
      <c r="V39" s="797"/>
      <c r="W39" s="797"/>
      <c r="X39" s="797"/>
      <c r="Y39" s="797"/>
      <c r="Z39" s="797"/>
      <c r="AA39" s="797"/>
      <c r="AB39" s="797"/>
      <c r="AC39" s="797"/>
      <c r="AD39" s="797"/>
      <c r="AE39" s="798"/>
      <c r="AF39" s="799"/>
      <c r="AG39" s="800"/>
      <c r="AH39" s="800"/>
      <c r="AI39" s="800"/>
      <c r="AJ39" s="801"/>
      <c r="AK39" s="847"/>
      <c r="AL39" s="843"/>
      <c r="AM39" s="843"/>
      <c r="AN39" s="843"/>
      <c r="AO39" s="843"/>
      <c r="AP39" s="843"/>
      <c r="AQ39" s="843"/>
      <c r="AR39" s="843"/>
      <c r="AS39" s="843"/>
      <c r="AT39" s="843"/>
      <c r="AU39" s="843"/>
      <c r="AV39" s="843"/>
      <c r="AW39" s="843"/>
      <c r="AX39" s="843"/>
      <c r="AY39" s="843"/>
      <c r="AZ39" s="844"/>
      <c r="BA39" s="844"/>
      <c r="BB39" s="844"/>
      <c r="BC39" s="844"/>
      <c r="BD39" s="844"/>
      <c r="BE39" s="845"/>
      <c r="BF39" s="845"/>
      <c r="BG39" s="845"/>
      <c r="BH39" s="845"/>
      <c r="BI39" s="846"/>
      <c r="BJ39" s="226"/>
      <c r="BK39" s="226"/>
      <c r="BL39" s="226"/>
      <c r="BM39" s="226"/>
      <c r="BN39" s="226"/>
      <c r="BO39" s="235"/>
      <c r="BP39" s="235"/>
      <c r="BQ39" s="232">
        <v>33</v>
      </c>
      <c r="BR39" s="233"/>
      <c r="BS39" s="786"/>
      <c r="BT39" s="787"/>
      <c r="BU39" s="787"/>
      <c r="BV39" s="787"/>
      <c r="BW39" s="787"/>
      <c r="BX39" s="787"/>
      <c r="BY39" s="787"/>
      <c r="BZ39" s="787"/>
      <c r="CA39" s="787"/>
      <c r="CB39" s="787"/>
      <c r="CC39" s="787"/>
      <c r="CD39" s="787"/>
      <c r="CE39" s="787"/>
      <c r="CF39" s="787"/>
      <c r="CG39" s="788"/>
      <c r="CH39" s="789"/>
      <c r="CI39" s="790"/>
      <c r="CJ39" s="790"/>
      <c r="CK39" s="790"/>
      <c r="CL39" s="791"/>
      <c r="CM39" s="789"/>
      <c r="CN39" s="790"/>
      <c r="CO39" s="790"/>
      <c r="CP39" s="790"/>
      <c r="CQ39" s="791"/>
      <c r="CR39" s="789"/>
      <c r="CS39" s="790"/>
      <c r="CT39" s="790"/>
      <c r="CU39" s="790"/>
      <c r="CV39" s="791"/>
      <c r="CW39" s="789"/>
      <c r="CX39" s="790"/>
      <c r="CY39" s="790"/>
      <c r="CZ39" s="790"/>
      <c r="DA39" s="791"/>
      <c r="DB39" s="789"/>
      <c r="DC39" s="790"/>
      <c r="DD39" s="790"/>
      <c r="DE39" s="790"/>
      <c r="DF39" s="791"/>
      <c r="DG39" s="789"/>
      <c r="DH39" s="790"/>
      <c r="DI39" s="790"/>
      <c r="DJ39" s="790"/>
      <c r="DK39" s="791"/>
      <c r="DL39" s="789"/>
      <c r="DM39" s="790"/>
      <c r="DN39" s="790"/>
      <c r="DO39" s="790"/>
      <c r="DP39" s="791"/>
      <c r="DQ39" s="789"/>
      <c r="DR39" s="790"/>
      <c r="DS39" s="790"/>
      <c r="DT39" s="790"/>
      <c r="DU39" s="791"/>
      <c r="DV39" s="786"/>
      <c r="DW39" s="787"/>
      <c r="DX39" s="787"/>
      <c r="DY39" s="787"/>
      <c r="DZ39" s="792"/>
      <c r="EA39" s="224"/>
    </row>
    <row r="40" spans="1:131" ht="26.25" customHeight="1">
      <c r="A40" s="232">
        <v>13</v>
      </c>
      <c r="B40" s="793"/>
      <c r="C40" s="794"/>
      <c r="D40" s="794"/>
      <c r="E40" s="794"/>
      <c r="F40" s="794"/>
      <c r="G40" s="794"/>
      <c r="H40" s="794"/>
      <c r="I40" s="794"/>
      <c r="J40" s="794"/>
      <c r="K40" s="794"/>
      <c r="L40" s="794"/>
      <c r="M40" s="794"/>
      <c r="N40" s="794"/>
      <c r="O40" s="794"/>
      <c r="P40" s="795"/>
      <c r="Q40" s="796"/>
      <c r="R40" s="797"/>
      <c r="S40" s="797"/>
      <c r="T40" s="797"/>
      <c r="U40" s="797"/>
      <c r="V40" s="797"/>
      <c r="W40" s="797"/>
      <c r="X40" s="797"/>
      <c r="Y40" s="797"/>
      <c r="Z40" s="797"/>
      <c r="AA40" s="797"/>
      <c r="AB40" s="797"/>
      <c r="AC40" s="797"/>
      <c r="AD40" s="797"/>
      <c r="AE40" s="798"/>
      <c r="AF40" s="799"/>
      <c r="AG40" s="800"/>
      <c r="AH40" s="800"/>
      <c r="AI40" s="800"/>
      <c r="AJ40" s="801"/>
      <c r="AK40" s="847"/>
      <c r="AL40" s="843"/>
      <c r="AM40" s="843"/>
      <c r="AN40" s="843"/>
      <c r="AO40" s="843"/>
      <c r="AP40" s="843"/>
      <c r="AQ40" s="843"/>
      <c r="AR40" s="843"/>
      <c r="AS40" s="843"/>
      <c r="AT40" s="843"/>
      <c r="AU40" s="843"/>
      <c r="AV40" s="843"/>
      <c r="AW40" s="843"/>
      <c r="AX40" s="843"/>
      <c r="AY40" s="843"/>
      <c r="AZ40" s="844"/>
      <c r="BA40" s="844"/>
      <c r="BB40" s="844"/>
      <c r="BC40" s="844"/>
      <c r="BD40" s="844"/>
      <c r="BE40" s="845"/>
      <c r="BF40" s="845"/>
      <c r="BG40" s="845"/>
      <c r="BH40" s="845"/>
      <c r="BI40" s="846"/>
      <c r="BJ40" s="226"/>
      <c r="BK40" s="226"/>
      <c r="BL40" s="226"/>
      <c r="BM40" s="226"/>
      <c r="BN40" s="226"/>
      <c r="BO40" s="235"/>
      <c r="BP40" s="235"/>
      <c r="BQ40" s="232">
        <v>34</v>
      </c>
      <c r="BR40" s="233"/>
      <c r="BS40" s="786"/>
      <c r="BT40" s="787"/>
      <c r="BU40" s="787"/>
      <c r="BV40" s="787"/>
      <c r="BW40" s="787"/>
      <c r="BX40" s="787"/>
      <c r="BY40" s="787"/>
      <c r="BZ40" s="787"/>
      <c r="CA40" s="787"/>
      <c r="CB40" s="787"/>
      <c r="CC40" s="787"/>
      <c r="CD40" s="787"/>
      <c r="CE40" s="787"/>
      <c r="CF40" s="787"/>
      <c r="CG40" s="788"/>
      <c r="CH40" s="789"/>
      <c r="CI40" s="790"/>
      <c r="CJ40" s="790"/>
      <c r="CK40" s="790"/>
      <c r="CL40" s="791"/>
      <c r="CM40" s="789"/>
      <c r="CN40" s="790"/>
      <c r="CO40" s="790"/>
      <c r="CP40" s="790"/>
      <c r="CQ40" s="791"/>
      <c r="CR40" s="789"/>
      <c r="CS40" s="790"/>
      <c r="CT40" s="790"/>
      <c r="CU40" s="790"/>
      <c r="CV40" s="791"/>
      <c r="CW40" s="789"/>
      <c r="CX40" s="790"/>
      <c r="CY40" s="790"/>
      <c r="CZ40" s="790"/>
      <c r="DA40" s="791"/>
      <c r="DB40" s="789"/>
      <c r="DC40" s="790"/>
      <c r="DD40" s="790"/>
      <c r="DE40" s="790"/>
      <c r="DF40" s="791"/>
      <c r="DG40" s="789"/>
      <c r="DH40" s="790"/>
      <c r="DI40" s="790"/>
      <c r="DJ40" s="790"/>
      <c r="DK40" s="791"/>
      <c r="DL40" s="789"/>
      <c r="DM40" s="790"/>
      <c r="DN40" s="790"/>
      <c r="DO40" s="790"/>
      <c r="DP40" s="791"/>
      <c r="DQ40" s="789"/>
      <c r="DR40" s="790"/>
      <c r="DS40" s="790"/>
      <c r="DT40" s="790"/>
      <c r="DU40" s="791"/>
      <c r="DV40" s="786"/>
      <c r="DW40" s="787"/>
      <c r="DX40" s="787"/>
      <c r="DY40" s="787"/>
      <c r="DZ40" s="792"/>
      <c r="EA40" s="224"/>
    </row>
    <row r="41" spans="1:131" ht="26.25" customHeight="1">
      <c r="A41" s="232">
        <v>14</v>
      </c>
      <c r="B41" s="793"/>
      <c r="C41" s="794"/>
      <c r="D41" s="794"/>
      <c r="E41" s="794"/>
      <c r="F41" s="794"/>
      <c r="G41" s="794"/>
      <c r="H41" s="794"/>
      <c r="I41" s="794"/>
      <c r="J41" s="794"/>
      <c r="K41" s="794"/>
      <c r="L41" s="794"/>
      <c r="M41" s="794"/>
      <c r="N41" s="794"/>
      <c r="O41" s="794"/>
      <c r="P41" s="795"/>
      <c r="Q41" s="796"/>
      <c r="R41" s="797"/>
      <c r="S41" s="797"/>
      <c r="T41" s="797"/>
      <c r="U41" s="797"/>
      <c r="V41" s="797"/>
      <c r="W41" s="797"/>
      <c r="X41" s="797"/>
      <c r="Y41" s="797"/>
      <c r="Z41" s="797"/>
      <c r="AA41" s="797"/>
      <c r="AB41" s="797"/>
      <c r="AC41" s="797"/>
      <c r="AD41" s="797"/>
      <c r="AE41" s="798"/>
      <c r="AF41" s="799"/>
      <c r="AG41" s="800"/>
      <c r="AH41" s="800"/>
      <c r="AI41" s="800"/>
      <c r="AJ41" s="801"/>
      <c r="AK41" s="847"/>
      <c r="AL41" s="843"/>
      <c r="AM41" s="843"/>
      <c r="AN41" s="843"/>
      <c r="AO41" s="843"/>
      <c r="AP41" s="843"/>
      <c r="AQ41" s="843"/>
      <c r="AR41" s="843"/>
      <c r="AS41" s="843"/>
      <c r="AT41" s="843"/>
      <c r="AU41" s="843"/>
      <c r="AV41" s="843"/>
      <c r="AW41" s="843"/>
      <c r="AX41" s="843"/>
      <c r="AY41" s="843"/>
      <c r="AZ41" s="844"/>
      <c r="BA41" s="844"/>
      <c r="BB41" s="844"/>
      <c r="BC41" s="844"/>
      <c r="BD41" s="844"/>
      <c r="BE41" s="845"/>
      <c r="BF41" s="845"/>
      <c r="BG41" s="845"/>
      <c r="BH41" s="845"/>
      <c r="BI41" s="846"/>
      <c r="BJ41" s="226"/>
      <c r="BK41" s="226"/>
      <c r="BL41" s="226"/>
      <c r="BM41" s="226"/>
      <c r="BN41" s="226"/>
      <c r="BO41" s="235"/>
      <c r="BP41" s="235"/>
      <c r="BQ41" s="232">
        <v>35</v>
      </c>
      <c r="BR41" s="233"/>
      <c r="BS41" s="786"/>
      <c r="BT41" s="787"/>
      <c r="BU41" s="787"/>
      <c r="BV41" s="787"/>
      <c r="BW41" s="787"/>
      <c r="BX41" s="787"/>
      <c r="BY41" s="787"/>
      <c r="BZ41" s="787"/>
      <c r="CA41" s="787"/>
      <c r="CB41" s="787"/>
      <c r="CC41" s="787"/>
      <c r="CD41" s="787"/>
      <c r="CE41" s="787"/>
      <c r="CF41" s="787"/>
      <c r="CG41" s="788"/>
      <c r="CH41" s="789"/>
      <c r="CI41" s="790"/>
      <c r="CJ41" s="790"/>
      <c r="CK41" s="790"/>
      <c r="CL41" s="791"/>
      <c r="CM41" s="789"/>
      <c r="CN41" s="790"/>
      <c r="CO41" s="790"/>
      <c r="CP41" s="790"/>
      <c r="CQ41" s="791"/>
      <c r="CR41" s="789"/>
      <c r="CS41" s="790"/>
      <c r="CT41" s="790"/>
      <c r="CU41" s="790"/>
      <c r="CV41" s="791"/>
      <c r="CW41" s="789"/>
      <c r="CX41" s="790"/>
      <c r="CY41" s="790"/>
      <c r="CZ41" s="790"/>
      <c r="DA41" s="791"/>
      <c r="DB41" s="789"/>
      <c r="DC41" s="790"/>
      <c r="DD41" s="790"/>
      <c r="DE41" s="790"/>
      <c r="DF41" s="791"/>
      <c r="DG41" s="789"/>
      <c r="DH41" s="790"/>
      <c r="DI41" s="790"/>
      <c r="DJ41" s="790"/>
      <c r="DK41" s="791"/>
      <c r="DL41" s="789"/>
      <c r="DM41" s="790"/>
      <c r="DN41" s="790"/>
      <c r="DO41" s="790"/>
      <c r="DP41" s="791"/>
      <c r="DQ41" s="789"/>
      <c r="DR41" s="790"/>
      <c r="DS41" s="790"/>
      <c r="DT41" s="790"/>
      <c r="DU41" s="791"/>
      <c r="DV41" s="786"/>
      <c r="DW41" s="787"/>
      <c r="DX41" s="787"/>
      <c r="DY41" s="787"/>
      <c r="DZ41" s="792"/>
      <c r="EA41" s="224"/>
    </row>
    <row r="42" spans="1:131" ht="26.25" customHeight="1">
      <c r="A42" s="232">
        <v>15</v>
      </c>
      <c r="B42" s="793"/>
      <c r="C42" s="794"/>
      <c r="D42" s="794"/>
      <c r="E42" s="794"/>
      <c r="F42" s="794"/>
      <c r="G42" s="794"/>
      <c r="H42" s="794"/>
      <c r="I42" s="794"/>
      <c r="J42" s="794"/>
      <c r="K42" s="794"/>
      <c r="L42" s="794"/>
      <c r="M42" s="794"/>
      <c r="N42" s="794"/>
      <c r="O42" s="794"/>
      <c r="P42" s="795"/>
      <c r="Q42" s="796"/>
      <c r="R42" s="797"/>
      <c r="S42" s="797"/>
      <c r="T42" s="797"/>
      <c r="U42" s="797"/>
      <c r="V42" s="797"/>
      <c r="W42" s="797"/>
      <c r="X42" s="797"/>
      <c r="Y42" s="797"/>
      <c r="Z42" s="797"/>
      <c r="AA42" s="797"/>
      <c r="AB42" s="797"/>
      <c r="AC42" s="797"/>
      <c r="AD42" s="797"/>
      <c r="AE42" s="798"/>
      <c r="AF42" s="799"/>
      <c r="AG42" s="800"/>
      <c r="AH42" s="800"/>
      <c r="AI42" s="800"/>
      <c r="AJ42" s="801"/>
      <c r="AK42" s="847"/>
      <c r="AL42" s="843"/>
      <c r="AM42" s="843"/>
      <c r="AN42" s="843"/>
      <c r="AO42" s="843"/>
      <c r="AP42" s="843"/>
      <c r="AQ42" s="843"/>
      <c r="AR42" s="843"/>
      <c r="AS42" s="843"/>
      <c r="AT42" s="843"/>
      <c r="AU42" s="843"/>
      <c r="AV42" s="843"/>
      <c r="AW42" s="843"/>
      <c r="AX42" s="843"/>
      <c r="AY42" s="843"/>
      <c r="AZ42" s="844"/>
      <c r="BA42" s="844"/>
      <c r="BB42" s="844"/>
      <c r="BC42" s="844"/>
      <c r="BD42" s="844"/>
      <c r="BE42" s="845"/>
      <c r="BF42" s="845"/>
      <c r="BG42" s="845"/>
      <c r="BH42" s="845"/>
      <c r="BI42" s="846"/>
      <c r="BJ42" s="226"/>
      <c r="BK42" s="226"/>
      <c r="BL42" s="226"/>
      <c r="BM42" s="226"/>
      <c r="BN42" s="226"/>
      <c r="BO42" s="235"/>
      <c r="BP42" s="235"/>
      <c r="BQ42" s="232">
        <v>36</v>
      </c>
      <c r="BR42" s="233"/>
      <c r="BS42" s="786"/>
      <c r="BT42" s="787"/>
      <c r="BU42" s="787"/>
      <c r="BV42" s="787"/>
      <c r="BW42" s="787"/>
      <c r="BX42" s="787"/>
      <c r="BY42" s="787"/>
      <c r="BZ42" s="787"/>
      <c r="CA42" s="787"/>
      <c r="CB42" s="787"/>
      <c r="CC42" s="787"/>
      <c r="CD42" s="787"/>
      <c r="CE42" s="787"/>
      <c r="CF42" s="787"/>
      <c r="CG42" s="788"/>
      <c r="CH42" s="789"/>
      <c r="CI42" s="790"/>
      <c r="CJ42" s="790"/>
      <c r="CK42" s="790"/>
      <c r="CL42" s="791"/>
      <c r="CM42" s="789"/>
      <c r="CN42" s="790"/>
      <c r="CO42" s="790"/>
      <c r="CP42" s="790"/>
      <c r="CQ42" s="791"/>
      <c r="CR42" s="789"/>
      <c r="CS42" s="790"/>
      <c r="CT42" s="790"/>
      <c r="CU42" s="790"/>
      <c r="CV42" s="791"/>
      <c r="CW42" s="789"/>
      <c r="CX42" s="790"/>
      <c r="CY42" s="790"/>
      <c r="CZ42" s="790"/>
      <c r="DA42" s="791"/>
      <c r="DB42" s="789"/>
      <c r="DC42" s="790"/>
      <c r="DD42" s="790"/>
      <c r="DE42" s="790"/>
      <c r="DF42" s="791"/>
      <c r="DG42" s="789"/>
      <c r="DH42" s="790"/>
      <c r="DI42" s="790"/>
      <c r="DJ42" s="790"/>
      <c r="DK42" s="791"/>
      <c r="DL42" s="789"/>
      <c r="DM42" s="790"/>
      <c r="DN42" s="790"/>
      <c r="DO42" s="790"/>
      <c r="DP42" s="791"/>
      <c r="DQ42" s="789"/>
      <c r="DR42" s="790"/>
      <c r="DS42" s="790"/>
      <c r="DT42" s="790"/>
      <c r="DU42" s="791"/>
      <c r="DV42" s="786"/>
      <c r="DW42" s="787"/>
      <c r="DX42" s="787"/>
      <c r="DY42" s="787"/>
      <c r="DZ42" s="792"/>
      <c r="EA42" s="224"/>
    </row>
    <row r="43" spans="1:131" ht="26.25" customHeight="1">
      <c r="A43" s="232">
        <v>16</v>
      </c>
      <c r="B43" s="793"/>
      <c r="C43" s="794"/>
      <c r="D43" s="794"/>
      <c r="E43" s="794"/>
      <c r="F43" s="794"/>
      <c r="G43" s="794"/>
      <c r="H43" s="794"/>
      <c r="I43" s="794"/>
      <c r="J43" s="794"/>
      <c r="K43" s="794"/>
      <c r="L43" s="794"/>
      <c r="M43" s="794"/>
      <c r="N43" s="794"/>
      <c r="O43" s="794"/>
      <c r="P43" s="795"/>
      <c r="Q43" s="796"/>
      <c r="R43" s="797"/>
      <c r="S43" s="797"/>
      <c r="T43" s="797"/>
      <c r="U43" s="797"/>
      <c r="V43" s="797"/>
      <c r="W43" s="797"/>
      <c r="X43" s="797"/>
      <c r="Y43" s="797"/>
      <c r="Z43" s="797"/>
      <c r="AA43" s="797"/>
      <c r="AB43" s="797"/>
      <c r="AC43" s="797"/>
      <c r="AD43" s="797"/>
      <c r="AE43" s="798"/>
      <c r="AF43" s="799"/>
      <c r="AG43" s="800"/>
      <c r="AH43" s="800"/>
      <c r="AI43" s="800"/>
      <c r="AJ43" s="801"/>
      <c r="AK43" s="847"/>
      <c r="AL43" s="843"/>
      <c r="AM43" s="843"/>
      <c r="AN43" s="843"/>
      <c r="AO43" s="843"/>
      <c r="AP43" s="843"/>
      <c r="AQ43" s="843"/>
      <c r="AR43" s="843"/>
      <c r="AS43" s="843"/>
      <c r="AT43" s="843"/>
      <c r="AU43" s="843"/>
      <c r="AV43" s="843"/>
      <c r="AW43" s="843"/>
      <c r="AX43" s="843"/>
      <c r="AY43" s="843"/>
      <c r="AZ43" s="844"/>
      <c r="BA43" s="844"/>
      <c r="BB43" s="844"/>
      <c r="BC43" s="844"/>
      <c r="BD43" s="844"/>
      <c r="BE43" s="845"/>
      <c r="BF43" s="845"/>
      <c r="BG43" s="845"/>
      <c r="BH43" s="845"/>
      <c r="BI43" s="846"/>
      <c r="BJ43" s="226"/>
      <c r="BK43" s="226"/>
      <c r="BL43" s="226"/>
      <c r="BM43" s="226"/>
      <c r="BN43" s="226"/>
      <c r="BO43" s="235"/>
      <c r="BP43" s="235"/>
      <c r="BQ43" s="232">
        <v>37</v>
      </c>
      <c r="BR43" s="233"/>
      <c r="BS43" s="786"/>
      <c r="BT43" s="787"/>
      <c r="BU43" s="787"/>
      <c r="BV43" s="787"/>
      <c r="BW43" s="787"/>
      <c r="BX43" s="787"/>
      <c r="BY43" s="787"/>
      <c r="BZ43" s="787"/>
      <c r="CA43" s="787"/>
      <c r="CB43" s="787"/>
      <c r="CC43" s="787"/>
      <c r="CD43" s="787"/>
      <c r="CE43" s="787"/>
      <c r="CF43" s="787"/>
      <c r="CG43" s="788"/>
      <c r="CH43" s="789"/>
      <c r="CI43" s="790"/>
      <c r="CJ43" s="790"/>
      <c r="CK43" s="790"/>
      <c r="CL43" s="791"/>
      <c r="CM43" s="789"/>
      <c r="CN43" s="790"/>
      <c r="CO43" s="790"/>
      <c r="CP43" s="790"/>
      <c r="CQ43" s="791"/>
      <c r="CR43" s="789"/>
      <c r="CS43" s="790"/>
      <c r="CT43" s="790"/>
      <c r="CU43" s="790"/>
      <c r="CV43" s="791"/>
      <c r="CW43" s="789"/>
      <c r="CX43" s="790"/>
      <c r="CY43" s="790"/>
      <c r="CZ43" s="790"/>
      <c r="DA43" s="791"/>
      <c r="DB43" s="789"/>
      <c r="DC43" s="790"/>
      <c r="DD43" s="790"/>
      <c r="DE43" s="790"/>
      <c r="DF43" s="791"/>
      <c r="DG43" s="789"/>
      <c r="DH43" s="790"/>
      <c r="DI43" s="790"/>
      <c r="DJ43" s="790"/>
      <c r="DK43" s="791"/>
      <c r="DL43" s="789"/>
      <c r="DM43" s="790"/>
      <c r="DN43" s="790"/>
      <c r="DO43" s="790"/>
      <c r="DP43" s="791"/>
      <c r="DQ43" s="789"/>
      <c r="DR43" s="790"/>
      <c r="DS43" s="790"/>
      <c r="DT43" s="790"/>
      <c r="DU43" s="791"/>
      <c r="DV43" s="786"/>
      <c r="DW43" s="787"/>
      <c r="DX43" s="787"/>
      <c r="DY43" s="787"/>
      <c r="DZ43" s="792"/>
      <c r="EA43" s="224"/>
    </row>
    <row r="44" spans="1:131" ht="26.25" customHeight="1">
      <c r="A44" s="232">
        <v>17</v>
      </c>
      <c r="B44" s="793"/>
      <c r="C44" s="794"/>
      <c r="D44" s="794"/>
      <c r="E44" s="794"/>
      <c r="F44" s="794"/>
      <c r="G44" s="794"/>
      <c r="H44" s="794"/>
      <c r="I44" s="794"/>
      <c r="J44" s="794"/>
      <c r="K44" s="794"/>
      <c r="L44" s="794"/>
      <c r="M44" s="794"/>
      <c r="N44" s="794"/>
      <c r="O44" s="794"/>
      <c r="P44" s="795"/>
      <c r="Q44" s="796"/>
      <c r="R44" s="797"/>
      <c r="S44" s="797"/>
      <c r="T44" s="797"/>
      <c r="U44" s="797"/>
      <c r="V44" s="797"/>
      <c r="W44" s="797"/>
      <c r="X44" s="797"/>
      <c r="Y44" s="797"/>
      <c r="Z44" s="797"/>
      <c r="AA44" s="797"/>
      <c r="AB44" s="797"/>
      <c r="AC44" s="797"/>
      <c r="AD44" s="797"/>
      <c r="AE44" s="798"/>
      <c r="AF44" s="799"/>
      <c r="AG44" s="800"/>
      <c r="AH44" s="800"/>
      <c r="AI44" s="800"/>
      <c r="AJ44" s="801"/>
      <c r="AK44" s="847"/>
      <c r="AL44" s="843"/>
      <c r="AM44" s="843"/>
      <c r="AN44" s="843"/>
      <c r="AO44" s="843"/>
      <c r="AP44" s="843"/>
      <c r="AQ44" s="843"/>
      <c r="AR44" s="843"/>
      <c r="AS44" s="843"/>
      <c r="AT44" s="843"/>
      <c r="AU44" s="843"/>
      <c r="AV44" s="843"/>
      <c r="AW44" s="843"/>
      <c r="AX44" s="843"/>
      <c r="AY44" s="843"/>
      <c r="AZ44" s="844"/>
      <c r="BA44" s="844"/>
      <c r="BB44" s="844"/>
      <c r="BC44" s="844"/>
      <c r="BD44" s="844"/>
      <c r="BE44" s="845"/>
      <c r="BF44" s="845"/>
      <c r="BG44" s="845"/>
      <c r="BH44" s="845"/>
      <c r="BI44" s="846"/>
      <c r="BJ44" s="226"/>
      <c r="BK44" s="226"/>
      <c r="BL44" s="226"/>
      <c r="BM44" s="226"/>
      <c r="BN44" s="226"/>
      <c r="BO44" s="235"/>
      <c r="BP44" s="235"/>
      <c r="BQ44" s="232">
        <v>38</v>
      </c>
      <c r="BR44" s="233"/>
      <c r="BS44" s="786"/>
      <c r="BT44" s="787"/>
      <c r="BU44" s="787"/>
      <c r="BV44" s="787"/>
      <c r="BW44" s="787"/>
      <c r="BX44" s="787"/>
      <c r="BY44" s="787"/>
      <c r="BZ44" s="787"/>
      <c r="CA44" s="787"/>
      <c r="CB44" s="787"/>
      <c r="CC44" s="787"/>
      <c r="CD44" s="787"/>
      <c r="CE44" s="787"/>
      <c r="CF44" s="787"/>
      <c r="CG44" s="788"/>
      <c r="CH44" s="789"/>
      <c r="CI44" s="790"/>
      <c r="CJ44" s="790"/>
      <c r="CK44" s="790"/>
      <c r="CL44" s="791"/>
      <c r="CM44" s="789"/>
      <c r="CN44" s="790"/>
      <c r="CO44" s="790"/>
      <c r="CP44" s="790"/>
      <c r="CQ44" s="791"/>
      <c r="CR44" s="789"/>
      <c r="CS44" s="790"/>
      <c r="CT44" s="790"/>
      <c r="CU44" s="790"/>
      <c r="CV44" s="791"/>
      <c r="CW44" s="789"/>
      <c r="CX44" s="790"/>
      <c r="CY44" s="790"/>
      <c r="CZ44" s="790"/>
      <c r="DA44" s="791"/>
      <c r="DB44" s="789"/>
      <c r="DC44" s="790"/>
      <c r="DD44" s="790"/>
      <c r="DE44" s="790"/>
      <c r="DF44" s="791"/>
      <c r="DG44" s="789"/>
      <c r="DH44" s="790"/>
      <c r="DI44" s="790"/>
      <c r="DJ44" s="790"/>
      <c r="DK44" s="791"/>
      <c r="DL44" s="789"/>
      <c r="DM44" s="790"/>
      <c r="DN44" s="790"/>
      <c r="DO44" s="790"/>
      <c r="DP44" s="791"/>
      <c r="DQ44" s="789"/>
      <c r="DR44" s="790"/>
      <c r="DS44" s="790"/>
      <c r="DT44" s="790"/>
      <c r="DU44" s="791"/>
      <c r="DV44" s="786"/>
      <c r="DW44" s="787"/>
      <c r="DX44" s="787"/>
      <c r="DY44" s="787"/>
      <c r="DZ44" s="792"/>
      <c r="EA44" s="224"/>
    </row>
    <row r="45" spans="1:131" ht="26.25" customHeight="1">
      <c r="A45" s="232">
        <v>18</v>
      </c>
      <c r="B45" s="793"/>
      <c r="C45" s="794"/>
      <c r="D45" s="794"/>
      <c r="E45" s="794"/>
      <c r="F45" s="794"/>
      <c r="G45" s="794"/>
      <c r="H45" s="794"/>
      <c r="I45" s="794"/>
      <c r="J45" s="794"/>
      <c r="K45" s="794"/>
      <c r="L45" s="794"/>
      <c r="M45" s="794"/>
      <c r="N45" s="794"/>
      <c r="O45" s="794"/>
      <c r="P45" s="795"/>
      <c r="Q45" s="796"/>
      <c r="R45" s="797"/>
      <c r="S45" s="797"/>
      <c r="T45" s="797"/>
      <c r="U45" s="797"/>
      <c r="V45" s="797"/>
      <c r="W45" s="797"/>
      <c r="X45" s="797"/>
      <c r="Y45" s="797"/>
      <c r="Z45" s="797"/>
      <c r="AA45" s="797"/>
      <c r="AB45" s="797"/>
      <c r="AC45" s="797"/>
      <c r="AD45" s="797"/>
      <c r="AE45" s="798"/>
      <c r="AF45" s="799"/>
      <c r="AG45" s="800"/>
      <c r="AH45" s="800"/>
      <c r="AI45" s="800"/>
      <c r="AJ45" s="801"/>
      <c r="AK45" s="847"/>
      <c r="AL45" s="843"/>
      <c r="AM45" s="843"/>
      <c r="AN45" s="843"/>
      <c r="AO45" s="843"/>
      <c r="AP45" s="843"/>
      <c r="AQ45" s="843"/>
      <c r="AR45" s="843"/>
      <c r="AS45" s="843"/>
      <c r="AT45" s="843"/>
      <c r="AU45" s="843"/>
      <c r="AV45" s="843"/>
      <c r="AW45" s="843"/>
      <c r="AX45" s="843"/>
      <c r="AY45" s="843"/>
      <c r="AZ45" s="844"/>
      <c r="BA45" s="844"/>
      <c r="BB45" s="844"/>
      <c r="BC45" s="844"/>
      <c r="BD45" s="844"/>
      <c r="BE45" s="845"/>
      <c r="BF45" s="845"/>
      <c r="BG45" s="845"/>
      <c r="BH45" s="845"/>
      <c r="BI45" s="846"/>
      <c r="BJ45" s="226"/>
      <c r="BK45" s="226"/>
      <c r="BL45" s="226"/>
      <c r="BM45" s="226"/>
      <c r="BN45" s="226"/>
      <c r="BO45" s="235"/>
      <c r="BP45" s="235"/>
      <c r="BQ45" s="232">
        <v>39</v>
      </c>
      <c r="BR45" s="233"/>
      <c r="BS45" s="786"/>
      <c r="BT45" s="787"/>
      <c r="BU45" s="787"/>
      <c r="BV45" s="787"/>
      <c r="BW45" s="787"/>
      <c r="BX45" s="787"/>
      <c r="BY45" s="787"/>
      <c r="BZ45" s="787"/>
      <c r="CA45" s="787"/>
      <c r="CB45" s="787"/>
      <c r="CC45" s="787"/>
      <c r="CD45" s="787"/>
      <c r="CE45" s="787"/>
      <c r="CF45" s="787"/>
      <c r="CG45" s="788"/>
      <c r="CH45" s="789"/>
      <c r="CI45" s="790"/>
      <c r="CJ45" s="790"/>
      <c r="CK45" s="790"/>
      <c r="CL45" s="791"/>
      <c r="CM45" s="789"/>
      <c r="CN45" s="790"/>
      <c r="CO45" s="790"/>
      <c r="CP45" s="790"/>
      <c r="CQ45" s="791"/>
      <c r="CR45" s="789"/>
      <c r="CS45" s="790"/>
      <c r="CT45" s="790"/>
      <c r="CU45" s="790"/>
      <c r="CV45" s="791"/>
      <c r="CW45" s="789"/>
      <c r="CX45" s="790"/>
      <c r="CY45" s="790"/>
      <c r="CZ45" s="790"/>
      <c r="DA45" s="791"/>
      <c r="DB45" s="789"/>
      <c r="DC45" s="790"/>
      <c r="DD45" s="790"/>
      <c r="DE45" s="790"/>
      <c r="DF45" s="791"/>
      <c r="DG45" s="789"/>
      <c r="DH45" s="790"/>
      <c r="DI45" s="790"/>
      <c r="DJ45" s="790"/>
      <c r="DK45" s="791"/>
      <c r="DL45" s="789"/>
      <c r="DM45" s="790"/>
      <c r="DN45" s="790"/>
      <c r="DO45" s="790"/>
      <c r="DP45" s="791"/>
      <c r="DQ45" s="789"/>
      <c r="DR45" s="790"/>
      <c r="DS45" s="790"/>
      <c r="DT45" s="790"/>
      <c r="DU45" s="791"/>
      <c r="DV45" s="786"/>
      <c r="DW45" s="787"/>
      <c r="DX45" s="787"/>
      <c r="DY45" s="787"/>
      <c r="DZ45" s="792"/>
      <c r="EA45" s="224"/>
    </row>
    <row r="46" spans="1:131" ht="26.25" customHeight="1">
      <c r="A46" s="232">
        <v>19</v>
      </c>
      <c r="B46" s="793"/>
      <c r="C46" s="794"/>
      <c r="D46" s="794"/>
      <c r="E46" s="794"/>
      <c r="F46" s="794"/>
      <c r="G46" s="794"/>
      <c r="H46" s="794"/>
      <c r="I46" s="794"/>
      <c r="J46" s="794"/>
      <c r="K46" s="794"/>
      <c r="L46" s="794"/>
      <c r="M46" s="794"/>
      <c r="N46" s="794"/>
      <c r="O46" s="794"/>
      <c r="P46" s="795"/>
      <c r="Q46" s="796"/>
      <c r="R46" s="797"/>
      <c r="S46" s="797"/>
      <c r="T46" s="797"/>
      <c r="U46" s="797"/>
      <c r="V46" s="797"/>
      <c r="W46" s="797"/>
      <c r="X46" s="797"/>
      <c r="Y46" s="797"/>
      <c r="Z46" s="797"/>
      <c r="AA46" s="797"/>
      <c r="AB46" s="797"/>
      <c r="AC46" s="797"/>
      <c r="AD46" s="797"/>
      <c r="AE46" s="798"/>
      <c r="AF46" s="799"/>
      <c r="AG46" s="800"/>
      <c r="AH46" s="800"/>
      <c r="AI46" s="800"/>
      <c r="AJ46" s="801"/>
      <c r="AK46" s="847"/>
      <c r="AL46" s="843"/>
      <c r="AM46" s="843"/>
      <c r="AN46" s="843"/>
      <c r="AO46" s="843"/>
      <c r="AP46" s="843"/>
      <c r="AQ46" s="843"/>
      <c r="AR46" s="843"/>
      <c r="AS46" s="843"/>
      <c r="AT46" s="843"/>
      <c r="AU46" s="843"/>
      <c r="AV46" s="843"/>
      <c r="AW46" s="843"/>
      <c r="AX46" s="843"/>
      <c r="AY46" s="843"/>
      <c r="AZ46" s="844"/>
      <c r="BA46" s="844"/>
      <c r="BB46" s="844"/>
      <c r="BC46" s="844"/>
      <c r="BD46" s="844"/>
      <c r="BE46" s="845"/>
      <c r="BF46" s="845"/>
      <c r="BG46" s="845"/>
      <c r="BH46" s="845"/>
      <c r="BI46" s="846"/>
      <c r="BJ46" s="226"/>
      <c r="BK46" s="226"/>
      <c r="BL46" s="226"/>
      <c r="BM46" s="226"/>
      <c r="BN46" s="226"/>
      <c r="BO46" s="235"/>
      <c r="BP46" s="235"/>
      <c r="BQ46" s="232">
        <v>40</v>
      </c>
      <c r="BR46" s="233"/>
      <c r="BS46" s="786"/>
      <c r="BT46" s="787"/>
      <c r="BU46" s="787"/>
      <c r="BV46" s="787"/>
      <c r="BW46" s="787"/>
      <c r="BX46" s="787"/>
      <c r="BY46" s="787"/>
      <c r="BZ46" s="787"/>
      <c r="CA46" s="787"/>
      <c r="CB46" s="787"/>
      <c r="CC46" s="787"/>
      <c r="CD46" s="787"/>
      <c r="CE46" s="787"/>
      <c r="CF46" s="787"/>
      <c r="CG46" s="788"/>
      <c r="CH46" s="789"/>
      <c r="CI46" s="790"/>
      <c r="CJ46" s="790"/>
      <c r="CK46" s="790"/>
      <c r="CL46" s="791"/>
      <c r="CM46" s="789"/>
      <c r="CN46" s="790"/>
      <c r="CO46" s="790"/>
      <c r="CP46" s="790"/>
      <c r="CQ46" s="791"/>
      <c r="CR46" s="789"/>
      <c r="CS46" s="790"/>
      <c r="CT46" s="790"/>
      <c r="CU46" s="790"/>
      <c r="CV46" s="791"/>
      <c r="CW46" s="789"/>
      <c r="CX46" s="790"/>
      <c r="CY46" s="790"/>
      <c r="CZ46" s="790"/>
      <c r="DA46" s="791"/>
      <c r="DB46" s="789"/>
      <c r="DC46" s="790"/>
      <c r="DD46" s="790"/>
      <c r="DE46" s="790"/>
      <c r="DF46" s="791"/>
      <c r="DG46" s="789"/>
      <c r="DH46" s="790"/>
      <c r="DI46" s="790"/>
      <c r="DJ46" s="790"/>
      <c r="DK46" s="791"/>
      <c r="DL46" s="789"/>
      <c r="DM46" s="790"/>
      <c r="DN46" s="790"/>
      <c r="DO46" s="790"/>
      <c r="DP46" s="791"/>
      <c r="DQ46" s="789"/>
      <c r="DR46" s="790"/>
      <c r="DS46" s="790"/>
      <c r="DT46" s="790"/>
      <c r="DU46" s="791"/>
      <c r="DV46" s="786"/>
      <c r="DW46" s="787"/>
      <c r="DX46" s="787"/>
      <c r="DY46" s="787"/>
      <c r="DZ46" s="792"/>
      <c r="EA46" s="224"/>
    </row>
    <row r="47" spans="1:131" ht="26.25" customHeight="1">
      <c r="A47" s="232">
        <v>20</v>
      </c>
      <c r="B47" s="793"/>
      <c r="C47" s="794"/>
      <c r="D47" s="794"/>
      <c r="E47" s="794"/>
      <c r="F47" s="794"/>
      <c r="G47" s="794"/>
      <c r="H47" s="794"/>
      <c r="I47" s="794"/>
      <c r="J47" s="794"/>
      <c r="K47" s="794"/>
      <c r="L47" s="794"/>
      <c r="M47" s="794"/>
      <c r="N47" s="794"/>
      <c r="O47" s="794"/>
      <c r="P47" s="795"/>
      <c r="Q47" s="796"/>
      <c r="R47" s="797"/>
      <c r="S47" s="797"/>
      <c r="T47" s="797"/>
      <c r="U47" s="797"/>
      <c r="V47" s="797"/>
      <c r="W47" s="797"/>
      <c r="X47" s="797"/>
      <c r="Y47" s="797"/>
      <c r="Z47" s="797"/>
      <c r="AA47" s="797"/>
      <c r="AB47" s="797"/>
      <c r="AC47" s="797"/>
      <c r="AD47" s="797"/>
      <c r="AE47" s="798"/>
      <c r="AF47" s="799"/>
      <c r="AG47" s="800"/>
      <c r="AH47" s="800"/>
      <c r="AI47" s="800"/>
      <c r="AJ47" s="801"/>
      <c r="AK47" s="847"/>
      <c r="AL47" s="843"/>
      <c r="AM47" s="843"/>
      <c r="AN47" s="843"/>
      <c r="AO47" s="843"/>
      <c r="AP47" s="843"/>
      <c r="AQ47" s="843"/>
      <c r="AR47" s="843"/>
      <c r="AS47" s="843"/>
      <c r="AT47" s="843"/>
      <c r="AU47" s="843"/>
      <c r="AV47" s="843"/>
      <c r="AW47" s="843"/>
      <c r="AX47" s="843"/>
      <c r="AY47" s="843"/>
      <c r="AZ47" s="844"/>
      <c r="BA47" s="844"/>
      <c r="BB47" s="844"/>
      <c r="BC47" s="844"/>
      <c r="BD47" s="844"/>
      <c r="BE47" s="845"/>
      <c r="BF47" s="845"/>
      <c r="BG47" s="845"/>
      <c r="BH47" s="845"/>
      <c r="BI47" s="846"/>
      <c r="BJ47" s="226"/>
      <c r="BK47" s="226"/>
      <c r="BL47" s="226"/>
      <c r="BM47" s="226"/>
      <c r="BN47" s="226"/>
      <c r="BO47" s="235"/>
      <c r="BP47" s="235"/>
      <c r="BQ47" s="232">
        <v>41</v>
      </c>
      <c r="BR47" s="233"/>
      <c r="BS47" s="786"/>
      <c r="BT47" s="787"/>
      <c r="BU47" s="787"/>
      <c r="BV47" s="787"/>
      <c r="BW47" s="787"/>
      <c r="BX47" s="787"/>
      <c r="BY47" s="787"/>
      <c r="BZ47" s="787"/>
      <c r="CA47" s="787"/>
      <c r="CB47" s="787"/>
      <c r="CC47" s="787"/>
      <c r="CD47" s="787"/>
      <c r="CE47" s="787"/>
      <c r="CF47" s="787"/>
      <c r="CG47" s="788"/>
      <c r="CH47" s="789"/>
      <c r="CI47" s="790"/>
      <c r="CJ47" s="790"/>
      <c r="CK47" s="790"/>
      <c r="CL47" s="791"/>
      <c r="CM47" s="789"/>
      <c r="CN47" s="790"/>
      <c r="CO47" s="790"/>
      <c r="CP47" s="790"/>
      <c r="CQ47" s="791"/>
      <c r="CR47" s="789"/>
      <c r="CS47" s="790"/>
      <c r="CT47" s="790"/>
      <c r="CU47" s="790"/>
      <c r="CV47" s="791"/>
      <c r="CW47" s="789"/>
      <c r="CX47" s="790"/>
      <c r="CY47" s="790"/>
      <c r="CZ47" s="790"/>
      <c r="DA47" s="791"/>
      <c r="DB47" s="789"/>
      <c r="DC47" s="790"/>
      <c r="DD47" s="790"/>
      <c r="DE47" s="790"/>
      <c r="DF47" s="791"/>
      <c r="DG47" s="789"/>
      <c r="DH47" s="790"/>
      <c r="DI47" s="790"/>
      <c r="DJ47" s="790"/>
      <c r="DK47" s="791"/>
      <c r="DL47" s="789"/>
      <c r="DM47" s="790"/>
      <c r="DN47" s="790"/>
      <c r="DO47" s="790"/>
      <c r="DP47" s="791"/>
      <c r="DQ47" s="789"/>
      <c r="DR47" s="790"/>
      <c r="DS47" s="790"/>
      <c r="DT47" s="790"/>
      <c r="DU47" s="791"/>
      <c r="DV47" s="786"/>
      <c r="DW47" s="787"/>
      <c r="DX47" s="787"/>
      <c r="DY47" s="787"/>
      <c r="DZ47" s="792"/>
      <c r="EA47" s="224"/>
    </row>
    <row r="48" spans="1:131" ht="26.25" customHeight="1">
      <c r="A48" s="232">
        <v>21</v>
      </c>
      <c r="B48" s="793"/>
      <c r="C48" s="794"/>
      <c r="D48" s="794"/>
      <c r="E48" s="794"/>
      <c r="F48" s="794"/>
      <c r="G48" s="794"/>
      <c r="H48" s="794"/>
      <c r="I48" s="794"/>
      <c r="J48" s="794"/>
      <c r="K48" s="794"/>
      <c r="L48" s="794"/>
      <c r="M48" s="794"/>
      <c r="N48" s="794"/>
      <c r="O48" s="794"/>
      <c r="P48" s="795"/>
      <c r="Q48" s="796"/>
      <c r="R48" s="797"/>
      <c r="S48" s="797"/>
      <c r="T48" s="797"/>
      <c r="U48" s="797"/>
      <c r="V48" s="797"/>
      <c r="W48" s="797"/>
      <c r="X48" s="797"/>
      <c r="Y48" s="797"/>
      <c r="Z48" s="797"/>
      <c r="AA48" s="797"/>
      <c r="AB48" s="797"/>
      <c r="AC48" s="797"/>
      <c r="AD48" s="797"/>
      <c r="AE48" s="798"/>
      <c r="AF48" s="799"/>
      <c r="AG48" s="800"/>
      <c r="AH48" s="800"/>
      <c r="AI48" s="800"/>
      <c r="AJ48" s="801"/>
      <c r="AK48" s="847"/>
      <c r="AL48" s="843"/>
      <c r="AM48" s="843"/>
      <c r="AN48" s="843"/>
      <c r="AO48" s="843"/>
      <c r="AP48" s="843"/>
      <c r="AQ48" s="843"/>
      <c r="AR48" s="843"/>
      <c r="AS48" s="843"/>
      <c r="AT48" s="843"/>
      <c r="AU48" s="843"/>
      <c r="AV48" s="843"/>
      <c r="AW48" s="843"/>
      <c r="AX48" s="843"/>
      <c r="AY48" s="843"/>
      <c r="AZ48" s="844"/>
      <c r="BA48" s="844"/>
      <c r="BB48" s="844"/>
      <c r="BC48" s="844"/>
      <c r="BD48" s="844"/>
      <c r="BE48" s="845"/>
      <c r="BF48" s="845"/>
      <c r="BG48" s="845"/>
      <c r="BH48" s="845"/>
      <c r="BI48" s="846"/>
      <c r="BJ48" s="226"/>
      <c r="BK48" s="226"/>
      <c r="BL48" s="226"/>
      <c r="BM48" s="226"/>
      <c r="BN48" s="226"/>
      <c r="BO48" s="235"/>
      <c r="BP48" s="235"/>
      <c r="BQ48" s="232">
        <v>42</v>
      </c>
      <c r="BR48" s="233"/>
      <c r="BS48" s="786"/>
      <c r="BT48" s="787"/>
      <c r="BU48" s="787"/>
      <c r="BV48" s="787"/>
      <c r="BW48" s="787"/>
      <c r="BX48" s="787"/>
      <c r="BY48" s="787"/>
      <c r="BZ48" s="787"/>
      <c r="CA48" s="787"/>
      <c r="CB48" s="787"/>
      <c r="CC48" s="787"/>
      <c r="CD48" s="787"/>
      <c r="CE48" s="787"/>
      <c r="CF48" s="787"/>
      <c r="CG48" s="788"/>
      <c r="CH48" s="789"/>
      <c r="CI48" s="790"/>
      <c r="CJ48" s="790"/>
      <c r="CK48" s="790"/>
      <c r="CL48" s="791"/>
      <c r="CM48" s="789"/>
      <c r="CN48" s="790"/>
      <c r="CO48" s="790"/>
      <c r="CP48" s="790"/>
      <c r="CQ48" s="791"/>
      <c r="CR48" s="789"/>
      <c r="CS48" s="790"/>
      <c r="CT48" s="790"/>
      <c r="CU48" s="790"/>
      <c r="CV48" s="791"/>
      <c r="CW48" s="789"/>
      <c r="CX48" s="790"/>
      <c r="CY48" s="790"/>
      <c r="CZ48" s="790"/>
      <c r="DA48" s="791"/>
      <c r="DB48" s="789"/>
      <c r="DC48" s="790"/>
      <c r="DD48" s="790"/>
      <c r="DE48" s="790"/>
      <c r="DF48" s="791"/>
      <c r="DG48" s="789"/>
      <c r="DH48" s="790"/>
      <c r="DI48" s="790"/>
      <c r="DJ48" s="790"/>
      <c r="DK48" s="791"/>
      <c r="DL48" s="789"/>
      <c r="DM48" s="790"/>
      <c r="DN48" s="790"/>
      <c r="DO48" s="790"/>
      <c r="DP48" s="791"/>
      <c r="DQ48" s="789"/>
      <c r="DR48" s="790"/>
      <c r="DS48" s="790"/>
      <c r="DT48" s="790"/>
      <c r="DU48" s="791"/>
      <c r="DV48" s="786"/>
      <c r="DW48" s="787"/>
      <c r="DX48" s="787"/>
      <c r="DY48" s="787"/>
      <c r="DZ48" s="792"/>
      <c r="EA48" s="224"/>
    </row>
    <row r="49" spans="1:131" ht="26.25" customHeight="1">
      <c r="A49" s="232">
        <v>22</v>
      </c>
      <c r="B49" s="793"/>
      <c r="C49" s="794"/>
      <c r="D49" s="794"/>
      <c r="E49" s="794"/>
      <c r="F49" s="794"/>
      <c r="G49" s="794"/>
      <c r="H49" s="794"/>
      <c r="I49" s="794"/>
      <c r="J49" s="794"/>
      <c r="K49" s="794"/>
      <c r="L49" s="794"/>
      <c r="M49" s="794"/>
      <c r="N49" s="794"/>
      <c r="O49" s="794"/>
      <c r="P49" s="795"/>
      <c r="Q49" s="796"/>
      <c r="R49" s="797"/>
      <c r="S49" s="797"/>
      <c r="T49" s="797"/>
      <c r="U49" s="797"/>
      <c r="V49" s="797"/>
      <c r="W49" s="797"/>
      <c r="X49" s="797"/>
      <c r="Y49" s="797"/>
      <c r="Z49" s="797"/>
      <c r="AA49" s="797"/>
      <c r="AB49" s="797"/>
      <c r="AC49" s="797"/>
      <c r="AD49" s="797"/>
      <c r="AE49" s="798"/>
      <c r="AF49" s="799"/>
      <c r="AG49" s="800"/>
      <c r="AH49" s="800"/>
      <c r="AI49" s="800"/>
      <c r="AJ49" s="801"/>
      <c r="AK49" s="847"/>
      <c r="AL49" s="843"/>
      <c r="AM49" s="843"/>
      <c r="AN49" s="843"/>
      <c r="AO49" s="843"/>
      <c r="AP49" s="843"/>
      <c r="AQ49" s="843"/>
      <c r="AR49" s="843"/>
      <c r="AS49" s="843"/>
      <c r="AT49" s="843"/>
      <c r="AU49" s="843"/>
      <c r="AV49" s="843"/>
      <c r="AW49" s="843"/>
      <c r="AX49" s="843"/>
      <c r="AY49" s="843"/>
      <c r="AZ49" s="844"/>
      <c r="BA49" s="844"/>
      <c r="BB49" s="844"/>
      <c r="BC49" s="844"/>
      <c r="BD49" s="844"/>
      <c r="BE49" s="845"/>
      <c r="BF49" s="845"/>
      <c r="BG49" s="845"/>
      <c r="BH49" s="845"/>
      <c r="BI49" s="846"/>
      <c r="BJ49" s="226"/>
      <c r="BK49" s="226"/>
      <c r="BL49" s="226"/>
      <c r="BM49" s="226"/>
      <c r="BN49" s="226"/>
      <c r="BO49" s="235"/>
      <c r="BP49" s="235"/>
      <c r="BQ49" s="232">
        <v>43</v>
      </c>
      <c r="BR49" s="233"/>
      <c r="BS49" s="786"/>
      <c r="BT49" s="787"/>
      <c r="BU49" s="787"/>
      <c r="BV49" s="787"/>
      <c r="BW49" s="787"/>
      <c r="BX49" s="787"/>
      <c r="BY49" s="787"/>
      <c r="BZ49" s="787"/>
      <c r="CA49" s="787"/>
      <c r="CB49" s="787"/>
      <c r="CC49" s="787"/>
      <c r="CD49" s="787"/>
      <c r="CE49" s="787"/>
      <c r="CF49" s="787"/>
      <c r="CG49" s="788"/>
      <c r="CH49" s="789"/>
      <c r="CI49" s="790"/>
      <c r="CJ49" s="790"/>
      <c r="CK49" s="790"/>
      <c r="CL49" s="791"/>
      <c r="CM49" s="789"/>
      <c r="CN49" s="790"/>
      <c r="CO49" s="790"/>
      <c r="CP49" s="790"/>
      <c r="CQ49" s="791"/>
      <c r="CR49" s="789"/>
      <c r="CS49" s="790"/>
      <c r="CT49" s="790"/>
      <c r="CU49" s="790"/>
      <c r="CV49" s="791"/>
      <c r="CW49" s="789"/>
      <c r="CX49" s="790"/>
      <c r="CY49" s="790"/>
      <c r="CZ49" s="790"/>
      <c r="DA49" s="791"/>
      <c r="DB49" s="789"/>
      <c r="DC49" s="790"/>
      <c r="DD49" s="790"/>
      <c r="DE49" s="790"/>
      <c r="DF49" s="791"/>
      <c r="DG49" s="789"/>
      <c r="DH49" s="790"/>
      <c r="DI49" s="790"/>
      <c r="DJ49" s="790"/>
      <c r="DK49" s="791"/>
      <c r="DL49" s="789"/>
      <c r="DM49" s="790"/>
      <c r="DN49" s="790"/>
      <c r="DO49" s="790"/>
      <c r="DP49" s="791"/>
      <c r="DQ49" s="789"/>
      <c r="DR49" s="790"/>
      <c r="DS49" s="790"/>
      <c r="DT49" s="790"/>
      <c r="DU49" s="791"/>
      <c r="DV49" s="786"/>
      <c r="DW49" s="787"/>
      <c r="DX49" s="787"/>
      <c r="DY49" s="787"/>
      <c r="DZ49" s="792"/>
      <c r="EA49" s="224"/>
    </row>
    <row r="50" spans="1:131" ht="26.25" customHeight="1">
      <c r="A50" s="232">
        <v>23</v>
      </c>
      <c r="B50" s="793"/>
      <c r="C50" s="794"/>
      <c r="D50" s="794"/>
      <c r="E50" s="794"/>
      <c r="F50" s="794"/>
      <c r="G50" s="794"/>
      <c r="H50" s="794"/>
      <c r="I50" s="794"/>
      <c r="J50" s="794"/>
      <c r="K50" s="794"/>
      <c r="L50" s="794"/>
      <c r="M50" s="794"/>
      <c r="N50" s="794"/>
      <c r="O50" s="794"/>
      <c r="P50" s="795"/>
      <c r="Q50" s="848"/>
      <c r="R50" s="849"/>
      <c r="S50" s="849"/>
      <c r="T50" s="849"/>
      <c r="U50" s="849"/>
      <c r="V50" s="849"/>
      <c r="W50" s="849"/>
      <c r="X50" s="849"/>
      <c r="Y50" s="849"/>
      <c r="Z50" s="849"/>
      <c r="AA50" s="849"/>
      <c r="AB50" s="849"/>
      <c r="AC50" s="849"/>
      <c r="AD50" s="849"/>
      <c r="AE50" s="850"/>
      <c r="AF50" s="799"/>
      <c r="AG50" s="800"/>
      <c r="AH50" s="800"/>
      <c r="AI50" s="800"/>
      <c r="AJ50" s="801"/>
      <c r="AK50" s="852"/>
      <c r="AL50" s="849"/>
      <c r="AM50" s="849"/>
      <c r="AN50" s="849"/>
      <c r="AO50" s="849"/>
      <c r="AP50" s="849"/>
      <c r="AQ50" s="849"/>
      <c r="AR50" s="849"/>
      <c r="AS50" s="849"/>
      <c r="AT50" s="849"/>
      <c r="AU50" s="849"/>
      <c r="AV50" s="849"/>
      <c r="AW50" s="849"/>
      <c r="AX50" s="849"/>
      <c r="AY50" s="849"/>
      <c r="AZ50" s="851"/>
      <c r="BA50" s="851"/>
      <c r="BB50" s="851"/>
      <c r="BC50" s="851"/>
      <c r="BD50" s="851"/>
      <c r="BE50" s="845"/>
      <c r="BF50" s="845"/>
      <c r="BG50" s="845"/>
      <c r="BH50" s="845"/>
      <c r="BI50" s="846"/>
      <c r="BJ50" s="226"/>
      <c r="BK50" s="226"/>
      <c r="BL50" s="226"/>
      <c r="BM50" s="226"/>
      <c r="BN50" s="226"/>
      <c r="BO50" s="235"/>
      <c r="BP50" s="235"/>
      <c r="BQ50" s="232">
        <v>44</v>
      </c>
      <c r="BR50" s="233"/>
      <c r="BS50" s="786"/>
      <c r="BT50" s="787"/>
      <c r="BU50" s="787"/>
      <c r="BV50" s="787"/>
      <c r="BW50" s="787"/>
      <c r="BX50" s="787"/>
      <c r="BY50" s="787"/>
      <c r="BZ50" s="787"/>
      <c r="CA50" s="787"/>
      <c r="CB50" s="787"/>
      <c r="CC50" s="787"/>
      <c r="CD50" s="787"/>
      <c r="CE50" s="787"/>
      <c r="CF50" s="787"/>
      <c r="CG50" s="788"/>
      <c r="CH50" s="789"/>
      <c r="CI50" s="790"/>
      <c r="CJ50" s="790"/>
      <c r="CK50" s="790"/>
      <c r="CL50" s="791"/>
      <c r="CM50" s="789"/>
      <c r="CN50" s="790"/>
      <c r="CO50" s="790"/>
      <c r="CP50" s="790"/>
      <c r="CQ50" s="791"/>
      <c r="CR50" s="789"/>
      <c r="CS50" s="790"/>
      <c r="CT50" s="790"/>
      <c r="CU50" s="790"/>
      <c r="CV50" s="791"/>
      <c r="CW50" s="789"/>
      <c r="CX50" s="790"/>
      <c r="CY50" s="790"/>
      <c r="CZ50" s="790"/>
      <c r="DA50" s="791"/>
      <c r="DB50" s="789"/>
      <c r="DC50" s="790"/>
      <c r="DD50" s="790"/>
      <c r="DE50" s="790"/>
      <c r="DF50" s="791"/>
      <c r="DG50" s="789"/>
      <c r="DH50" s="790"/>
      <c r="DI50" s="790"/>
      <c r="DJ50" s="790"/>
      <c r="DK50" s="791"/>
      <c r="DL50" s="789"/>
      <c r="DM50" s="790"/>
      <c r="DN50" s="790"/>
      <c r="DO50" s="790"/>
      <c r="DP50" s="791"/>
      <c r="DQ50" s="789"/>
      <c r="DR50" s="790"/>
      <c r="DS50" s="790"/>
      <c r="DT50" s="790"/>
      <c r="DU50" s="791"/>
      <c r="DV50" s="786"/>
      <c r="DW50" s="787"/>
      <c r="DX50" s="787"/>
      <c r="DY50" s="787"/>
      <c r="DZ50" s="792"/>
      <c r="EA50" s="224"/>
    </row>
    <row r="51" spans="1:131" ht="26.25" customHeight="1">
      <c r="A51" s="232">
        <v>24</v>
      </c>
      <c r="B51" s="793"/>
      <c r="C51" s="794"/>
      <c r="D51" s="794"/>
      <c r="E51" s="794"/>
      <c r="F51" s="794"/>
      <c r="G51" s="794"/>
      <c r="H51" s="794"/>
      <c r="I51" s="794"/>
      <c r="J51" s="794"/>
      <c r="K51" s="794"/>
      <c r="L51" s="794"/>
      <c r="M51" s="794"/>
      <c r="N51" s="794"/>
      <c r="O51" s="794"/>
      <c r="P51" s="795"/>
      <c r="Q51" s="848"/>
      <c r="R51" s="849"/>
      <c r="S51" s="849"/>
      <c r="T51" s="849"/>
      <c r="U51" s="849"/>
      <c r="V51" s="849"/>
      <c r="W51" s="849"/>
      <c r="X51" s="849"/>
      <c r="Y51" s="849"/>
      <c r="Z51" s="849"/>
      <c r="AA51" s="849"/>
      <c r="AB51" s="849"/>
      <c r="AC51" s="849"/>
      <c r="AD51" s="849"/>
      <c r="AE51" s="850"/>
      <c r="AF51" s="799"/>
      <c r="AG51" s="800"/>
      <c r="AH51" s="800"/>
      <c r="AI51" s="800"/>
      <c r="AJ51" s="801"/>
      <c r="AK51" s="852"/>
      <c r="AL51" s="849"/>
      <c r="AM51" s="849"/>
      <c r="AN51" s="849"/>
      <c r="AO51" s="849"/>
      <c r="AP51" s="849"/>
      <c r="AQ51" s="849"/>
      <c r="AR51" s="849"/>
      <c r="AS51" s="849"/>
      <c r="AT51" s="849"/>
      <c r="AU51" s="849"/>
      <c r="AV51" s="849"/>
      <c r="AW51" s="849"/>
      <c r="AX51" s="849"/>
      <c r="AY51" s="849"/>
      <c r="AZ51" s="851"/>
      <c r="BA51" s="851"/>
      <c r="BB51" s="851"/>
      <c r="BC51" s="851"/>
      <c r="BD51" s="851"/>
      <c r="BE51" s="845"/>
      <c r="BF51" s="845"/>
      <c r="BG51" s="845"/>
      <c r="BH51" s="845"/>
      <c r="BI51" s="846"/>
      <c r="BJ51" s="226"/>
      <c r="BK51" s="226"/>
      <c r="BL51" s="226"/>
      <c r="BM51" s="226"/>
      <c r="BN51" s="226"/>
      <c r="BO51" s="235"/>
      <c r="BP51" s="235"/>
      <c r="BQ51" s="232">
        <v>45</v>
      </c>
      <c r="BR51" s="233"/>
      <c r="BS51" s="786"/>
      <c r="BT51" s="787"/>
      <c r="BU51" s="787"/>
      <c r="BV51" s="787"/>
      <c r="BW51" s="787"/>
      <c r="BX51" s="787"/>
      <c r="BY51" s="787"/>
      <c r="BZ51" s="787"/>
      <c r="CA51" s="787"/>
      <c r="CB51" s="787"/>
      <c r="CC51" s="787"/>
      <c r="CD51" s="787"/>
      <c r="CE51" s="787"/>
      <c r="CF51" s="787"/>
      <c r="CG51" s="788"/>
      <c r="CH51" s="789"/>
      <c r="CI51" s="790"/>
      <c r="CJ51" s="790"/>
      <c r="CK51" s="790"/>
      <c r="CL51" s="791"/>
      <c r="CM51" s="789"/>
      <c r="CN51" s="790"/>
      <c r="CO51" s="790"/>
      <c r="CP51" s="790"/>
      <c r="CQ51" s="791"/>
      <c r="CR51" s="789"/>
      <c r="CS51" s="790"/>
      <c r="CT51" s="790"/>
      <c r="CU51" s="790"/>
      <c r="CV51" s="791"/>
      <c r="CW51" s="789"/>
      <c r="CX51" s="790"/>
      <c r="CY51" s="790"/>
      <c r="CZ51" s="790"/>
      <c r="DA51" s="791"/>
      <c r="DB51" s="789"/>
      <c r="DC51" s="790"/>
      <c r="DD51" s="790"/>
      <c r="DE51" s="790"/>
      <c r="DF51" s="791"/>
      <c r="DG51" s="789"/>
      <c r="DH51" s="790"/>
      <c r="DI51" s="790"/>
      <c r="DJ51" s="790"/>
      <c r="DK51" s="791"/>
      <c r="DL51" s="789"/>
      <c r="DM51" s="790"/>
      <c r="DN51" s="790"/>
      <c r="DO51" s="790"/>
      <c r="DP51" s="791"/>
      <c r="DQ51" s="789"/>
      <c r="DR51" s="790"/>
      <c r="DS51" s="790"/>
      <c r="DT51" s="790"/>
      <c r="DU51" s="791"/>
      <c r="DV51" s="786"/>
      <c r="DW51" s="787"/>
      <c r="DX51" s="787"/>
      <c r="DY51" s="787"/>
      <c r="DZ51" s="792"/>
      <c r="EA51" s="224"/>
    </row>
    <row r="52" spans="1:131" ht="26.25" customHeight="1">
      <c r="A52" s="232">
        <v>25</v>
      </c>
      <c r="B52" s="793"/>
      <c r="C52" s="794"/>
      <c r="D52" s="794"/>
      <c r="E52" s="794"/>
      <c r="F52" s="794"/>
      <c r="G52" s="794"/>
      <c r="H52" s="794"/>
      <c r="I52" s="794"/>
      <c r="J52" s="794"/>
      <c r="K52" s="794"/>
      <c r="L52" s="794"/>
      <c r="M52" s="794"/>
      <c r="N52" s="794"/>
      <c r="O52" s="794"/>
      <c r="P52" s="795"/>
      <c r="Q52" s="848"/>
      <c r="R52" s="849"/>
      <c r="S52" s="849"/>
      <c r="T52" s="849"/>
      <c r="U52" s="849"/>
      <c r="V52" s="849"/>
      <c r="W52" s="849"/>
      <c r="X52" s="849"/>
      <c r="Y52" s="849"/>
      <c r="Z52" s="849"/>
      <c r="AA52" s="849"/>
      <c r="AB52" s="849"/>
      <c r="AC52" s="849"/>
      <c r="AD52" s="849"/>
      <c r="AE52" s="850"/>
      <c r="AF52" s="799"/>
      <c r="AG52" s="800"/>
      <c r="AH52" s="800"/>
      <c r="AI52" s="800"/>
      <c r="AJ52" s="801"/>
      <c r="AK52" s="852"/>
      <c r="AL52" s="849"/>
      <c r="AM52" s="849"/>
      <c r="AN52" s="849"/>
      <c r="AO52" s="849"/>
      <c r="AP52" s="849"/>
      <c r="AQ52" s="849"/>
      <c r="AR52" s="849"/>
      <c r="AS52" s="849"/>
      <c r="AT52" s="849"/>
      <c r="AU52" s="849"/>
      <c r="AV52" s="849"/>
      <c r="AW52" s="849"/>
      <c r="AX52" s="849"/>
      <c r="AY52" s="849"/>
      <c r="AZ52" s="851"/>
      <c r="BA52" s="851"/>
      <c r="BB52" s="851"/>
      <c r="BC52" s="851"/>
      <c r="BD52" s="851"/>
      <c r="BE52" s="845"/>
      <c r="BF52" s="845"/>
      <c r="BG52" s="845"/>
      <c r="BH52" s="845"/>
      <c r="BI52" s="846"/>
      <c r="BJ52" s="226"/>
      <c r="BK52" s="226"/>
      <c r="BL52" s="226"/>
      <c r="BM52" s="226"/>
      <c r="BN52" s="226"/>
      <c r="BO52" s="235"/>
      <c r="BP52" s="235"/>
      <c r="BQ52" s="232">
        <v>46</v>
      </c>
      <c r="BR52" s="233"/>
      <c r="BS52" s="786"/>
      <c r="BT52" s="787"/>
      <c r="BU52" s="787"/>
      <c r="BV52" s="787"/>
      <c r="BW52" s="787"/>
      <c r="BX52" s="787"/>
      <c r="BY52" s="787"/>
      <c r="BZ52" s="787"/>
      <c r="CA52" s="787"/>
      <c r="CB52" s="787"/>
      <c r="CC52" s="787"/>
      <c r="CD52" s="787"/>
      <c r="CE52" s="787"/>
      <c r="CF52" s="787"/>
      <c r="CG52" s="788"/>
      <c r="CH52" s="789"/>
      <c r="CI52" s="790"/>
      <c r="CJ52" s="790"/>
      <c r="CK52" s="790"/>
      <c r="CL52" s="791"/>
      <c r="CM52" s="789"/>
      <c r="CN52" s="790"/>
      <c r="CO52" s="790"/>
      <c r="CP52" s="790"/>
      <c r="CQ52" s="791"/>
      <c r="CR52" s="789"/>
      <c r="CS52" s="790"/>
      <c r="CT52" s="790"/>
      <c r="CU52" s="790"/>
      <c r="CV52" s="791"/>
      <c r="CW52" s="789"/>
      <c r="CX52" s="790"/>
      <c r="CY52" s="790"/>
      <c r="CZ52" s="790"/>
      <c r="DA52" s="791"/>
      <c r="DB52" s="789"/>
      <c r="DC52" s="790"/>
      <c r="DD52" s="790"/>
      <c r="DE52" s="790"/>
      <c r="DF52" s="791"/>
      <c r="DG52" s="789"/>
      <c r="DH52" s="790"/>
      <c r="DI52" s="790"/>
      <c r="DJ52" s="790"/>
      <c r="DK52" s="791"/>
      <c r="DL52" s="789"/>
      <c r="DM52" s="790"/>
      <c r="DN52" s="790"/>
      <c r="DO52" s="790"/>
      <c r="DP52" s="791"/>
      <c r="DQ52" s="789"/>
      <c r="DR52" s="790"/>
      <c r="DS52" s="790"/>
      <c r="DT52" s="790"/>
      <c r="DU52" s="791"/>
      <c r="DV52" s="786"/>
      <c r="DW52" s="787"/>
      <c r="DX52" s="787"/>
      <c r="DY52" s="787"/>
      <c r="DZ52" s="792"/>
      <c r="EA52" s="224"/>
    </row>
    <row r="53" spans="1:131" ht="26.25" customHeight="1">
      <c r="A53" s="232">
        <v>26</v>
      </c>
      <c r="B53" s="793"/>
      <c r="C53" s="794"/>
      <c r="D53" s="794"/>
      <c r="E53" s="794"/>
      <c r="F53" s="794"/>
      <c r="G53" s="794"/>
      <c r="H53" s="794"/>
      <c r="I53" s="794"/>
      <c r="J53" s="794"/>
      <c r="K53" s="794"/>
      <c r="L53" s="794"/>
      <c r="M53" s="794"/>
      <c r="N53" s="794"/>
      <c r="O53" s="794"/>
      <c r="P53" s="795"/>
      <c r="Q53" s="848"/>
      <c r="R53" s="849"/>
      <c r="S53" s="849"/>
      <c r="T53" s="849"/>
      <c r="U53" s="849"/>
      <c r="V53" s="849"/>
      <c r="W53" s="849"/>
      <c r="X53" s="849"/>
      <c r="Y53" s="849"/>
      <c r="Z53" s="849"/>
      <c r="AA53" s="849"/>
      <c r="AB53" s="849"/>
      <c r="AC53" s="849"/>
      <c r="AD53" s="849"/>
      <c r="AE53" s="850"/>
      <c r="AF53" s="799"/>
      <c r="AG53" s="800"/>
      <c r="AH53" s="800"/>
      <c r="AI53" s="800"/>
      <c r="AJ53" s="801"/>
      <c r="AK53" s="852"/>
      <c r="AL53" s="849"/>
      <c r="AM53" s="849"/>
      <c r="AN53" s="849"/>
      <c r="AO53" s="849"/>
      <c r="AP53" s="849"/>
      <c r="AQ53" s="849"/>
      <c r="AR53" s="849"/>
      <c r="AS53" s="849"/>
      <c r="AT53" s="849"/>
      <c r="AU53" s="849"/>
      <c r="AV53" s="849"/>
      <c r="AW53" s="849"/>
      <c r="AX53" s="849"/>
      <c r="AY53" s="849"/>
      <c r="AZ53" s="851"/>
      <c r="BA53" s="851"/>
      <c r="BB53" s="851"/>
      <c r="BC53" s="851"/>
      <c r="BD53" s="851"/>
      <c r="BE53" s="845"/>
      <c r="BF53" s="845"/>
      <c r="BG53" s="845"/>
      <c r="BH53" s="845"/>
      <c r="BI53" s="846"/>
      <c r="BJ53" s="226"/>
      <c r="BK53" s="226"/>
      <c r="BL53" s="226"/>
      <c r="BM53" s="226"/>
      <c r="BN53" s="226"/>
      <c r="BO53" s="235"/>
      <c r="BP53" s="235"/>
      <c r="BQ53" s="232">
        <v>47</v>
      </c>
      <c r="BR53" s="233"/>
      <c r="BS53" s="786"/>
      <c r="BT53" s="787"/>
      <c r="BU53" s="787"/>
      <c r="BV53" s="787"/>
      <c r="BW53" s="787"/>
      <c r="BX53" s="787"/>
      <c r="BY53" s="787"/>
      <c r="BZ53" s="787"/>
      <c r="CA53" s="787"/>
      <c r="CB53" s="787"/>
      <c r="CC53" s="787"/>
      <c r="CD53" s="787"/>
      <c r="CE53" s="787"/>
      <c r="CF53" s="787"/>
      <c r="CG53" s="788"/>
      <c r="CH53" s="789"/>
      <c r="CI53" s="790"/>
      <c r="CJ53" s="790"/>
      <c r="CK53" s="790"/>
      <c r="CL53" s="791"/>
      <c r="CM53" s="789"/>
      <c r="CN53" s="790"/>
      <c r="CO53" s="790"/>
      <c r="CP53" s="790"/>
      <c r="CQ53" s="791"/>
      <c r="CR53" s="789"/>
      <c r="CS53" s="790"/>
      <c r="CT53" s="790"/>
      <c r="CU53" s="790"/>
      <c r="CV53" s="791"/>
      <c r="CW53" s="789"/>
      <c r="CX53" s="790"/>
      <c r="CY53" s="790"/>
      <c r="CZ53" s="790"/>
      <c r="DA53" s="791"/>
      <c r="DB53" s="789"/>
      <c r="DC53" s="790"/>
      <c r="DD53" s="790"/>
      <c r="DE53" s="790"/>
      <c r="DF53" s="791"/>
      <c r="DG53" s="789"/>
      <c r="DH53" s="790"/>
      <c r="DI53" s="790"/>
      <c r="DJ53" s="790"/>
      <c r="DK53" s="791"/>
      <c r="DL53" s="789"/>
      <c r="DM53" s="790"/>
      <c r="DN53" s="790"/>
      <c r="DO53" s="790"/>
      <c r="DP53" s="791"/>
      <c r="DQ53" s="789"/>
      <c r="DR53" s="790"/>
      <c r="DS53" s="790"/>
      <c r="DT53" s="790"/>
      <c r="DU53" s="791"/>
      <c r="DV53" s="786"/>
      <c r="DW53" s="787"/>
      <c r="DX53" s="787"/>
      <c r="DY53" s="787"/>
      <c r="DZ53" s="792"/>
      <c r="EA53" s="224"/>
    </row>
    <row r="54" spans="1:131" ht="26.25" customHeight="1">
      <c r="A54" s="232">
        <v>27</v>
      </c>
      <c r="B54" s="793"/>
      <c r="C54" s="794"/>
      <c r="D54" s="794"/>
      <c r="E54" s="794"/>
      <c r="F54" s="794"/>
      <c r="G54" s="794"/>
      <c r="H54" s="794"/>
      <c r="I54" s="794"/>
      <c r="J54" s="794"/>
      <c r="K54" s="794"/>
      <c r="L54" s="794"/>
      <c r="M54" s="794"/>
      <c r="N54" s="794"/>
      <c r="O54" s="794"/>
      <c r="P54" s="795"/>
      <c r="Q54" s="848"/>
      <c r="R54" s="849"/>
      <c r="S54" s="849"/>
      <c r="T54" s="849"/>
      <c r="U54" s="849"/>
      <c r="V54" s="849"/>
      <c r="W54" s="849"/>
      <c r="X54" s="849"/>
      <c r="Y54" s="849"/>
      <c r="Z54" s="849"/>
      <c r="AA54" s="849"/>
      <c r="AB54" s="849"/>
      <c r="AC54" s="849"/>
      <c r="AD54" s="849"/>
      <c r="AE54" s="850"/>
      <c r="AF54" s="799"/>
      <c r="AG54" s="800"/>
      <c r="AH54" s="800"/>
      <c r="AI54" s="800"/>
      <c r="AJ54" s="801"/>
      <c r="AK54" s="852"/>
      <c r="AL54" s="849"/>
      <c r="AM54" s="849"/>
      <c r="AN54" s="849"/>
      <c r="AO54" s="849"/>
      <c r="AP54" s="849"/>
      <c r="AQ54" s="849"/>
      <c r="AR54" s="849"/>
      <c r="AS54" s="849"/>
      <c r="AT54" s="849"/>
      <c r="AU54" s="849"/>
      <c r="AV54" s="849"/>
      <c r="AW54" s="849"/>
      <c r="AX54" s="849"/>
      <c r="AY54" s="849"/>
      <c r="AZ54" s="851"/>
      <c r="BA54" s="851"/>
      <c r="BB54" s="851"/>
      <c r="BC54" s="851"/>
      <c r="BD54" s="851"/>
      <c r="BE54" s="845"/>
      <c r="BF54" s="845"/>
      <c r="BG54" s="845"/>
      <c r="BH54" s="845"/>
      <c r="BI54" s="846"/>
      <c r="BJ54" s="226"/>
      <c r="BK54" s="226"/>
      <c r="BL54" s="226"/>
      <c r="BM54" s="226"/>
      <c r="BN54" s="226"/>
      <c r="BO54" s="235"/>
      <c r="BP54" s="235"/>
      <c r="BQ54" s="232">
        <v>48</v>
      </c>
      <c r="BR54" s="233"/>
      <c r="BS54" s="786"/>
      <c r="BT54" s="787"/>
      <c r="BU54" s="787"/>
      <c r="BV54" s="787"/>
      <c r="BW54" s="787"/>
      <c r="BX54" s="787"/>
      <c r="BY54" s="787"/>
      <c r="BZ54" s="787"/>
      <c r="CA54" s="787"/>
      <c r="CB54" s="787"/>
      <c r="CC54" s="787"/>
      <c r="CD54" s="787"/>
      <c r="CE54" s="787"/>
      <c r="CF54" s="787"/>
      <c r="CG54" s="788"/>
      <c r="CH54" s="789"/>
      <c r="CI54" s="790"/>
      <c r="CJ54" s="790"/>
      <c r="CK54" s="790"/>
      <c r="CL54" s="791"/>
      <c r="CM54" s="789"/>
      <c r="CN54" s="790"/>
      <c r="CO54" s="790"/>
      <c r="CP54" s="790"/>
      <c r="CQ54" s="791"/>
      <c r="CR54" s="789"/>
      <c r="CS54" s="790"/>
      <c r="CT54" s="790"/>
      <c r="CU54" s="790"/>
      <c r="CV54" s="791"/>
      <c r="CW54" s="789"/>
      <c r="CX54" s="790"/>
      <c r="CY54" s="790"/>
      <c r="CZ54" s="790"/>
      <c r="DA54" s="791"/>
      <c r="DB54" s="789"/>
      <c r="DC54" s="790"/>
      <c r="DD54" s="790"/>
      <c r="DE54" s="790"/>
      <c r="DF54" s="791"/>
      <c r="DG54" s="789"/>
      <c r="DH54" s="790"/>
      <c r="DI54" s="790"/>
      <c r="DJ54" s="790"/>
      <c r="DK54" s="791"/>
      <c r="DL54" s="789"/>
      <c r="DM54" s="790"/>
      <c r="DN54" s="790"/>
      <c r="DO54" s="790"/>
      <c r="DP54" s="791"/>
      <c r="DQ54" s="789"/>
      <c r="DR54" s="790"/>
      <c r="DS54" s="790"/>
      <c r="DT54" s="790"/>
      <c r="DU54" s="791"/>
      <c r="DV54" s="786"/>
      <c r="DW54" s="787"/>
      <c r="DX54" s="787"/>
      <c r="DY54" s="787"/>
      <c r="DZ54" s="792"/>
      <c r="EA54" s="224"/>
    </row>
    <row r="55" spans="1:131" ht="26.25" customHeight="1">
      <c r="A55" s="232">
        <v>28</v>
      </c>
      <c r="B55" s="793"/>
      <c r="C55" s="794"/>
      <c r="D55" s="794"/>
      <c r="E55" s="794"/>
      <c r="F55" s="794"/>
      <c r="G55" s="794"/>
      <c r="H55" s="794"/>
      <c r="I55" s="794"/>
      <c r="J55" s="794"/>
      <c r="K55" s="794"/>
      <c r="L55" s="794"/>
      <c r="M55" s="794"/>
      <c r="N55" s="794"/>
      <c r="O55" s="794"/>
      <c r="P55" s="795"/>
      <c r="Q55" s="848"/>
      <c r="R55" s="849"/>
      <c r="S55" s="849"/>
      <c r="T55" s="849"/>
      <c r="U55" s="849"/>
      <c r="V55" s="849"/>
      <c r="W55" s="849"/>
      <c r="X55" s="849"/>
      <c r="Y55" s="849"/>
      <c r="Z55" s="849"/>
      <c r="AA55" s="849"/>
      <c r="AB55" s="849"/>
      <c r="AC55" s="849"/>
      <c r="AD55" s="849"/>
      <c r="AE55" s="850"/>
      <c r="AF55" s="799"/>
      <c r="AG55" s="800"/>
      <c r="AH55" s="800"/>
      <c r="AI55" s="800"/>
      <c r="AJ55" s="801"/>
      <c r="AK55" s="852"/>
      <c r="AL55" s="849"/>
      <c r="AM55" s="849"/>
      <c r="AN55" s="849"/>
      <c r="AO55" s="849"/>
      <c r="AP55" s="849"/>
      <c r="AQ55" s="849"/>
      <c r="AR55" s="849"/>
      <c r="AS55" s="849"/>
      <c r="AT55" s="849"/>
      <c r="AU55" s="849"/>
      <c r="AV55" s="849"/>
      <c r="AW55" s="849"/>
      <c r="AX55" s="849"/>
      <c r="AY55" s="849"/>
      <c r="AZ55" s="851"/>
      <c r="BA55" s="851"/>
      <c r="BB55" s="851"/>
      <c r="BC55" s="851"/>
      <c r="BD55" s="851"/>
      <c r="BE55" s="845"/>
      <c r="BF55" s="845"/>
      <c r="BG55" s="845"/>
      <c r="BH55" s="845"/>
      <c r="BI55" s="846"/>
      <c r="BJ55" s="226"/>
      <c r="BK55" s="226"/>
      <c r="BL55" s="226"/>
      <c r="BM55" s="226"/>
      <c r="BN55" s="226"/>
      <c r="BO55" s="235"/>
      <c r="BP55" s="235"/>
      <c r="BQ55" s="232">
        <v>49</v>
      </c>
      <c r="BR55" s="233"/>
      <c r="BS55" s="786"/>
      <c r="BT55" s="787"/>
      <c r="BU55" s="787"/>
      <c r="BV55" s="787"/>
      <c r="BW55" s="787"/>
      <c r="BX55" s="787"/>
      <c r="BY55" s="787"/>
      <c r="BZ55" s="787"/>
      <c r="CA55" s="787"/>
      <c r="CB55" s="787"/>
      <c r="CC55" s="787"/>
      <c r="CD55" s="787"/>
      <c r="CE55" s="787"/>
      <c r="CF55" s="787"/>
      <c r="CG55" s="788"/>
      <c r="CH55" s="789"/>
      <c r="CI55" s="790"/>
      <c r="CJ55" s="790"/>
      <c r="CK55" s="790"/>
      <c r="CL55" s="791"/>
      <c r="CM55" s="789"/>
      <c r="CN55" s="790"/>
      <c r="CO55" s="790"/>
      <c r="CP55" s="790"/>
      <c r="CQ55" s="791"/>
      <c r="CR55" s="789"/>
      <c r="CS55" s="790"/>
      <c r="CT55" s="790"/>
      <c r="CU55" s="790"/>
      <c r="CV55" s="791"/>
      <c r="CW55" s="789"/>
      <c r="CX55" s="790"/>
      <c r="CY55" s="790"/>
      <c r="CZ55" s="790"/>
      <c r="DA55" s="791"/>
      <c r="DB55" s="789"/>
      <c r="DC55" s="790"/>
      <c r="DD55" s="790"/>
      <c r="DE55" s="790"/>
      <c r="DF55" s="791"/>
      <c r="DG55" s="789"/>
      <c r="DH55" s="790"/>
      <c r="DI55" s="790"/>
      <c r="DJ55" s="790"/>
      <c r="DK55" s="791"/>
      <c r="DL55" s="789"/>
      <c r="DM55" s="790"/>
      <c r="DN55" s="790"/>
      <c r="DO55" s="790"/>
      <c r="DP55" s="791"/>
      <c r="DQ55" s="789"/>
      <c r="DR55" s="790"/>
      <c r="DS55" s="790"/>
      <c r="DT55" s="790"/>
      <c r="DU55" s="791"/>
      <c r="DV55" s="786"/>
      <c r="DW55" s="787"/>
      <c r="DX55" s="787"/>
      <c r="DY55" s="787"/>
      <c r="DZ55" s="792"/>
      <c r="EA55" s="224"/>
    </row>
    <row r="56" spans="1:131" ht="26.25" customHeight="1">
      <c r="A56" s="232">
        <v>29</v>
      </c>
      <c r="B56" s="793"/>
      <c r="C56" s="794"/>
      <c r="D56" s="794"/>
      <c r="E56" s="794"/>
      <c r="F56" s="794"/>
      <c r="G56" s="794"/>
      <c r="H56" s="794"/>
      <c r="I56" s="794"/>
      <c r="J56" s="794"/>
      <c r="K56" s="794"/>
      <c r="L56" s="794"/>
      <c r="M56" s="794"/>
      <c r="N56" s="794"/>
      <c r="O56" s="794"/>
      <c r="P56" s="795"/>
      <c r="Q56" s="848"/>
      <c r="R56" s="849"/>
      <c r="S56" s="849"/>
      <c r="T56" s="849"/>
      <c r="U56" s="849"/>
      <c r="V56" s="849"/>
      <c r="W56" s="849"/>
      <c r="X56" s="849"/>
      <c r="Y56" s="849"/>
      <c r="Z56" s="849"/>
      <c r="AA56" s="849"/>
      <c r="AB56" s="849"/>
      <c r="AC56" s="849"/>
      <c r="AD56" s="849"/>
      <c r="AE56" s="850"/>
      <c r="AF56" s="799"/>
      <c r="AG56" s="800"/>
      <c r="AH56" s="800"/>
      <c r="AI56" s="800"/>
      <c r="AJ56" s="801"/>
      <c r="AK56" s="852"/>
      <c r="AL56" s="849"/>
      <c r="AM56" s="849"/>
      <c r="AN56" s="849"/>
      <c r="AO56" s="849"/>
      <c r="AP56" s="849"/>
      <c r="AQ56" s="849"/>
      <c r="AR56" s="849"/>
      <c r="AS56" s="849"/>
      <c r="AT56" s="849"/>
      <c r="AU56" s="849"/>
      <c r="AV56" s="849"/>
      <c r="AW56" s="849"/>
      <c r="AX56" s="849"/>
      <c r="AY56" s="849"/>
      <c r="AZ56" s="851"/>
      <c r="BA56" s="851"/>
      <c r="BB56" s="851"/>
      <c r="BC56" s="851"/>
      <c r="BD56" s="851"/>
      <c r="BE56" s="845"/>
      <c r="BF56" s="845"/>
      <c r="BG56" s="845"/>
      <c r="BH56" s="845"/>
      <c r="BI56" s="846"/>
      <c r="BJ56" s="226"/>
      <c r="BK56" s="226"/>
      <c r="BL56" s="226"/>
      <c r="BM56" s="226"/>
      <c r="BN56" s="226"/>
      <c r="BO56" s="235"/>
      <c r="BP56" s="235"/>
      <c r="BQ56" s="232">
        <v>50</v>
      </c>
      <c r="BR56" s="233"/>
      <c r="BS56" s="786"/>
      <c r="BT56" s="787"/>
      <c r="BU56" s="787"/>
      <c r="BV56" s="787"/>
      <c r="BW56" s="787"/>
      <c r="BX56" s="787"/>
      <c r="BY56" s="787"/>
      <c r="BZ56" s="787"/>
      <c r="CA56" s="787"/>
      <c r="CB56" s="787"/>
      <c r="CC56" s="787"/>
      <c r="CD56" s="787"/>
      <c r="CE56" s="787"/>
      <c r="CF56" s="787"/>
      <c r="CG56" s="788"/>
      <c r="CH56" s="789"/>
      <c r="CI56" s="790"/>
      <c r="CJ56" s="790"/>
      <c r="CK56" s="790"/>
      <c r="CL56" s="791"/>
      <c r="CM56" s="789"/>
      <c r="CN56" s="790"/>
      <c r="CO56" s="790"/>
      <c r="CP56" s="790"/>
      <c r="CQ56" s="791"/>
      <c r="CR56" s="789"/>
      <c r="CS56" s="790"/>
      <c r="CT56" s="790"/>
      <c r="CU56" s="790"/>
      <c r="CV56" s="791"/>
      <c r="CW56" s="789"/>
      <c r="CX56" s="790"/>
      <c r="CY56" s="790"/>
      <c r="CZ56" s="790"/>
      <c r="DA56" s="791"/>
      <c r="DB56" s="789"/>
      <c r="DC56" s="790"/>
      <c r="DD56" s="790"/>
      <c r="DE56" s="790"/>
      <c r="DF56" s="791"/>
      <c r="DG56" s="789"/>
      <c r="DH56" s="790"/>
      <c r="DI56" s="790"/>
      <c r="DJ56" s="790"/>
      <c r="DK56" s="791"/>
      <c r="DL56" s="789"/>
      <c r="DM56" s="790"/>
      <c r="DN56" s="790"/>
      <c r="DO56" s="790"/>
      <c r="DP56" s="791"/>
      <c r="DQ56" s="789"/>
      <c r="DR56" s="790"/>
      <c r="DS56" s="790"/>
      <c r="DT56" s="790"/>
      <c r="DU56" s="791"/>
      <c r="DV56" s="786"/>
      <c r="DW56" s="787"/>
      <c r="DX56" s="787"/>
      <c r="DY56" s="787"/>
      <c r="DZ56" s="792"/>
      <c r="EA56" s="224"/>
    </row>
    <row r="57" spans="1:131" ht="26.25" customHeight="1">
      <c r="A57" s="232">
        <v>30</v>
      </c>
      <c r="B57" s="793"/>
      <c r="C57" s="794"/>
      <c r="D57" s="794"/>
      <c r="E57" s="794"/>
      <c r="F57" s="794"/>
      <c r="G57" s="794"/>
      <c r="H57" s="794"/>
      <c r="I57" s="794"/>
      <c r="J57" s="794"/>
      <c r="K57" s="794"/>
      <c r="L57" s="794"/>
      <c r="M57" s="794"/>
      <c r="N57" s="794"/>
      <c r="O57" s="794"/>
      <c r="P57" s="795"/>
      <c r="Q57" s="848"/>
      <c r="R57" s="849"/>
      <c r="S57" s="849"/>
      <c r="T57" s="849"/>
      <c r="U57" s="849"/>
      <c r="V57" s="849"/>
      <c r="W57" s="849"/>
      <c r="X57" s="849"/>
      <c r="Y57" s="849"/>
      <c r="Z57" s="849"/>
      <c r="AA57" s="849"/>
      <c r="AB57" s="849"/>
      <c r="AC57" s="849"/>
      <c r="AD57" s="849"/>
      <c r="AE57" s="850"/>
      <c r="AF57" s="799"/>
      <c r="AG57" s="800"/>
      <c r="AH57" s="800"/>
      <c r="AI57" s="800"/>
      <c r="AJ57" s="801"/>
      <c r="AK57" s="852"/>
      <c r="AL57" s="849"/>
      <c r="AM57" s="849"/>
      <c r="AN57" s="849"/>
      <c r="AO57" s="849"/>
      <c r="AP57" s="849"/>
      <c r="AQ57" s="849"/>
      <c r="AR57" s="849"/>
      <c r="AS57" s="849"/>
      <c r="AT57" s="849"/>
      <c r="AU57" s="849"/>
      <c r="AV57" s="849"/>
      <c r="AW57" s="849"/>
      <c r="AX57" s="849"/>
      <c r="AY57" s="849"/>
      <c r="AZ57" s="851"/>
      <c r="BA57" s="851"/>
      <c r="BB57" s="851"/>
      <c r="BC57" s="851"/>
      <c r="BD57" s="851"/>
      <c r="BE57" s="845"/>
      <c r="BF57" s="845"/>
      <c r="BG57" s="845"/>
      <c r="BH57" s="845"/>
      <c r="BI57" s="846"/>
      <c r="BJ57" s="226"/>
      <c r="BK57" s="226"/>
      <c r="BL57" s="226"/>
      <c r="BM57" s="226"/>
      <c r="BN57" s="226"/>
      <c r="BO57" s="235"/>
      <c r="BP57" s="235"/>
      <c r="BQ57" s="232">
        <v>51</v>
      </c>
      <c r="BR57" s="233"/>
      <c r="BS57" s="786"/>
      <c r="BT57" s="787"/>
      <c r="BU57" s="787"/>
      <c r="BV57" s="787"/>
      <c r="BW57" s="787"/>
      <c r="BX57" s="787"/>
      <c r="BY57" s="787"/>
      <c r="BZ57" s="787"/>
      <c r="CA57" s="787"/>
      <c r="CB57" s="787"/>
      <c r="CC57" s="787"/>
      <c r="CD57" s="787"/>
      <c r="CE57" s="787"/>
      <c r="CF57" s="787"/>
      <c r="CG57" s="788"/>
      <c r="CH57" s="789"/>
      <c r="CI57" s="790"/>
      <c r="CJ57" s="790"/>
      <c r="CK57" s="790"/>
      <c r="CL57" s="791"/>
      <c r="CM57" s="789"/>
      <c r="CN57" s="790"/>
      <c r="CO57" s="790"/>
      <c r="CP57" s="790"/>
      <c r="CQ57" s="791"/>
      <c r="CR57" s="789"/>
      <c r="CS57" s="790"/>
      <c r="CT57" s="790"/>
      <c r="CU57" s="790"/>
      <c r="CV57" s="791"/>
      <c r="CW57" s="789"/>
      <c r="CX57" s="790"/>
      <c r="CY57" s="790"/>
      <c r="CZ57" s="790"/>
      <c r="DA57" s="791"/>
      <c r="DB57" s="789"/>
      <c r="DC57" s="790"/>
      <c r="DD57" s="790"/>
      <c r="DE57" s="790"/>
      <c r="DF57" s="791"/>
      <c r="DG57" s="789"/>
      <c r="DH57" s="790"/>
      <c r="DI57" s="790"/>
      <c r="DJ57" s="790"/>
      <c r="DK57" s="791"/>
      <c r="DL57" s="789"/>
      <c r="DM57" s="790"/>
      <c r="DN57" s="790"/>
      <c r="DO57" s="790"/>
      <c r="DP57" s="791"/>
      <c r="DQ57" s="789"/>
      <c r="DR57" s="790"/>
      <c r="DS57" s="790"/>
      <c r="DT57" s="790"/>
      <c r="DU57" s="791"/>
      <c r="DV57" s="786"/>
      <c r="DW57" s="787"/>
      <c r="DX57" s="787"/>
      <c r="DY57" s="787"/>
      <c r="DZ57" s="792"/>
      <c r="EA57" s="224"/>
    </row>
    <row r="58" spans="1:131" ht="26.25" customHeight="1">
      <c r="A58" s="232">
        <v>31</v>
      </c>
      <c r="B58" s="793"/>
      <c r="C58" s="794"/>
      <c r="D58" s="794"/>
      <c r="E58" s="794"/>
      <c r="F58" s="794"/>
      <c r="G58" s="794"/>
      <c r="H58" s="794"/>
      <c r="I58" s="794"/>
      <c r="J58" s="794"/>
      <c r="K58" s="794"/>
      <c r="L58" s="794"/>
      <c r="M58" s="794"/>
      <c r="N58" s="794"/>
      <c r="O58" s="794"/>
      <c r="P58" s="795"/>
      <c r="Q58" s="848"/>
      <c r="R58" s="849"/>
      <c r="S58" s="849"/>
      <c r="T58" s="849"/>
      <c r="U58" s="849"/>
      <c r="V58" s="849"/>
      <c r="W58" s="849"/>
      <c r="X58" s="849"/>
      <c r="Y58" s="849"/>
      <c r="Z58" s="849"/>
      <c r="AA58" s="849"/>
      <c r="AB58" s="849"/>
      <c r="AC58" s="849"/>
      <c r="AD58" s="849"/>
      <c r="AE58" s="850"/>
      <c r="AF58" s="799"/>
      <c r="AG58" s="800"/>
      <c r="AH58" s="800"/>
      <c r="AI58" s="800"/>
      <c r="AJ58" s="801"/>
      <c r="AK58" s="852"/>
      <c r="AL58" s="849"/>
      <c r="AM58" s="849"/>
      <c r="AN58" s="849"/>
      <c r="AO58" s="849"/>
      <c r="AP58" s="849"/>
      <c r="AQ58" s="849"/>
      <c r="AR58" s="849"/>
      <c r="AS58" s="849"/>
      <c r="AT58" s="849"/>
      <c r="AU58" s="849"/>
      <c r="AV58" s="849"/>
      <c r="AW58" s="849"/>
      <c r="AX58" s="849"/>
      <c r="AY58" s="849"/>
      <c r="AZ58" s="851"/>
      <c r="BA58" s="851"/>
      <c r="BB58" s="851"/>
      <c r="BC58" s="851"/>
      <c r="BD58" s="851"/>
      <c r="BE58" s="845"/>
      <c r="BF58" s="845"/>
      <c r="BG58" s="845"/>
      <c r="BH58" s="845"/>
      <c r="BI58" s="846"/>
      <c r="BJ58" s="226"/>
      <c r="BK58" s="226"/>
      <c r="BL58" s="226"/>
      <c r="BM58" s="226"/>
      <c r="BN58" s="226"/>
      <c r="BO58" s="235"/>
      <c r="BP58" s="235"/>
      <c r="BQ58" s="232">
        <v>52</v>
      </c>
      <c r="BR58" s="233"/>
      <c r="BS58" s="786"/>
      <c r="BT58" s="787"/>
      <c r="BU58" s="787"/>
      <c r="BV58" s="787"/>
      <c r="BW58" s="787"/>
      <c r="BX58" s="787"/>
      <c r="BY58" s="787"/>
      <c r="BZ58" s="787"/>
      <c r="CA58" s="787"/>
      <c r="CB58" s="787"/>
      <c r="CC58" s="787"/>
      <c r="CD58" s="787"/>
      <c r="CE58" s="787"/>
      <c r="CF58" s="787"/>
      <c r="CG58" s="788"/>
      <c r="CH58" s="789"/>
      <c r="CI58" s="790"/>
      <c r="CJ58" s="790"/>
      <c r="CK58" s="790"/>
      <c r="CL58" s="791"/>
      <c r="CM58" s="789"/>
      <c r="CN58" s="790"/>
      <c r="CO58" s="790"/>
      <c r="CP58" s="790"/>
      <c r="CQ58" s="791"/>
      <c r="CR58" s="789"/>
      <c r="CS58" s="790"/>
      <c r="CT58" s="790"/>
      <c r="CU58" s="790"/>
      <c r="CV58" s="791"/>
      <c r="CW58" s="789"/>
      <c r="CX58" s="790"/>
      <c r="CY58" s="790"/>
      <c r="CZ58" s="790"/>
      <c r="DA58" s="791"/>
      <c r="DB58" s="789"/>
      <c r="DC58" s="790"/>
      <c r="DD58" s="790"/>
      <c r="DE58" s="790"/>
      <c r="DF58" s="791"/>
      <c r="DG58" s="789"/>
      <c r="DH58" s="790"/>
      <c r="DI58" s="790"/>
      <c r="DJ58" s="790"/>
      <c r="DK58" s="791"/>
      <c r="DL58" s="789"/>
      <c r="DM58" s="790"/>
      <c r="DN58" s="790"/>
      <c r="DO58" s="790"/>
      <c r="DP58" s="791"/>
      <c r="DQ58" s="789"/>
      <c r="DR58" s="790"/>
      <c r="DS58" s="790"/>
      <c r="DT58" s="790"/>
      <c r="DU58" s="791"/>
      <c r="DV58" s="786"/>
      <c r="DW58" s="787"/>
      <c r="DX58" s="787"/>
      <c r="DY58" s="787"/>
      <c r="DZ58" s="792"/>
      <c r="EA58" s="224"/>
    </row>
    <row r="59" spans="1:131" ht="26.25" customHeight="1">
      <c r="A59" s="232">
        <v>32</v>
      </c>
      <c r="B59" s="793"/>
      <c r="C59" s="794"/>
      <c r="D59" s="794"/>
      <c r="E59" s="794"/>
      <c r="F59" s="794"/>
      <c r="G59" s="794"/>
      <c r="H59" s="794"/>
      <c r="I59" s="794"/>
      <c r="J59" s="794"/>
      <c r="K59" s="794"/>
      <c r="L59" s="794"/>
      <c r="M59" s="794"/>
      <c r="N59" s="794"/>
      <c r="O59" s="794"/>
      <c r="P59" s="795"/>
      <c r="Q59" s="848"/>
      <c r="R59" s="849"/>
      <c r="S59" s="849"/>
      <c r="T59" s="849"/>
      <c r="U59" s="849"/>
      <c r="V59" s="849"/>
      <c r="W59" s="849"/>
      <c r="X59" s="849"/>
      <c r="Y59" s="849"/>
      <c r="Z59" s="849"/>
      <c r="AA59" s="849"/>
      <c r="AB59" s="849"/>
      <c r="AC59" s="849"/>
      <c r="AD59" s="849"/>
      <c r="AE59" s="850"/>
      <c r="AF59" s="799"/>
      <c r="AG59" s="800"/>
      <c r="AH59" s="800"/>
      <c r="AI59" s="800"/>
      <c r="AJ59" s="801"/>
      <c r="AK59" s="852"/>
      <c r="AL59" s="849"/>
      <c r="AM59" s="849"/>
      <c r="AN59" s="849"/>
      <c r="AO59" s="849"/>
      <c r="AP59" s="849"/>
      <c r="AQ59" s="849"/>
      <c r="AR59" s="849"/>
      <c r="AS59" s="849"/>
      <c r="AT59" s="849"/>
      <c r="AU59" s="849"/>
      <c r="AV59" s="849"/>
      <c r="AW59" s="849"/>
      <c r="AX59" s="849"/>
      <c r="AY59" s="849"/>
      <c r="AZ59" s="851"/>
      <c r="BA59" s="851"/>
      <c r="BB59" s="851"/>
      <c r="BC59" s="851"/>
      <c r="BD59" s="851"/>
      <c r="BE59" s="845"/>
      <c r="BF59" s="845"/>
      <c r="BG59" s="845"/>
      <c r="BH59" s="845"/>
      <c r="BI59" s="846"/>
      <c r="BJ59" s="226"/>
      <c r="BK59" s="226"/>
      <c r="BL59" s="226"/>
      <c r="BM59" s="226"/>
      <c r="BN59" s="226"/>
      <c r="BO59" s="235"/>
      <c r="BP59" s="235"/>
      <c r="BQ59" s="232">
        <v>53</v>
      </c>
      <c r="BR59" s="233"/>
      <c r="BS59" s="786"/>
      <c r="BT59" s="787"/>
      <c r="BU59" s="787"/>
      <c r="BV59" s="787"/>
      <c r="BW59" s="787"/>
      <c r="BX59" s="787"/>
      <c r="BY59" s="787"/>
      <c r="BZ59" s="787"/>
      <c r="CA59" s="787"/>
      <c r="CB59" s="787"/>
      <c r="CC59" s="787"/>
      <c r="CD59" s="787"/>
      <c r="CE59" s="787"/>
      <c r="CF59" s="787"/>
      <c r="CG59" s="788"/>
      <c r="CH59" s="789"/>
      <c r="CI59" s="790"/>
      <c r="CJ59" s="790"/>
      <c r="CK59" s="790"/>
      <c r="CL59" s="791"/>
      <c r="CM59" s="789"/>
      <c r="CN59" s="790"/>
      <c r="CO59" s="790"/>
      <c r="CP59" s="790"/>
      <c r="CQ59" s="791"/>
      <c r="CR59" s="789"/>
      <c r="CS59" s="790"/>
      <c r="CT59" s="790"/>
      <c r="CU59" s="790"/>
      <c r="CV59" s="791"/>
      <c r="CW59" s="789"/>
      <c r="CX59" s="790"/>
      <c r="CY59" s="790"/>
      <c r="CZ59" s="790"/>
      <c r="DA59" s="791"/>
      <c r="DB59" s="789"/>
      <c r="DC59" s="790"/>
      <c r="DD59" s="790"/>
      <c r="DE59" s="790"/>
      <c r="DF59" s="791"/>
      <c r="DG59" s="789"/>
      <c r="DH59" s="790"/>
      <c r="DI59" s="790"/>
      <c r="DJ59" s="790"/>
      <c r="DK59" s="791"/>
      <c r="DL59" s="789"/>
      <c r="DM59" s="790"/>
      <c r="DN59" s="790"/>
      <c r="DO59" s="790"/>
      <c r="DP59" s="791"/>
      <c r="DQ59" s="789"/>
      <c r="DR59" s="790"/>
      <c r="DS59" s="790"/>
      <c r="DT59" s="790"/>
      <c r="DU59" s="791"/>
      <c r="DV59" s="786"/>
      <c r="DW59" s="787"/>
      <c r="DX59" s="787"/>
      <c r="DY59" s="787"/>
      <c r="DZ59" s="792"/>
      <c r="EA59" s="224"/>
    </row>
    <row r="60" spans="1:131" ht="26.25" customHeight="1">
      <c r="A60" s="232">
        <v>33</v>
      </c>
      <c r="B60" s="793"/>
      <c r="C60" s="794"/>
      <c r="D60" s="794"/>
      <c r="E60" s="794"/>
      <c r="F60" s="794"/>
      <c r="G60" s="794"/>
      <c r="H60" s="794"/>
      <c r="I60" s="794"/>
      <c r="J60" s="794"/>
      <c r="K60" s="794"/>
      <c r="L60" s="794"/>
      <c r="M60" s="794"/>
      <c r="N60" s="794"/>
      <c r="O60" s="794"/>
      <c r="P60" s="795"/>
      <c r="Q60" s="848"/>
      <c r="R60" s="849"/>
      <c r="S60" s="849"/>
      <c r="T60" s="849"/>
      <c r="U60" s="849"/>
      <c r="V60" s="849"/>
      <c r="W60" s="849"/>
      <c r="X60" s="849"/>
      <c r="Y60" s="849"/>
      <c r="Z60" s="849"/>
      <c r="AA60" s="849"/>
      <c r="AB60" s="849"/>
      <c r="AC60" s="849"/>
      <c r="AD60" s="849"/>
      <c r="AE60" s="850"/>
      <c r="AF60" s="799"/>
      <c r="AG60" s="800"/>
      <c r="AH60" s="800"/>
      <c r="AI60" s="800"/>
      <c r="AJ60" s="801"/>
      <c r="AK60" s="852"/>
      <c r="AL60" s="849"/>
      <c r="AM60" s="849"/>
      <c r="AN60" s="849"/>
      <c r="AO60" s="849"/>
      <c r="AP60" s="849"/>
      <c r="AQ60" s="849"/>
      <c r="AR60" s="849"/>
      <c r="AS60" s="849"/>
      <c r="AT60" s="849"/>
      <c r="AU60" s="849"/>
      <c r="AV60" s="849"/>
      <c r="AW60" s="849"/>
      <c r="AX60" s="849"/>
      <c r="AY60" s="849"/>
      <c r="AZ60" s="851"/>
      <c r="BA60" s="851"/>
      <c r="BB60" s="851"/>
      <c r="BC60" s="851"/>
      <c r="BD60" s="851"/>
      <c r="BE60" s="845"/>
      <c r="BF60" s="845"/>
      <c r="BG60" s="845"/>
      <c r="BH60" s="845"/>
      <c r="BI60" s="846"/>
      <c r="BJ60" s="226"/>
      <c r="BK60" s="226"/>
      <c r="BL60" s="226"/>
      <c r="BM60" s="226"/>
      <c r="BN60" s="226"/>
      <c r="BO60" s="235"/>
      <c r="BP60" s="235"/>
      <c r="BQ60" s="232">
        <v>54</v>
      </c>
      <c r="BR60" s="233"/>
      <c r="BS60" s="786"/>
      <c r="BT60" s="787"/>
      <c r="BU60" s="787"/>
      <c r="BV60" s="787"/>
      <c r="BW60" s="787"/>
      <c r="BX60" s="787"/>
      <c r="BY60" s="787"/>
      <c r="BZ60" s="787"/>
      <c r="CA60" s="787"/>
      <c r="CB60" s="787"/>
      <c r="CC60" s="787"/>
      <c r="CD60" s="787"/>
      <c r="CE60" s="787"/>
      <c r="CF60" s="787"/>
      <c r="CG60" s="788"/>
      <c r="CH60" s="789"/>
      <c r="CI60" s="790"/>
      <c r="CJ60" s="790"/>
      <c r="CK60" s="790"/>
      <c r="CL60" s="791"/>
      <c r="CM60" s="789"/>
      <c r="CN60" s="790"/>
      <c r="CO60" s="790"/>
      <c r="CP60" s="790"/>
      <c r="CQ60" s="791"/>
      <c r="CR60" s="789"/>
      <c r="CS60" s="790"/>
      <c r="CT60" s="790"/>
      <c r="CU60" s="790"/>
      <c r="CV60" s="791"/>
      <c r="CW60" s="789"/>
      <c r="CX60" s="790"/>
      <c r="CY60" s="790"/>
      <c r="CZ60" s="790"/>
      <c r="DA60" s="791"/>
      <c r="DB60" s="789"/>
      <c r="DC60" s="790"/>
      <c r="DD60" s="790"/>
      <c r="DE60" s="790"/>
      <c r="DF60" s="791"/>
      <c r="DG60" s="789"/>
      <c r="DH60" s="790"/>
      <c r="DI60" s="790"/>
      <c r="DJ60" s="790"/>
      <c r="DK60" s="791"/>
      <c r="DL60" s="789"/>
      <c r="DM60" s="790"/>
      <c r="DN60" s="790"/>
      <c r="DO60" s="790"/>
      <c r="DP60" s="791"/>
      <c r="DQ60" s="789"/>
      <c r="DR60" s="790"/>
      <c r="DS60" s="790"/>
      <c r="DT60" s="790"/>
      <c r="DU60" s="791"/>
      <c r="DV60" s="786"/>
      <c r="DW60" s="787"/>
      <c r="DX60" s="787"/>
      <c r="DY60" s="787"/>
      <c r="DZ60" s="792"/>
      <c r="EA60" s="224"/>
    </row>
    <row r="61" spans="1:131" ht="26.25" customHeight="1" thickBot="1">
      <c r="A61" s="232">
        <v>34</v>
      </c>
      <c r="B61" s="793"/>
      <c r="C61" s="794"/>
      <c r="D61" s="794"/>
      <c r="E61" s="794"/>
      <c r="F61" s="794"/>
      <c r="G61" s="794"/>
      <c r="H61" s="794"/>
      <c r="I61" s="794"/>
      <c r="J61" s="794"/>
      <c r="K61" s="794"/>
      <c r="L61" s="794"/>
      <c r="M61" s="794"/>
      <c r="N61" s="794"/>
      <c r="O61" s="794"/>
      <c r="P61" s="795"/>
      <c r="Q61" s="848"/>
      <c r="R61" s="849"/>
      <c r="S61" s="849"/>
      <c r="T61" s="849"/>
      <c r="U61" s="849"/>
      <c r="V61" s="849"/>
      <c r="W61" s="849"/>
      <c r="X61" s="849"/>
      <c r="Y61" s="849"/>
      <c r="Z61" s="849"/>
      <c r="AA61" s="849"/>
      <c r="AB61" s="849"/>
      <c r="AC61" s="849"/>
      <c r="AD61" s="849"/>
      <c r="AE61" s="850"/>
      <c r="AF61" s="799"/>
      <c r="AG61" s="800"/>
      <c r="AH61" s="800"/>
      <c r="AI61" s="800"/>
      <c r="AJ61" s="801"/>
      <c r="AK61" s="852"/>
      <c r="AL61" s="849"/>
      <c r="AM61" s="849"/>
      <c r="AN61" s="849"/>
      <c r="AO61" s="849"/>
      <c r="AP61" s="849"/>
      <c r="AQ61" s="849"/>
      <c r="AR61" s="849"/>
      <c r="AS61" s="849"/>
      <c r="AT61" s="849"/>
      <c r="AU61" s="849"/>
      <c r="AV61" s="849"/>
      <c r="AW61" s="849"/>
      <c r="AX61" s="849"/>
      <c r="AY61" s="849"/>
      <c r="AZ61" s="851"/>
      <c r="BA61" s="851"/>
      <c r="BB61" s="851"/>
      <c r="BC61" s="851"/>
      <c r="BD61" s="851"/>
      <c r="BE61" s="845"/>
      <c r="BF61" s="845"/>
      <c r="BG61" s="845"/>
      <c r="BH61" s="845"/>
      <c r="BI61" s="846"/>
      <c r="BJ61" s="226"/>
      <c r="BK61" s="226"/>
      <c r="BL61" s="226"/>
      <c r="BM61" s="226"/>
      <c r="BN61" s="226"/>
      <c r="BO61" s="235"/>
      <c r="BP61" s="235"/>
      <c r="BQ61" s="232">
        <v>55</v>
      </c>
      <c r="BR61" s="233"/>
      <c r="BS61" s="786"/>
      <c r="BT61" s="787"/>
      <c r="BU61" s="787"/>
      <c r="BV61" s="787"/>
      <c r="BW61" s="787"/>
      <c r="BX61" s="787"/>
      <c r="BY61" s="787"/>
      <c r="BZ61" s="787"/>
      <c r="CA61" s="787"/>
      <c r="CB61" s="787"/>
      <c r="CC61" s="787"/>
      <c r="CD61" s="787"/>
      <c r="CE61" s="787"/>
      <c r="CF61" s="787"/>
      <c r="CG61" s="788"/>
      <c r="CH61" s="789"/>
      <c r="CI61" s="790"/>
      <c r="CJ61" s="790"/>
      <c r="CK61" s="790"/>
      <c r="CL61" s="791"/>
      <c r="CM61" s="789"/>
      <c r="CN61" s="790"/>
      <c r="CO61" s="790"/>
      <c r="CP61" s="790"/>
      <c r="CQ61" s="791"/>
      <c r="CR61" s="789"/>
      <c r="CS61" s="790"/>
      <c r="CT61" s="790"/>
      <c r="CU61" s="790"/>
      <c r="CV61" s="791"/>
      <c r="CW61" s="789"/>
      <c r="CX61" s="790"/>
      <c r="CY61" s="790"/>
      <c r="CZ61" s="790"/>
      <c r="DA61" s="791"/>
      <c r="DB61" s="789"/>
      <c r="DC61" s="790"/>
      <c r="DD61" s="790"/>
      <c r="DE61" s="790"/>
      <c r="DF61" s="791"/>
      <c r="DG61" s="789"/>
      <c r="DH61" s="790"/>
      <c r="DI61" s="790"/>
      <c r="DJ61" s="790"/>
      <c r="DK61" s="791"/>
      <c r="DL61" s="789"/>
      <c r="DM61" s="790"/>
      <c r="DN61" s="790"/>
      <c r="DO61" s="790"/>
      <c r="DP61" s="791"/>
      <c r="DQ61" s="789"/>
      <c r="DR61" s="790"/>
      <c r="DS61" s="790"/>
      <c r="DT61" s="790"/>
      <c r="DU61" s="791"/>
      <c r="DV61" s="786"/>
      <c r="DW61" s="787"/>
      <c r="DX61" s="787"/>
      <c r="DY61" s="787"/>
      <c r="DZ61" s="792"/>
      <c r="EA61" s="224"/>
    </row>
    <row r="62" spans="1:131" ht="26.25" customHeight="1">
      <c r="A62" s="232">
        <v>35</v>
      </c>
      <c r="B62" s="793"/>
      <c r="C62" s="794"/>
      <c r="D62" s="794"/>
      <c r="E62" s="794"/>
      <c r="F62" s="794"/>
      <c r="G62" s="794"/>
      <c r="H62" s="794"/>
      <c r="I62" s="794"/>
      <c r="J62" s="794"/>
      <c r="K62" s="794"/>
      <c r="L62" s="794"/>
      <c r="M62" s="794"/>
      <c r="N62" s="794"/>
      <c r="O62" s="794"/>
      <c r="P62" s="795"/>
      <c r="Q62" s="848"/>
      <c r="R62" s="849"/>
      <c r="S62" s="849"/>
      <c r="T62" s="849"/>
      <c r="U62" s="849"/>
      <c r="V62" s="849"/>
      <c r="W62" s="849"/>
      <c r="X62" s="849"/>
      <c r="Y62" s="849"/>
      <c r="Z62" s="849"/>
      <c r="AA62" s="849"/>
      <c r="AB62" s="849"/>
      <c r="AC62" s="849"/>
      <c r="AD62" s="849"/>
      <c r="AE62" s="850"/>
      <c r="AF62" s="799"/>
      <c r="AG62" s="800"/>
      <c r="AH62" s="800"/>
      <c r="AI62" s="800"/>
      <c r="AJ62" s="801"/>
      <c r="AK62" s="852"/>
      <c r="AL62" s="849"/>
      <c r="AM62" s="849"/>
      <c r="AN62" s="849"/>
      <c r="AO62" s="849"/>
      <c r="AP62" s="849"/>
      <c r="AQ62" s="849"/>
      <c r="AR62" s="849"/>
      <c r="AS62" s="849"/>
      <c r="AT62" s="849"/>
      <c r="AU62" s="849"/>
      <c r="AV62" s="849"/>
      <c r="AW62" s="849"/>
      <c r="AX62" s="849"/>
      <c r="AY62" s="849"/>
      <c r="AZ62" s="851"/>
      <c r="BA62" s="851"/>
      <c r="BB62" s="851"/>
      <c r="BC62" s="851"/>
      <c r="BD62" s="851"/>
      <c r="BE62" s="845"/>
      <c r="BF62" s="845"/>
      <c r="BG62" s="845"/>
      <c r="BH62" s="845"/>
      <c r="BI62" s="846"/>
      <c r="BJ62" s="860" t="s">
        <v>416</v>
      </c>
      <c r="BK62" s="819"/>
      <c r="BL62" s="819"/>
      <c r="BM62" s="819"/>
      <c r="BN62" s="820"/>
      <c r="BO62" s="235"/>
      <c r="BP62" s="235"/>
      <c r="BQ62" s="232">
        <v>56</v>
      </c>
      <c r="BR62" s="233"/>
      <c r="BS62" s="786"/>
      <c r="BT62" s="787"/>
      <c r="BU62" s="787"/>
      <c r="BV62" s="787"/>
      <c r="BW62" s="787"/>
      <c r="BX62" s="787"/>
      <c r="BY62" s="787"/>
      <c r="BZ62" s="787"/>
      <c r="CA62" s="787"/>
      <c r="CB62" s="787"/>
      <c r="CC62" s="787"/>
      <c r="CD62" s="787"/>
      <c r="CE62" s="787"/>
      <c r="CF62" s="787"/>
      <c r="CG62" s="788"/>
      <c r="CH62" s="789"/>
      <c r="CI62" s="790"/>
      <c r="CJ62" s="790"/>
      <c r="CK62" s="790"/>
      <c r="CL62" s="791"/>
      <c r="CM62" s="789"/>
      <c r="CN62" s="790"/>
      <c r="CO62" s="790"/>
      <c r="CP62" s="790"/>
      <c r="CQ62" s="791"/>
      <c r="CR62" s="789"/>
      <c r="CS62" s="790"/>
      <c r="CT62" s="790"/>
      <c r="CU62" s="790"/>
      <c r="CV62" s="791"/>
      <c r="CW62" s="789"/>
      <c r="CX62" s="790"/>
      <c r="CY62" s="790"/>
      <c r="CZ62" s="790"/>
      <c r="DA62" s="791"/>
      <c r="DB62" s="789"/>
      <c r="DC62" s="790"/>
      <c r="DD62" s="790"/>
      <c r="DE62" s="790"/>
      <c r="DF62" s="791"/>
      <c r="DG62" s="789"/>
      <c r="DH62" s="790"/>
      <c r="DI62" s="790"/>
      <c r="DJ62" s="790"/>
      <c r="DK62" s="791"/>
      <c r="DL62" s="789"/>
      <c r="DM62" s="790"/>
      <c r="DN62" s="790"/>
      <c r="DO62" s="790"/>
      <c r="DP62" s="791"/>
      <c r="DQ62" s="789"/>
      <c r="DR62" s="790"/>
      <c r="DS62" s="790"/>
      <c r="DT62" s="790"/>
      <c r="DU62" s="791"/>
      <c r="DV62" s="786"/>
      <c r="DW62" s="787"/>
      <c r="DX62" s="787"/>
      <c r="DY62" s="787"/>
      <c r="DZ62" s="792"/>
      <c r="EA62" s="224"/>
    </row>
    <row r="63" spans="1:131" ht="26.25" customHeight="1" thickBot="1">
      <c r="A63" s="234" t="s">
        <v>396</v>
      </c>
      <c r="B63" s="802" t="s">
        <v>417</v>
      </c>
      <c r="C63" s="803"/>
      <c r="D63" s="803"/>
      <c r="E63" s="803"/>
      <c r="F63" s="803"/>
      <c r="G63" s="803"/>
      <c r="H63" s="803"/>
      <c r="I63" s="803"/>
      <c r="J63" s="803"/>
      <c r="K63" s="803"/>
      <c r="L63" s="803"/>
      <c r="M63" s="803"/>
      <c r="N63" s="803"/>
      <c r="O63" s="803"/>
      <c r="P63" s="804"/>
      <c r="Q63" s="853"/>
      <c r="R63" s="854"/>
      <c r="S63" s="854"/>
      <c r="T63" s="854"/>
      <c r="U63" s="854"/>
      <c r="V63" s="854"/>
      <c r="W63" s="854"/>
      <c r="X63" s="854"/>
      <c r="Y63" s="854"/>
      <c r="Z63" s="854"/>
      <c r="AA63" s="854"/>
      <c r="AB63" s="854"/>
      <c r="AC63" s="854"/>
      <c r="AD63" s="854"/>
      <c r="AE63" s="855"/>
      <c r="AF63" s="856">
        <v>2219</v>
      </c>
      <c r="AG63" s="857"/>
      <c r="AH63" s="857"/>
      <c r="AI63" s="857"/>
      <c r="AJ63" s="858"/>
      <c r="AK63" s="859"/>
      <c r="AL63" s="854"/>
      <c r="AM63" s="854"/>
      <c r="AN63" s="854"/>
      <c r="AO63" s="854"/>
      <c r="AP63" s="857"/>
      <c r="AQ63" s="857"/>
      <c r="AR63" s="857"/>
      <c r="AS63" s="857"/>
      <c r="AT63" s="857"/>
      <c r="AU63" s="857"/>
      <c r="AV63" s="857"/>
      <c r="AW63" s="857"/>
      <c r="AX63" s="857"/>
      <c r="AY63" s="857"/>
      <c r="AZ63" s="861"/>
      <c r="BA63" s="861"/>
      <c r="BB63" s="861"/>
      <c r="BC63" s="861"/>
      <c r="BD63" s="861"/>
      <c r="BE63" s="862"/>
      <c r="BF63" s="862"/>
      <c r="BG63" s="862"/>
      <c r="BH63" s="862"/>
      <c r="BI63" s="863"/>
      <c r="BJ63" s="864" t="s">
        <v>177</v>
      </c>
      <c r="BK63" s="865"/>
      <c r="BL63" s="865"/>
      <c r="BM63" s="865"/>
      <c r="BN63" s="866"/>
      <c r="BO63" s="235"/>
      <c r="BP63" s="235"/>
      <c r="BQ63" s="232">
        <v>57</v>
      </c>
      <c r="BR63" s="233"/>
      <c r="BS63" s="786"/>
      <c r="BT63" s="787"/>
      <c r="BU63" s="787"/>
      <c r="BV63" s="787"/>
      <c r="BW63" s="787"/>
      <c r="BX63" s="787"/>
      <c r="BY63" s="787"/>
      <c r="BZ63" s="787"/>
      <c r="CA63" s="787"/>
      <c r="CB63" s="787"/>
      <c r="CC63" s="787"/>
      <c r="CD63" s="787"/>
      <c r="CE63" s="787"/>
      <c r="CF63" s="787"/>
      <c r="CG63" s="788"/>
      <c r="CH63" s="789"/>
      <c r="CI63" s="790"/>
      <c r="CJ63" s="790"/>
      <c r="CK63" s="790"/>
      <c r="CL63" s="791"/>
      <c r="CM63" s="789"/>
      <c r="CN63" s="790"/>
      <c r="CO63" s="790"/>
      <c r="CP63" s="790"/>
      <c r="CQ63" s="791"/>
      <c r="CR63" s="789"/>
      <c r="CS63" s="790"/>
      <c r="CT63" s="790"/>
      <c r="CU63" s="790"/>
      <c r="CV63" s="791"/>
      <c r="CW63" s="789"/>
      <c r="CX63" s="790"/>
      <c r="CY63" s="790"/>
      <c r="CZ63" s="790"/>
      <c r="DA63" s="791"/>
      <c r="DB63" s="789"/>
      <c r="DC63" s="790"/>
      <c r="DD63" s="790"/>
      <c r="DE63" s="790"/>
      <c r="DF63" s="791"/>
      <c r="DG63" s="789"/>
      <c r="DH63" s="790"/>
      <c r="DI63" s="790"/>
      <c r="DJ63" s="790"/>
      <c r="DK63" s="791"/>
      <c r="DL63" s="789"/>
      <c r="DM63" s="790"/>
      <c r="DN63" s="790"/>
      <c r="DO63" s="790"/>
      <c r="DP63" s="791"/>
      <c r="DQ63" s="789"/>
      <c r="DR63" s="790"/>
      <c r="DS63" s="790"/>
      <c r="DT63" s="790"/>
      <c r="DU63" s="791"/>
      <c r="DV63" s="786"/>
      <c r="DW63" s="787"/>
      <c r="DX63" s="787"/>
      <c r="DY63" s="787"/>
      <c r="DZ63" s="792"/>
      <c r="EA63" s="224"/>
    </row>
    <row r="64" spans="1:131" ht="26.25" customHeight="1">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786"/>
      <c r="BT64" s="787"/>
      <c r="BU64" s="787"/>
      <c r="BV64" s="787"/>
      <c r="BW64" s="787"/>
      <c r="BX64" s="787"/>
      <c r="BY64" s="787"/>
      <c r="BZ64" s="787"/>
      <c r="CA64" s="787"/>
      <c r="CB64" s="787"/>
      <c r="CC64" s="787"/>
      <c r="CD64" s="787"/>
      <c r="CE64" s="787"/>
      <c r="CF64" s="787"/>
      <c r="CG64" s="788"/>
      <c r="CH64" s="789"/>
      <c r="CI64" s="790"/>
      <c r="CJ64" s="790"/>
      <c r="CK64" s="790"/>
      <c r="CL64" s="791"/>
      <c r="CM64" s="789"/>
      <c r="CN64" s="790"/>
      <c r="CO64" s="790"/>
      <c r="CP64" s="790"/>
      <c r="CQ64" s="791"/>
      <c r="CR64" s="789"/>
      <c r="CS64" s="790"/>
      <c r="CT64" s="790"/>
      <c r="CU64" s="790"/>
      <c r="CV64" s="791"/>
      <c r="CW64" s="789"/>
      <c r="CX64" s="790"/>
      <c r="CY64" s="790"/>
      <c r="CZ64" s="790"/>
      <c r="DA64" s="791"/>
      <c r="DB64" s="789"/>
      <c r="DC64" s="790"/>
      <c r="DD64" s="790"/>
      <c r="DE64" s="790"/>
      <c r="DF64" s="791"/>
      <c r="DG64" s="789"/>
      <c r="DH64" s="790"/>
      <c r="DI64" s="790"/>
      <c r="DJ64" s="790"/>
      <c r="DK64" s="791"/>
      <c r="DL64" s="789"/>
      <c r="DM64" s="790"/>
      <c r="DN64" s="790"/>
      <c r="DO64" s="790"/>
      <c r="DP64" s="791"/>
      <c r="DQ64" s="789"/>
      <c r="DR64" s="790"/>
      <c r="DS64" s="790"/>
      <c r="DT64" s="790"/>
      <c r="DU64" s="791"/>
      <c r="DV64" s="786"/>
      <c r="DW64" s="787"/>
      <c r="DX64" s="787"/>
      <c r="DY64" s="787"/>
      <c r="DZ64" s="792"/>
      <c r="EA64" s="224"/>
    </row>
    <row r="65" spans="1:131" ht="26.25" customHeight="1" thickBot="1">
      <c r="A65" s="226" t="s">
        <v>418</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786"/>
      <c r="BT65" s="787"/>
      <c r="BU65" s="787"/>
      <c r="BV65" s="787"/>
      <c r="BW65" s="787"/>
      <c r="BX65" s="787"/>
      <c r="BY65" s="787"/>
      <c r="BZ65" s="787"/>
      <c r="CA65" s="787"/>
      <c r="CB65" s="787"/>
      <c r="CC65" s="787"/>
      <c r="CD65" s="787"/>
      <c r="CE65" s="787"/>
      <c r="CF65" s="787"/>
      <c r="CG65" s="788"/>
      <c r="CH65" s="789"/>
      <c r="CI65" s="790"/>
      <c r="CJ65" s="790"/>
      <c r="CK65" s="790"/>
      <c r="CL65" s="791"/>
      <c r="CM65" s="789"/>
      <c r="CN65" s="790"/>
      <c r="CO65" s="790"/>
      <c r="CP65" s="790"/>
      <c r="CQ65" s="791"/>
      <c r="CR65" s="789"/>
      <c r="CS65" s="790"/>
      <c r="CT65" s="790"/>
      <c r="CU65" s="790"/>
      <c r="CV65" s="791"/>
      <c r="CW65" s="789"/>
      <c r="CX65" s="790"/>
      <c r="CY65" s="790"/>
      <c r="CZ65" s="790"/>
      <c r="DA65" s="791"/>
      <c r="DB65" s="789"/>
      <c r="DC65" s="790"/>
      <c r="DD65" s="790"/>
      <c r="DE65" s="790"/>
      <c r="DF65" s="791"/>
      <c r="DG65" s="789"/>
      <c r="DH65" s="790"/>
      <c r="DI65" s="790"/>
      <c r="DJ65" s="790"/>
      <c r="DK65" s="791"/>
      <c r="DL65" s="789"/>
      <c r="DM65" s="790"/>
      <c r="DN65" s="790"/>
      <c r="DO65" s="790"/>
      <c r="DP65" s="791"/>
      <c r="DQ65" s="789"/>
      <c r="DR65" s="790"/>
      <c r="DS65" s="790"/>
      <c r="DT65" s="790"/>
      <c r="DU65" s="791"/>
      <c r="DV65" s="786"/>
      <c r="DW65" s="787"/>
      <c r="DX65" s="787"/>
      <c r="DY65" s="787"/>
      <c r="DZ65" s="792"/>
      <c r="EA65" s="224"/>
    </row>
    <row r="66" spans="1:131" ht="26.25" customHeight="1">
      <c r="A66" s="740" t="s">
        <v>419</v>
      </c>
      <c r="B66" s="741"/>
      <c r="C66" s="741"/>
      <c r="D66" s="741"/>
      <c r="E66" s="741"/>
      <c r="F66" s="741"/>
      <c r="G66" s="741"/>
      <c r="H66" s="741"/>
      <c r="I66" s="741"/>
      <c r="J66" s="741"/>
      <c r="K66" s="741"/>
      <c r="L66" s="741"/>
      <c r="M66" s="741"/>
      <c r="N66" s="741"/>
      <c r="O66" s="741"/>
      <c r="P66" s="742"/>
      <c r="Q66" s="746" t="s">
        <v>400</v>
      </c>
      <c r="R66" s="747"/>
      <c r="S66" s="747"/>
      <c r="T66" s="747"/>
      <c r="U66" s="748"/>
      <c r="V66" s="746" t="s">
        <v>401</v>
      </c>
      <c r="W66" s="747"/>
      <c r="X66" s="747"/>
      <c r="Y66" s="747"/>
      <c r="Z66" s="748"/>
      <c r="AA66" s="746" t="s">
        <v>402</v>
      </c>
      <c r="AB66" s="747"/>
      <c r="AC66" s="747"/>
      <c r="AD66" s="747"/>
      <c r="AE66" s="748"/>
      <c r="AF66" s="867" t="s">
        <v>403</v>
      </c>
      <c r="AG66" s="828"/>
      <c r="AH66" s="828"/>
      <c r="AI66" s="828"/>
      <c r="AJ66" s="868"/>
      <c r="AK66" s="746" t="s">
        <v>404</v>
      </c>
      <c r="AL66" s="741"/>
      <c r="AM66" s="741"/>
      <c r="AN66" s="741"/>
      <c r="AO66" s="742"/>
      <c r="AP66" s="746" t="s">
        <v>405</v>
      </c>
      <c r="AQ66" s="747"/>
      <c r="AR66" s="747"/>
      <c r="AS66" s="747"/>
      <c r="AT66" s="748"/>
      <c r="AU66" s="746" t="s">
        <v>420</v>
      </c>
      <c r="AV66" s="747"/>
      <c r="AW66" s="747"/>
      <c r="AX66" s="747"/>
      <c r="AY66" s="748"/>
      <c r="AZ66" s="746" t="s">
        <v>383</v>
      </c>
      <c r="BA66" s="747"/>
      <c r="BB66" s="747"/>
      <c r="BC66" s="747"/>
      <c r="BD66" s="753"/>
      <c r="BE66" s="235"/>
      <c r="BF66" s="235"/>
      <c r="BG66" s="235"/>
      <c r="BH66" s="235"/>
      <c r="BI66" s="235"/>
      <c r="BJ66" s="235"/>
      <c r="BK66" s="235"/>
      <c r="BL66" s="235"/>
      <c r="BM66" s="235"/>
      <c r="BN66" s="235"/>
      <c r="BO66" s="235"/>
      <c r="BP66" s="235"/>
      <c r="BQ66" s="232">
        <v>60</v>
      </c>
      <c r="BR66" s="237"/>
      <c r="BS66" s="872"/>
      <c r="BT66" s="873"/>
      <c r="BU66" s="873"/>
      <c r="BV66" s="873"/>
      <c r="BW66" s="873"/>
      <c r="BX66" s="873"/>
      <c r="BY66" s="873"/>
      <c r="BZ66" s="873"/>
      <c r="CA66" s="873"/>
      <c r="CB66" s="873"/>
      <c r="CC66" s="873"/>
      <c r="CD66" s="873"/>
      <c r="CE66" s="873"/>
      <c r="CF66" s="873"/>
      <c r="CG66" s="878"/>
      <c r="CH66" s="875"/>
      <c r="CI66" s="876"/>
      <c r="CJ66" s="876"/>
      <c r="CK66" s="876"/>
      <c r="CL66" s="877"/>
      <c r="CM66" s="875"/>
      <c r="CN66" s="876"/>
      <c r="CO66" s="876"/>
      <c r="CP66" s="876"/>
      <c r="CQ66" s="877"/>
      <c r="CR66" s="875"/>
      <c r="CS66" s="876"/>
      <c r="CT66" s="876"/>
      <c r="CU66" s="876"/>
      <c r="CV66" s="877"/>
      <c r="CW66" s="875"/>
      <c r="CX66" s="876"/>
      <c r="CY66" s="876"/>
      <c r="CZ66" s="876"/>
      <c r="DA66" s="877"/>
      <c r="DB66" s="875"/>
      <c r="DC66" s="876"/>
      <c r="DD66" s="876"/>
      <c r="DE66" s="876"/>
      <c r="DF66" s="877"/>
      <c r="DG66" s="875"/>
      <c r="DH66" s="876"/>
      <c r="DI66" s="876"/>
      <c r="DJ66" s="876"/>
      <c r="DK66" s="877"/>
      <c r="DL66" s="875"/>
      <c r="DM66" s="876"/>
      <c r="DN66" s="876"/>
      <c r="DO66" s="876"/>
      <c r="DP66" s="877"/>
      <c r="DQ66" s="875"/>
      <c r="DR66" s="876"/>
      <c r="DS66" s="876"/>
      <c r="DT66" s="876"/>
      <c r="DU66" s="877"/>
      <c r="DV66" s="872"/>
      <c r="DW66" s="873"/>
      <c r="DX66" s="873"/>
      <c r="DY66" s="873"/>
      <c r="DZ66" s="874"/>
      <c r="EA66" s="224"/>
    </row>
    <row r="67" spans="1:131" ht="26.25" customHeight="1" thickBot="1">
      <c r="A67" s="743"/>
      <c r="B67" s="744"/>
      <c r="C67" s="744"/>
      <c r="D67" s="744"/>
      <c r="E67" s="744"/>
      <c r="F67" s="744"/>
      <c r="G67" s="744"/>
      <c r="H67" s="744"/>
      <c r="I67" s="744"/>
      <c r="J67" s="744"/>
      <c r="K67" s="744"/>
      <c r="L67" s="744"/>
      <c r="M67" s="744"/>
      <c r="N67" s="744"/>
      <c r="O67" s="744"/>
      <c r="P67" s="745"/>
      <c r="Q67" s="749"/>
      <c r="R67" s="750"/>
      <c r="S67" s="750"/>
      <c r="T67" s="750"/>
      <c r="U67" s="751"/>
      <c r="V67" s="749"/>
      <c r="W67" s="750"/>
      <c r="X67" s="750"/>
      <c r="Y67" s="750"/>
      <c r="Z67" s="751"/>
      <c r="AA67" s="749"/>
      <c r="AB67" s="750"/>
      <c r="AC67" s="750"/>
      <c r="AD67" s="750"/>
      <c r="AE67" s="751"/>
      <c r="AF67" s="869"/>
      <c r="AG67" s="831"/>
      <c r="AH67" s="831"/>
      <c r="AI67" s="831"/>
      <c r="AJ67" s="870"/>
      <c r="AK67" s="871"/>
      <c r="AL67" s="744"/>
      <c r="AM67" s="744"/>
      <c r="AN67" s="744"/>
      <c r="AO67" s="745"/>
      <c r="AP67" s="749"/>
      <c r="AQ67" s="750"/>
      <c r="AR67" s="750"/>
      <c r="AS67" s="750"/>
      <c r="AT67" s="751"/>
      <c r="AU67" s="749"/>
      <c r="AV67" s="750"/>
      <c r="AW67" s="750"/>
      <c r="AX67" s="750"/>
      <c r="AY67" s="751"/>
      <c r="AZ67" s="749"/>
      <c r="BA67" s="750"/>
      <c r="BB67" s="750"/>
      <c r="BC67" s="750"/>
      <c r="BD67" s="755"/>
      <c r="BE67" s="235"/>
      <c r="BF67" s="235"/>
      <c r="BG67" s="235"/>
      <c r="BH67" s="235"/>
      <c r="BI67" s="235"/>
      <c r="BJ67" s="235"/>
      <c r="BK67" s="235"/>
      <c r="BL67" s="235"/>
      <c r="BM67" s="235"/>
      <c r="BN67" s="235"/>
      <c r="BO67" s="235"/>
      <c r="BP67" s="235"/>
      <c r="BQ67" s="232">
        <v>61</v>
      </c>
      <c r="BR67" s="237"/>
      <c r="BS67" s="872"/>
      <c r="BT67" s="873"/>
      <c r="BU67" s="873"/>
      <c r="BV67" s="873"/>
      <c r="BW67" s="873"/>
      <c r="BX67" s="873"/>
      <c r="BY67" s="873"/>
      <c r="BZ67" s="873"/>
      <c r="CA67" s="873"/>
      <c r="CB67" s="873"/>
      <c r="CC67" s="873"/>
      <c r="CD67" s="873"/>
      <c r="CE67" s="873"/>
      <c r="CF67" s="873"/>
      <c r="CG67" s="878"/>
      <c r="CH67" s="875"/>
      <c r="CI67" s="876"/>
      <c r="CJ67" s="876"/>
      <c r="CK67" s="876"/>
      <c r="CL67" s="877"/>
      <c r="CM67" s="875"/>
      <c r="CN67" s="876"/>
      <c r="CO67" s="876"/>
      <c r="CP67" s="876"/>
      <c r="CQ67" s="877"/>
      <c r="CR67" s="875"/>
      <c r="CS67" s="876"/>
      <c r="CT67" s="876"/>
      <c r="CU67" s="876"/>
      <c r="CV67" s="877"/>
      <c r="CW67" s="875"/>
      <c r="CX67" s="876"/>
      <c r="CY67" s="876"/>
      <c r="CZ67" s="876"/>
      <c r="DA67" s="877"/>
      <c r="DB67" s="875"/>
      <c r="DC67" s="876"/>
      <c r="DD67" s="876"/>
      <c r="DE67" s="876"/>
      <c r="DF67" s="877"/>
      <c r="DG67" s="875"/>
      <c r="DH67" s="876"/>
      <c r="DI67" s="876"/>
      <c r="DJ67" s="876"/>
      <c r="DK67" s="877"/>
      <c r="DL67" s="875"/>
      <c r="DM67" s="876"/>
      <c r="DN67" s="876"/>
      <c r="DO67" s="876"/>
      <c r="DP67" s="877"/>
      <c r="DQ67" s="875"/>
      <c r="DR67" s="876"/>
      <c r="DS67" s="876"/>
      <c r="DT67" s="876"/>
      <c r="DU67" s="877"/>
      <c r="DV67" s="872"/>
      <c r="DW67" s="873"/>
      <c r="DX67" s="873"/>
      <c r="DY67" s="873"/>
      <c r="DZ67" s="874"/>
      <c r="EA67" s="224"/>
    </row>
    <row r="68" spans="1:131" ht="26.25" customHeight="1" thickTop="1">
      <c r="A68" s="230">
        <v>1</v>
      </c>
      <c r="B68" s="882" t="s">
        <v>572</v>
      </c>
      <c r="C68" s="883"/>
      <c r="D68" s="883"/>
      <c r="E68" s="883"/>
      <c r="F68" s="883"/>
      <c r="G68" s="883"/>
      <c r="H68" s="883"/>
      <c r="I68" s="883"/>
      <c r="J68" s="883"/>
      <c r="K68" s="883"/>
      <c r="L68" s="883"/>
      <c r="M68" s="883"/>
      <c r="N68" s="883"/>
      <c r="O68" s="883"/>
      <c r="P68" s="884"/>
      <c r="Q68" s="885">
        <v>1644.713</v>
      </c>
      <c r="R68" s="879"/>
      <c r="S68" s="879"/>
      <c r="T68" s="879"/>
      <c r="U68" s="879"/>
      <c r="V68" s="879">
        <v>1604.3389999999999</v>
      </c>
      <c r="W68" s="879"/>
      <c r="X68" s="879"/>
      <c r="Y68" s="879"/>
      <c r="Z68" s="879"/>
      <c r="AA68" s="879">
        <v>40.374000000000002</v>
      </c>
      <c r="AB68" s="879"/>
      <c r="AC68" s="879"/>
      <c r="AD68" s="879"/>
      <c r="AE68" s="879"/>
      <c r="AF68" s="879">
        <v>40.374000000000002</v>
      </c>
      <c r="AG68" s="879"/>
      <c r="AH68" s="879"/>
      <c r="AI68" s="879"/>
      <c r="AJ68" s="879"/>
      <c r="AK68" s="879" t="s">
        <v>509</v>
      </c>
      <c r="AL68" s="879"/>
      <c r="AM68" s="879"/>
      <c r="AN68" s="879"/>
      <c r="AO68" s="879"/>
      <c r="AP68" s="879" t="s">
        <v>509</v>
      </c>
      <c r="AQ68" s="879"/>
      <c r="AR68" s="879"/>
      <c r="AS68" s="879"/>
      <c r="AT68" s="879"/>
      <c r="AU68" s="879" t="s">
        <v>509</v>
      </c>
      <c r="AV68" s="879"/>
      <c r="AW68" s="879"/>
      <c r="AX68" s="879"/>
      <c r="AY68" s="879"/>
      <c r="AZ68" s="880" t="s">
        <v>578</v>
      </c>
      <c r="BA68" s="880"/>
      <c r="BB68" s="880"/>
      <c r="BC68" s="880"/>
      <c r="BD68" s="881"/>
      <c r="BE68" s="235"/>
      <c r="BF68" s="235"/>
      <c r="BG68" s="235"/>
      <c r="BH68" s="235"/>
      <c r="BI68" s="235"/>
      <c r="BJ68" s="235"/>
      <c r="BK68" s="235"/>
      <c r="BL68" s="235"/>
      <c r="BM68" s="235"/>
      <c r="BN68" s="235"/>
      <c r="BO68" s="235"/>
      <c r="BP68" s="235"/>
      <c r="BQ68" s="232">
        <v>62</v>
      </c>
      <c r="BR68" s="237"/>
      <c r="BS68" s="872"/>
      <c r="BT68" s="873"/>
      <c r="BU68" s="873"/>
      <c r="BV68" s="873"/>
      <c r="BW68" s="873"/>
      <c r="BX68" s="873"/>
      <c r="BY68" s="873"/>
      <c r="BZ68" s="873"/>
      <c r="CA68" s="873"/>
      <c r="CB68" s="873"/>
      <c r="CC68" s="873"/>
      <c r="CD68" s="873"/>
      <c r="CE68" s="873"/>
      <c r="CF68" s="873"/>
      <c r="CG68" s="878"/>
      <c r="CH68" s="875"/>
      <c r="CI68" s="876"/>
      <c r="CJ68" s="876"/>
      <c r="CK68" s="876"/>
      <c r="CL68" s="877"/>
      <c r="CM68" s="875"/>
      <c r="CN68" s="876"/>
      <c r="CO68" s="876"/>
      <c r="CP68" s="876"/>
      <c r="CQ68" s="877"/>
      <c r="CR68" s="875"/>
      <c r="CS68" s="876"/>
      <c r="CT68" s="876"/>
      <c r="CU68" s="876"/>
      <c r="CV68" s="877"/>
      <c r="CW68" s="875"/>
      <c r="CX68" s="876"/>
      <c r="CY68" s="876"/>
      <c r="CZ68" s="876"/>
      <c r="DA68" s="877"/>
      <c r="DB68" s="875"/>
      <c r="DC68" s="876"/>
      <c r="DD68" s="876"/>
      <c r="DE68" s="876"/>
      <c r="DF68" s="877"/>
      <c r="DG68" s="875"/>
      <c r="DH68" s="876"/>
      <c r="DI68" s="876"/>
      <c r="DJ68" s="876"/>
      <c r="DK68" s="877"/>
      <c r="DL68" s="875"/>
      <c r="DM68" s="876"/>
      <c r="DN68" s="876"/>
      <c r="DO68" s="876"/>
      <c r="DP68" s="877"/>
      <c r="DQ68" s="875"/>
      <c r="DR68" s="876"/>
      <c r="DS68" s="876"/>
      <c r="DT68" s="876"/>
      <c r="DU68" s="877"/>
      <c r="DV68" s="872"/>
      <c r="DW68" s="873"/>
      <c r="DX68" s="873"/>
      <c r="DY68" s="873"/>
      <c r="DZ68" s="874"/>
      <c r="EA68" s="224"/>
    </row>
    <row r="69" spans="1:131" ht="26.25" customHeight="1">
      <c r="A69" s="232">
        <v>2</v>
      </c>
      <c r="B69" s="886" t="s">
        <v>572</v>
      </c>
      <c r="C69" s="887"/>
      <c r="D69" s="887"/>
      <c r="E69" s="887"/>
      <c r="F69" s="887"/>
      <c r="G69" s="887"/>
      <c r="H69" s="887"/>
      <c r="I69" s="887"/>
      <c r="J69" s="887"/>
      <c r="K69" s="887"/>
      <c r="L69" s="887"/>
      <c r="M69" s="887"/>
      <c r="N69" s="887"/>
      <c r="O69" s="887"/>
      <c r="P69" s="888"/>
      <c r="Q69" s="889">
        <v>847072.07</v>
      </c>
      <c r="R69" s="843"/>
      <c r="S69" s="843"/>
      <c r="T69" s="843"/>
      <c r="U69" s="843"/>
      <c r="V69" s="843">
        <v>828353.44400000002</v>
      </c>
      <c r="W69" s="843"/>
      <c r="X69" s="843"/>
      <c r="Y69" s="843"/>
      <c r="Z69" s="843"/>
      <c r="AA69" s="843">
        <v>18718.626</v>
      </c>
      <c r="AB69" s="843"/>
      <c r="AC69" s="843"/>
      <c r="AD69" s="843"/>
      <c r="AE69" s="843"/>
      <c r="AF69" s="843">
        <v>18718.626</v>
      </c>
      <c r="AG69" s="843"/>
      <c r="AH69" s="843"/>
      <c r="AI69" s="843"/>
      <c r="AJ69" s="843"/>
      <c r="AK69" s="843">
        <v>7693.7079999999996</v>
      </c>
      <c r="AL69" s="843"/>
      <c r="AM69" s="843"/>
      <c r="AN69" s="843"/>
      <c r="AO69" s="843"/>
      <c r="AP69" s="843" t="s">
        <v>509</v>
      </c>
      <c r="AQ69" s="843"/>
      <c r="AR69" s="843"/>
      <c r="AS69" s="843"/>
      <c r="AT69" s="843"/>
      <c r="AU69" s="843" t="s">
        <v>509</v>
      </c>
      <c r="AV69" s="843"/>
      <c r="AW69" s="843"/>
      <c r="AX69" s="843"/>
      <c r="AY69" s="843"/>
      <c r="AZ69" s="845" t="s">
        <v>579</v>
      </c>
      <c r="BA69" s="845"/>
      <c r="BB69" s="845"/>
      <c r="BC69" s="845"/>
      <c r="BD69" s="846"/>
      <c r="BE69" s="235"/>
      <c r="BF69" s="235"/>
      <c r="BG69" s="235"/>
      <c r="BH69" s="235"/>
      <c r="BI69" s="235"/>
      <c r="BJ69" s="235"/>
      <c r="BK69" s="235"/>
      <c r="BL69" s="235"/>
      <c r="BM69" s="235"/>
      <c r="BN69" s="235"/>
      <c r="BO69" s="235"/>
      <c r="BP69" s="235"/>
      <c r="BQ69" s="232">
        <v>63</v>
      </c>
      <c r="BR69" s="237"/>
      <c r="BS69" s="872"/>
      <c r="BT69" s="873"/>
      <c r="BU69" s="873"/>
      <c r="BV69" s="873"/>
      <c r="BW69" s="873"/>
      <c r="BX69" s="873"/>
      <c r="BY69" s="873"/>
      <c r="BZ69" s="873"/>
      <c r="CA69" s="873"/>
      <c r="CB69" s="873"/>
      <c r="CC69" s="873"/>
      <c r="CD69" s="873"/>
      <c r="CE69" s="873"/>
      <c r="CF69" s="873"/>
      <c r="CG69" s="878"/>
      <c r="CH69" s="875"/>
      <c r="CI69" s="876"/>
      <c r="CJ69" s="876"/>
      <c r="CK69" s="876"/>
      <c r="CL69" s="877"/>
      <c r="CM69" s="875"/>
      <c r="CN69" s="876"/>
      <c r="CO69" s="876"/>
      <c r="CP69" s="876"/>
      <c r="CQ69" s="877"/>
      <c r="CR69" s="875"/>
      <c r="CS69" s="876"/>
      <c r="CT69" s="876"/>
      <c r="CU69" s="876"/>
      <c r="CV69" s="877"/>
      <c r="CW69" s="875"/>
      <c r="CX69" s="876"/>
      <c r="CY69" s="876"/>
      <c r="CZ69" s="876"/>
      <c r="DA69" s="877"/>
      <c r="DB69" s="875"/>
      <c r="DC69" s="876"/>
      <c r="DD69" s="876"/>
      <c r="DE69" s="876"/>
      <c r="DF69" s="877"/>
      <c r="DG69" s="875"/>
      <c r="DH69" s="876"/>
      <c r="DI69" s="876"/>
      <c r="DJ69" s="876"/>
      <c r="DK69" s="877"/>
      <c r="DL69" s="875"/>
      <c r="DM69" s="876"/>
      <c r="DN69" s="876"/>
      <c r="DO69" s="876"/>
      <c r="DP69" s="877"/>
      <c r="DQ69" s="875"/>
      <c r="DR69" s="876"/>
      <c r="DS69" s="876"/>
      <c r="DT69" s="876"/>
      <c r="DU69" s="877"/>
      <c r="DV69" s="872"/>
      <c r="DW69" s="873"/>
      <c r="DX69" s="873"/>
      <c r="DY69" s="873"/>
      <c r="DZ69" s="874"/>
      <c r="EA69" s="224"/>
    </row>
    <row r="70" spans="1:131" ht="26.25" customHeight="1">
      <c r="A70" s="232">
        <v>3</v>
      </c>
      <c r="B70" s="886" t="s">
        <v>573</v>
      </c>
      <c r="C70" s="887"/>
      <c r="D70" s="887"/>
      <c r="E70" s="887"/>
      <c r="F70" s="887"/>
      <c r="G70" s="887"/>
      <c r="H70" s="887"/>
      <c r="I70" s="887"/>
      <c r="J70" s="887"/>
      <c r="K70" s="887"/>
      <c r="L70" s="887"/>
      <c r="M70" s="887"/>
      <c r="N70" s="887"/>
      <c r="O70" s="887"/>
      <c r="P70" s="888"/>
      <c r="Q70" s="889">
        <v>23478.937000000002</v>
      </c>
      <c r="R70" s="843"/>
      <c r="S70" s="843"/>
      <c r="T70" s="843"/>
      <c r="U70" s="843"/>
      <c r="V70" s="843">
        <v>22910.92</v>
      </c>
      <c r="W70" s="843"/>
      <c r="X70" s="843"/>
      <c r="Y70" s="843"/>
      <c r="Z70" s="843"/>
      <c r="AA70" s="843">
        <v>568.01700000000005</v>
      </c>
      <c r="AB70" s="843"/>
      <c r="AC70" s="843"/>
      <c r="AD70" s="843"/>
      <c r="AE70" s="843"/>
      <c r="AF70" s="843">
        <v>568.01700000000005</v>
      </c>
      <c r="AG70" s="843"/>
      <c r="AH70" s="843"/>
      <c r="AI70" s="843"/>
      <c r="AJ70" s="843"/>
      <c r="AK70" s="843">
        <v>20.7</v>
      </c>
      <c r="AL70" s="843"/>
      <c r="AM70" s="843"/>
      <c r="AN70" s="843"/>
      <c r="AO70" s="843"/>
      <c r="AP70" s="843" t="s">
        <v>509</v>
      </c>
      <c r="AQ70" s="843"/>
      <c r="AR70" s="843"/>
      <c r="AS70" s="843"/>
      <c r="AT70" s="843"/>
      <c r="AU70" s="843" t="s">
        <v>509</v>
      </c>
      <c r="AV70" s="843"/>
      <c r="AW70" s="843"/>
      <c r="AX70" s="843"/>
      <c r="AY70" s="843"/>
      <c r="AZ70" s="845" t="s">
        <v>578</v>
      </c>
      <c r="BA70" s="845"/>
      <c r="BB70" s="845"/>
      <c r="BC70" s="845"/>
      <c r="BD70" s="846"/>
      <c r="BE70" s="235"/>
      <c r="BF70" s="235"/>
      <c r="BG70" s="235"/>
      <c r="BH70" s="235"/>
      <c r="BI70" s="235"/>
      <c r="BJ70" s="235"/>
      <c r="BK70" s="235"/>
      <c r="BL70" s="235"/>
      <c r="BM70" s="235"/>
      <c r="BN70" s="235"/>
      <c r="BO70" s="235"/>
      <c r="BP70" s="235"/>
      <c r="BQ70" s="232">
        <v>64</v>
      </c>
      <c r="BR70" s="237"/>
      <c r="BS70" s="872"/>
      <c r="BT70" s="873"/>
      <c r="BU70" s="873"/>
      <c r="BV70" s="873"/>
      <c r="BW70" s="873"/>
      <c r="BX70" s="873"/>
      <c r="BY70" s="873"/>
      <c r="BZ70" s="873"/>
      <c r="CA70" s="873"/>
      <c r="CB70" s="873"/>
      <c r="CC70" s="873"/>
      <c r="CD70" s="873"/>
      <c r="CE70" s="873"/>
      <c r="CF70" s="873"/>
      <c r="CG70" s="878"/>
      <c r="CH70" s="875"/>
      <c r="CI70" s="876"/>
      <c r="CJ70" s="876"/>
      <c r="CK70" s="876"/>
      <c r="CL70" s="877"/>
      <c r="CM70" s="875"/>
      <c r="CN70" s="876"/>
      <c r="CO70" s="876"/>
      <c r="CP70" s="876"/>
      <c r="CQ70" s="877"/>
      <c r="CR70" s="875"/>
      <c r="CS70" s="876"/>
      <c r="CT70" s="876"/>
      <c r="CU70" s="876"/>
      <c r="CV70" s="877"/>
      <c r="CW70" s="875"/>
      <c r="CX70" s="876"/>
      <c r="CY70" s="876"/>
      <c r="CZ70" s="876"/>
      <c r="DA70" s="877"/>
      <c r="DB70" s="875"/>
      <c r="DC70" s="876"/>
      <c r="DD70" s="876"/>
      <c r="DE70" s="876"/>
      <c r="DF70" s="877"/>
      <c r="DG70" s="875"/>
      <c r="DH70" s="876"/>
      <c r="DI70" s="876"/>
      <c r="DJ70" s="876"/>
      <c r="DK70" s="877"/>
      <c r="DL70" s="875"/>
      <c r="DM70" s="876"/>
      <c r="DN70" s="876"/>
      <c r="DO70" s="876"/>
      <c r="DP70" s="877"/>
      <c r="DQ70" s="875"/>
      <c r="DR70" s="876"/>
      <c r="DS70" s="876"/>
      <c r="DT70" s="876"/>
      <c r="DU70" s="877"/>
      <c r="DV70" s="872"/>
      <c r="DW70" s="873"/>
      <c r="DX70" s="873"/>
      <c r="DY70" s="873"/>
      <c r="DZ70" s="874"/>
      <c r="EA70" s="224"/>
    </row>
    <row r="71" spans="1:131" ht="26.25" customHeight="1">
      <c r="A71" s="232">
        <v>4</v>
      </c>
      <c r="B71" s="886" t="s">
        <v>573</v>
      </c>
      <c r="C71" s="887"/>
      <c r="D71" s="887"/>
      <c r="E71" s="887"/>
      <c r="F71" s="887"/>
      <c r="G71" s="887"/>
      <c r="H71" s="887"/>
      <c r="I71" s="887"/>
      <c r="J71" s="887"/>
      <c r="K71" s="887"/>
      <c r="L71" s="887"/>
      <c r="M71" s="887"/>
      <c r="N71" s="887"/>
      <c r="O71" s="887"/>
      <c r="P71" s="888"/>
      <c r="Q71" s="889">
        <v>204.71600000000001</v>
      </c>
      <c r="R71" s="843"/>
      <c r="S71" s="843"/>
      <c r="T71" s="843"/>
      <c r="U71" s="843"/>
      <c r="V71" s="843">
        <v>96.635000000000005</v>
      </c>
      <c r="W71" s="843"/>
      <c r="X71" s="843"/>
      <c r="Y71" s="843"/>
      <c r="Z71" s="843"/>
      <c r="AA71" s="843">
        <v>108.081</v>
      </c>
      <c r="AB71" s="843"/>
      <c r="AC71" s="843"/>
      <c r="AD71" s="843"/>
      <c r="AE71" s="843"/>
      <c r="AF71" s="843">
        <v>108.081</v>
      </c>
      <c r="AG71" s="843"/>
      <c r="AH71" s="843"/>
      <c r="AI71" s="843"/>
      <c r="AJ71" s="843"/>
      <c r="AK71" s="843" t="s">
        <v>509</v>
      </c>
      <c r="AL71" s="843"/>
      <c r="AM71" s="843"/>
      <c r="AN71" s="843"/>
      <c r="AO71" s="843"/>
      <c r="AP71" s="843" t="s">
        <v>509</v>
      </c>
      <c r="AQ71" s="843"/>
      <c r="AR71" s="843"/>
      <c r="AS71" s="843"/>
      <c r="AT71" s="843"/>
      <c r="AU71" s="843" t="s">
        <v>509</v>
      </c>
      <c r="AV71" s="843"/>
      <c r="AW71" s="843"/>
      <c r="AX71" s="843"/>
      <c r="AY71" s="843"/>
      <c r="AZ71" s="845" t="s">
        <v>580</v>
      </c>
      <c r="BA71" s="845"/>
      <c r="BB71" s="845"/>
      <c r="BC71" s="845"/>
      <c r="BD71" s="846"/>
      <c r="BE71" s="235"/>
      <c r="BF71" s="235"/>
      <c r="BG71" s="235"/>
      <c r="BH71" s="235"/>
      <c r="BI71" s="235"/>
      <c r="BJ71" s="235"/>
      <c r="BK71" s="235"/>
      <c r="BL71" s="235"/>
      <c r="BM71" s="235"/>
      <c r="BN71" s="235"/>
      <c r="BO71" s="235"/>
      <c r="BP71" s="235"/>
      <c r="BQ71" s="232">
        <v>65</v>
      </c>
      <c r="BR71" s="237"/>
      <c r="BS71" s="872"/>
      <c r="BT71" s="873"/>
      <c r="BU71" s="873"/>
      <c r="BV71" s="873"/>
      <c r="BW71" s="873"/>
      <c r="BX71" s="873"/>
      <c r="BY71" s="873"/>
      <c r="BZ71" s="873"/>
      <c r="CA71" s="873"/>
      <c r="CB71" s="873"/>
      <c r="CC71" s="873"/>
      <c r="CD71" s="873"/>
      <c r="CE71" s="873"/>
      <c r="CF71" s="873"/>
      <c r="CG71" s="878"/>
      <c r="CH71" s="875"/>
      <c r="CI71" s="876"/>
      <c r="CJ71" s="876"/>
      <c r="CK71" s="876"/>
      <c r="CL71" s="877"/>
      <c r="CM71" s="875"/>
      <c r="CN71" s="876"/>
      <c r="CO71" s="876"/>
      <c r="CP71" s="876"/>
      <c r="CQ71" s="877"/>
      <c r="CR71" s="875"/>
      <c r="CS71" s="876"/>
      <c r="CT71" s="876"/>
      <c r="CU71" s="876"/>
      <c r="CV71" s="877"/>
      <c r="CW71" s="875"/>
      <c r="CX71" s="876"/>
      <c r="CY71" s="876"/>
      <c r="CZ71" s="876"/>
      <c r="DA71" s="877"/>
      <c r="DB71" s="875"/>
      <c r="DC71" s="876"/>
      <c r="DD71" s="876"/>
      <c r="DE71" s="876"/>
      <c r="DF71" s="877"/>
      <c r="DG71" s="875"/>
      <c r="DH71" s="876"/>
      <c r="DI71" s="876"/>
      <c r="DJ71" s="876"/>
      <c r="DK71" s="877"/>
      <c r="DL71" s="875"/>
      <c r="DM71" s="876"/>
      <c r="DN71" s="876"/>
      <c r="DO71" s="876"/>
      <c r="DP71" s="877"/>
      <c r="DQ71" s="875"/>
      <c r="DR71" s="876"/>
      <c r="DS71" s="876"/>
      <c r="DT71" s="876"/>
      <c r="DU71" s="877"/>
      <c r="DV71" s="872"/>
      <c r="DW71" s="873"/>
      <c r="DX71" s="873"/>
      <c r="DY71" s="873"/>
      <c r="DZ71" s="874"/>
      <c r="EA71" s="224"/>
    </row>
    <row r="72" spans="1:131" ht="26.25" customHeight="1">
      <c r="A72" s="232">
        <v>5</v>
      </c>
      <c r="B72" s="886" t="s">
        <v>574</v>
      </c>
      <c r="C72" s="887"/>
      <c r="D72" s="887"/>
      <c r="E72" s="887"/>
      <c r="F72" s="887"/>
      <c r="G72" s="887"/>
      <c r="H72" s="887"/>
      <c r="I72" s="887"/>
      <c r="J72" s="887"/>
      <c r="K72" s="887"/>
      <c r="L72" s="887"/>
      <c r="M72" s="887"/>
      <c r="N72" s="887"/>
      <c r="O72" s="887"/>
      <c r="P72" s="888"/>
      <c r="Q72" s="889">
        <v>321.03100000000001</v>
      </c>
      <c r="R72" s="843"/>
      <c r="S72" s="843"/>
      <c r="T72" s="843"/>
      <c r="U72" s="843"/>
      <c r="V72" s="843">
        <v>310.03699999999998</v>
      </c>
      <c r="W72" s="843"/>
      <c r="X72" s="843"/>
      <c r="Y72" s="843"/>
      <c r="Z72" s="843"/>
      <c r="AA72" s="843">
        <v>10.993</v>
      </c>
      <c r="AB72" s="843"/>
      <c r="AC72" s="843"/>
      <c r="AD72" s="843"/>
      <c r="AE72" s="843"/>
      <c r="AF72" s="843">
        <v>10.993</v>
      </c>
      <c r="AG72" s="843"/>
      <c r="AH72" s="843"/>
      <c r="AI72" s="843"/>
      <c r="AJ72" s="843"/>
      <c r="AK72" s="843">
        <v>3.024</v>
      </c>
      <c r="AL72" s="843"/>
      <c r="AM72" s="843"/>
      <c r="AN72" s="843"/>
      <c r="AO72" s="843"/>
      <c r="AP72" s="843" t="s">
        <v>509</v>
      </c>
      <c r="AQ72" s="843"/>
      <c r="AR72" s="843"/>
      <c r="AS72" s="843"/>
      <c r="AT72" s="843"/>
      <c r="AU72" s="843" t="s">
        <v>509</v>
      </c>
      <c r="AV72" s="843"/>
      <c r="AW72" s="843"/>
      <c r="AX72" s="843"/>
      <c r="AY72" s="843"/>
      <c r="AZ72" s="845"/>
      <c r="BA72" s="845"/>
      <c r="BB72" s="845"/>
      <c r="BC72" s="845"/>
      <c r="BD72" s="846"/>
      <c r="BE72" s="235"/>
      <c r="BF72" s="235"/>
      <c r="BG72" s="235"/>
      <c r="BH72" s="235"/>
      <c r="BI72" s="235"/>
      <c r="BJ72" s="235"/>
      <c r="BK72" s="235"/>
      <c r="BL72" s="235"/>
      <c r="BM72" s="235"/>
      <c r="BN72" s="235"/>
      <c r="BO72" s="235"/>
      <c r="BP72" s="235"/>
      <c r="BQ72" s="232">
        <v>66</v>
      </c>
      <c r="BR72" s="237"/>
      <c r="BS72" s="872"/>
      <c r="BT72" s="873"/>
      <c r="BU72" s="873"/>
      <c r="BV72" s="873"/>
      <c r="BW72" s="873"/>
      <c r="BX72" s="873"/>
      <c r="BY72" s="873"/>
      <c r="BZ72" s="873"/>
      <c r="CA72" s="873"/>
      <c r="CB72" s="873"/>
      <c r="CC72" s="873"/>
      <c r="CD72" s="873"/>
      <c r="CE72" s="873"/>
      <c r="CF72" s="873"/>
      <c r="CG72" s="878"/>
      <c r="CH72" s="875"/>
      <c r="CI72" s="876"/>
      <c r="CJ72" s="876"/>
      <c r="CK72" s="876"/>
      <c r="CL72" s="877"/>
      <c r="CM72" s="875"/>
      <c r="CN72" s="876"/>
      <c r="CO72" s="876"/>
      <c r="CP72" s="876"/>
      <c r="CQ72" s="877"/>
      <c r="CR72" s="875"/>
      <c r="CS72" s="876"/>
      <c r="CT72" s="876"/>
      <c r="CU72" s="876"/>
      <c r="CV72" s="877"/>
      <c r="CW72" s="875"/>
      <c r="CX72" s="876"/>
      <c r="CY72" s="876"/>
      <c r="CZ72" s="876"/>
      <c r="DA72" s="877"/>
      <c r="DB72" s="875"/>
      <c r="DC72" s="876"/>
      <c r="DD72" s="876"/>
      <c r="DE72" s="876"/>
      <c r="DF72" s="877"/>
      <c r="DG72" s="875"/>
      <c r="DH72" s="876"/>
      <c r="DI72" s="876"/>
      <c r="DJ72" s="876"/>
      <c r="DK72" s="877"/>
      <c r="DL72" s="875"/>
      <c r="DM72" s="876"/>
      <c r="DN72" s="876"/>
      <c r="DO72" s="876"/>
      <c r="DP72" s="877"/>
      <c r="DQ72" s="875"/>
      <c r="DR72" s="876"/>
      <c r="DS72" s="876"/>
      <c r="DT72" s="876"/>
      <c r="DU72" s="877"/>
      <c r="DV72" s="872"/>
      <c r="DW72" s="873"/>
      <c r="DX72" s="873"/>
      <c r="DY72" s="873"/>
      <c r="DZ72" s="874"/>
      <c r="EA72" s="224"/>
    </row>
    <row r="73" spans="1:131" ht="26.25" customHeight="1">
      <c r="A73" s="232">
        <v>6</v>
      </c>
      <c r="B73" s="886" t="s">
        <v>575</v>
      </c>
      <c r="C73" s="887"/>
      <c r="D73" s="887"/>
      <c r="E73" s="887"/>
      <c r="F73" s="887"/>
      <c r="G73" s="887"/>
      <c r="H73" s="887"/>
      <c r="I73" s="887"/>
      <c r="J73" s="887"/>
      <c r="K73" s="887"/>
      <c r="L73" s="887"/>
      <c r="M73" s="887"/>
      <c r="N73" s="887"/>
      <c r="O73" s="887"/>
      <c r="P73" s="888"/>
      <c r="Q73" s="889">
        <v>15</v>
      </c>
      <c r="R73" s="843"/>
      <c r="S73" s="843"/>
      <c r="T73" s="843"/>
      <c r="U73" s="843"/>
      <c r="V73" s="843">
        <v>12</v>
      </c>
      <c r="W73" s="843"/>
      <c r="X73" s="843"/>
      <c r="Y73" s="843"/>
      <c r="Z73" s="843"/>
      <c r="AA73" s="843">
        <v>4</v>
      </c>
      <c r="AB73" s="843"/>
      <c r="AC73" s="843"/>
      <c r="AD73" s="843"/>
      <c r="AE73" s="843"/>
      <c r="AF73" s="843">
        <v>4</v>
      </c>
      <c r="AG73" s="843"/>
      <c r="AH73" s="843"/>
      <c r="AI73" s="843"/>
      <c r="AJ73" s="843"/>
      <c r="AK73" s="843">
        <v>0</v>
      </c>
      <c r="AL73" s="843"/>
      <c r="AM73" s="843"/>
      <c r="AN73" s="843"/>
      <c r="AO73" s="843"/>
      <c r="AP73" s="843" t="s">
        <v>509</v>
      </c>
      <c r="AQ73" s="843"/>
      <c r="AR73" s="843"/>
      <c r="AS73" s="843"/>
      <c r="AT73" s="843"/>
      <c r="AU73" s="843" t="s">
        <v>509</v>
      </c>
      <c r="AV73" s="843"/>
      <c r="AW73" s="843"/>
      <c r="AX73" s="843"/>
      <c r="AY73" s="843"/>
      <c r="AZ73" s="845"/>
      <c r="BA73" s="845"/>
      <c r="BB73" s="845"/>
      <c r="BC73" s="845"/>
      <c r="BD73" s="846"/>
      <c r="BE73" s="235"/>
      <c r="BF73" s="235"/>
      <c r="BG73" s="235"/>
      <c r="BH73" s="235"/>
      <c r="BI73" s="235"/>
      <c r="BJ73" s="235"/>
      <c r="BK73" s="235"/>
      <c r="BL73" s="235"/>
      <c r="BM73" s="235"/>
      <c r="BN73" s="235"/>
      <c r="BO73" s="235"/>
      <c r="BP73" s="235"/>
      <c r="BQ73" s="232">
        <v>67</v>
      </c>
      <c r="BR73" s="237"/>
      <c r="BS73" s="872"/>
      <c r="BT73" s="873"/>
      <c r="BU73" s="873"/>
      <c r="BV73" s="873"/>
      <c r="BW73" s="873"/>
      <c r="BX73" s="873"/>
      <c r="BY73" s="873"/>
      <c r="BZ73" s="873"/>
      <c r="CA73" s="873"/>
      <c r="CB73" s="873"/>
      <c r="CC73" s="873"/>
      <c r="CD73" s="873"/>
      <c r="CE73" s="873"/>
      <c r="CF73" s="873"/>
      <c r="CG73" s="878"/>
      <c r="CH73" s="875"/>
      <c r="CI73" s="876"/>
      <c r="CJ73" s="876"/>
      <c r="CK73" s="876"/>
      <c r="CL73" s="877"/>
      <c r="CM73" s="875"/>
      <c r="CN73" s="876"/>
      <c r="CO73" s="876"/>
      <c r="CP73" s="876"/>
      <c r="CQ73" s="877"/>
      <c r="CR73" s="875"/>
      <c r="CS73" s="876"/>
      <c r="CT73" s="876"/>
      <c r="CU73" s="876"/>
      <c r="CV73" s="877"/>
      <c r="CW73" s="875"/>
      <c r="CX73" s="876"/>
      <c r="CY73" s="876"/>
      <c r="CZ73" s="876"/>
      <c r="DA73" s="877"/>
      <c r="DB73" s="875"/>
      <c r="DC73" s="876"/>
      <c r="DD73" s="876"/>
      <c r="DE73" s="876"/>
      <c r="DF73" s="877"/>
      <c r="DG73" s="875"/>
      <c r="DH73" s="876"/>
      <c r="DI73" s="876"/>
      <c r="DJ73" s="876"/>
      <c r="DK73" s="877"/>
      <c r="DL73" s="875"/>
      <c r="DM73" s="876"/>
      <c r="DN73" s="876"/>
      <c r="DO73" s="876"/>
      <c r="DP73" s="877"/>
      <c r="DQ73" s="875"/>
      <c r="DR73" s="876"/>
      <c r="DS73" s="876"/>
      <c r="DT73" s="876"/>
      <c r="DU73" s="877"/>
      <c r="DV73" s="872"/>
      <c r="DW73" s="873"/>
      <c r="DX73" s="873"/>
      <c r="DY73" s="873"/>
      <c r="DZ73" s="874"/>
      <c r="EA73" s="224"/>
    </row>
    <row r="74" spans="1:131" ht="26.25" customHeight="1">
      <c r="A74" s="232">
        <v>7</v>
      </c>
      <c r="B74" s="886" t="s">
        <v>576</v>
      </c>
      <c r="C74" s="887"/>
      <c r="D74" s="887"/>
      <c r="E74" s="887"/>
      <c r="F74" s="887"/>
      <c r="G74" s="887"/>
      <c r="H74" s="887"/>
      <c r="I74" s="887"/>
      <c r="J74" s="887"/>
      <c r="K74" s="887"/>
      <c r="L74" s="887"/>
      <c r="M74" s="887"/>
      <c r="N74" s="887"/>
      <c r="O74" s="887"/>
      <c r="P74" s="888"/>
      <c r="Q74" s="889">
        <v>347</v>
      </c>
      <c r="R74" s="843"/>
      <c r="S74" s="843"/>
      <c r="T74" s="843"/>
      <c r="U74" s="843"/>
      <c r="V74" s="843">
        <v>321</v>
      </c>
      <c r="W74" s="843"/>
      <c r="X74" s="843"/>
      <c r="Y74" s="843"/>
      <c r="Z74" s="843"/>
      <c r="AA74" s="843">
        <v>26</v>
      </c>
      <c r="AB74" s="843"/>
      <c r="AC74" s="843"/>
      <c r="AD74" s="843"/>
      <c r="AE74" s="843"/>
      <c r="AF74" s="843">
        <v>26</v>
      </c>
      <c r="AG74" s="843"/>
      <c r="AH74" s="843"/>
      <c r="AI74" s="843"/>
      <c r="AJ74" s="843"/>
      <c r="AK74" s="843">
        <v>56</v>
      </c>
      <c r="AL74" s="843"/>
      <c r="AM74" s="843"/>
      <c r="AN74" s="843"/>
      <c r="AO74" s="843"/>
      <c r="AP74" s="843" t="s">
        <v>509</v>
      </c>
      <c r="AQ74" s="843"/>
      <c r="AR74" s="843"/>
      <c r="AS74" s="843"/>
      <c r="AT74" s="843"/>
      <c r="AU74" s="843" t="s">
        <v>509</v>
      </c>
      <c r="AV74" s="843"/>
      <c r="AW74" s="843"/>
      <c r="AX74" s="843"/>
      <c r="AY74" s="843"/>
      <c r="AZ74" s="845"/>
      <c r="BA74" s="845"/>
      <c r="BB74" s="845"/>
      <c r="BC74" s="845"/>
      <c r="BD74" s="846"/>
      <c r="BE74" s="235"/>
      <c r="BF74" s="235"/>
      <c r="BG74" s="235"/>
      <c r="BH74" s="235"/>
      <c r="BI74" s="235"/>
      <c r="BJ74" s="235"/>
      <c r="BK74" s="235"/>
      <c r="BL74" s="235"/>
      <c r="BM74" s="235"/>
      <c r="BN74" s="235"/>
      <c r="BO74" s="235"/>
      <c r="BP74" s="235"/>
      <c r="BQ74" s="232">
        <v>68</v>
      </c>
      <c r="BR74" s="237"/>
      <c r="BS74" s="872"/>
      <c r="BT74" s="873"/>
      <c r="BU74" s="873"/>
      <c r="BV74" s="873"/>
      <c r="BW74" s="873"/>
      <c r="BX74" s="873"/>
      <c r="BY74" s="873"/>
      <c r="BZ74" s="873"/>
      <c r="CA74" s="873"/>
      <c r="CB74" s="873"/>
      <c r="CC74" s="873"/>
      <c r="CD74" s="873"/>
      <c r="CE74" s="873"/>
      <c r="CF74" s="873"/>
      <c r="CG74" s="878"/>
      <c r="CH74" s="875"/>
      <c r="CI74" s="876"/>
      <c r="CJ74" s="876"/>
      <c r="CK74" s="876"/>
      <c r="CL74" s="877"/>
      <c r="CM74" s="875"/>
      <c r="CN74" s="876"/>
      <c r="CO74" s="876"/>
      <c r="CP74" s="876"/>
      <c r="CQ74" s="877"/>
      <c r="CR74" s="875"/>
      <c r="CS74" s="876"/>
      <c r="CT74" s="876"/>
      <c r="CU74" s="876"/>
      <c r="CV74" s="877"/>
      <c r="CW74" s="875"/>
      <c r="CX74" s="876"/>
      <c r="CY74" s="876"/>
      <c r="CZ74" s="876"/>
      <c r="DA74" s="877"/>
      <c r="DB74" s="875"/>
      <c r="DC74" s="876"/>
      <c r="DD74" s="876"/>
      <c r="DE74" s="876"/>
      <c r="DF74" s="877"/>
      <c r="DG74" s="875"/>
      <c r="DH74" s="876"/>
      <c r="DI74" s="876"/>
      <c r="DJ74" s="876"/>
      <c r="DK74" s="877"/>
      <c r="DL74" s="875"/>
      <c r="DM74" s="876"/>
      <c r="DN74" s="876"/>
      <c r="DO74" s="876"/>
      <c r="DP74" s="877"/>
      <c r="DQ74" s="875"/>
      <c r="DR74" s="876"/>
      <c r="DS74" s="876"/>
      <c r="DT74" s="876"/>
      <c r="DU74" s="877"/>
      <c r="DV74" s="872"/>
      <c r="DW74" s="873"/>
      <c r="DX74" s="873"/>
      <c r="DY74" s="873"/>
      <c r="DZ74" s="874"/>
      <c r="EA74" s="224"/>
    </row>
    <row r="75" spans="1:131" ht="26.25" customHeight="1">
      <c r="A75" s="232">
        <v>8</v>
      </c>
      <c r="B75" s="886" t="s">
        <v>577</v>
      </c>
      <c r="C75" s="887"/>
      <c r="D75" s="887"/>
      <c r="E75" s="887"/>
      <c r="F75" s="887"/>
      <c r="G75" s="887"/>
      <c r="H75" s="887"/>
      <c r="I75" s="887"/>
      <c r="J75" s="887"/>
      <c r="K75" s="887"/>
      <c r="L75" s="887"/>
      <c r="M75" s="887"/>
      <c r="N75" s="887"/>
      <c r="O75" s="887"/>
      <c r="P75" s="888"/>
      <c r="Q75" s="890">
        <v>6210</v>
      </c>
      <c r="R75" s="891"/>
      <c r="S75" s="891"/>
      <c r="T75" s="891"/>
      <c r="U75" s="847"/>
      <c r="V75" s="892">
        <v>6037</v>
      </c>
      <c r="W75" s="891"/>
      <c r="X75" s="891"/>
      <c r="Y75" s="891"/>
      <c r="Z75" s="847"/>
      <c r="AA75" s="892">
        <v>173</v>
      </c>
      <c r="AB75" s="891"/>
      <c r="AC75" s="891"/>
      <c r="AD75" s="891"/>
      <c r="AE75" s="847"/>
      <c r="AF75" s="892">
        <v>173</v>
      </c>
      <c r="AG75" s="891"/>
      <c r="AH75" s="891"/>
      <c r="AI75" s="891"/>
      <c r="AJ75" s="847"/>
      <c r="AK75" s="892">
        <v>141</v>
      </c>
      <c r="AL75" s="891"/>
      <c r="AM75" s="891"/>
      <c r="AN75" s="891"/>
      <c r="AO75" s="847"/>
      <c r="AP75" s="892">
        <v>501</v>
      </c>
      <c r="AQ75" s="891"/>
      <c r="AR75" s="891"/>
      <c r="AS75" s="891"/>
      <c r="AT75" s="847"/>
      <c r="AU75" s="892">
        <v>62</v>
      </c>
      <c r="AV75" s="891"/>
      <c r="AW75" s="891"/>
      <c r="AX75" s="891"/>
      <c r="AY75" s="847"/>
      <c r="AZ75" s="845"/>
      <c r="BA75" s="845"/>
      <c r="BB75" s="845"/>
      <c r="BC75" s="845"/>
      <c r="BD75" s="846"/>
      <c r="BE75" s="235"/>
      <c r="BF75" s="235"/>
      <c r="BG75" s="235"/>
      <c r="BH75" s="235"/>
      <c r="BI75" s="235"/>
      <c r="BJ75" s="235"/>
      <c r="BK75" s="235"/>
      <c r="BL75" s="235"/>
      <c r="BM75" s="235"/>
      <c r="BN75" s="235"/>
      <c r="BO75" s="235"/>
      <c r="BP75" s="235"/>
      <c r="BQ75" s="232">
        <v>69</v>
      </c>
      <c r="BR75" s="237"/>
      <c r="BS75" s="872"/>
      <c r="BT75" s="873"/>
      <c r="BU75" s="873"/>
      <c r="BV75" s="873"/>
      <c r="BW75" s="873"/>
      <c r="BX75" s="873"/>
      <c r="BY75" s="873"/>
      <c r="BZ75" s="873"/>
      <c r="CA75" s="873"/>
      <c r="CB75" s="873"/>
      <c r="CC75" s="873"/>
      <c r="CD75" s="873"/>
      <c r="CE75" s="873"/>
      <c r="CF75" s="873"/>
      <c r="CG75" s="878"/>
      <c r="CH75" s="875"/>
      <c r="CI75" s="876"/>
      <c r="CJ75" s="876"/>
      <c r="CK75" s="876"/>
      <c r="CL75" s="877"/>
      <c r="CM75" s="875"/>
      <c r="CN75" s="876"/>
      <c r="CO75" s="876"/>
      <c r="CP75" s="876"/>
      <c r="CQ75" s="877"/>
      <c r="CR75" s="875"/>
      <c r="CS75" s="876"/>
      <c r="CT75" s="876"/>
      <c r="CU75" s="876"/>
      <c r="CV75" s="877"/>
      <c r="CW75" s="875"/>
      <c r="CX75" s="876"/>
      <c r="CY75" s="876"/>
      <c r="CZ75" s="876"/>
      <c r="DA75" s="877"/>
      <c r="DB75" s="875"/>
      <c r="DC75" s="876"/>
      <c r="DD75" s="876"/>
      <c r="DE75" s="876"/>
      <c r="DF75" s="877"/>
      <c r="DG75" s="875"/>
      <c r="DH75" s="876"/>
      <c r="DI75" s="876"/>
      <c r="DJ75" s="876"/>
      <c r="DK75" s="877"/>
      <c r="DL75" s="875"/>
      <c r="DM75" s="876"/>
      <c r="DN75" s="876"/>
      <c r="DO75" s="876"/>
      <c r="DP75" s="877"/>
      <c r="DQ75" s="875"/>
      <c r="DR75" s="876"/>
      <c r="DS75" s="876"/>
      <c r="DT75" s="876"/>
      <c r="DU75" s="877"/>
      <c r="DV75" s="872"/>
      <c r="DW75" s="873"/>
      <c r="DX75" s="873"/>
      <c r="DY75" s="873"/>
      <c r="DZ75" s="874"/>
      <c r="EA75" s="224"/>
    </row>
    <row r="76" spans="1:131" ht="26.25" customHeight="1">
      <c r="A76" s="232">
        <v>9</v>
      </c>
      <c r="B76" s="886"/>
      <c r="C76" s="887"/>
      <c r="D76" s="887"/>
      <c r="E76" s="887"/>
      <c r="F76" s="887"/>
      <c r="G76" s="887"/>
      <c r="H76" s="887"/>
      <c r="I76" s="887"/>
      <c r="J76" s="887"/>
      <c r="K76" s="887"/>
      <c r="L76" s="887"/>
      <c r="M76" s="887"/>
      <c r="N76" s="887"/>
      <c r="O76" s="887"/>
      <c r="P76" s="888"/>
      <c r="Q76" s="890"/>
      <c r="R76" s="891"/>
      <c r="S76" s="891"/>
      <c r="T76" s="891"/>
      <c r="U76" s="847"/>
      <c r="V76" s="892"/>
      <c r="W76" s="891"/>
      <c r="X76" s="891"/>
      <c r="Y76" s="891"/>
      <c r="Z76" s="847"/>
      <c r="AA76" s="892"/>
      <c r="AB76" s="891"/>
      <c r="AC76" s="891"/>
      <c r="AD76" s="891"/>
      <c r="AE76" s="847"/>
      <c r="AF76" s="892"/>
      <c r="AG76" s="891"/>
      <c r="AH76" s="891"/>
      <c r="AI76" s="891"/>
      <c r="AJ76" s="847"/>
      <c r="AK76" s="892"/>
      <c r="AL76" s="891"/>
      <c r="AM76" s="891"/>
      <c r="AN76" s="891"/>
      <c r="AO76" s="847"/>
      <c r="AP76" s="892"/>
      <c r="AQ76" s="891"/>
      <c r="AR76" s="891"/>
      <c r="AS76" s="891"/>
      <c r="AT76" s="847"/>
      <c r="AU76" s="892"/>
      <c r="AV76" s="891"/>
      <c r="AW76" s="891"/>
      <c r="AX76" s="891"/>
      <c r="AY76" s="847"/>
      <c r="AZ76" s="845"/>
      <c r="BA76" s="845"/>
      <c r="BB76" s="845"/>
      <c r="BC76" s="845"/>
      <c r="BD76" s="846"/>
      <c r="BE76" s="235"/>
      <c r="BF76" s="235"/>
      <c r="BG76" s="235"/>
      <c r="BH76" s="235"/>
      <c r="BI76" s="235"/>
      <c r="BJ76" s="235"/>
      <c r="BK76" s="235"/>
      <c r="BL76" s="235"/>
      <c r="BM76" s="235"/>
      <c r="BN76" s="235"/>
      <c r="BO76" s="235"/>
      <c r="BP76" s="235"/>
      <c r="BQ76" s="232">
        <v>70</v>
      </c>
      <c r="BR76" s="237"/>
      <c r="BS76" s="872"/>
      <c r="BT76" s="873"/>
      <c r="BU76" s="873"/>
      <c r="BV76" s="873"/>
      <c r="BW76" s="873"/>
      <c r="BX76" s="873"/>
      <c r="BY76" s="873"/>
      <c r="BZ76" s="873"/>
      <c r="CA76" s="873"/>
      <c r="CB76" s="873"/>
      <c r="CC76" s="873"/>
      <c r="CD76" s="873"/>
      <c r="CE76" s="873"/>
      <c r="CF76" s="873"/>
      <c r="CG76" s="878"/>
      <c r="CH76" s="875"/>
      <c r="CI76" s="876"/>
      <c r="CJ76" s="876"/>
      <c r="CK76" s="876"/>
      <c r="CL76" s="877"/>
      <c r="CM76" s="875"/>
      <c r="CN76" s="876"/>
      <c r="CO76" s="876"/>
      <c r="CP76" s="876"/>
      <c r="CQ76" s="877"/>
      <c r="CR76" s="875"/>
      <c r="CS76" s="876"/>
      <c r="CT76" s="876"/>
      <c r="CU76" s="876"/>
      <c r="CV76" s="877"/>
      <c r="CW76" s="875"/>
      <c r="CX76" s="876"/>
      <c r="CY76" s="876"/>
      <c r="CZ76" s="876"/>
      <c r="DA76" s="877"/>
      <c r="DB76" s="875"/>
      <c r="DC76" s="876"/>
      <c r="DD76" s="876"/>
      <c r="DE76" s="876"/>
      <c r="DF76" s="877"/>
      <c r="DG76" s="875"/>
      <c r="DH76" s="876"/>
      <c r="DI76" s="876"/>
      <c r="DJ76" s="876"/>
      <c r="DK76" s="877"/>
      <c r="DL76" s="875"/>
      <c r="DM76" s="876"/>
      <c r="DN76" s="876"/>
      <c r="DO76" s="876"/>
      <c r="DP76" s="877"/>
      <c r="DQ76" s="875"/>
      <c r="DR76" s="876"/>
      <c r="DS76" s="876"/>
      <c r="DT76" s="876"/>
      <c r="DU76" s="877"/>
      <c r="DV76" s="872"/>
      <c r="DW76" s="873"/>
      <c r="DX76" s="873"/>
      <c r="DY76" s="873"/>
      <c r="DZ76" s="874"/>
      <c r="EA76" s="224"/>
    </row>
    <row r="77" spans="1:131" ht="26.25" customHeight="1">
      <c r="A77" s="232">
        <v>10</v>
      </c>
      <c r="B77" s="886"/>
      <c r="C77" s="887"/>
      <c r="D77" s="887"/>
      <c r="E77" s="887"/>
      <c r="F77" s="887"/>
      <c r="G77" s="887"/>
      <c r="H77" s="887"/>
      <c r="I77" s="887"/>
      <c r="J77" s="887"/>
      <c r="K77" s="887"/>
      <c r="L77" s="887"/>
      <c r="M77" s="887"/>
      <c r="N77" s="887"/>
      <c r="O77" s="887"/>
      <c r="P77" s="888"/>
      <c r="Q77" s="890"/>
      <c r="R77" s="891"/>
      <c r="S77" s="891"/>
      <c r="T77" s="891"/>
      <c r="U77" s="847"/>
      <c r="V77" s="892"/>
      <c r="W77" s="891"/>
      <c r="X77" s="891"/>
      <c r="Y77" s="891"/>
      <c r="Z77" s="847"/>
      <c r="AA77" s="892"/>
      <c r="AB77" s="891"/>
      <c r="AC77" s="891"/>
      <c r="AD77" s="891"/>
      <c r="AE77" s="847"/>
      <c r="AF77" s="892"/>
      <c r="AG77" s="891"/>
      <c r="AH77" s="891"/>
      <c r="AI77" s="891"/>
      <c r="AJ77" s="847"/>
      <c r="AK77" s="892"/>
      <c r="AL77" s="891"/>
      <c r="AM77" s="891"/>
      <c r="AN77" s="891"/>
      <c r="AO77" s="847"/>
      <c r="AP77" s="892"/>
      <c r="AQ77" s="891"/>
      <c r="AR77" s="891"/>
      <c r="AS77" s="891"/>
      <c r="AT77" s="847"/>
      <c r="AU77" s="892"/>
      <c r="AV77" s="891"/>
      <c r="AW77" s="891"/>
      <c r="AX77" s="891"/>
      <c r="AY77" s="847"/>
      <c r="AZ77" s="845"/>
      <c r="BA77" s="845"/>
      <c r="BB77" s="845"/>
      <c r="BC77" s="845"/>
      <c r="BD77" s="846"/>
      <c r="BE77" s="235"/>
      <c r="BF77" s="235"/>
      <c r="BG77" s="235"/>
      <c r="BH77" s="235"/>
      <c r="BI77" s="235"/>
      <c r="BJ77" s="235"/>
      <c r="BK77" s="235"/>
      <c r="BL77" s="235"/>
      <c r="BM77" s="235"/>
      <c r="BN77" s="235"/>
      <c r="BO77" s="235"/>
      <c r="BP77" s="235"/>
      <c r="BQ77" s="232">
        <v>71</v>
      </c>
      <c r="BR77" s="237"/>
      <c r="BS77" s="872"/>
      <c r="BT77" s="873"/>
      <c r="BU77" s="873"/>
      <c r="BV77" s="873"/>
      <c r="BW77" s="873"/>
      <c r="BX77" s="873"/>
      <c r="BY77" s="873"/>
      <c r="BZ77" s="873"/>
      <c r="CA77" s="873"/>
      <c r="CB77" s="873"/>
      <c r="CC77" s="873"/>
      <c r="CD77" s="873"/>
      <c r="CE77" s="873"/>
      <c r="CF77" s="873"/>
      <c r="CG77" s="878"/>
      <c r="CH77" s="875"/>
      <c r="CI77" s="876"/>
      <c r="CJ77" s="876"/>
      <c r="CK77" s="876"/>
      <c r="CL77" s="877"/>
      <c r="CM77" s="875"/>
      <c r="CN77" s="876"/>
      <c r="CO77" s="876"/>
      <c r="CP77" s="876"/>
      <c r="CQ77" s="877"/>
      <c r="CR77" s="875"/>
      <c r="CS77" s="876"/>
      <c r="CT77" s="876"/>
      <c r="CU77" s="876"/>
      <c r="CV77" s="877"/>
      <c r="CW77" s="875"/>
      <c r="CX77" s="876"/>
      <c r="CY77" s="876"/>
      <c r="CZ77" s="876"/>
      <c r="DA77" s="877"/>
      <c r="DB77" s="875"/>
      <c r="DC77" s="876"/>
      <c r="DD77" s="876"/>
      <c r="DE77" s="876"/>
      <c r="DF77" s="877"/>
      <c r="DG77" s="875"/>
      <c r="DH77" s="876"/>
      <c r="DI77" s="876"/>
      <c r="DJ77" s="876"/>
      <c r="DK77" s="877"/>
      <c r="DL77" s="875"/>
      <c r="DM77" s="876"/>
      <c r="DN77" s="876"/>
      <c r="DO77" s="876"/>
      <c r="DP77" s="877"/>
      <c r="DQ77" s="875"/>
      <c r="DR77" s="876"/>
      <c r="DS77" s="876"/>
      <c r="DT77" s="876"/>
      <c r="DU77" s="877"/>
      <c r="DV77" s="872"/>
      <c r="DW77" s="873"/>
      <c r="DX77" s="873"/>
      <c r="DY77" s="873"/>
      <c r="DZ77" s="874"/>
      <c r="EA77" s="224"/>
    </row>
    <row r="78" spans="1:131" ht="26.25" customHeight="1">
      <c r="A78" s="232">
        <v>11</v>
      </c>
      <c r="B78" s="886"/>
      <c r="C78" s="887"/>
      <c r="D78" s="887"/>
      <c r="E78" s="887"/>
      <c r="F78" s="887"/>
      <c r="G78" s="887"/>
      <c r="H78" s="887"/>
      <c r="I78" s="887"/>
      <c r="J78" s="887"/>
      <c r="K78" s="887"/>
      <c r="L78" s="887"/>
      <c r="M78" s="887"/>
      <c r="N78" s="887"/>
      <c r="O78" s="887"/>
      <c r="P78" s="888"/>
      <c r="Q78" s="889"/>
      <c r="R78" s="843"/>
      <c r="S78" s="843"/>
      <c r="T78" s="843"/>
      <c r="U78" s="843"/>
      <c r="V78" s="843"/>
      <c r="W78" s="843"/>
      <c r="X78" s="843"/>
      <c r="Y78" s="843"/>
      <c r="Z78" s="843"/>
      <c r="AA78" s="843"/>
      <c r="AB78" s="843"/>
      <c r="AC78" s="843"/>
      <c r="AD78" s="843"/>
      <c r="AE78" s="843"/>
      <c r="AF78" s="843"/>
      <c r="AG78" s="843"/>
      <c r="AH78" s="843"/>
      <c r="AI78" s="843"/>
      <c r="AJ78" s="843"/>
      <c r="AK78" s="843"/>
      <c r="AL78" s="843"/>
      <c r="AM78" s="843"/>
      <c r="AN78" s="843"/>
      <c r="AO78" s="843"/>
      <c r="AP78" s="843"/>
      <c r="AQ78" s="843"/>
      <c r="AR78" s="843"/>
      <c r="AS78" s="843"/>
      <c r="AT78" s="843"/>
      <c r="AU78" s="843"/>
      <c r="AV78" s="843"/>
      <c r="AW78" s="843"/>
      <c r="AX78" s="843"/>
      <c r="AY78" s="843"/>
      <c r="AZ78" s="845"/>
      <c r="BA78" s="845"/>
      <c r="BB78" s="845"/>
      <c r="BC78" s="845"/>
      <c r="BD78" s="846"/>
      <c r="BE78" s="235"/>
      <c r="BF78" s="235"/>
      <c r="BG78" s="235"/>
      <c r="BH78" s="235"/>
      <c r="BI78" s="235"/>
      <c r="BJ78" s="224"/>
      <c r="BK78" s="224"/>
      <c r="BL78" s="224"/>
      <c r="BM78" s="224"/>
      <c r="BN78" s="224"/>
      <c r="BO78" s="235"/>
      <c r="BP78" s="235"/>
      <c r="BQ78" s="232">
        <v>72</v>
      </c>
      <c r="BR78" s="237"/>
      <c r="BS78" s="872"/>
      <c r="BT78" s="873"/>
      <c r="BU78" s="873"/>
      <c r="BV78" s="873"/>
      <c r="BW78" s="873"/>
      <c r="BX78" s="873"/>
      <c r="BY78" s="873"/>
      <c r="BZ78" s="873"/>
      <c r="CA78" s="873"/>
      <c r="CB78" s="873"/>
      <c r="CC78" s="873"/>
      <c r="CD78" s="873"/>
      <c r="CE78" s="873"/>
      <c r="CF78" s="873"/>
      <c r="CG78" s="878"/>
      <c r="CH78" s="875"/>
      <c r="CI78" s="876"/>
      <c r="CJ78" s="876"/>
      <c r="CK78" s="876"/>
      <c r="CL78" s="877"/>
      <c r="CM78" s="875"/>
      <c r="CN78" s="876"/>
      <c r="CO78" s="876"/>
      <c r="CP78" s="876"/>
      <c r="CQ78" s="877"/>
      <c r="CR78" s="875"/>
      <c r="CS78" s="876"/>
      <c r="CT78" s="876"/>
      <c r="CU78" s="876"/>
      <c r="CV78" s="877"/>
      <c r="CW78" s="875"/>
      <c r="CX78" s="876"/>
      <c r="CY78" s="876"/>
      <c r="CZ78" s="876"/>
      <c r="DA78" s="877"/>
      <c r="DB78" s="875"/>
      <c r="DC78" s="876"/>
      <c r="DD78" s="876"/>
      <c r="DE78" s="876"/>
      <c r="DF78" s="877"/>
      <c r="DG78" s="875"/>
      <c r="DH78" s="876"/>
      <c r="DI78" s="876"/>
      <c r="DJ78" s="876"/>
      <c r="DK78" s="877"/>
      <c r="DL78" s="875"/>
      <c r="DM78" s="876"/>
      <c r="DN78" s="876"/>
      <c r="DO78" s="876"/>
      <c r="DP78" s="877"/>
      <c r="DQ78" s="875"/>
      <c r="DR78" s="876"/>
      <c r="DS78" s="876"/>
      <c r="DT78" s="876"/>
      <c r="DU78" s="877"/>
      <c r="DV78" s="872"/>
      <c r="DW78" s="873"/>
      <c r="DX78" s="873"/>
      <c r="DY78" s="873"/>
      <c r="DZ78" s="874"/>
      <c r="EA78" s="224"/>
    </row>
    <row r="79" spans="1:131" ht="26.25" customHeight="1">
      <c r="A79" s="232">
        <v>12</v>
      </c>
      <c r="B79" s="886"/>
      <c r="C79" s="887"/>
      <c r="D79" s="887"/>
      <c r="E79" s="887"/>
      <c r="F79" s="887"/>
      <c r="G79" s="887"/>
      <c r="H79" s="887"/>
      <c r="I79" s="887"/>
      <c r="J79" s="887"/>
      <c r="K79" s="887"/>
      <c r="L79" s="887"/>
      <c r="M79" s="887"/>
      <c r="N79" s="887"/>
      <c r="O79" s="887"/>
      <c r="P79" s="888"/>
      <c r="Q79" s="889"/>
      <c r="R79" s="843"/>
      <c r="S79" s="843"/>
      <c r="T79" s="843"/>
      <c r="U79" s="843"/>
      <c r="V79" s="843"/>
      <c r="W79" s="843"/>
      <c r="X79" s="843"/>
      <c r="Y79" s="843"/>
      <c r="Z79" s="843"/>
      <c r="AA79" s="843"/>
      <c r="AB79" s="843"/>
      <c r="AC79" s="843"/>
      <c r="AD79" s="843"/>
      <c r="AE79" s="843"/>
      <c r="AF79" s="843"/>
      <c r="AG79" s="843"/>
      <c r="AH79" s="843"/>
      <c r="AI79" s="843"/>
      <c r="AJ79" s="843"/>
      <c r="AK79" s="843"/>
      <c r="AL79" s="843"/>
      <c r="AM79" s="843"/>
      <c r="AN79" s="843"/>
      <c r="AO79" s="843"/>
      <c r="AP79" s="843"/>
      <c r="AQ79" s="843"/>
      <c r="AR79" s="843"/>
      <c r="AS79" s="843"/>
      <c r="AT79" s="843"/>
      <c r="AU79" s="843"/>
      <c r="AV79" s="843"/>
      <c r="AW79" s="843"/>
      <c r="AX79" s="843"/>
      <c r="AY79" s="843"/>
      <c r="AZ79" s="845"/>
      <c r="BA79" s="845"/>
      <c r="BB79" s="845"/>
      <c r="BC79" s="845"/>
      <c r="BD79" s="846"/>
      <c r="BE79" s="235"/>
      <c r="BF79" s="235"/>
      <c r="BG79" s="235"/>
      <c r="BH79" s="235"/>
      <c r="BI79" s="235"/>
      <c r="BJ79" s="224"/>
      <c r="BK79" s="224"/>
      <c r="BL79" s="224"/>
      <c r="BM79" s="224"/>
      <c r="BN79" s="224"/>
      <c r="BO79" s="235"/>
      <c r="BP79" s="235"/>
      <c r="BQ79" s="232">
        <v>73</v>
      </c>
      <c r="BR79" s="237"/>
      <c r="BS79" s="872"/>
      <c r="BT79" s="873"/>
      <c r="BU79" s="873"/>
      <c r="BV79" s="873"/>
      <c r="BW79" s="873"/>
      <c r="BX79" s="873"/>
      <c r="BY79" s="873"/>
      <c r="BZ79" s="873"/>
      <c r="CA79" s="873"/>
      <c r="CB79" s="873"/>
      <c r="CC79" s="873"/>
      <c r="CD79" s="873"/>
      <c r="CE79" s="873"/>
      <c r="CF79" s="873"/>
      <c r="CG79" s="878"/>
      <c r="CH79" s="875"/>
      <c r="CI79" s="876"/>
      <c r="CJ79" s="876"/>
      <c r="CK79" s="876"/>
      <c r="CL79" s="877"/>
      <c r="CM79" s="875"/>
      <c r="CN79" s="876"/>
      <c r="CO79" s="876"/>
      <c r="CP79" s="876"/>
      <c r="CQ79" s="877"/>
      <c r="CR79" s="875"/>
      <c r="CS79" s="876"/>
      <c r="CT79" s="876"/>
      <c r="CU79" s="876"/>
      <c r="CV79" s="877"/>
      <c r="CW79" s="875"/>
      <c r="CX79" s="876"/>
      <c r="CY79" s="876"/>
      <c r="CZ79" s="876"/>
      <c r="DA79" s="877"/>
      <c r="DB79" s="875"/>
      <c r="DC79" s="876"/>
      <c r="DD79" s="876"/>
      <c r="DE79" s="876"/>
      <c r="DF79" s="877"/>
      <c r="DG79" s="875"/>
      <c r="DH79" s="876"/>
      <c r="DI79" s="876"/>
      <c r="DJ79" s="876"/>
      <c r="DK79" s="877"/>
      <c r="DL79" s="875"/>
      <c r="DM79" s="876"/>
      <c r="DN79" s="876"/>
      <c r="DO79" s="876"/>
      <c r="DP79" s="877"/>
      <c r="DQ79" s="875"/>
      <c r="DR79" s="876"/>
      <c r="DS79" s="876"/>
      <c r="DT79" s="876"/>
      <c r="DU79" s="877"/>
      <c r="DV79" s="872"/>
      <c r="DW79" s="873"/>
      <c r="DX79" s="873"/>
      <c r="DY79" s="873"/>
      <c r="DZ79" s="874"/>
      <c r="EA79" s="224"/>
    </row>
    <row r="80" spans="1:131" ht="26.25" customHeight="1">
      <c r="A80" s="232">
        <v>13</v>
      </c>
      <c r="B80" s="886"/>
      <c r="C80" s="887"/>
      <c r="D80" s="887"/>
      <c r="E80" s="887"/>
      <c r="F80" s="887"/>
      <c r="G80" s="887"/>
      <c r="H80" s="887"/>
      <c r="I80" s="887"/>
      <c r="J80" s="887"/>
      <c r="K80" s="887"/>
      <c r="L80" s="887"/>
      <c r="M80" s="887"/>
      <c r="N80" s="887"/>
      <c r="O80" s="887"/>
      <c r="P80" s="888"/>
      <c r="Q80" s="889"/>
      <c r="R80" s="843"/>
      <c r="S80" s="843"/>
      <c r="T80" s="843"/>
      <c r="U80" s="843"/>
      <c r="V80" s="843"/>
      <c r="W80" s="843"/>
      <c r="X80" s="843"/>
      <c r="Y80" s="843"/>
      <c r="Z80" s="843"/>
      <c r="AA80" s="843"/>
      <c r="AB80" s="843"/>
      <c r="AC80" s="843"/>
      <c r="AD80" s="843"/>
      <c r="AE80" s="843"/>
      <c r="AF80" s="843"/>
      <c r="AG80" s="843"/>
      <c r="AH80" s="843"/>
      <c r="AI80" s="843"/>
      <c r="AJ80" s="843"/>
      <c r="AK80" s="843"/>
      <c r="AL80" s="843"/>
      <c r="AM80" s="843"/>
      <c r="AN80" s="843"/>
      <c r="AO80" s="843"/>
      <c r="AP80" s="843"/>
      <c r="AQ80" s="843"/>
      <c r="AR80" s="843"/>
      <c r="AS80" s="843"/>
      <c r="AT80" s="843"/>
      <c r="AU80" s="843"/>
      <c r="AV80" s="843"/>
      <c r="AW80" s="843"/>
      <c r="AX80" s="843"/>
      <c r="AY80" s="843"/>
      <c r="AZ80" s="845"/>
      <c r="BA80" s="845"/>
      <c r="BB80" s="845"/>
      <c r="BC80" s="845"/>
      <c r="BD80" s="846"/>
      <c r="BE80" s="235"/>
      <c r="BF80" s="235"/>
      <c r="BG80" s="235"/>
      <c r="BH80" s="235"/>
      <c r="BI80" s="235"/>
      <c r="BJ80" s="235"/>
      <c r="BK80" s="235"/>
      <c r="BL80" s="235"/>
      <c r="BM80" s="235"/>
      <c r="BN80" s="235"/>
      <c r="BO80" s="235"/>
      <c r="BP80" s="235"/>
      <c r="BQ80" s="232">
        <v>74</v>
      </c>
      <c r="BR80" s="237"/>
      <c r="BS80" s="872"/>
      <c r="BT80" s="873"/>
      <c r="BU80" s="873"/>
      <c r="BV80" s="873"/>
      <c r="BW80" s="873"/>
      <c r="BX80" s="873"/>
      <c r="BY80" s="873"/>
      <c r="BZ80" s="873"/>
      <c r="CA80" s="873"/>
      <c r="CB80" s="873"/>
      <c r="CC80" s="873"/>
      <c r="CD80" s="873"/>
      <c r="CE80" s="873"/>
      <c r="CF80" s="873"/>
      <c r="CG80" s="878"/>
      <c r="CH80" s="875"/>
      <c r="CI80" s="876"/>
      <c r="CJ80" s="876"/>
      <c r="CK80" s="876"/>
      <c r="CL80" s="877"/>
      <c r="CM80" s="875"/>
      <c r="CN80" s="876"/>
      <c r="CO80" s="876"/>
      <c r="CP80" s="876"/>
      <c r="CQ80" s="877"/>
      <c r="CR80" s="875"/>
      <c r="CS80" s="876"/>
      <c r="CT80" s="876"/>
      <c r="CU80" s="876"/>
      <c r="CV80" s="877"/>
      <c r="CW80" s="875"/>
      <c r="CX80" s="876"/>
      <c r="CY80" s="876"/>
      <c r="CZ80" s="876"/>
      <c r="DA80" s="877"/>
      <c r="DB80" s="875"/>
      <c r="DC80" s="876"/>
      <c r="DD80" s="876"/>
      <c r="DE80" s="876"/>
      <c r="DF80" s="877"/>
      <c r="DG80" s="875"/>
      <c r="DH80" s="876"/>
      <c r="DI80" s="876"/>
      <c r="DJ80" s="876"/>
      <c r="DK80" s="877"/>
      <c r="DL80" s="875"/>
      <c r="DM80" s="876"/>
      <c r="DN80" s="876"/>
      <c r="DO80" s="876"/>
      <c r="DP80" s="877"/>
      <c r="DQ80" s="875"/>
      <c r="DR80" s="876"/>
      <c r="DS80" s="876"/>
      <c r="DT80" s="876"/>
      <c r="DU80" s="877"/>
      <c r="DV80" s="872"/>
      <c r="DW80" s="873"/>
      <c r="DX80" s="873"/>
      <c r="DY80" s="873"/>
      <c r="DZ80" s="874"/>
      <c r="EA80" s="224"/>
    </row>
    <row r="81" spans="1:131" ht="26.25" customHeight="1">
      <c r="A81" s="232">
        <v>14</v>
      </c>
      <c r="B81" s="886"/>
      <c r="C81" s="887"/>
      <c r="D81" s="887"/>
      <c r="E81" s="887"/>
      <c r="F81" s="887"/>
      <c r="G81" s="887"/>
      <c r="H81" s="887"/>
      <c r="I81" s="887"/>
      <c r="J81" s="887"/>
      <c r="K81" s="887"/>
      <c r="L81" s="887"/>
      <c r="M81" s="887"/>
      <c r="N81" s="887"/>
      <c r="O81" s="887"/>
      <c r="P81" s="888"/>
      <c r="Q81" s="889"/>
      <c r="R81" s="843"/>
      <c r="S81" s="843"/>
      <c r="T81" s="843"/>
      <c r="U81" s="843"/>
      <c r="V81" s="843"/>
      <c r="W81" s="843"/>
      <c r="X81" s="843"/>
      <c r="Y81" s="843"/>
      <c r="Z81" s="843"/>
      <c r="AA81" s="843"/>
      <c r="AB81" s="843"/>
      <c r="AC81" s="843"/>
      <c r="AD81" s="843"/>
      <c r="AE81" s="843"/>
      <c r="AF81" s="843"/>
      <c r="AG81" s="843"/>
      <c r="AH81" s="843"/>
      <c r="AI81" s="843"/>
      <c r="AJ81" s="843"/>
      <c r="AK81" s="843"/>
      <c r="AL81" s="843"/>
      <c r="AM81" s="843"/>
      <c r="AN81" s="843"/>
      <c r="AO81" s="843"/>
      <c r="AP81" s="843"/>
      <c r="AQ81" s="843"/>
      <c r="AR81" s="843"/>
      <c r="AS81" s="843"/>
      <c r="AT81" s="843"/>
      <c r="AU81" s="843"/>
      <c r="AV81" s="843"/>
      <c r="AW81" s="843"/>
      <c r="AX81" s="843"/>
      <c r="AY81" s="843"/>
      <c r="AZ81" s="845"/>
      <c r="BA81" s="845"/>
      <c r="BB81" s="845"/>
      <c r="BC81" s="845"/>
      <c r="BD81" s="846"/>
      <c r="BE81" s="235"/>
      <c r="BF81" s="235"/>
      <c r="BG81" s="235"/>
      <c r="BH81" s="235"/>
      <c r="BI81" s="235"/>
      <c r="BJ81" s="235"/>
      <c r="BK81" s="235"/>
      <c r="BL81" s="235"/>
      <c r="BM81" s="235"/>
      <c r="BN81" s="235"/>
      <c r="BO81" s="235"/>
      <c r="BP81" s="235"/>
      <c r="BQ81" s="232">
        <v>75</v>
      </c>
      <c r="BR81" s="237"/>
      <c r="BS81" s="872"/>
      <c r="BT81" s="873"/>
      <c r="BU81" s="873"/>
      <c r="BV81" s="873"/>
      <c r="BW81" s="873"/>
      <c r="BX81" s="873"/>
      <c r="BY81" s="873"/>
      <c r="BZ81" s="873"/>
      <c r="CA81" s="873"/>
      <c r="CB81" s="873"/>
      <c r="CC81" s="873"/>
      <c r="CD81" s="873"/>
      <c r="CE81" s="873"/>
      <c r="CF81" s="873"/>
      <c r="CG81" s="878"/>
      <c r="CH81" s="875"/>
      <c r="CI81" s="876"/>
      <c r="CJ81" s="876"/>
      <c r="CK81" s="876"/>
      <c r="CL81" s="877"/>
      <c r="CM81" s="875"/>
      <c r="CN81" s="876"/>
      <c r="CO81" s="876"/>
      <c r="CP81" s="876"/>
      <c r="CQ81" s="877"/>
      <c r="CR81" s="875"/>
      <c r="CS81" s="876"/>
      <c r="CT81" s="876"/>
      <c r="CU81" s="876"/>
      <c r="CV81" s="877"/>
      <c r="CW81" s="875"/>
      <c r="CX81" s="876"/>
      <c r="CY81" s="876"/>
      <c r="CZ81" s="876"/>
      <c r="DA81" s="877"/>
      <c r="DB81" s="875"/>
      <c r="DC81" s="876"/>
      <c r="DD81" s="876"/>
      <c r="DE81" s="876"/>
      <c r="DF81" s="877"/>
      <c r="DG81" s="875"/>
      <c r="DH81" s="876"/>
      <c r="DI81" s="876"/>
      <c r="DJ81" s="876"/>
      <c r="DK81" s="877"/>
      <c r="DL81" s="875"/>
      <c r="DM81" s="876"/>
      <c r="DN81" s="876"/>
      <c r="DO81" s="876"/>
      <c r="DP81" s="877"/>
      <c r="DQ81" s="875"/>
      <c r="DR81" s="876"/>
      <c r="DS81" s="876"/>
      <c r="DT81" s="876"/>
      <c r="DU81" s="877"/>
      <c r="DV81" s="872"/>
      <c r="DW81" s="873"/>
      <c r="DX81" s="873"/>
      <c r="DY81" s="873"/>
      <c r="DZ81" s="874"/>
      <c r="EA81" s="224"/>
    </row>
    <row r="82" spans="1:131" ht="26.25" customHeight="1">
      <c r="A82" s="232">
        <v>15</v>
      </c>
      <c r="B82" s="886"/>
      <c r="C82" s="887"/>
      <c r="D82" s="887"/>
      <c r="E82" s="887"/>
      <c r="F82" s="887"/>
      <c r="G82" s="887"/>
      <c r="H82" s="887"/>
      <c r="I82" s="887"/>
      <c r="J82" s="887"/>
      <c r="K82" s="887"/>
      <c r="L82" s="887"/>
      <c r="M82" s="887"/>
      <c r="N82" s="887"/>
      <c r="O82" s="887"/>
      <c r="P82" s="888"/>
      <c r="Q82" s="889"/>
      <c r="R82" s="843"/>
      <c r="S82" s="843"/>
      <c r="T82" s="843"/>
      <c r="U82" s="843"/>
      <c r="V82" s="843"/>
      <c r="W82" s="843"/>
      <c r="X82" s="843"/>
      <c r="Y82" s="843"/>
      <c r="Z82" s="843"/>
      <c r="AA82" s="843"/>
      <c r="AB82" s="843"/>
      <c r="AC82" s="843"/>
      <c r="AD82" s="843"/>
      <c r="AE82" s="843"/>
      <c r="AF82" s="843"/>
      <c r="AG82" s="843"/>
      <c r="AH82" s="843"/>
      <c r="AI82" s="843"/>
      <c r="AJ82" s="843"/>
      <c r="AK82" s="843"/>
      <c r="AL82" s="843"/>
      <c r="AM82" s="843"/>
      <c r="AN82" s="843"/>
      <c r="AO82" s="843"/>
      <c r="AP82" s="843"/>
      <c r="AQ82" s="843"/>
      <c r="AR82" s="843"/>
      <c r="AS82" s="843"/>
      <c r="AT82" s="843"/>
      <c r="AU82" s="843"/>
      <c r="AV82" s="843"/>
      <c r="AW82" s="843"/>
      <c r="AX82" s="843"/>
      <c r="AY82" s="843"/>
      <c r="AZ82" s="845"/>
      <c r="BA82" s="845"/>
      <c r="BB82" s="845"/>
      <c r="BC82" s="845"/>
      <c r="BD82" s="846"/>
      <c r="BE82" s="235"/>
      <c r="BF82" s="235"/>
      <c r="BG82" s="235"/>
      <c r="BH82" s="235"/>
      <c r="BI82" s="235"/>
      <c r="BJ82" s="235"/>
      <c r="BK82" s="235"/>
      <c r="BL82" s="235"/>
      <c r="BM82" s="235"/>
      <c r="BN82" s="235"/>
      <c r="BO82" s="235"/>
      <c r="BP82" s="235"/>
      <c r="BQ82" s="232">
        <v>76</v>
      </c>
      <c r="BR82" s="237"/>
      <c r="BS82" s="872"/>
      <c r="BT82" s="873"/>
      <c r="BU82" s="873"/>
      <c r="BV82" s="873"/>
      <c r="BW82" s="873"/>
      <c r="BX82" s="873"/>
      <c r="BY82" s="873"/>
      <c r="BZ82" s="873"/>
      <c r="CA82" s="873"/>
      <c r="CB82" s="873"/>
      <c r="CC82" s="873"/>
      <c r="CD82" s="873"/>
      <c r="CE82" s="873"/>
      <c r="CF82" s="873"/>
      <c r="CG82" s="878"/>
      <c r="CH82" s="875"/>
      <c r="CI82" s="876"/>
      <c r="CJ82" s="876"/>
      <c r="CK82" s="876"/>
      <c r="CL82" s="877"/>
      <c r="CM82" s="875"/>
      <c r="CN82" s="876"/>
      <c r="CO82" s="876"/>
      <c r="CP82" s="876"/>
      <c r="CQ82" s="877"/>
      <c r="CR82" s="875"/>
      <c r="CS82" s="876"/>
      <c r="CT82" s="876"/>
      <c r="CU82" s="876"/>
      <c r="CV82" s="877"/>
      <c r="CW82" s="875"/>
      <c r="CX82" s="876"/>
      <c r="CY82" s="876"/>
      <c r="CZ82" s="876"/>
      <c r="DA82" s="877"/>
      <c r="DB82" s="875"/>
      <c r="DC82" s="876"/>
      <c r="DD82" s="876"/>
      <c r="DE82" s="876"/>
      <c r="DF82" s="877"/>
      <c r="DG82" s="875"/>
      <c r="DH82" s="876"/>
      <c r="DI82" s="876"/>
      <c r="DJ82" s="876"/>
      <c r="DK82" s="877"/>
      <c r="DL82" s="875"/>
      <c r="DM82" s="876"/>
      <c r="DN82" s="876"/>
      <c r="DO82" s="876"/>
      <c r="DP82" s="877"/>
      <c r="DQ82" s="875"/>
      <c r="DR82" s="876"/>
      <c r="DS82" s="876"/>
      <c r="DT82" s="876"/>
      <c r="DU82" s="877"/>
      <c r="DV82" s="872"/>
      <c r="DW82" s="873"/>
      <c r="DX82" s="873"/>
      <c r="DY82" s="873"/>
      <c r="DZ82" s="874"/>
      <c r="EA82" s="224"/>
    </row>
    <row r="83" spans="1:131" ht="26.25" customHeight="1">
      <c r="A83" s="232">
        <v>16</v>
      </c>
      <c r="B83" s="886"/>
      <c r="C83" s="887"/>
      <c r="D83" s="887"/>
      <c r="E83" s="887"/>
      <c r="F83" s="887"/>
      <c r="G83" s="887"/>
      <c r="H83" s="887"/>
      <c r="I83" s="887"/>
      <c r="J83" s="887"/>
      <c r="K83" s="887"/>
      <c r="L83" s="887"/>
      <c r="M83" s="887"/>
      <c r="N83" s="887"/>
      <c r="O83" s="887"/>
      <c r="P83" s="888"/>
      <c r="Q83" s="889"/>
      <c r="R83" s="843"/>
      <c r="S83" s="843"/>
      <c r="T83" s="843"/>
      <c r="U83" s="843"/>
      <c r="V83" s="843"/>
      <c r="W83" s="843"/>
      <c r="X83" s="843"/>
      <c r="Y83" s="843"/>
      <c r="Z83" s="843"/>
      <c r="AA83" s="843"/>
      <c r="AB83" s="843"/>
      <c r="AC83" s="843"/>
      <c r="AD83" s="843"/>
      <c r="AE83" s="843"/>
      <c r="AF83" s="843"/>
      <c r="AG83" s="843"/>
      <c r="AH83" s="843"/>
      <c r="AI83" s="843"/>
      <c r="AJ83" s="843"/>
      <c r="AK83" s="843"/>
      <c r="AL83" s="843"/>
      <c r="AM83" s="843"/>
      <c r="AN83" s="843"/>
      <c r="AO83" s="843"/>
      <c r="AP83" s="843"/>
      <c r="AQ83" s="843"/>
      <c r="AR83" s="843"/>
      <c r="AS83" s="843"/>
      <c r="AT83" s="843"/>
      <c r="AU83" s="843"/>
      <c r="AV83" s="843"/>
      <c r="AW83" s="843"/>
      <c r="AX83" s="843"/>
      <c r="AY83" s="843"/>
      <c r="AZ83" s="845"/>
      <c r="BA83" s="845"/>
      <c r="BB83" s="845"/>
      <c r="BC83" s="845"/>
      <c r="BD83" s="846"/>
      <c r="BE83" s="235"/>
      <c r="BF83" s="235"/>
      <c r="BG83" s="235"/>
      <c r="BH83" s="235"/>
      <c r="BI83" s="235"/>
      <c r="BJ83" s="235"/>
      <c r="BK83" s="235"/>
      <c r="BL83" s="235"/>
      <c r="BM83" s="235"/>
      <c r="BN83" s="235"/>
      <c r="BO83" s="235"/>
      <c r="BP83" s="235"/>
      <c r="BQ83" s="232">
        <v>77</v>
      </c>
      <c r="BR83" s="237"/>
      <c r="BS83" s="872"/>
      <c r="BT83" s="873"/>
      <c r="BU83" s="873"/>
      <c r="BV83" s="873"/>
      <c r="BW83" s="873"/>
      <c r="BX83" s="873"/>
      <c r="BY83" s="873"/>
      <c r="BZ83" s="873"/>
      <c r="CA83" s="873"/>
      <c r="CB83" s="873"/>
      <c r="CC83" s="873"/>
      <c r="CD83" s="873"/>
      <c r="CE83" s="873"/>
      <c r="CF83" s="873"/>
      <c r="CG83" s="878"/>
      <c r="CH83" s="875"/>
      <c r="CI83" s="876"/>
      <c r="CJ83" s="876"/>
      <c r="CK83" s="876"/>
      <c r="CL83" s="877"/>
      <c r="CM83" s="875"/>
      <c r="CN83" s="876"/>
      <c r="CO83" s="876"/>
      <c r="CP83" s="876"/>
      <c r="CQ83" s="877"/>
      <c r="CR83" s="875"/>
      <c r="CS83" s="876"/>
      <c r="CT83" s="876"/>
      <c r="CU83" s="876"/>
      <c r="CV83" s="877"/>
      <c r="CW83" s="875"/>
      <c r="CX83" s="876"/>
      <c r="CY83" s="876"/>
      <c r="CZ83" s="876"/>
      <c r="DA83" s="877"/>
      <c r="DB83" s="875"/>
      <c r="DC83" s="876"/>
      <c r="DD83" s="876"/>
      <c r="DE83" s="876"/>
      <c r="DF83" s="877"/>
      <c r="DG83" s="875"/>
      <c r="DH83" s="876"/>
      <c r="DI83" s="876"/>
      <c r="DJ83" s="876"/>
      <c r="DK83" s="877"/>
      <c r="DL83" s="875"/>
      <c r="DM83" s="876"/>
      <c r="DN83" s="876"/>
      <c r="DO83" s="876"/>
      <c r="DP83" s="877"/>
      <c r="DQ83" s="875"/>
      <c r="DR83" s="876"/>
      <c r="DS83" s="876"/>
      <c r="DT83" s="876"/>
      <c r="DU83" s="877"/>
      <c r="DV83" s="872"/>
      <c r="DW83" s="873"/>
      <c r="DX83" s="873"/>
      <c r="DY83" s="873"/>
      <c r="DZ83" s="874"/>
      <c r="EA83" s="224"/>
    </row>
    <row r="84" spans="1:131" ht="26.25" customHeight="1">
      <c r="A84" s="232">
        <v>17</v>
      </c>
      <c r="B84" s="886"/>
      <c r="C84" s="887"/>
      <c r="D84" s="887"/>
      <c r="E84" s="887"/>
      <c r="F84" s="887"/>
      <c r="G84" s="887"/>
      <c r="H84" s="887"/>
      <c r="I84" s="887"/>
      <c r="J84" s="887"/>
      <c r="K84" s="887"/>
      <c r="L84" s="887"/>
      <c r="M84" s="887"/>
      <c r="N84" s="887"/>
      <c r="O84" s="887"/>
      <c r="P84" s="888"/>
      <c r="Q84" s="889"/>
      <c r="R84" s="843"/>
      <c r="S84" s="843"/>
      <c r="T84" s="843"/>
      <c r="U84" s="843"/>
      <c r="V84" s="843"/>
      <c r="W84" s="843"/>
      <c r="X84" s="843"/>
      <c r="Y84" s="843"/>
      <c r="Z84" s="843"/>
      <c r="AA84" s="843"/>
      <c r="AB84" s="843"/>
      <c r="AC84" s="843"/>
      <c r="AD84" s="843"/>
      <c r="AE84" s="843"/>
      <c r="AF84" s="843"/>
      <c r="AG84" s="843"/>
      <c r="AH84" s="843"/>
      <c r="AI84" s="843"/>
      <c r="AJ84" s="843"/>
      <c r="AK84" s="843"/>
      <c r="AL84" s="843"/>
      <c r="AM84" s="843"/>
      <c r="AN84" s="843"/>
      <c r="AO84" s="843"/>
      <c r="AP84" s="843"/>
      <c r="AQ84" s="843"/>
      <c r="AR84" s="843"/>
      <c r="AS84" s="843"/>
      <c r="AT84" s="843"/>
      <c r="AU84" s="843"/>
      <c r="AV84" s="843"/>
      <c r="AW84" s="843"/>
      <c r="AX84" s="843"/>
      <c r="AY84" s="843"/>
      <c r="AZ84" s="845"/>
      <c r="BA84" s="845"/>
      <c r="BB84" s="845"/>
      <c r="BC84" s="845"/>
      <c r="BD84" s="846"/>
      <c r="BE84" s="235"/>
      <c r="BF84" s="235"/>
      <c r="BG84" s="235"/>
      <c r="BH84" s="235"/>
      <c r="BI84" s="235"/>
      <c r="BJ84" s="235"/>
      <c r="BK84" s="235"/>
      <c r="BL84" s="235"/>
      <c r="BM84" s="235"/>
      <c r="BN84" s="235"/>
      <c r="BO84" s="235"/>
      <c r="BP84" s="235"/>
      <c r="BQ84" s="232">
        <v>78</v>
      </c>
      <c r="BR84" s="237"/>
      <c r="BS84" s="872"/>
      <c r="BT84" s="873"/>
      <c r="BU84" s="873"/>
      <c r="BV84" s="873"/>
      <c r="BW84" s="873"/>
      <c r="BX84" s="873"/>
      <c r="BY84" s="873"/>
      <c r="BZ84" s="873"/>
      <c r="CA84" s="873"/>
      <c r="CB84" s="873"/>
      <c r="CC84" s="873"/>
      <c r="CD84" s="873"/>
      <c r="CE84" s="873"/>
      <c r="CF84" s="873"/>
      <c r="CG84" s="878"/>
      <c r="CH84" s="875"/>
      <c r="CI84" s="876"/>
      <c r="CJ84" s="876"/>
      <c r="CK84" s="876"/>
      <c r="CL84" s="877"/>
      <c r="CM84" s="875"/>
      <c r="CN84" s="876"/>
      <c r="CO84" s="876"/>
      <c r="CP84" s="876"/>
      <c r="CQ84" s="877"/>
      <c r="CR84" s="875"/>
      <c r="CS84" s="876"/>
      <c r="CT84" s="876"/>
      <c r="CU84" s="876"/>
      <c r="CV84" s="877"/>
      <c r="CW84" s="875"/>
      <c r="CX84" s="876"/>
      <c r="CY84" s="876"/>
      <c r="CZ84" s="876"/>
      <c r="DA84" s="877"/>
      <c r="DB84" s="875"/>
      <c r="DC84" s="876"/>
      <c r="DD84" s="876"/>
      <c r="DE84" s="876"/>
      <c r="DF84" s="877"/>
      <c r="DG84" s="875"/>
      <c r="DH84" s="876"/>
      <c r="DI84" s="876"/>
      <c r="DJ84" s="876"/>
      <c r="DK84" s="877"/>
      <c r="DL84" s="875"/>
      <c r="DM84" s="876"/>
      <c r="DN84" s="876"/>
      <c r="DO84" s="876"/>
      <c r="DP84" s="877"/>
      <c r="DQ84" s="875"/>
      <c r="DR84" s="876"/>
      <c r="DS84" s="876"/>
      <c r="DT84" s="876"/>
      <c r="DU84" s="877"/>
      <c r="DV84" s="872"/>
      <c r="DW84" s="873"/>
      <c r="DX84" s="873"/>
      <c r="DY84" s="873"/>
      <c r="DZ84" s="874"/>
      <c r="EA84" s="224"/>
    </row>
    <row r="85" spans="1:131" ht="26.25" customHeight="1">
      <c r="A85" s="232">
        <v>18</v>
      </c>
      <c r="B85" s="886"/>
      <c r="C85" s="887"/>
      <c r="D85" s="887"/>
      <c r="E85" s="887"/>
      <c r="F85" s="887"/>
      <c r="G85" s="887"/>
      <c r="H85" s="887"/>
      <c r="I85" s="887"/>
      <c r="J85" s="887"/>
      <c r="K85" s="887"/>
      <c r="L85" s="887"/>
      <c r="M85" s="887"/>
      <c r="N85" s="887"/>
      <c r="O85" s="887"/>
      <c r="P85" s="888"/>
      <c r="Q85" s="889"/>
      <c r="R85" s="843"/>
      <c r="S85" s="843"/>
      <c r="T85" s="843"/>
      <c r="U85" s="843"/>
      <c r="V85" s="843"/>
      <c r="W85" s="843"/>
      <c r="X85" s="843"/>
      <c r="Y85" s="843"/>
      <c r="Z85" s="843"/>
      <c r="AA85" s="843"/>
      <c r="AB85" s="843"/>
      <c r="AC85" s="843"/>
      <c r="AD85" s="843"/>
      <c r="AE85" s="843"/>
      <c r="AF85" s="843"/>
      <c r="AG85" s="843"/>
      <c r="AH85" s="843"/>
      <c r="AI85" s="843"/>
      <c r="AJ85" s="843"/>
      <c r="AK85" s="843"/>
      <c r="AL85" s="843"/>
      <c r="AM85" s="843"/>
      <c r="AN85" s="843"/>
      <c r="AO85" s="843"/>
      <c r="AP85" s="843"/>
      <c r="AQ85" s="843"/>
      <c r="AR85" s="843"/>
      <c r="AS85" s="843"/>
      <c r="AT85" s="843"/>
      <c r="AU85" s="843"/>
      <c r="AV85" s="843"/>
      <c r="AW85" s="843"/>
      <c r="AX85" s="843"/>
      <c r="AY85" s="843"/>
      <c r="AZ85" s="845"/>
      <c r="BA85" s="845"/>
      <c r="BB85" s="845"/>
      <c r="BC85" s="845"/>
      <c r="BD85" s="846"/>
      <c r="BE85" s="235"/>
      <c r="BF85" s="235"/>
      <c r="BG85" s="235"/>
      <c r="BH85" s="235"/>
      <c r="BI85" s="235"/>
      <c r="BJ85" s="235"/>
      <c r="BK85" s="235"/>
      <c r="BL85" s="235"/>
      <c r="BM85" s="235"/>
      <c r="BN85" s="235"/>
      <c r="BO85" s="235"/>
      <c r="BP85" s="235"/>
      <c r="BQ85" s="232">
        <v>79</v>
      </c>
      <c r="BR85" s="237"/>
      <c r="BS85" s="872"/>
      <c r="BT85" s="873"/>
      <c r="BU85" s="873"/>
      <c r="BV85" s="873"/>
      <c r="BW85" s="873"/>
      <c r="BX85" s="873"/>
      <c r="BY85" s="873"/>
      <c r="BZ85" s="873"/>
      <c r="CA85" s="873"/>
      <c r="CB85" s="873"/>
      <c r="CC85" s="873"/>
      <c r="CD85" s="873"/>
      <c r="CE85" s="873"/>
      <c r="CF85" s="873"/>
      <c r="CG85" s="878"/>
      <c r="CH85" s="875"/>
      <c r="CI85" s="876"/>
      <c r="CJ85" s="876"/>
      <c r="CK85" s="876"/>
      <c r="CL85" s="877"/>
      <c r="CM85" s="875"/>
      <c r="CN85" s="876"/>
      <c r="CO85" s="876"/>
      <c r="CP85" s="876"/>
      <c r="CQ85" s="877"/>
      <c r="CR85" s="875"/>
      <c r="CS85" s="876"/>
      <c r="CT85" s="876"/>
      <c r="CU85" s="876"/>
      <c r="CV85" s="877"/>
      <c r="CW85" s="875"/>
      <c r="CX85" s="876"/>
      <c r="CY85" s="876"/>
      <c r="CZ85" s="876"/>
      <c r="DA85" s="877"/>
      <c r="DB85" s="875"/>
      <c r="DC85" s="876"/>
      <c r="DD85" s="876"/>
      <c r="DE85" s="876"/>
      <c r="DF85" s="877"/>
      <c r="DG85" s="875"/>
      <c r="DH85" s="876"/>
      <c r="DI85" s="876"/>
      <c r="DJ85" s="876"/>
      <c r="DK85" s="877"/>
      <c r="DL85" s="875"/>
      <c r="DM85" s="876"/>
      <c r="DN85" s="876"/>
      <c r="DO85" s="876"/>
      <c r="DP85" s="877"/>
      <c r="DQ85" s="875"/>
      <c r="DR85" s="876"/>
      <c r="DS85" s="876"/>
      <c r="DT85" s="876"/>
      <c r="DU85" s="877"/>
      <c r="DV85" s="872"/>
      <c r="DW85" s="873"/>
      <c r="DX85" s="873"/>
      <c r="DY85" s="873"/>
      <c r="DZ85" s="874"/>
      <c r="EA85" s="224"/>
    </row>
    <row r="86" spans="1:131" ht="26.25" customHeight="1">
      <c r="A86" s="232">
        <v>19</v>
      </c>
      <c r="B86" s="886"/>
      <c r="C86" s="887"/>
      <c r="D86" s="887"/>
      <c r="E86" s="887"/>
      <c r="F86" s="887"/>
      <c r="G86" s="887"/>
      <c r="H86" s="887"/>
      <c r="I86" s="887"/>
      <c r="J86" s="887"/>
      <c r="K86" s="887"/>
      <c r="L86" s="887"/>
      <c r="M86" s="887"/>
      <c r="N86" s="887"/>
      <c r="O86" s="887"/>
      <c r="P86" s="888"/>
      <c r="Q86" s="889"/>
      <c r="R86" s="843"/>
      <c r="S86" s="843"/>
      <c r="T86" s="843"/>
      <c r="U86" s="843"/>
      <c r="V86" s="843"/>
      <c r="W86" s="843"/>
      <c r="X86" s="843"/>
      <c r="Y86" s="843"/>
      <c r="Z86" s="843"/>
      <c r="AA86" s="843"/>
      <c r="AB86" s="843"/>
      <c r="AC86" s="843"/>
      <c r="AD86" s="843"/>
      <c r="AE86" s="843"/>
      <c r="AF86" s="843"/>
      <c r="AG86" s="843"/>
      <c r="AH86" s="843"/>
      <c r="AI86" s="843"/>
      <c r="AJ86" s="843"/>
      <c r="AK86" s="843"/>
      <c r="AL86" s="843"/>
      <c r="AM86" s="843"/>
      <c r="AN86" s="843"/>
      <c r="AO86" s="843"/>
      <c r="AP86" s="843"/>
      <c r="AQ86" s="843"/>
      <c r="AR86" s="843"/>
      <c r="AS86" s="843"/>
      <c r="AT86" s="843"/>
      <c r="AU86" s="843"/>
      <c r="AV86" s="843"/>
      <c r="AW86" s="843"/>
      <c r="AX86" s="843"/>
      <c r="AY86" s="843"/>
      <c r="AZ86" s="845"/>
      <c r="BA86" s="845"/>
      <c r="BB86" s="845"/>
      <c r="BC86" s="845"/>
      <c r="BD86" s="846"/>
      <c r="BE86" s="235"/>
      <c r="BF86" s="235"/>
      <c r="BG86" s="235"/>
      <c r="BH86" s="235"/>
      <c r="BI86" s="235"/>
      <c r="BJ86" s="235"/>
      <c r="BK86" s="235"/>
      <c r="BL86" s="235"/>
      <c r="BM86" s="235"/>
      <c r="BN86" s="235"/>
      <c r="BO86" s="235"/>
      <c r="BP86" s="235"/>
      <c r="BQ86" s="232">
        <v>80</v>
      </c>
      <c r="BR86" s="237"/>
      <c r="BS86" s="872"/>
      <c r="BT86" s="873"/>
      <c r="BU86" s="873"/>
      <c r="BV86" s="873"/>
      <c r="BW86" s="873"/>
      <c r="BX86" s="873"/>
      <c r="BY86" s="873"/>
      <c r="BZ86" s="873"/>
      <c r="CA86" s="873"/>
      <c r="CB86" s="873"/>
      <c r="CC86" s="873"/>
      <c r="CD86" s="873"/>
      <c r="CE86" s="873"/>
      <c r="CF86" s="873"/>
      <c r="CG86" s="878"/>
      <c r="CH86" s="875"/>
      <c r="CI86" s="876"/>
      <c r="CJ86" s="876"/>
      <c r="CK86" s="876"/>
      <c r="CL86" s="877"/>
      <c r="CM86" s="875"/>
      <c r="CN86" s="876"/>
      <c r="CO86" s="876"/>
      <c r="CP86" s="876"/>
      <c r="CQ86" s="877"/>
      <c r="CR86" s="875"/>
      <c r="CS86" s="876"/>
      <c r="CT86" s="876"/>
      <c r="CU86" s="876"/>
      <c r="CV86" s="877"/>
      <c r="CW86" s="875"/>
      <c r="CX86" s="876"/>
      <c r="CY86" s="876"/>
      <c r="CZ86" s="876"/>
      <c r="DA86" s="877"/>
      <c r="DB86" s="875"/>
      <c r="DC86" s="876"/>
      <c r="DD86" s="876"/>
      <c r="DE86" s="876"/>
      <c r="DF86" s="877"/>
      <c r="DG86" s="875"/>
      <c r="DH86" s="876"/>
      <c r="DI86" s="876"/>
      <c r="DJ86" s="876"/>
      <c r="DK86" s="877"/>
      <c r="DL86" s="875"/>
      <c r="DM86" s="876"/>
      <c r="DN86" s="876"/>
      <c r="DO86" s="876"/>
      <c r="DP86" s="877"/>
      <c r="DQ86" s="875"/>
      <c r="DR86" s="876"/>
      <c r="DS86" s="876"/>
      <c r="DT86" s="876"/>
      <c r="DU86" s="877"/>
      <c r="DV86" s="872"/>
      <c r="DW86" s="873"/>
      <c r="DX86" s="873"/>
      <c r="DY86" s="873"/>
      <c r="DZ86" s="874"/>
      <c r="EA86" s="224"/>
    </row>
    <row r="87" spans="1:131" ht="26.25" customHeight="1">
      <c r="A87" s="238">
        <v>20</v>
      </c>
      <c r="B87" s="893"/>
      <c r="C87" s="894"/>
      <c r="D87" s="894"/>
      <c r="E87" s="894"/>
      <c r="F87" s="894"/>
      <c r="G87" s="894"/>
      <c r="H87" s="894"/>
      <c r="I87" s="894"/>
      <c r="J87" s="894"/>
      <c r="K87" s="894"/>
      <c r="L87" s="894"/>
      <c r="M87" s="894"/>
      <c r="N87" s="894"/>
      <c r="O87" s="894"/>
      <c r="P87" s="895"/>
      <c r="Q87" s="896"/>
      <c r="R87" s="897"/>
      <c r="S87" s="897"/>
      <c r="T87" s="897"/>
      <c r="U87" s="897"/>
      <c r="V87" s="897"/>
      <c r="W87" s="897"/>
      <c r="X87" s="897"/>
      <c r="Y87" s="897"/>
      <c r="Z87" s="897"/>
      <c r="AA87" s="897"/>
      <c r="AB87" s="897"/>
      <c r="AC87" s="897"/>
      <c r="AD87" s="897"/>
      <c r="AE87" s="897"/>
      <c r="AF87" s="897"/>
      <c r="AG87" s="897"/>
      <c r="AH87" s="897"/>
      <c r="AI87" s="897"/>
      <c r="AJ87" s="897"/>
      <c r="AK87" s="897"/>
      <c r="AL87" s="897"/>
      <c r="AM87" s="897"/>
      <c r="AN87" s="897"/>
      <c r="AO87" s="897"/>
      <c r="AP87" s="897"/>
      <c r="AQ87" s="897"/>
      <c r="AR87" s="897"/>
      <c r="AS87" s="897"/>
      <c r="AT87" s="897"/>
      <c r="AU87" s="897"/>
      <c r="AV87" s="897"/>
      <c r="AW87" s="897"/>
      <c r="AX87" s="897"/>
      <c r="AY87" s="897"/>
      <c r="AZ87" s="898"/>
      <c r="BA87" s="898"/>
      <c r="BB87" s="898"/>
      <c r="BC87" s="898"/>
      <c r="BD87" s="899"/>
      <c r="BE87" s="235"/>
      <c r="BF87" s="235"/>
      <c r="BG87" s="235"/>
      <c r="BH87" s="235"/>
      <c r="BI87" s="235"/>
      <c r="BJ87" s="235"/>
      <c r="BK87" s="235"/>
      <c r="BL87" s="235"/>
      <c r="BM87" s="235"/>
      <c r="BN87" s="235"/>
      <c r="BO87" s="235"/>
      <c r="BP87" s="235"/>
      <c r="BQ87" s="232">
        <v>81</v>
      </c>
      <c r="BR87" s="237"/>
      <c r="BS87" s="872"/>
      <c r="BT87" s="873"/>
      <c r="BU87" s="873"/>
      <c r="BV87" s="873"/>
      <c r="BW87" s="873"/>
      <c r="BX87" s="873"/>
      <c r="BY87" s="873"/>
      <c r="BZ87" s="873"/>
      <c r="CA87" s="873"/>
      <c r="CB87" s="873"/>
      <c r="CC87" s="873"/>
      <c r="CD87" s="873"/>
      <c r="CE87" s="873"/>
      <c r="CF87" s="873"/>
      <c r="CG87" s="878"/>
      <c r="CH87" s="875"/>
      <c r="CI87" s="876"/>
      <c r="CJ87" s="876"/>
      <c r="CK87" s="876"/>
      <c r="CL87" s="877"/>
      <c r="CM87" s="875"/>
      <c r="CN87" s="876"/>
      <c r="CO87" s="876"/>
      <c r="CP87" s="876"/>
      <c r="CQ87" s="877"/>
      <c r="CR87" s="875"/>
      <c r="CS87" s="876"/>
      <c r="CT87" s="876"/>
      <c r="CU87" s="876"/>
      <c r="CV87" s="877"/>
      <c r="CW87" s="875"/>
      <c r="CX87" s="876"/>
      <c r="CY87" s="876"/>
      <c r="CZ87" s="876"/>
      <c r="DA87" s="877"/>
      <c r="DB87" s="875"/>
      <c r="DC87" s="876"/>
      <c r="DD87" s="876"/>
      <c r="DE87" s="876"/>
      <c r="DF87" s="877"/>
      <c r="DG87" s="875"/>
      <c r="DH87" s="876"/>
      <c r="DI87" s="876"/>
      <c r="DJ87" s="876"/>
      <c r="DK87" s="877"/>
      <c r="DL87" s="875"/>
      <c r="DM87" s="876"/>
      <c r="DN87" s="876"/>
      <c r="DO87" s="876"/>
      <c r="DP87" s="877"/>
      <c r="DQ87" s="875"/>
      <c r="DR87" s="876"/>
      <c r="DS87" s="876"/>
      <c r="DT87" s="876"/>
      <c r="DU87" s="877"/>
      <c r="DV87" s="872"/>
      <c r="DW87" s="873"/>
      <c r="DX87" s="873"/>
      <c r="DY87" s="873"/>
      <c r="DZ87" s="874"/>
      <c r="EA87" s="224"/>
    </row>
    <row r="88" spans="1:131" ht="26.25" customHeight="1" thickBot="1">
      <c r="A88" s="234" t="s">
        <v>396</v>
      </c>
      <c r="B88" s="802" t="s">
        <v>421</v>
      </c>
      <c r="C88" s="803"/>
      <c r="D88" s="803"/>
      <c r="E88" s="803"/>
      <c r="F88" s="803"/>
      <c r="G88" s="803"/>
      <c r="H88" s="803"/>
      <c r="I88" s="803"/>
      <c r="J88" s="803"/>
      <c r="K88" s="803"/>
      <c r="L88" s="803"/>
      <c r="M88" s="803"/>
      <c r="N88" s="803"/>
      <c r="O88" s="803"/>
      <c r="P88" s="804"/>
      <c r="Q88" s="853"/>
      <c r="R88" s="854"/>
      <c r="S88" s="854"/>
      <c r="T88" s="854"/>
      <c r="U88" s="854"/>
      <c r="V88" s="854"/>
      <c r="W88" s="854"/>
      <c r="X88" s="854"/>
      <c r="Y88" s="854"/>
      <c r="Z88" s="854"/>
      <c r="AA88" s="854"/>
      <c r="AB88" s="854"/>
      <c r="AC88" s="854"/>
      <c r="AD88" s="854"/>
      <c r="AE88" s="854"/>
      <c r="AF88" s="857"/>
      <c r="AG88" s="857"/>
      <c r="AH88" s="857"/>
      <c r="AI88" s="857"/>
      <c r="AJ88" s="857"/>
      <c r="AK88" s="854"/>
      <c r="AL88" s="854"/>
      <c r="AM88" s="854"/>
      <c r="AN88" s="854"/>
      <c r="AO88" s="854"/>
      <c r="AP88" s="857"/>
      <c r="AQ88" s="857"/>
      <c r="AR88" s="857"/>
      <c r="AS88" s="857"/>
      <c r="AT88" s="857"/>
      <c r="AU88" s="857"/>
      <c r="AV88" s="857"/>
      <c r="AW88" s="857"/>
      <c r="AX88" s="857"/>
      <c r="AY88" s="857"/>
      <c r="AZ88" s="862"/>
      <c r="BA88" s="862"/>
      <c r="BB88" s="862"/>
      <c r="BC88" s="862"/>
      <c r="BD88" s="863"/>
      <c r="BE88" s="235"/>
      <c r="BF88" s="235"/>
      <c r="BG88" s="235"/>
      <c r="BH88" s="235"/>
      <c r="BI88" s="235"/>
      <c r="BJ88" s="235"/>
      <c r="BK88" s="235"/>
      <c r="BL88" s="235"/>
      <c r="BM88" s="235"/>
      <c r="BN88" s="235"/>
      <c r="BO88" s="235"/>
      <c r="BP88" s="235"/>
      <c r="BQ88" s="232">
        <v>82</v>
      </c>
      <c r="BR88" s="237"/>
      <c r="BS88" s="872"/>
      <c r="BT88" s="873"/>
      <c r="BU88" s="873"/>
      <c r="BV88" s="873"/>
      <c r="BW88" s="873"/>
      <c r="BX88" s="873"/>
      <c r="BY88" s="873"/>
      <c r="BZ88" s="873"/>
      <c r="CA88" s="873"/>
      <c r="CB88" s="873"/>
      <c r="CC88" s="873"/>
      <c r="CD88" s="873"/>
      <c r="CE88" s="873"/>
      <c r="CF88" s="873"/>
      <c r="CG88" s="878"/>
      <c r="CH88" s="875"/>
      <c r="CI88" s="876"/>
      <c r="CJ88" s="876"/>
      <c r="CK88" s="876"/>
      <c r="CL88" s="877"/>
      <c r="CM88" s="875"/>
      <c r="CN88" s="876"/>
      <c r="CO88" s="876"/>
      <c r="CP88" s="876"/>
      <c r="CQ88" s="877"/>
      <c r="CR88" s="875"/>
      <c r="CS88" s="876"/>
      <c r="CT88" s="876"/>
      <c r="CU88" s="876"/>
      <c r="CV88" s="877"/>
      <c r="CW88" s="875"/>
      <c r="CX88" s="876"/>
      <c r="CY88" s="876"/>
      <c r="CZ88" s="876"/>
      <c r="DA88" s="877"/>
      <c r="DB88" s="875"/>
      <c r="DC88" s="876"/>
      <c r="DD88" s="876"/>
      <c r="DE88" s="876"/>
      <c r="DF88" s="877"/>
      <c r="DG88" s="875"/>
      <c r="DH88" s="876"/>
      <c r="DI88" s="876"/>
      <c r="DJ88" s="876"/>
      <c r="DK88" s="877"/>
      <c r="DL88" s="875"/>
      <c r="DM88" s="876"/>
      <c r="DN88" s="876"/>
      <c r="DO88" s="876"/>
      <c r="DP88" s="877"/>
      <c r="DQ88" s="875"/>
      <c r="DR88" s="876"/>
      <c r="DS88" s="876"/>
      <c r="DT88" s="876"/>
      <c r="DU88" s="877"/>
      <c r="DV88" s="872"/>
      <c r="DW88" s="873"/>
      <c r="DX88" s="873"/>
      <c r="DY88" s="873"/>
      <c r="DZ88" s="874"/>
      <c r="EA88" s="224"/>
    </row>
    <row r="89" spans="1:131" ht="26.25" hidden="1" customHeight="1">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872"/>
      <c r="BT89" s="873"/>
      <c r="BU89" s="873"/>
      <c r="BV89" s="873"/>
      <c r="BW89" s="873"/>
      <c r="BX89" s="873"/>
      <c r="BY89" s="873"/>
      <c r="BZ89" s="873"/>
      <c r="CA89" s="873"/>
      <c r="CB89" s="873"/>
      <c r="CC89" s="873"/>
      <c r="CD89" s="873"/>
      <c r="CE89" s="873"/>
      <c r="CF89" s="873"/>
      <c r="CG89" s="878"/>
      <c r="CH89" s="875"/>
      <c r="CI89" s="876"/>
      <c r="CJ89" s="876"/>
      <c r="CK89" s="876"/>
      <c r="CL89" s="877"/>
      <c r="CM89" s="875"/>
      <c r="CN89" s="876"/>
      <c r="CO89" s="876"/>
      <c r="CP89" s="876"/>
      <c r="CQ89" s="877"/>
      <c r="CR89" s="875"/>
      <c r="CS89" s="876"/>
      <c r="CT89" s="876"/>
      <c r="CU89" s="876"/>
      <c r="CV89" s="877"/>
      <c r="CW89" s="875"/>
      <c r="CX89" s="876"/>
      <c r="CY89" s="876"/>
      <c r="CZ89" s="876"/>
      <c r="DA89" s="877"/>
      <c r="DB89" s="875"/>
      <c r="DC89" s="876"/>
      <c r="DD89" s="876"/>
      <c r="DE89" s="876"/>
      <c r="DF89" s="877"/>
      <c r="DG89" s="875"/>
      <c r="DH89" s="876"/>
      <c r="DI89" s="876"/>
      <c r="DJ89" s="876"/>
      <c r="DK89" s="877"/>
      <c r="DL89" s="875"/>
      <c r="DM89" s="876"/>
      <c r="DN89" s="876"/>
      <c r="DO89" s="876"/>
      <c r="DP89" s="877"/>
      <c r="DQ89" s="875"/>
      <c r="DR89" s="876"/>
      <c r="DS89" s="876"/>
      <c r="DT89" s="876"/>
      <c r="DU89" s="877"/>
      <c r="DV89" s="872"/>
      <c r="DW89" s="873"/>
      <c r="DX89" s="873"/>
      <c r="DY89" s="873"/>
      <c r="DZ89" s="874"/>
      <c r="EA89" s="224"/>
    </row>
    <row r="90" spans="1:131" ht="26.25" hidden="1" customHeight="1">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872"/>
      <c r="BT90" s="873"/>
      <c r="BU90" s="873"/>
      <c r="BV90" s="873"/>
      <c r="BW90" s="873"/>
      <c r="BX90" s="873"/>
      <c r="BY90" s="873"/>
      <c r="BZ90" s="873"/>
      <c r="CA90" s="873"/>
      <c r="CB90" s="873"/>
      <c r="CC90" s="873"/>
      <c r="CD90" s="873"/>
      <c r="CE90" s="873"/>
      <c r="CF90" s="873"/>
      <c r="CG90" s="878"/>
      <c r="CH90" s="875"/>
      <c r="CI90" s="876"/>
      <c r="CJ90" s="876"/>
      <c r="CK90" s="876"/>
      <c r="CL90" s="877"/>
      <c r="CM90" s="875"/>
      <c r="CN90" s="876"/>
      <c r="CO90" s="876"/>
      <c r="CP90" s="876"/>
      <c r="CQ90" s="877"/>
      <c r="CR90" s="875"/>
      <c r="CS90" s="876"/>
      <c r="CT90" s="876"/>
      <c r="CU90" s="876"/>
      <c r="CV90" s="877"/>
      <c r="CW90" s="875"/>
      <c r="CX90" s="876"/>
      <c r="CY90" s="876"/>
      <c r="CZ90" s="876"/>
      <c r="DA90" s="877"/>
      <c r="DB90" s="875"/>
      <c r="DC90" s="876"/>
      <c r="DD90" s="876"/>
      <c r="DE90" s="876"/>
      <c r="DF90" s="877"/>
      <c r="DG90" s="875"/>
      <c r="DH90" s="876"/>
      <c r="DI90" s="876"/>
      <c r="DJ90" s="876"/>
      <c r="DK90" s="877"/>
      <c r="DL90" s="875"/>
      <c r="DM90" s="876"/>
      <c r="DN90" s="876"/>
      <c r="DO90" s="876"/>
      <c r="DP90" s="877"/>
      <c r="DQ90" s="875"/>
      <c r="DR90" s="876"/>
      <c r="DS90" s="876"/>
      <c r="DT90" s="876"/>
      <c r="DU90" s="877"/>
      <c r="DV90" s="872"/>
      <c r="DW90" s="873"/>
      <c r="DX90" s="873"/>
      <c r="DY90" s="873"/>
      <c r="DZ90" s="874"/>
      <c r="EA90" s="224"/>
    </row>
    <row r="91" spans="1:131" ht="26.25" hidden="1" customHeight="1">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872"/>
      <c r="BT91" s="873"/>
      <c r="BU91" s="873"/>
      <c r="BV91" s="873"/>
      <c r="BW91" s="873"/>
      <c r="BX91" s="873"/>
      <c r="BY91" s="873"/>
      <c r="BZ91" s="873"/>
      <c r="CA91" s="873"/>
      <c r="CB91" s="873"/>
      <c r="CC91" s="873"/>
      <c r="CD91" s="873"/>
      <c r="CE91" s="873"/>
      <c r="CF91" s="873"/>
      <c r="CG91" s="878"/>
      <c r="CH91" s="875"/>
      <c r="CI91" s="876"/>
      <c r="CJ91" s="876"/>
      <c r="CK91" s="876"/>
      <c r="CL91" s="877"/>
      <c r="CM91" s="875"/>
      <c r="CN91" s="876"/>
      <c r="CO91" s="876"/>
      <c r="CP91" s="876"/>
      <c r="CQ91" s="877"/>
      <c r="CR91" s="875"/>
      <c r="CS91" s="876"/>
      <c r="CT91" s="876"/>
      <c r="CU91" s="876"/>
      <c r="CV91" s="877"/>
      <c r="CW91" s="875"/>
      <c r="CX91" s="876"/>
      <c r="CY91" s="876"/>
      <c r="CZ91" s="876"/>
      <c r="DA91" s="877"/>
      <c r="DB91" s="875"/>
      <c r="DC91" s="876"/>
      <c r="DD91" s="876"/>
      <c r="DE91" s="876"/>
      <c r="DF91" s="877"/>
      <c r="DG91" s="875"/>
      <c r="DH91" s="876"/>
      <c r="DI91" s="876"/>
      <c r="DJ91" s="876"/>
      <c r="DK91" s="877"/>
      <c r="DL91" s="875"/>
      <c r="DM91" s="876"/>
      <c r="DN91" s="876"/>
      <c r="DO91" s="876"/>
      <c r="DP91" s="877"/>
      <c r="DQ91" s="875"/>
      <c r="DR91" s="876"/>
      <c r="DS91" s="876"/>
      <c r="DT91" s="876"/>
      <c r="DU91" s="877"/>
      <c r="DV91" s="872"/>
      <c r="DW91" s="873"/>
      <c r="DX91" s="873"/>
      <c r="DY91" s="873"/>
      <c r="DZ91" s="874"/>
      <c r="EA91" s="224"/>
    </row>
    <row r="92" spans="1:131" ht="26.25" hidden="1" customHeight="1">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872"/>
      <c r="BT92" s="873"/>
      <c r="BU92" s="873"/>
      <c r="BV92" s="873"/>
      <c r="BW92" s="873"/>
      <c r="BX92" s="873"/>
      <c r="BY92" s="873"/>
      <c r="BZ92" s="873"/>
      <c r="CA92" s="873"/>
      <c r="CB92" s="873"/>
      <c r="CC92" s="873"/>
      <c r="CD92" s="873"/>
      <c r="CE92" s="873"/>
      <c r="CF92" s="873"/>
      <c r="CG92" s="878"/>
      <c r="CH92" s="875"/>
      <c r="CI92" s="876"/>
      <c r="CJ92" s="876"/>
      <c r="CK92" s="876"/>
      <c r="CL92" s="877"/>
      <c r="CM92" s="875"/>
      <c r="CN92" s="876"/>
      <c r="CO92" s="876"/>
      <c r="CP92" s="876"/>
      <c r="CQ92" s="877"/>
      <c r="CR92" s="875"/>
      <c r="CS92" s="876"/>
      <c r="CT92" s="876"/>
      <c r="CU92" s="876"/>
      <c r="CV92" s="877"/>
      <c r="CW92" s="875"/>
      <c r="CX92" s="876"/>
      <c r="CY92" s="876"/>
      <c r="CZ92" s="876"/>
      <c r="DA92" s="877"/>
      <c r="DB92" s="875"/>
      <c r="DC92" s="876"/>
      <c r="DD92" s="876"/>
      <c r="DE92" s="876"/>
      <c r="DF92" s="877"/>
      <c r="DG92" s="875"/>
      <c r="DH92" s="876"/>
      <c r="DI92" s="876"/>
      <c r="DJ92" s="876"/>
      <c r="DK92" s="877"/>
      <c r="DL92" s="875"/>
      <c r="DM92" s="876"/>
      <c r="DN92" s="876"/>
      <c r="DO92" s="876"/>
      <c r="DP92" s="877"/>
      <c r="DQ92" s="875"/>
      <c r="DR92" s="876"/>
      <c r="DS92" s="876"/>
      <c r="DT92" s="876"/>
      <c r="DU92" s="877"/>
      <c r="DV92" s="872"/>
      <c r="DW92" s="873"/>
      <c r="DX92" s="873"/>
      <c r="DY92" s="873"/>
      <c r="DZ92" s="874"/>
      <c r="EA92" s="224"/>
    </row>
    <row r="93" spans="1:131" ht="26.25" hidden="1" customHeight="1">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872"/>
      <c r="BT93" s="873"/>
      <c r="BU93" s="873"/>
      <c r="BV93" s="873"/>
      <c r="BW93" s="873"/>
      <c r="BX93" s="873"/>
      <c r="BY93" s="873"/>
      <c r="BZ93" s="873"/>
      <c r="CA93" s="873"/>
      <c r="CB93" s="873"/>
      <c r="CC93" s="873"/>
      <c r="CD93" s="873"/>
      <c r="CE93" s="873"/>
      <c r="CF93" s="873"/>
      <c r="CG93" s="878"/>
      <c r="CH93" s="875"/>
      <c r="CI93" s="876"/>
      <c r="CJ93" s="876"/>
      <c r="CK93" s="876"/>
      <c r="CL93" s="877"/>
      <c r="CM93" s="875"/>
      <c r="CN93" s="876"/>
      <c r="CO93" s="876"/>
      <c r="CP93" s="876"/>
      <c r="CQ93" s="877"/>
      <c r="CR93" s="875"/>
      <c r="CS93" s="876"/>
      <c r="CT93" s="876"/>
      <c r="CU93" s="876"/>
      <c r="CV93" s="877"/>
      <c r="CW93" s="875"/>
      <c r="CX93" s="876"/>
      <c r="CY93" s="876"/>
      <c r="CZ93" s="876"/>
      <c r="DA93" s="877"/>
      <c r="DB93" s="875"/>
      <c r="DC93" s="876"/>
      <c r="DD93" s="876"/>
      <c r="DE93" s="876"/>
      <c r="DF93" s="877"/>
      <c r="DG93" s="875"/>
      <c r="DH93" s="876"/>
      <c r="DI93" s="876"/>
      <c r="DJ93" s="876"/>
      <c r="DK93" s="877"/>
      <c r="DL93" s="875"/>
      <c r="DM93" s="876"/>
      <c r="DN93" s="876"/>
      <c r="DO93" s="876"/>
      <c r="DP93" s="877"/>
      <c r="DQ93" s="875"/>
      <c r="DR93" s="876"/>
      <c r="DS93" s="876"/>
      <c r="DT93" s="876"/>
      <c r="DU93" s="877"/>
      <c r="DV93" s="872"/>
      <c r="DW93" s="873"/>
      <c r="DX93" s="873"/>
      <c r="DY93" s="873"/>
      <c r="DZ93" s="874"/>
      <c r="EA93" s="224"/>
    </row>
    <row r="94" spans="1:131" ht="26.25" hidden="1" customHeight="1">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872"/>
      <c r="BT94" s="873"/>
      <c r="BU94" s="873"/>
      <c r="BV94" s="873"/>
      <c r="BW94" s="873"/>
      <c r="BX94" s="873"/>
      <c r="BY94" s="873"/>
      <c r="BZ94" s="873"/>
      <c r="CA94" s="873"/>
      <c r="CB94" s="873"/>
      <c r="CC94" s="873"/>
      <c r="CD94" s="873"/>
      <c r="CE94" s="873"/>
      <c r="CF94" s="873"/>
      <c r="CG94" s="878"/>
      <c r="CH94" s="875"/>
      <c r="CI94" s="876"/>
      <c r="CJ94" s="876"/>
      <c r="CK94" s="876"/>
      <c r="CL94" s="877"/>
      <c r="CM94" s="875"/>
      <c r="CN94" s="876"/>
      <c r="CO94" s="876"/>
      <c r="CP94" s="876"/>
      <c r="CQ94" s="877"/>
      <c r="CR94" s="875"/>
      <c r="CS94" s="876"/>
      <c r="CT94" s="876"/>
      <c r="CU94" s="876"/>
      <c r="CV94" s="877"/>
      <c r="CW94" s="875"/>
      <c r="CX94" s="876"/>
      <c r="CY94" s="876"/>
      <c r="CZ94" s="876"/>
      <c r="DA94" s="877"/>
      <c r="DB94" s="875"/>
      <c r="DC94" s="876"/>
      <c r="DD94" s="876"/>
      <c r="DE94" s="876"/>
      <c r="DF94" s="877"/>
      <c r="DG94" s="875"/>
      <c r="DH94" s="876"/>
      <c r="DI94" s="876"/>
      <c r="DJ94" s="876"/>
      <c r="DK94" s="877"/>
      <c r="DL94" s="875"/>
      <c r="DM94" s="876"/>
      <c r="DN94" s="876"/>
      <c r="DO94" s="876"/>
      <c r="DP94" s="877"/>
      <c r="DQ94" s="875"/>
      <c r="DR94" s="876"/>
      <c r="DS94" s="876"/>
      <c r="DT94" s="876"/>
      <c r="DU94" s="877"/>
      <c r="DV94" s="872"/>
      <c r="DW94" s="873"/>
      <c r="DX94" s="873"/>
      <c r="DY94" s="873"/>
      <c r="DZ94" s="874"/>
      <c r="EA94" s="224"/>
    </row>
    <row r="95" spans="1:131" ht="26.25" hidden="1" customHeight="1">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872"/>
      <c r="BT95" s="873"/>
      <c r="BU95" s="873"/>
      <c r="BV95" s="873"/>
      <c r="BW95" s="873"/>
      <c r="BX95" s="873"/>
      <c r="BY95" s="873"/>
      <c r="BZ95" s="873"/>
      <c r="CA95" s="873"/>
      <c r="CB95" s="873"/>
      <c r="CC95" s="873"/>
      <c r="CD95" s="873"/>
      <c r="CE95" s="873"/>
      <c r="CF95" s="873"/>
      <c r="CG95" s="878"/>
      <c r="CH95" s="875"/>
      <c r="CI95" s="876"/>
      <c r="CJ95" s="876"/>
      <c r="CK95" s="876"/>
      <c r="CL95" s="877"/>
      <c r="CM95" s="875"/>
      <c r="CN95" s="876"/>
      <c r="CO95" s="876"/>
      <c r="CP95" s="876"/>
      <c r="CQ95" s="877"/>
      <c r="CR95" s="875"/>
      <c r="CS95" s="876"/>
      <c r="CT95" s="876"/>
      <c r="CU95" s="876"/>
      <c r="CV95" s="877"/>
      <c r="CW95" s="875"/>
      <c r="CX95" s="876"/>
      <c r="CY95" s="876"/>
      <c r="CZ95" s="876"/>
      <c r="DA95" s="877"/>
      <c r="DB95" s="875"/>
      <c r="DC95" s="876"/>
      <c r="DD95" s="876"/>
      <c r="DE95" s="876"/>
      <c r="DF95" s="877"/>
      <c r="DG95" s="875"/>
      <c r="DH95" s="876"/>
      <c r="DI95" s="876"/>
      <c r="DJ95" s="876"/>
      <c r="DK95" s="877"/>
      <c r="DL95" s="875"/>
      <c r="DM95" s="876"/>
      <c r="DN95" s="876"/>
      <c r="DO95" s="876"/>
      <c r="DP95" s="877"/>
      <c r="DQ95" s="875"/>
      <c r="DR95" s="876"/>
      <c r="DS95" s="876"/>
      <c r="DT95" s="876"/>
      <c r="DU95" s="877"/>
      <c r="DV95" s="872"/>
      <c r="DW95" s="873"/>
      <c r="DX95" s="873"/>
      <c r="DY95" s="873"/>
      <c r="DZ95" s="874"/>
      <c r="EA95" s="224"/>
    </row>
    <row r="96" spans="1:131" ht="26.25" hidden="1" customHeight="1">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872"/>
      <c r="BT96" s="873"/>
      <c r="BU96" s="873"/>
      <c r="BV96" s="873"/>
      <c r="BW96" s="873"/>
      <c r="BX96" s="873"/>
      <c r="BY96" s="873"/>
      <c r="BZ96" s="873"/>
      <c r="CA96" s="873"/>
      <c r="CB96" s="873"/>
      <c r="CC96" s="873"/>
      <c r="CD96" s="873"/>
      <c r="CE96" s="873"/>
      <c r="CF96" s="873"/>
      <c r="CG96" s="878"/>
      <c r="CH96" s="875"/>
      <c r="CI96" s="876"/>
      <c r="CJ96" s="876"/>
      <c r="CK96" s="876"/>
      <c r="CL96" s="877"/>
      <c r="CM96" s="875"/>
      <c r="CN96" s="876"/>
      <c r="CO96" s="876"/>
      <c r="CP96" s="876"/>
      <c r="CQ96" s="877"/>
      <c r="CR96" s="875"/>
      <c r="CS96" s="876"/>
      <c r="CT96" s="876"/>
      <c r="CU96" s="876"/>
      <c r="CV96" s="877"/>
      <c r="CW96" s="875"/>
      <c r="CX96" s="876"/>
      <c r="CY96" s="876"/>
      <c r="CZ96" s="876"/>
      <c r="DA96" s="877"/>
      <c r="DB96" s="875"/>
      <c r="DC96" s="876"/>
      <c r="DD96" s="876"/>
      <c r="DE96" s="876"/>
      <c r="DF96" s="877"/>
      <c r="DG96" s="875"/>
      <c r="DH96" s="876"/>
      <c r="DI96" s="876"/>
      <c r="DJ96" s="876"/>
      <c r="DK96" s="877"/>
      <c r="DL96" s="875"/>
      <c r="DM96" s="876"/>
      <c r="DN96" s="876"/>
      <c r="DO96" s="876"/>
      <c r="DP96" s="877"/>
      <c r="DQ96" s="875"/>
      <c r="DR96" s="876"/>
      <c r="DS96" s="876"/>
      <c r="DT96" s="876"/>
      <c r="DU96" s="877"/>
      <c r="DV96" s="872"/>
      <c r="DW96" s="873"/>
      <c r="DX96" s="873"/>
      <c r="DY96" s="873"/>
      <c r="DZ96" s="874"/>
      <c r="EA96" s="224"/>
    </row>
    <row r="97" spans="1:131" ht="26.25" hidden="1" customHeight="1">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872"/>
      <c r="BT97" s="873"/>
      <c r="BU97" s="873"/>
      <c r="BV97" s="873"/>
      <c r="BW97" s="873"/>
      <c r="BX97" s="873"/>
      <c r="BY97" s="873"/>
      <c r="BZ97" s="873"/>
      <c r="CA97" s="873"/>
      <c r="CB97" s="873"/>
      <c r="CC97" s="873"/>
      <c r="CD97" s="873"/>
      <c r="CE97" s="873"/>
      <c r="CF97" s="873"/>
      <c r="CG97" s="878"/>
      <c r="CH97" s="875"/>
      <c r="CI97" s="876"/>
      <c r="CJ97" s="876"/>
      <c r="CK97" s="876"/>
      <c r="CL97" s="877"/>
      <c r="CM97" s="875"/>
      <c r="CN97" s="876"/>
      <c r="CO97" s="876"/>
      <c r="CP97" s="876"/>
      <c r="CQ97" s="877"/>
      <c r="CR97" s="875"/>
      <c r="CS97" s="876"/>
      <c r="CT97" s="876"/>
      <c r="CU97" s="876"/>
      <c r="CV97" s="877"/>
      <c r="CW97" s="875"/>
      <c r="CX97" s="876"/>
      <c r="CY97" s="876"/>
      <c r="CZ97" s="876"/>
      <c r="DA97" s="877"/>
      <c r="DB97" s="875"/>
      <c r="DC97" s="876"/>
      <c r="DD97" s="876"/>
      <c r="DE97" s="876"/>
      <c r="DF97" s="877"/>
      <c r="DG97" s="875"/>
      <c r="DH97" s="876"/>
      <c r="DI97" s="876"/>
      <c r="DJ97" s="876"/>
      <c r="DK97" s="877"/>
      <c r="DL97" s="875"/>
      <c r="DM97" s="876"/>
      <c r="DN97" s="876"/>
      <c r="DO97" s="876"/>
      <c r="DP97" s="877"/>
      <c r="DQ97" s="875"/>
      <c r="DR97" s="876"/>
      <c r="DS97" s="876"/>
      <c r="DT97" s="876"/>
      <c r="DU97" s="877"/>
      <c r="DV97" s="872"/>
      <c r="DW97" s="873"/>
      <c r="DX97" s="873"/>
      <c r="DY97" s="873"/>
      <c r="DZ97" s="874"/>
      <c r="EA97" s="224"/>
    </row>
    <row r="98" spans="1:131" ht="26.25" hidden="1" customHeight="1">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872"/>
      <c r="BT98" s="873"/>
      <c r="BU98" s="873"/>
      <c r="BV98" s="873"/>
      <c r="BW98" s="873"/>
      <c r="BX98" s="873"/>
      <c r="BY98" s="873"/>
      <c r="BZ98" s="873"/>
      <c r="CA98" s="873"/>
      <c r="CB98" s="873"/>
      <c r="CC98" s="873"/>
      <c r="CD98" s="873"/>
      <c r="CE98" s="873"/>
      <c r="CF98" s="873"/>
      <c r="CG98" s="878"/>
      <c r="CH98" s="875"/>
      <c r="CI98" s="876"/>
      <c r="CJ98" s="876"/>
      <c r="CK98" s="876"/>
      <c r="CL98" s="877"/>
      <c r="CM98" s="875"/>
      <c r="CN98" s="876"/>
      <c r="CO98" s="876"/>
      <c r="CP98" s="876"/>
      <c r="CQ98" s="877"/>
      <c r="CR98" s="875"/>
      <c r="CS98" s="876"/>
      <c r="CT98" s="876"/>
      <c r="CU98" s="876"/>
      <c r="CV98" s="877"/>
      <c r="CW98" s="875"/>
      <c r="CX98" s="876"/>
      <c r="CY98" s="876"/>
      <c r="CZ98" s="876"/>
      <c r="DA98" s="877"/>
      <c r="DB98" s="875"/>
      <c r="DC98" s="876"/>
      <c r="DD98" s="876"/>
      <c r="DE98" s="876"/>
      <c r="DF98" s="877"/>
      <c r="DG98" s="875"/>
      <c r="DH98" s="876"/>
      <c r="DI98" s="876"/>
      <c r="DJ98" s="876"/>
      <c r="DK98" s="877"/>
      <c r="DL98" s="875"/>
      <c r="DM98" s="876"/>
      <c r="DN98" s="876"/>
      <c r="DO98" s="876"/>
      <c r="DP98" s="877"/>
      <c r="DQ98" s="875"/>
      <c r="DR98" s="876"/>
      <c r="DS98" s="876"/>
      <c r="DT98" s="876"/>
      <c r="DU98" s="877"/>
      <c r="DV98" s="872"/>
      <c r="DW98" s="873"/>
      <c r="DX98" s="873"/>
      <c r="DY98" s="873"/>
      <c r="DZ98" s="874"/>
      <c r="EA98" s="224"/>
    </row>
    <row r="99" spans="1:131" ht="26.25" hidden="1" customHeight="1">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872"/>
      <c r="BT99" s="873"/>
      <c r="BU99" s="873"/>
      <c r="BV99" s="873"/>
      <c r="BW99" s="873"/>
      <c r="BX99" s="873"/>
      <c r="BY99" s="873"/>
      <c r="BZ99" s="873"/>
      <c r="CA99" s="873"/>
      <c r="CB99" s="873"/>
      <c r="CC99" s="873"/>
      <c r="CD99" s="873"/>
      <c r="CE99" s="873"/>
      <c r="CF99" s="873"/>
      <c r="CG99" s="878"/>
      <c r="CH99" s="875"/>
      <c r="CI99" s="876"/>
      <c r="CJ99" s="876"/>
      <c r="CK99" s="876"/>
      <c r="CL99" s="877"/>
      <c r="CM99" s="875"/>
      <c r="CN99" s="876"/>
      <c r="CO99" s="876"/>
      <c r="CP99" s="876"/>
      <c r="CQ99" s="877"/>
      <c r="CR99" s="875"/>
      <c r="CS99" s="876"/>
      <c r="CT99" s="876"/>
      <c r="CU99" s="876"/>
      <c r="CV99" s="877"/>
      <c r="CW99" s="875"/>
      <c r="CX99" s="876"/>
      <c r="CY99" s="876"/>
      <c r="CZ99" s="876"/>
      <c r="DA99" s="877"/>
      <c r="DB99" s="875"/>
      <c r="DC99" s="876"/>
      <c r="DD99" s="876"/>
      <c r="DE99" s="876"/>
      <c r="DF99" s="877"/>
      <c r="DG99" s="875"/>
      <c r="DH99" s="876"/>
      <c r="DI99" s="876"/>
      <c r="DJ99" s="876"/>
      <c r="DK99" s="877"/>
      <c r="DL99" s="875"/>
      <c r="DM99" s="876"/>
      <c r="DN99" s="876"/>
      <c r="DO99" s="876"/>
      <c r="DP99" s="877"/>
      <c r="DQ99" s="875"/>
      <c r="DR99" s="876"/>
      <c r="DS99" s="876"/>
      <c r="DT99" s="876"/>
      <c r="DU99" s="877"/>
      <c r="DV99" s="872"/>
      <c r="DW99" s="873"/>
      <c r="DX99" s="873"/>
      <c r="DY99" s="873"/>
      <c r="DZ99" s="874"/>
      <c r="EA99" s="224"/>
    </row>
    <row r="100" spans="1:131" ht="26.25" hidden="1" customHeight="1">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872"/>
      <c r="BT100" s="873"/>
      <c r="BU100" s="873"/>
      <c r="BV100" s="873"/>
      <c r="BW100" s="873"/>
      <c r="BX100" s="873"/>
      <c r="BY100" s="873"/>
      <c r="BZ100" s="873"/>
      <c r="CA100" s="873"/>
      <c r="CB100" s="873"/>
      <c r="CC100" s="873"/>
      <c r="CD100" s="873"/>
      <c r="CE100" s="873"/>
      <c r="CF100" s="873"/>
      <c r="CG100" s="878"/>
      <c r="CH100" s="875"/>
      <c r="CI100" s="876"/>
      <c r="CJ100" s="876"/>
      <c r="CK100" s="876"/>
      <c r="CL100" s="877"/>
      <c r="CM100" s="875"/>
      <c r="CN100" s="876"/>
      <c r="CO100" s="876"/>
      <c r="CP100" s="876"/>
      <c r="CQ100" s="877"/>
      <c r="CR100" s="875"/>
      <c r="CS100" s="876"/>
      <c r="CT100" s="876"/>
      <c r="CU100" s="876"/>
      <c r="CV100" s="877"/>
      <c r="CW100" s="875"/>
      <c r="CX100" s="876"/>
      <c r="CY100" s="876"/>
      <c r="CZ100" s="876"/>
      <c r="DA100" s="877"/>
      <c r="DB100" s="875"/>
      <c r="DC100" s="876"/>
      <c r="DD100" s="876"/>
      <c r="DE100" s="876"/>
      <c r="DF100" s="877"/>
      <c r="DG100" s="875"/>
      <c r="DH100" s="876"/>
      <c r="DI100" s="876"/>
      <c r="DJ100" s="876"/>
      <c r="DK100" s="877"/>
      <c r="DL100" s="875"/>
      <c r="DM100" s="876"/>
      <c r="DN100" s="876"/>
      <c r="DO100" s="876"/>
      <c r="DP100" s="877"/>
      <c r="DQ100" s="875"/>
      <c r="DR100" s="876"/>
      <c r="DS100" s="876"/>
      <c r="DT100" s="876"/>
      <c r="DU100" s="877"/>
      <c r="DV100" s="872"/>
      <c r="DW100" s="873"/>
      <c r="DX100" s="873"/>
      <c r="DY100" s="873"/>
      <c r="DZ100" s="874"/>
      <c r="EA100" s="224"/>
    </row>
    <row r="101" spans="1:131" ht="26.25" hidden="1" customHeight="1">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872"/>
      <c r="BT101" s="873"/>
      <c r="BU101" s="873"/>
      <c r="BV101" s="873"/>
      <c r="BW101" s="873"/>
      <c r="BX101" s="873"/>
      <c r="BY101" s="873"/>
      <c r="BZ101" s="873"/>
      <c r="CA101" s="873"/>
      <c r="CB101" s="873"/>
      <c r="CC101" s="873"/>
      <c r="CD101" s="873"/>
      <c r="CE101" s="873"/>
      <c r="CF101" s="873"/>
      <c r="CG101" s="878"/>
      <c r="CH101" s="875"/>
      <c r="CI101" s="876"/>
      <c r="CJ101" s="876"/>
      <c r="CK101" s="876"/>
      <c r="CL101" s="877"/>
      <c r="CM101" s="875"/>
      <c r="CN101" s="876"/>
      <c r="CO101" s="876"/>
      <c r="CP101" s="876"/>
      <c r="CQ101" s="877"/>
      <c r="CR101" s="875"/>
      <c r="CS101" s="876"/>
      <c r="CT101" s="876"/>
      <c r="CU101" s="876"/>
      <c r="CV101" s="877"/>
      <c r="CW101" s="875"/>
      <c r="CX101" s="876"/>
      <c r="CY101" s="876"/>
      <c r="CZ101" s="876"/>
      <c r="DA101" s="877"/>
      <c r="DB101" s="875"/>
      <c r="DC101" s="876"/>
      <c r="DD101" s="876"/>
      <c r="DE101" s="876"/>
      <c r="DF101" s="877"/>
      <c r="DG101" s="875"/>
      <c r="DH101" s="876"/>
      <c r="DI101" s="876"/>
      <c r="DJ101" s="876"/>
      <c r="DK101" s="877"/>
      <c r="DL101" s="875"/>
      <c r="DM101" s="876"/>
      <c r="DN101" s="876"/>
      <c r="DO101" s="876"/>
      <c r="DP101" s="877"/>
      <c r="DQ101" s="875"/>
      <c r="DR101" s="876"/>
      <c r="DS101" s="876"/>
      <c r="DT101" s="876"/>
      <c r="DU101" s="877"/>
      <c r="DV101" s="872"/>
      <c r="DW101" s="873"/>
      <c r="DX101" s="873"/>
      <c r="DY101" s="873"/>
      <c r="DZ101" s="874"/>
      <c r="EA101" s="224"/>
    </row>
    <row r="102" spans="1:131" ht="26.25" customHeight="1" thickBot="1">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396</v>
      </c>
      <c r="BR102" s="802" t="s">
        <v>422</v>
      </c>
      <c r="BS102" s="803"/>
      <c r="BT102" s="803"/>
      <c r="BU102" s="803"/>
      <c r="BV102" s="803"/>
      <c r="BW102" s="803"/>
      <c r="BX102" s="803"/>
      <c r="BY102" s="803"/>
      <c r="BZ102" s="803"/>
      <c r="CA102" s="803"/>
      <c r="CB102" s="803"/>
      <c r="CC102" s="803"/>
      <c r="CD102" s="803"/>
      <c r="CE102" s="803"/>
      <c r="CF102" s="803"/>
      <c r="CG102" s="804"/>
      <c r="CH102" s="900"/>
      <c r="CI102" s="901"/>
      <c r="CJ102" s="901"/>
      <c r="CK102" s="901"/>
      <c r="CL102" s="902"/>
      <c r="CM102" s="900"/>
      <c r="CN102" s="901"/>
      <c r="CO102" s="901"/>
      <c r="CP102" s="901"/>
      <c r="CQ102" s="902"/>
      <c r="CR102" s="903"/>
      <c r="CS102" s="865"/>
      <c r="CT102" s="865"/>
      <c r="CU102" s="865"/>
      <c r="CV102" s="904"/>
      <c r="CW102" s="903"/>
      <c r="CX102" s="865"/>
      <c r="CY102" s="865"/>
      <c r="CZ102" s="865"/>
      <c r="DA102" s="904"/>
      <c r="DB102" s="903"/>
      <c r="DC102" s="865"/>
      <c r="DD102" s="865"/>
      <c r="DE102" s="865"/>
      <c r="DF102" s="904"/>
      <c r="DG102" s="903"/>
      <c r="DH102" s="865"/>
      <c r="DI102" s="865"/>
      <c r="DJ102" s="865"/>
      <c r="DK102" s="904"/>
      <c r="DL102" s="903"/>
      <c r="DM102" s="865"/>
      <c r="DN102" s="865"/>
      <c r="DO102" s="865"/>
      <c r="DP102" s="904"/>
      <c r="DQ102" s="903"/>
      <c r="DR102" s="865"/>
      <c r="DS102" s="865"/>
      <c r="DT102" s="865"/>
      <c r="DU102" s="904"/>
      <c r="DV102" s="802"/>
      <c r="DW102" s="803"/>
      <c r="DX102" s="803"/>
      <c r="DY102" s="803"/>
      <c r="DZ102" s="927"/>
      <c r="EA102" s="224"/>
    </row>
    <row r="103" spans="1:131" ht="26.25" customHeight="1">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28" t="s">
        <v>423</v>
      </c>
      <c r="BR103" s="928"/>
      <c r="BS103" s="928"/>
      <c r="BT103" s="928"/>
      <c r="BU103" s="928"/>
      <c r="BV103" s="928"/>
      <c r="BW103" s="928"/>
      <c r="BX103" s="928"/>
      <c r="BY103" s="928"/>
      <c r="BZ103" s="928"/>
      <c r="CA103" s="928"/>
      <c r="CB103" s="928"/>
      <c r="CC103" s="928"/>
      <c r="CD103" s="928"/>
      <c r="CE103" s="928"/>
      <c r="CF103" s="928"/>
      <c r="CG103" s="928"/>
      <c r="CH103" s="928"/>
      <c r="CI103" s="928"/>
      <c r="CJ103" s="928"/>
      <c r="CK103" s="928"/>
      <c r="CL103" s="928"/>
      <c r="CM103" s="928"/>
      <c r="CN103" s="928"/>
      <c r="CO103" s="928"/>
      <c r="CP103" s="928"/>
      <c r="CQ103" s="928"/>
      <c r="CR103" s="928"/>
      <c r="CS103" s="928"/>
      <c r="CT103" s="928"/>
      <c r="CU103" s="928"/>
      <c r="CV103" s="928"/>
      <c r="CW103" s="928"/>
      <c r="CX103" s="928"/>
      <c r="CY103" s="928"/>
      <c r="CZ103" s="928"/>
      <c r="DA103" s="928"/>
      <c r="DB103" s="928"/>
      <c r="DC103" s="928"/>
      <c r="DD103" s="928"/>
      <c r="DE103" s="928"/>
      <c r="DF103" s="928"/>
      <c r="DG103" s="928"/>
      <c r="DH103" s="928"/>
      <c r="DI103" s="928"/>
      <c r="DJ103" s="928"/>
      <c r="DK103" s="928"/>
      <c r="DL103" s="928"/>
      <c r="DM103" s="928"/>
      <c r="DN103" s="928"/>
      <c r="DO103" s="928"/>
      <c r="DP103" s="928"/>
      <c r="DQ103" s="928"/>
      <c r="DR103" s="928"/>
      <c r="DS103" s="928"/>
      <c r="DT103" s="928"/>
      <c r="DU103" s="928"/>
      <c r="DV103" s="928"/>
      <c r="DW103" s="928"/>
      <c r="DX103" s="928"/>
      <c r="DY103" s="928"/>
      <c r="DZ103" s="928"/>
      <c r="EA103" s="224"/>
    </row>
    <row r="104" spans="1:131" ht="26.25" customHeight="1">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29" t="s">
        <v>424</v>
      </c>
      <c r="BR104" s="929"/>
      <c r="BS104" s="929"/>
      <c r="BT104" s="929"/>
      <c r="BU104" s="929"/>
      <c r="BV104" s="929"/>
      <c r="BW104" s="929"/>
      <c r="BX104" s="929"/>
      <c r="BY104" s="929"/>
      <c r="BZ104" s="929"/>
      <c r="CA104" s="929"/>
      <c r="CB104" s="929"/>
      <c r="CC104" s="929"/>
      <c r="CD104" s="929"/>
      <c r="CE104" s="929"/>
      <c r="CF104" s="929"/>
      <c r="CG104" s="929"/>
      <c r="CH104" s="929"/>
      <c r="CI104" s="929"/>
      <c r="CJ104" s="929"/>
      <c r="CK104" s="929"/>
      <c r="CL104" s="929"/>
      <c r="CM104" s="929"/>
      <c r="CN104" s="929"/>
      <c r="CO104" s="929"/>
      <c r="CP104" s="929"/>
      <c r="CQ104" s="929"/>
      <c r="CR104" s="929"/>
      <c r="CS104" s="929"/>
      <c r="CT104" s="929"/>
      <c r="CU104" s="929"/>
      <c r="CV104" s="929"/>
      <c r="CW104" s="929"/>
      <c r="CX104" s="929"/>
      <c r="CY104" s="929"/>
      <c r="CZ104" s="929"/>
      <c r="DA104" s="929"/>
      <c r="DB104" s="929"/>
      <c r="DC104" s="929"/>
      <c r="DD104" s="929"/>
      <c r="DE104" s="929"/>
      <c r="DF104" s="929"/>
      <c r="DG104" s="929"/>
      <c r="DH104" s="929"/>
      <c r="DI104" s="929"/>
      <c r="DJ104" s="929"/>
      <c r="DK104" s="929"/>
      <c r="DL104" s="929"/>
      <c r="DM104" s="929"/>
      <c r="DN104" s="929"/>
      <c r="DO104" s="929"/>
      <c r="DP104" s="929"/>
      <c r="DQ104" s="929"/>
      <c r="DR104" s="929"/>
      <c r="DS104" s="929"/>
      <c r="DT104" s="929"/>
      <c r="DU104" s="929"/>
      <c r="DV104" s="929"/>
      <c r="DW104" s="929"/>
      <c r="DX104" s="929"/>
      <c r="DY104" s="929"/>
      <c r="DZ104" s="929"/>
      <c r="EA104" s="224"/>
    </row>
    <row r="105" spans="1:131" ht="11.25" customHeight="1">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c r="A107" s="243" t="s">
        <v>425</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426</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c r="A108" s="930" t="s">
        <v>427</v>
      </c>
      <c r="B108" s="931"/>
      <c r="C108" s="931"/>
      <c r="D108" s="931"/>
      <c r="E108" s="931"/>
      <c r="F108" s="931"/>
      <c r="G108" s="931"/>
      <c r="H108" s="931"/>
      <c r="I108" s="931"/>
      <c r="J108" s="931"/>
      <c r="K108" s="931"/>
      <c r="L108" s="931"/>
      <c r="M108" s="931"/>
      <c r="N108" s="931"/>
      <c r="O108" s="931"/>
      <c r="P108" s="931"/>
      <c r="Q108" s="931"/>
      <c r="R108" s="931"/>
      <c r="S108" s="931"/>
      <c r="T108" s="931"/>
      <c r="U108" s="931"/>
      <c r="V108" s="931"/>
      <c r="W108" s="931"/>
      <c r="X108" s="931"/>
      <c r="Y108" s="931"/>
      <c r="Z108" s="931"/>
      <c r="AA108" s="931"/>
      <c r="AB108" s="931"/>
      <c r="AC108" s="931"/>
      <c r="AD108" s="931"/>
      <c r="AE108" s="931"/>
      <c r="AF108" s="931"/>
      <c r="AG108" s="931"/>
      <c r="AH108" s="931"/>
      <c r="AI108" s="931"/>
      <c r="AJ108" s="931"/>
      <c r="AK108" s="931"/>
      <c r="AL108" s="931"/>
      <c r="AM108" s="931"/>
      <c r="AN108" s="931"/>
      <c r="AO108" s="931"/>
      <c r="AP108" s="931"/>
      <c r="AQ108" s="931"/>
      <c r="AR108" s="931"/>
      <c r="AS108" s="931"/>
      <c r="AT108" s="932"/>
      <c r="AU108" s="930" t="s">
        <v>428</v>
      </c>
      <c r="AV108" s="931"/>
      <c r="AW108" s="931"/>
      <c r="AX108" s="931"/>
      <c r="AY108" s="931"/>
      <c r="AZ108" s="931"/>
      <c r="BA108" s="931"/>
      <c r="BB108" s="931"/>
      <c r="BC108" s="931"/>
      <c r="BD108" s="931"/>
      <c r="BE108" s="931"/>
      <c r="BF108" s="931"/>
      <c r="BG108" s="931"/>
      <c r="BH108" s="931"/>
      <c r="BI108" s="931"/>
      <c r="BJ108" s="931"/>
      <c r="BK108" s="931"/>
      <c r="BL108" s="931"/>
      <c r="BM108" s="931"/>
      <c r="BN108" s="931"/>
      <c r="BO108" s="931"/>
      <c r="BP108" s="931"/>
      <c r="BQ108" s="931"/>
      <c r="BR108" s="931"/>
      <c r="BS108" s="931"/>
      <c r="BT108" s="931"/>
      <c r="BU108" s="931"/>
      <c r="BV108" s="931"/>
      <c r="BW108" s="931"/>
      <c r="BX108" s="931"/>
      <c r="BY108" s="931"/>
      <c r="BZ108" s="931"/>
      <c r="CA108" s="931"/>
      <c r="CB108" s="931"/>
      <c r="CC108" s="931"/>
      <c r="CD108" s="931"/>
      <c r="CE108" s="931"/>
      <c r="CF108" s="931"/>
      <c r="CG108" s="931"/>
      <c r="CH108" s="931"/>
      <c r="CI108" s="931"/>
      <c r="CJ108" s="931"/>
      <c r="CK108" s="931"/>
      <c r="CL108" s="931"/>
      <c r="CM108" s="931"/>
      <c r="CN108" s="931"/>
      <c r="CO108" s="931"/>
      <c r="CP108" s="931"/>
      <c r="CQ108" s="931"/>
      <c r="CR108" s="931"/>
      <c r="CS108" s="931"/>
      <c r="CT108" s="931"/>
      <c r="CU108" s="931"/>
      <c r="CV108" s="931"/>
      <c r="CW108" s="931"/>
      <c r="CX108" s="931"/>
      <c r="CY108" s="931"/>
      <c r="CZ108" s="931"/>
      <c r="DA108" s="931"/>
      <c r="DB108" s="931"/>
      <c r="DC108" s="931"/>
      <c r="DD108" s="931"/>
      <c r="DE108" s="931"/>
      <c r="DF108" s="931"/>
      <c r="DG108" s="931"/>
      <c r="DH108" s="931"/>
      <c r="DI108" s="931"/>
      <c r="DJ108" s="931"/>
      <c r="DK108" s="931"/>
      <c r="DL108" s="931"/>
      <c r="DM108" s="931"/>
      <c r="DN108" s="931"/>
      <c r="DO108" s="931"/>
      <c r="DP108" s="931"/>
      <c r="DQ108" s="931"/>
      <c r="DR108" s="931"/>
      <c r="DS108" s="931"/>
      <c r="DT108" s="931"/>
      <c r="DU108" s="931"/>
      <c r="DV108" s="931"/>
      <c r="DW108" s="931"/>
      <c r="DX108" s="931"/>
      <c r="DY108" s="931"/>
      <c r="DZ108" s="932"/>
    </row>
    <row r="109" spans="1:131" s="224" customFormat="1" ht="26.25" customHeight="1">
      <c r="A109" s="925" t="s">
        <v>429</v>
      </c>
      <c r="B109" s="906"/>
      <c r="C109" s="906"/>
      <c r="D109" s="906"/>
      <c r="E109" s="906"/>
      <c r="F109" s="906"/>
      <c r="G109" s="906"/>
      <c r="H109" s="906"/>
      <c r="I109" s="906"/>
      <c r="J109" s="906"/>
      <c r="K109" s="906"/>
      <c r="L109" s="906"/>
      <c r="M109" s="906"/>
      <c r="N109" s="906"/>
      <c r="O109" s="906"/>
      <c r="P109" s="906"/>
      <c r="Q109" s="906"/>
      <c r="R109" s="906"/>
      <c r="S109" s="906"/>
      <c r="T109" s="906"/>
      <c r="U109" s="906"/>
      <c r="V109" s="906"/>
      <c r="W109" s="906"/>
      <c r="X109" s="906"/>
      <c r="Y109" s="906"/>
      <c r="Z109" s="907"/>
      <c r="AA109" s="905" t="s">
        <v>430</v>
      </c>
      <c r="AB109" s="906"/>
      <c r="AC109" s="906"/>
      <c r="AD109" s="906"/>
      <c r="AE109" s="907"/>
      <c r="AF109" s="905" t="s">
        <v>431</v>
      </c>
      <c r="AG109" s="906"/>
      <c r="AH109" s="906"/>
      <c r="AI109" s="906"/>
      <c r="AJ109" s="907"/>
      <c r="AK109" s="905" t="s">
        <v>313</v>
      </c>
      <c r="AL109" s="906"/>
      <c r="AM109" s="906"/>
      <c r="AN109" s="906"/>
      <c r="AO109" s="907"/>
      <c r="AP109" s="905" t="s">
        <v>432</v>
      </c>
      <c r="AQ109" s="906"/>
      <c r="AR109" s="906"/>
      <c r="AS109" s="906"/>
      <c r="AT109" s="908"/>
      <c r="AU109" s="925" t="s">
        <v>429</v>
      </c>
      <c r="AV109" s="906"/>
      <c r="AW109" s="906"/>
      <c r="AX109" s="906"/>
      <c r="AY109" s="906"/>
      <c r="AZ109" s="906"/>
      <c r="BA109" s="906"/>
      <c r="BB109" s="906"/>
      <c r="BC109" s="906"/>
      <c r="BD109" s="906"/>
      <c r="BE109" s="906"/>
      <c r="BF109" s="906"/>
      <c r="BG109" s="906"/>
      <c r="BH109" s="906"/>
      <c r="BI109" s="906"/>
      <c r="BJ109" s="906"/>
      <c r="BK109" s="906"/>
      <c r="BL109" s="906"/>
      <c r="BM109" s="906"/>
      <c r="BN109" s="906"/>
      <c r="BO109" s="906"/>
      <c r="BP109" s="907"/>
      <c r="BQ109" s="905" t="s">
        <v>430</v>
      </c>
      <c r="BR109" s="906"/>
      <c r="BS109" s="906"/>
      <c r="BT109" s="906"/>
      <c r="BU109" s="907"/>
      <c r="BV109" s="905" t="s">
        <v>431</v>
      </c>
      <c r="BW109" s="906"/>
      <c r="BX109" s="906"/>
      <c r="BY109" s="906"/>
      <c r="BZ109" s="907"/>
      <c r="CA109" s="905" t="s">
        <v>313</v>
      </c>
      <c r="CB109" s="906"/>
      <c r="CC109" s="906"/>
      <c r="CD109" s="906"/>
      <c r="CE109" s="907"/>
      <c r="CF109" s="926" t="s">
        <v>432</v>
      </c>
      <c r="CG109" s="926"/>
      <c r="CH109" s="926"/>
      <c r="CI109" s="926"/>
      <c r="CJ109" s="926"/>
      <c r="CK109" s="905" t="s">
        <v>433</v>
      </c>
      <c r="CL109" s="906"/>
      <c r="CM109" s="906"/>
      <c r="CN109" s="906"/>
      <c r="CO109" s="906"/>
      <c r="CP109" s="906"/>
      <c r="CQ109" s="906"/>
      <c r="CR109" s="906"/>
      <c r="CS109" s="906"/>
      <c r="CT109" s="906"/>
      <c r="CU109" s="906"/>
      <c r="CV109" s="906"/>
      <c r="CW109" s="906"/>
      <c r="CX109" s="906"/>
      <c r="CY109" s="906"/>
      <c r="CZ109" s="906"/>
      <c r="DA109" s="906"/>
      <c r="DB109" s="906"/>
      <c r="DC109" s="906"/>
      <c r="DD109" s="906"/>
      <c r="DE109" s="906"/>
      <c r="DF109" s="907"/>
      <c r="DG109" s="905" t="s">
        <v>430</v>
      </c>
      <c r="DH109" s="906"/>
      <c r="DI109" s="906"/>
      <c r="DJ109" s="906"/>
      <c r="DK109" s="907"/>
      <c r="DL109" s="905" t="s">
        <v>431</v>
      </c>
      <c r="DM109" s="906"/>
      <c r="DN109" s="906"/>
      <c r="DO109" s="906"/>
      <c r="DP109" s="907"/>
      <c r="DQ109" s="905" t="s">
        <v>313</v>
      </c>
      <c r="DR109" s="906"/>
      <c r="DS109" s="906"/>
      <c r="DT109" s="906"/>
      <c r="DU109" s="907"/>
      <c r="DV109" s="905" t="s">
        <v>432</v>
      </c>
      <c r="DW109" s="906"/>
      <c r="DX109" s="906"/>
      <c r="DY109" s="906"/>
      <c r="DZ109" s="908"/>
    </row>
    <row r="110" spans="1:131" s="224" customFormat="1" ht="26.25" customHeight="1">
      <c r="A110" s="909" t="s">
        <v>434</v>
      </c>
      <c r="B110" s="910"/>
      <c r="C110" s="910"/>
      <c r="D110" s="910"/>
      <c r="E110" s="910"/>
      <c r="F110" s="910"/>
      <c r="G110" s="910"/>
      <c r="H110" s="910"/>
      <c r="I110" s="910"/>
      <c r="J110" s="910"/>
      <c r="K110" s="910"/>
      <c r="L110" s="910"/>
      <c r="M110" s="910"/>
      <c r="N110" s="910"/>
      <c r="O110" s="910"/>
      <c r="P110" s="910"/>
      <c r="Q110" s="910"/>
      <c r="R110" s="910"/>
      <c r="S110" s="910"/>
      <c r="T110" s="910"/>
      <c r="U110" s="910"/>
      <c r="V110" s="910"/>
      <c r="W110" s="910"/>
      <c r="X110" s="910"/>
      <c r="Y110" s="910"/>
      <c r="Z110" s="911"/>
      <c r="AA110" s="912">
        <v>1237443</v>
      </c>
      <c r="AB110" s="913"/>
      <c r="AC110" s="913"/>
      <c r="AD110" s="913"/>
      <c r="AE110" s="914"/>
      <c r="AF110" s="915">
        <v>1327585</v>
      </c>
      <c r="AG110" s="913"/>
      <c r="AH110" s="913"/>
      <c r="AI110" s="913"/>
      <c r="AJ110" s="914"/>
      <c r="AK110" s="915">
        <v>1406241</v>
      </c>
      <c r="AL110" s="913"/>
      <c r="AM110" s="913"/>
      <c r="AN110" s="913"/>
      <c r="AO110" s="914"/>
      <c r="AP110" s="916">
        <v>14.5</v>
      </c>
      <c r="AQ110" s="917"/>
      <c r="AR110" s="917"/>
      <c r="AS110" s="917"/>
      <c r="AT110" s="918"/>
      <c r="AU110" s="919" t="s">
        <v>74</v>
      </c>
      <c r="AV110" s="920"/>
      <c r="AW110" s="920"/>
      <c r="AX110" s="920"/>
      <c r="AY110" s="920"/>
      <c r="AZ110" s="942" t="s">
        <v>435</v>
      </c>
      <c r="BA110" s="910"/>
      <c r="BB110" s="910"/>
      <c r="BC110" s="910"/>
      <c r="BD110" s="910"/>
      <c r="BE110" s="910"/>
      <c r="BF110" s="910"/>
      <c r="BG110" s="910"/>
      <c r="BH110" s="910"/>
      <c r="BI110" s="910"/>
      <c r="BJ110" s="910"/>
      <c r="BK110" s="910"/>
      <c r="BL110" s="910"/>
      <c r="BM110" s="910"/>
      <c r="BN110" s="910"/>
      <c r="BO110" s="910"/>
      <c r="BP110" s="911"/>
      <c r="BQ110" s="943">
        <v>14339501</v>
      </c>
      <c r="BR110" s="944"/>
      <c r="BS110" s="944"/>
      <c r="BT110" s="944"/>
      <c r="BU110" s="944"/>
      <c r="BV110" s="944">
        <v>14037528</v>
      </c>
      <c r="BW110" s="944"/>
      <c r="BX110" s="944"/>
      <c r="BY110" s="944"/>
      <c r="BZ110" s="944"/>
      <c r="CA110" s="944">
        <v>13206595</v>
      </c>
      <c r="CB110" s="944"/>
      <c r="CC110" s="944"/>
      <c r="CD110" s="944"/>
      <c r="CE110" s="944"/>
      <c r="CF110" s="957">
        <v>135.80000000000001</v>
      </c>
      <c r="CG110" s="958"/>
      <c r="CH110" s="958"/>
      <c r="CI110" s="958"/>
      <c r="CJ110" s="958"/>
      <c r="CK110" s="959" t="s">
        <v>436</v>
      </c>
      <c r="CL110" s="960"/>
      <c r="CM110" s="942" t="s">
        <v>437</v>
      </c>
      <c r="CN110" s="910"/>
      <c r="CO110" s="910"/>
      <c r="CP110" s="910"/>
      <c r="CQ110" s="910"/>
      <c r="CR110" s="910"/>
      <c r="CS110" s="910"/>
      <c r="CT110" s="910"/>
      <c r="CU110" s="910"/>
      <c r="CV110" s="910"/>
      <c r="CW110" s="910"/>
      <c r="CX110" s="910"/>
      <c r="CY110" s="910"/>
      <c r="CZ110" s="910"/>
      <c r="DA110" s="910"/>
      <c r="DB110" s="910"/>
      <c r="DC110" s="910"/>
      <c r="DD110" s="910"/>
      <c r="DE110" s="910"/>
      <c r="DF110" s="911"/>
      <c r="DG110" s="943" t="s">
        <v>177</v>
      </c>
      <c r="DH110" s="944"/>
      <c r="DI110" s="944"/>
      <c r="DJ110" s="944"/>
      <c r="DK110" s="944"/>
      <c r="DL110" s="944" t="s">
        <v>438</v>
      </c>
      <c r="DM110" s="944"/>
      <c r="DN110" s="944"/>
      <c r="DO110" s="944"/>
      <c r="DP110" s="944"/>
      <c r="DQ110" s="944" t="s">
        <v>177</v>
      </c>
      <c r="DR110" s="944"/>
      <c r="DS110" s="944"/>
      <c r="DT110" s="944"/>
      <c r="DU110" s="944"/>
      <c r="DV110" s="945" t="s">
        <v>438</v>
      </c>
      <c r="DW110" s="945"/>
      <c r="DX110" s="945"/>
      <c r="DY110" s="945"/>
      <c r="DZ110" s="946"/>
    </row>
    <row r="111" spans="1:131" s="224" customFormat="1" ht="26.25" customHeight="1">
      <c r="A111" s="947" t="s">
        <v>439</v>
      </c>
      <c r="B111" s="948"/>
      <c r="C111" s="948"/>
      <c r="D111" s="948"/>
      <c r="E111" s="948"/>
      <c r="F111" s="948"/>
      <c r="G111" s="948"/>
      <c r="H111" s="948"/>
      <c r="I111" s="948"/>
      <c r="J111" s="948"/>
      <c r="K111" s="948"/>
      <c r="L111" s="948"/>
      <c r="M111" s="948"/>
      <c r="N111" s="948"/>
      <c r="O111" s="948"/>
      <c r="P111" s="948"/>
      <c r="Q111" s="948"/>
      <c r="R111" s="948"/>
      <c r="S111" s="948"/>
      <c r="T111" s="948"/>
      <c r="U111" s="948"/>
      <c r="V111" s="948"/>
      <c r="W111" s="948"/>
      <c r="X111" s="948"/>
      <c r="Y111" s="948"/>
      <c r="Z111" s="949"/>
      <c r="AA111" s="950" t="s">
        <v>177</v>
      </c>
      <c r="AB111" s="951"/>
      <c r="AC111" s="951"/>
      <c r="AD111" s="951"/>
      <c r="AE111" s="952"/>
      <c r="AF111" s="953" t="s">
        <v>177</v>
      </c>
      <c r="AG111" s="951"/>
      <c r="AH111" s="951"/>
      <c r="AI111" s="951"/>
      <c r="AJ111" s="952"/>
      <c r="AK111" s="953" t="s">
        <v>438</v>
      </c>
      <c r="AL111" s="951"/>
      <c r="AM111" s="951"/>
      <c r="AN111" s="951"/>
      <c r="AO111" s="952"/>
      <c r="AP111" s="954" t="s">
        <v>438</v>
      </c>
      <c r="AQ111" s="955"/>
      <c r="AR111" s="955"/>
      <c r="AS111" s="955"/>
      <c r="AT111" s="956"/>
      <c r="AU111" s="921"/>
      <c r="AV111" s="922"/>
      <c r="AW111" s="922"/>
      <c r="AX111" s="922"/>
      <c r="AY111" s="922"/>
      <c r="AZ111" s="935" t="s">
        <v>440</v>
      </c>
      <c r="BA111" s="936"/>
      <c r="BB111" s="936"/>
      <c r="BC111" s="936"/>
      <c r="BD111" s="936"/>
      <c r="BE111" s="936"/>
      <c r="BF111" s="936"/>
      <c r="BG111" s="936"/>
      <c r="BH111" s="936"/>
      <c r="BI111" s="936"/>
      <c r="BJ111" s="936"/>
      <c r="BK111" s="936"/>
      <c r="BL111" s="936"/>
      <c r="BM111" s="936"/>
      <c r="BN111" s="936"/>
      <c r="BO111" s="936"/>
      <c r="BP111" s="937"/>
      <c r="BQ111" s="938" t="s">
        <v>177</v>
      </c>
      <c r="BR111" s="939"/>
      <c r="BS111" s="939"/>
      <c r="BT111" s="939"/>
      <c r="BU111" s="939"/>
      <c r="BV111" s="939" t="s">
        <v>177</v>
      </c>
      <c r="BW111" s="939"/>
      <c r="BX111" s="939"/>
      <c r="BY111" s="939"/>
      <c r="BZ111" s="939"/>
      <c r="CA111" s="939">
        <v>362874</v>
      </c>
      <c r="CB111" s="939"/>
      <c r="CC111" s="939"/>
      <c r="CD111" s="939"/>
      <c r="CE111" s="939"/>
      <c r="CF111" s="933">
        <v>3.7</v>
      </c>
      <c r="CG111" s="934"/>
      <c r="CH111" s="934"/>
      <c r="CI111" s="934"/>
      <c r="CJ111" s="934"/>
      <c r="CK111" s="961"/>
      <c r="CL111" s="962"/>
      <c r="CM111" s="935" t="s">
        <v>441</v>
      </c>
      <c r="CN111" s="936"/>
      <c r="CO111" s="936"/>
      <c r="CP111" s="936"/>
      <c r="CQ111" s="936"/>
      <c r="CR111" s="936"/>
      <c r="CS111" s="936"/>
      <c r="CT111" s="936"/>
      <c r="CU111" s="936"/>
      <c r="CV111" s="936"/>
      <c r="CW111" s="936"/>
      <c r="CX111" s="936"/>
      <c r="CY111" s="936"/>
      <c r="CZ111" s="936"/>
      <c r="DA111" s="936"/>
      <c r="DB111" s="936"/>
      <c r="DC111" s="936"/>
      <c r="DD111" s="936"/>
      <c r="DE111" s="936"/>
      <c r="DF111" s="937"/>
      <c r="DG111" s="938" t="s">
        <v>177</v>
      </c>
      <c r="DH111" s="939"/>
      <c r="DI111" s="939"/>
      <c r="DJ111" s="939"/>
      <c r="DK111" s="939"/>
      <c r="DL111" s="939" t="s">
        <v>177</v>
      </c>
      <c r="DM111" s="939"/>
      <c r="DN111" s="939"/>
      <c r="DO111" s="939"/>
      <c r="DP111" s="939"/>
      <c r="DQ111" s="939" t="s">
        <v>177</v>
      </c>
      <c r="DR111" s="939"/>
      <c r="DS111" s="939"/>
      <c r="DT111" s="939"/>
      <c r="DU111" s="939"/>
      <c r="DV111" s="940" t="s">
        <v>177</v>
      </c>
      <c r="DW111" s="940"/>
      <c r="DX111" s="940"/>
      <c r="DY111" s="940"/>
      <c r="DZ111" s="941"/>
    </row>
    <row r="112" spans="1:131" s="224" customFormat="1" ht="26.25" customHeight="1">
      <c r="A112" s="965" t="s">
        <v>442</v>
      </c>
      <c r="B112" s="966"/>
      <c r="C112" s="936" t="s">
        <v>443</v>
      </c>
      <c r="D112" s="936"/>
      <c r="E112" s="936"/>
      <c r="F112" s="936"/>
      <c r="G112" s="936"/>
      <c r="H112" s="936"/>
      <c r="I112" s="936"/>
      <c r="J112" s="936"/>
      <c r="K112" s="936"/>
      <c r="L112" s="936"/>
      <c r="M112" s="936"/>
      <c r="N112" s="936"/>
      <c r="O112" s="936"/>
      <c r="P112" s="936"/>
      <c r="Q112" s="936"/>
      <c r="R112" s="936"/>
      <c r="S112" s="936"/>
      <c r="T112" s="936"/>
      <c r="U112" s="936"/>
      <c r="V112" s="936"/>
      <c r="W112" s="936"/>
      <c r="X112" s="936"/>
      <c r="Y112" s="936"/>
      <c r="Z112" s="937"/>
      <c r="AA112" s="971" t="s">
        <v>438</v>
      </c>
      <c r="AB112" s="972"/>
      <c r="AC112" s="972"/>
      <c r="AD112" s="972"/>
      <c r="AE112" s="973"/>
      <c r="AF112" s="974" t="s">
        <v>177</v>
      </c>
      <c r="AG112" s="972"/>
      <c r="AH112" s="972"/>
      <c r="AI112" s="972"/>
      <c r="AJ112" s="973"/>
      <c r="AK112" s="974" t="s">
        <v>177</v>
      </c>
      <c r="AL112" s="972"/>
      <c r="AM112" s="972"/>
      <c r="AN112" s="972"/>
      <c r="AO112" s="973"/>
      <c r="AP112" s="975" t="s">
        <v>438</v>
      </c>
      <c r="AQ112" s="976"/>
      <c r="AR112" s="976"/>
      <c r="AS112" s="976"/>
      <c r="AT112" s="977"/>
      <c r="AU112" s="921"/>
      <c r="AV112" s="922"/>
      <c r="AW112" s="922"/>
      <c r="AX112" s="922"/>
      <c r="AY112" s="922"/>
      <c r="AZ112" s="935" t="s">
        <v>444</v>
      </c>
      <c r="BA112" s="936"/>
      <c r="BB112" s="936"/>
      <c r="BC112" s="936"/>
      <c r="BD112" s="936"/>
      <c r="BE112" s="936"/>
      <c r="BF112" s="936"/>
      <c r="BG112" s="936"/>
      <c r="BH112" s="936"/>
      <c r="BI112" s="936"/>
      <c r="BJ112" s="936"/>
      <c r="BK112" s="936"/>
      <c r="BL112" s="936"/>
      <c r="BM112" s="936"/>
      <c r="BN112" s="936"/>
      <c r="BO112" s="936"/>
      <c r="BP112" s="937"/>
      <c r="BQ112" s="938">
        <v>3773204</v>
      </c>
      <c r="BR112" s="939"/>
      <c r="BS112" s="939"/>
      <c r="BT112" s="939"/>
      <c r="BU112" s="939"/>
      <c r="BV112" s="939">
        <v>3632331</v>
      </c>
      <c r="BW112" s="939"/>
      <c r="BX112" s="939"/>
      <c r="BY112" s="939"/>
      <c r="BZ112" s="939"/>
      <c r="CA112" s="939">
        <v>3614459</v>
      </c>
      <c r="CB112" s="939"/>
      <c r="CC112" s="939"/>
      <c r="CD112" s="939"/>
      <c r="CE112" s="939"/>
      <c r="CF112" s="933">
        <v>37.200000000000003</v>
      </c>
      <c r="CG112" s="934"/>
      <c r="CH112" s="934"/>
      <c r="CI112" s="934"/>
      <c r="CJ112" s="934"/>
      <c r="CK112" s="961"/>
      <c r="CL112" s="962"/>
      <c r="CM112" s="935" t="s">
        <v>445</v>
      </c>
      <c r="CN112" s="936"/>
      <c r="CO112" s="936"/>
      <c r="CP112" s="936"/>
      <c r="CQ112" s="936"/>
      <c r="CR112" s="936"/>
      <c r="CS112" s="936"/>
      <c r="CT112" s="936"/>
      <c r="CU112" s="936"/>
      <c r="CV112" s="936"/>
      <c r="CW112" s="936"/>
      <c r="CX112" s="936"/>
      <c r="CY112" s="936"/>
      <c r="CZ112" s="936"/>
      <c r="DA112" s="936"/>
      <c r="DB112" s="936"/>
      <c r="DC112" s="936"/>
      <c r="DD112" s="936"/>
      <c r="DE112" s="936"/>
      <c r="DF112" s="937"/>
      <c r="DG112" s="938" t="s">
        <v>438</v>
      </c>
      <c r="DH112" s="939"/>
      <c r="DI112" s="939"/>
      <c r="DJ112" s="939"/>
      <c r="DK112" s="939"/>
      <c r="DL112" s="939" t="s">
        <v>438</v>
      </c>
      <c r="DM112" s="939"/>
      <c r="DN112" s="939"/>
      <c r="DO112" s="939"/>
      <c r="DP112" s="939"/>
      <c r="DQ112" s="939" t="s">
        <v>438</v>
      </c>
      <c r="DR112" s="939"/>
      <c r="DS112" s="939"/>
      <c r="DT112" s="939"/>
      <c r="DU112" s="939"/>
      <c r="DV112" s="940" t="s">
        <v>438</v>
      </c>
      <c r="DW112" s="940"/>
      <c r="DX112" s="940"/>
      <c r="DY112" s="940"/>
      <c r="DZ112" s="941"/>
    </row>
    <row r="113" spans="1:130" s="224" customFormat="1" ht="26.25" customHeight="1">
      <c r="A113" s="967"/>
      <c r="B113" s="968"/>
      <c r="C113" s="936" t="s">
        <v>446</v>
      </c>
      <c r="D113" s="936"/>
      <c r="E113" s="936"/>
      <c r="F113" s="936"/>
      <c r="G113" s="936"/>
      <c r="H113" s="936"/>
      <c r="I113" s="936"/>
      <c r="J113" s="936"/>
      <c r="K113" s="936"/>
      <c r="L113" s="936"/>
      <c r="M113" s="936"/>
      <c r="N113" s="936"/>
      <c r="O113" s="936"/>
      <c r="P113" s="936"/>
      <c r="Q113" s="936"/>
      <c r="R113" s="936"/>
      <c r="S113" s="936"/>
      <c r="T113" s="936"/>
      <c r="U113" s="936"/>
      <c r="V113" s="936"/>
      <c r="W113" s="936"/>
      <c r="X113" s="936"/>
      <c r="Y113" s="936"/>
      <c r="Z113" s="937"/>
      <c r="AA113" s="950">
        <v>326403</v>
      </c>
      <c r="AB113" s="951"/>
      <c r="AC113" s="951"/>
      <c r="AD113" s="951"/>
      <c r="AE113" s="952"/>
      <c r="AF113" s="953">
        <v>335802</v>
      </c>
      <c r="AG113" s="951"/>
      <c r="AH113" s="951"/>
      <c r="AI113" s="951"/>
      <c r="AJ113" s="952"/>
      <c r="AK113" s="953">
        <v>346045</v>
      </c>
      <c r="AL113" s="951"/>
      <c r="AM113" s="951"/>
      <c r="AN113" s="951"/>
      <c r="AO113" s="952"/>
      <c r="AP113" s="954">
        <v>3.6</v>
      </c>
      <c r="AQ113" s="955"/>
      <c r="AR113" s="955"/>
      <c r="AS113" s="955"/>
      <c r="AT113" s="956"/>
      <c r="AU113" s="921"/>
      <c r="AV113" s="922"/>
      <c r="AW113" s="922"/>
      <c r="AX113" s="922"/>
      <c r="AY113" s="922"/>
      <c r="AZ113" s="935" t="s">
        <v>447</v>
      </c>
      <c r="BA113" s="936"/>
      <c r="BB113" s="936"/>
      <c r="BC113" s="936"/>
      <c r="BD113" s="936"/>
      <c r="BE113" s="936"/>
      <c r="BF113" s="936"/>
      <c r="BG113" s="936"/>
      <c r="BH113" s="936"/>
      <c r="BI113" s="936"/>
      <c r="BJ113" s="936"/>
      <c r="BK113" s="936"/>
      <c r="BL113" s="936"/>
      <c r="BM113" s="936"/>
      <c r="BN113" s="936"/>
      <c r="BO113" s="936"/>
      <c r="BP113" s="937"/>
      <c r="BQ113" s="938">
        <v>116858</v>
      </c>
      <c r="BR113" s="939"/>
      <c r="BS113" s="939"/>
      <c r="BT113" s="939"/>
      <c r="BU113" s="939"/>
      <c r="BV113" s="939">
        <v>89562</v>
      </c>
      <c r="BW113" s="939"/>
      <c r="BX113" s="939"/>
      <c r="BY113" s="939"/>
      <c r="BZ113" s="939"/>
      <c r="CA113" s="939">
        <v>62267</v>
      </c>
      <c r="CB113" s="939"/>
      <c r="CC113" s="939"/>
      <c r="CD113" s="939"/>
      <c r="CE113" s="939"/>
      <c r="CF113" s="933">
        <v>0.6</v>
      </c>
      <c r="CG113" s="934"/>
      <c r="CH113" s="934"/>
      <c r="CI113" s="934"/>
      <c r="CJ113" s="934"/>
      <c r="CK113" s="961"/>
      <c r="CL113" s="962"/>
      <c r="CM113" s="935" t="s">
        <v>448</v>
      </c>
      <c r="CN113" s="936"/>
      <c r="CO113" s="936"/>
      <c r="CP113" s="936"/>
      <c r="CQ113" s="936"/>
      <c r="CR113" s="936"/>
      <c r="CS113" s="936"/>
      <c r="CT113" s="936"/>
      <c r="CU113" s="936"/>
      <c r="CV113" s="936"/>
      <c r="CW113" s="936"/>
      <c r="CX113" s="936"/>
      <c r="CY113" s="936"/>
      <c r="CZ113" s="936"/>
      <c r="DA113" s="936"/>
      <c r="DB113" s="936"/>
      <c r="DC113" s="936"/>
      <c r="DD113" s="936"/>
      <c r="DE113" s="936"/>
      <c r="DF113" s="937"/>
      <c r="DG113" s="971" t="s">
        <v>177</v>
      </c>
      <c r="DH113" s="972"/>
      <c r="DI113" s="972"/>
      <c r="DJ113" s="972"/>
      <c r="DK113" s="973"/>
      <c r="DL113" s="974" t="s">
        <v>438</v>
      </c>
      <c r="DM113" s="972"/>
      <c r="DN113" s="972"/>
      <c r="DO113" s="972"/>
      <c r="DP113" s="973"/>
      <c r="DQ113" s="974" t="s">
        <v>438</v>
      </c>
      <c r="DR113" s="972"/>
      <c r="DS113" s="972"/>
      <c r="DT113" s="972"/>
      <c r="DU113" s="973"/>
      <c r="DV113" s="975" t="s">
        <v>177</v>
      </c>
      <c r="DW113" s="976"/>
      <c r="DX113" s="976"/>
      <c r="DY113" s="976"/>
      <c r="DZ113" s="977"/>
    </row>
    <row r="114" spans="1:130" s="224" customFormat="1" ht="26.25" customHeight="1">
      <c r="A114" s="967"/>
      <c r="B114" s="968"/>
      <c r="C114" s="936" t="s">
        <v>449</v>
      </c>
      <c r="D114" s="936"/>
      <c r="E114" s="936"/>
      <c r="F114" s="936"/>
      <c r="G114" s="936"/>
      <c r="H114" s="936"/>
      <c r="I114" s="936"/>
      <c r="J114" s="936"/>
      <c r="K114" s="936"/>
      <c r="L114" s="936"/>
      <c r="M114" s="936"/>
      <c r="N114" s="936"/>
      <c r="O114" s="936"/>
      <c r="P114" s="936"/>
      <c r="Q114" s="936"/>
      <c r="R114" s="936"/>
      <c r="S114" s="936"/>
      <c r="T114" s="936"/>
      <c r="U114" s="936"/>
      <c r="V114" s="936"/>
      <c r="W114" s="936"/>
      <c r="X114" s="936"/>
      <c r="Y114" s="936"/>
      <c r="Z114" s="937"/>
      <c r="AA114" s="971" t="s">
        <v>438</v>
      </c>
      <c r="AB114" s="972"/>
      <c r="AC114" s="972"/>
      <c r="AD114" s="972"/>
      <c r="AE114" s="973"/>
      <c r="AF114" s="974" t="s">
        <v>438</v>
      </c>
      <c r="AG114" s="972"/>
      <c r="AH114" s="972"/>
      <c r="AI114" s="972"/>
      <c r="AJ114" s="973"/>
      <c r="AK114" s="974" t="s">
        <v>438</v>
      </c>
      <c r="AL114" s="972"/>
      <c r="AM114" s="972"/>
      <c r="AN114" s="972"/>
      <c r="AO114" s="973"/>
      <c r="AP114" s="975" t="s">
        <v>438</v>
      </c>
      <c r="AQ114" s="976"/>
      <c r="AR114" s="976"/>
      <c r="AS114" s="976"/>
      <c r="AT114" s="977"/>
      <c r="AU114" s="921"/>
      <c r="AV114" s="922"/>
      <c r="AW114" s="922"/>
      <c r="AX114" s="922"/>
      <c r="AY114" s="922"/>
      <c r="AZ114" s="935" t="s">
        <v>450</v>
      </c>
      <c r="BA114" s="936"/>
      <c r="BB114" s="936"/>
      <c r="BC114" s="936"/>
      <c r="BD114" s="936"/>
      <c r="BE114" s="936"/>
      <c r="BF114" s="936"/>
      <c r="BG114" s="936"/>
      <c r="BH114" s="936"/>
      <c r="BI114" s="936"/>
      <c r="BJ114" s="936"/>
      <c r="BK114" s="936"/>
      <c r="BL114" s="936"/>
      <c r="BM114" s="936"/>
      <c r="BN114" s="936"/>
      <c r="BO114" s="936"/>
      <c r="BP114" s="937"/>
      <c r="BQ114" s="938">
        <v>1514968</v>
      </c>
      <c r="BR114" s="939"/>
      <c r="BS114" s="939"/>
      <c r="BT114" s="939"/>
      <c r="BU114" s="939"/>
      <c r="BV114" s="939">
        <v>1488080</v>
      </c>
      <c r="BW114" s="939"/>
      <c r="BX114" s="939"/>
      <c r="BY114" s="939"/>
      <c r="BZ114" s="939"/>
      <c r="CA114" s="939">
        <v>2188877</v>
      </c>
      <c r="CB114" s="939"/>
      <c r="CC114" s="939"/>
      <c r="CD114" s="939"/>
      <c r="CE114" s="939"/>
      <c r="CF114" s="933">
        <v>22.5</v>
      </c>
      <c r="CG114" s="934"/>
      <c r="CH114" s="934"/>
      <c r="CI114" s="934"/>
      <c r="CJ114" s="934"/>
      <c r="CK114" s="961"/>
      <c r="CL114" s="962"/>
      <c r="CM114" s="935" t="s">
        <v>451</v>
      </c>
      <c r="CN114" s="936"/>
      <c r="CO114" s="936"/>
      <c r="CP114" s="936"/>
      <c r="CQ114" s="936"/>
      <c r="CR114" s="936"/>
      <c r="CS114" s="936"/>
      <c r="CT114" s="936"/>
      <c r="CU114" s="936"/>
      <c r="CV114" s="936"/>
      <c r="CW114" s="936"/>
      <c r="CX114" s="936"/>
      <c r="CY114" s="936"/>
      <c r="CZ114" s="936"/>
      <c r="DA114" s="936"/>
      <c r="DB114" s="936"/>
      <c r="DC114" s="936"/>
      <c r="DD114" s="936"/>
      <c r="DE114" s="936"/>
      <c r="DF114" s="937"/>
      <c r="DG114" s="971" t="s">
        <v>438</v>
      </c>
      <c r="DH114" s="972"/>
      <c r="DI114" s="972"/>
      <c r="DJ114" s="972"/>
      <c r="DK114" s="973"/>
      <c r="DL114" s="974" t="s">
        <v>438</v>
      </c>
      <c r="DM114" s="972"/>
      <c r="DN114" s="972"/>
      <c r="DO114" s="972"/>
      <c r="DP114" s="973"/>
      <c r="DQ114" s="974" t="s">
        <v>438</v>
      </c>
      <c r="DR114" s="972"/>
      <c r="DS114" s="972"/>
      <c r="DT114" s="972"/>
      <c r="DU114" s="973"/>
      <c r="DV114" s="975" t="s">
        <v>438</v>
      </c>
      <c r="DW114" s="976"/>
      <c r="DX114" s="976"/>
      <c r="DY114" s="976"/>
      <c r="DZ114" s="977"/>
    </row>
    <row r="115" spans="1:130" s="224" customFormat="1" ht="26.25" customHeight="1">
      <c r="A115" s="967"/>
      <c r="B115" s="968"/>
      <c r="C115" s="936" t="s">
        <v>452</v>
      </c>
      <c r="D115" s="936"/>
      <c r="E115" s="936"/>
      <c r="F115" s="936"/>
      <c r="G115" s="936"/>
      <c r="H115" s="936"/>
      <c r="I115" s="936"/>
      <c r="J115" s="936"/>
      <c r="K115" s="936"/>
      <c r="L115" s="936"/>
      <c r="M115" s="936"/>
      <c r="N115" s="936"/>
      <c r="O115" s="936"/>
      <c r="P115" s="936"/>
      <c r="Q115" s="936"/>
      <c r="R115" s="936"/>
      <c r="S115" s="936"/>
      <c r="T115" s="936"/>
      <c r="U115" s="936"/>
      <c r="V115" s="936"/>
      <c r="W115" s="936"/>
      <c r="X115" s="936"/>
      <c r="Y115" s="936"/>
      <c r="Z115" s="937"/>
      <c r="AA115" s="950">
        <v>50052</v>
      </c>
      <c r="AB115" s="951"/>
      <c r="AC115" s="951"/>
      <c r="AD115" s="951"/>
      <c r="AE115" s="952"/>
      <c r="AF115" s="953">
        <v>50052</v>
      </c>
      <c r="AG115" s="951"/>
      <c r="AH115" s="951"/>
      <c r="AI115" s="951"/>
      <c r="AJ115" s="952"/>
      <c r="AK115" s="953">
        <v>50052</v>
      </c>
      <c r="AL115" s="951"/>
      <c r="AM115" s="951"/>
      <c r="AN115" s="951"/>
      <c r="AO115" s="952"/>
      <c r="AP115" s="954">
        <v>0.5</v>
      </c>
      <c r="AQ115" s="955"/>
      <c r="AR115" s="955"/>
      <c r="AS115" s="955"/>
      <c r="AT115" s="956"/>
      <c r="AU115" s="921"/>
      <c r="AV115" s="922"/>
      <c r="AW115" s="922"/>
      <c r="AX115" s="922"/>
      <c r="AY115" s="922"/>
      <c r="AZ115" s="935" t="s">
        <v>453</v>
      </c>
      <c r="BA115" s="936"/>
      <c r="BB115" s="936"/>
      <c r="BC115" s="936"/>
      <c r="BD115" s="936"/>
      <c r="BE115" s="936"/>
      <c r="BF115" s="936"/>
      <c r="BG115" s="936"/>
      <c r="BH115" s="936"/>
      <c r="BI115" s="936"/>
      <c r="BJ115" s="936"/>
      <c r="BK115" s="936"/>
      <c r="BL115" s="936"/>
      <c r="BM115" s="936"/>
      <c r="BN115" s="936"/>
      <c r="BO115" s="936"/>
      <c r="BP115" s="937"/>
      <c r="BQ115" s="938">
        <v>437519</v>
      </c>
      <c r="BR115" s="939"/>
      <c r="BS115" s="939"/>
      <c r="BT115" s="939"/>
      <c r="BU115" s="939"/>
      <c r="BV115" s="939">
        <v>353648</v>
      </c>
      <c r="BW115" s="939"/>
      <c r="BX115" s="939"/>
      <c r="BY115" s="939"/>
      <c r="BZ115" s="939"/>
      <c r="CA115" s="939">
        <v>196216</v>
      </c>
      <c r="CB115" s="939"/>
      <c r="CC115" s="939"/>
      <c r="CD115" s="939"/>
      <c r="CE115" s="939"/>
      <c r="CF115" s="933">
        <v>2</v>
      </c>
      <c r="CG115" s="934"/>
      <c r="CH115" s="934"/>
      <c r="CI115" s="934"/>
      <c r="CJ115" s="934"/>
      <c r="CK115" s="961"/>
      <c r="CL115" s="962"/>
      <c r="CM115" s="935" t="s">
        <v>454</v>
      </c>
      <c r="CN115" s="936"/>
      <c r="CO115" s="936"/>
      <c r="CP115" s="936"/>
      <c r="CQ115" s="936"/>
      <c r="CR115" s="936"/>
      <c r="CS115" s="936"/>
      <c r="CT115" s="936"/>
      <c r="CU115" s="936"/>
      <c r="CV115" s="936"/>
      <c r="CW115" s="936"/>
      <c r="CX115" s="936"/>
      <c r="CY115" s="936"/>
      <c r="CZ115" s="936"/>
      <c r="DA115" s="936"/>
      <c r="DB115" s="936"/>
      <c r="DC115" s="936"/>
      <c r="DD115" s="936"/>
      <c r="DE115" s="936"/>
      <c r="DF115" s="937"/>
      <c r="DG115" s="971" t="s">
        <v>438</v>
      </c>
      <c r="DH115" s="972"/>
      <c r="DI115" s="972"/>
      <c r="DJ115" s="972"/>
      <c r="DK115" s="973"/>
      <c r="DL115" s="974" t="s">
        <v>177</v>
      </c>
      <c r="DM115" s="972"/>
      <c r="DN115" s="972"/>
      <c r="DO115" s="972"/>
      <c r="DP115" s="973"/>
      <c r="DQ115" s="974" t="s">
        <v>438</v>
      </c>
      <c r="DR115" s="972"/>
      <c r="DS115" s="972"/>
      <c r="DT115" s="972"/>
      <c r="DU115" s="973"/>
      <c r="DV115" s="975" t="s">
        <v>177</v>
      </c>
      <c r="DW115" s="976"/>
      <c r="DX115" s="976"/>
      <c r="DY115" s="976"/>
      <c r="DZ115" s="977"/>
    </row>
    <row r="116" spans="1:130" s="224" customFormat="1" ht="26.25" customHeight="1">
      <c r="A116" s="969"/>
      <c r="B116" s="970"/>
      <c r="C116" s="978" t="s">
        <v>455</v>
      </c>
      <c r="D116" s="978"/>
      <c r="E116" s="978"/>
      <c r="F116" s="978"/>
      <c r="G116" s="978"/>
      <c r="H116" s="978"/>
      <c r="I116" s="978"/>
      <c r="J116" s="978"/>
      <c r="K116" s="978"/>
      <c r="L116" s="978"/>
      <c r="M116" s="978"/>
      <c r="N116" s="978"/>
      <c r="O116" s="978"/>
      <c r="P116" s="978"/>
      <c r="Q116" s="978"/>
      <c r="R116" s="978"/>
      <c r="S116" s="978"/>
      <c r="T116" s="978"/>
      <c r="U116" s="978"/>
      <c r="V116" s="978"/>
      <c r="W116" s="978"/>
      <c r="X116" s="978"/>
      <c r="Y116" s="978"/>
      <c r="Z116" s="979"/>
      <c r="AA116" s="971" t="s">
        <v>438</v>
      </c>
      <c r="AB116" s="972"/>
      <c r="AC116" s="972"/>
      <c r="AD116" s="972"/>
      <c r="AE116" s="973"/>
      <c r="AF116" s="974" t="s">
        <v>177</v>
      </c>
      <c r="AG116" s="972"/>
      <c r="AH116" s="972"/>
      <c r="AI116" s="972"/>
      <c r="AJ116" s="973"/>
      <c r="AK116" s="974" t="s">
        <v>438</v>
      </c>
      <c r="AL116" s="972"/>
      <c r="AM116" s="972"/>
      <c r="AN116" s="972"/>
      <c r="AO116" s="973"/>
      <c r="AP116" s="975" t="s">
        <v>177</v>
      </c>
      <c r="AQ116" s="976"/>
      <c r="AR116" s="976"/>
      <c r="AS116" s="976"/>
      <c r="AT116" s="977"/>
      <c r="AU116" s="921"/>
      <c r="AV116" s="922"/>
      <c r="AW116" s="922"/>
      <c r="AX116" s="922"/>
      <c r="AY116" s="922"/>
      <c r="AZ116" s="980" t="s">
        <v>456</v>
      </c>
      <c r="BA116" s="981"/>
      <c r="BB116" s="981"/>
      <c r="BC116" s="981"/>
      <c r="BD116" s="981"/>
      <c r="BE116" s="981"/>
      <c r="BF116" s="981"/>
      <c r="BG116" s="981"/>
      <c r="BH116" s="981"/>
      <c r="BI116" s="981"/>
      <c r="BJ116" s="981"/>
      <c r="BK116" s="981"/>
      <c r="BL116" s="981"/>
      <c r="BM116" s="981"/>
      <c r="BN116" s="981"/>
      <c r="BO116" s="981"/>
      <c r="BP116" s="982"/>
      <c r="BQ116" s="938" t="s">
        <v>438</v>
      </c>
      <c r="BR116" s="939"/>
      <c r="BS116" s="939"/>
      <c r="BT116" s="939"/>
      <c r="BU116" s="939"/>
      <c r="BV116" s="939" t="s">
        <v>177</v>
      </c>
      <c r="BW116" s="939"/>
      <c r="BX116" s="939"/>
      <c r="BY116" s="939"/>
      <c r="BZ116" s="939"/>
      <c r="CA116" s="939" t="s">
        <v>177</v>
      </c>
      <c r="CB116" s="939"/>
      <c r="CC116" s="939"/>
      <c r="CD116" s="939"/>
      <c r="CE116" s="939"/>
      <c r="CF116" s="933" t="s">
        <v>438</v>
      </c>
      <c r="CG116" s="934"/>
      <c r="CH116" s="934"/>
      <c r="CI116" s="934"/>
      <c r="CJ116" s="934"/>
      <c r="CK116" s="961"/>
      <c r="CL116" s="962"/>
      <c r="CM116" s="935" t="s">
        <v>457</v>
      </c>
      <c r="CN116" s="936"/>
      <c r="CO116" s="936"/>
      <c r="CP116" s="936"/>
      <c r="CQ116" s="936"/>
      <c r="CR116" s="936"/>
      <c r="CS116" s="936"/>
      <c r="CT116" s="936"/>
      <c r="CU116" s="936"/>
      <c r="CV116" s="936"/>
      <c r="CW116" s="936"/>
      <c r="CX116" s="936"/>
      <c r="CY116" s="936"/>
      <c r="CZ116" s="936"/>
      <c r="DA116" s="936"/>
      <c r="DB116" s="936"/>
      <c r="DC116" s="936"/>
      <c r="DD116" s="936"/>
      <c r="DE116" s="936"/>
      <c r="DF116" s="937"/>
      <c r="DG116" s="971" t="s">
        <v>438</v>
      </c>
      <c r="DH116" s="972"/>
      <c r="DI116" s="972"/>
      <c r="DJ116" s="972"/>
      <c r="DK116" s="973"/>
      <c r="DL116" s="974" t="s">
        <v>438</v>
      </c>
      <c r="DM116" s="972"/>
      <c r="DN116" s="972"/>
      <c r="DO116" s="972"/>
      <c r="DP116" s="973"/>
      <c r="DQ116" s="974" t="s">
        <v>438</v>
      </c>
      <c r="DR116" s="972"/>
      <c r="DS116" s="972"/>
      <c r="DT116" s="972"/>
      <c r="DU116" s="973"/>
      <c r="DV116" s="975" t="s">
        <v>438</v>
      </c>
      <c r="DW116" s="976"/>
      <c r="DX116" s="976"/>
      <c r="DY116" s="976"/>
      <c r="DZ116" s="977"/>
    </row>
    <row r="117" spans="1:130" s="224" customFormat="1" ht="26.25" customHeight="1">
      <c r="A117" s="925" t="s">
        <v>190</v>
      </c>
      <c r="B117" s="906"/>
      <c r="C117" s="906"/>
      <c r="D117" s="906"/>
      <c r="E117" s="906"/>
      <c r="F117" s="906"/>
      <c r="G117" s="906"/>
      <c r="H117" s="906"/>
      <c r="I117" s="906"/>
      <c r="J117" s="906"/>
      <c r="K117" s="906"/>
      <c r="L117" s="906"/>
      <c r="M117" s="906"/>
      <c r="N117" s="906"/>
      <c r="O117" s="906"/>
      <c r="P117" s="906"/>
      <c r="Q117" s="906"/>
      <c r="R117" s="906"/>
      <c r="S117" s="906"/>
      <c r="T117" s="906"/>
      <c r="U117" s="906"/>
      <c r="V117" s="906"/>
      <c r="W117" s="906"/>
      <c r="X117" s="906"/>
      <c r="Y117" s="990" t="s">
        <v>458</v>
      </c>
      <c r="Z117" s="907"/>
      <c r="AA117" s="991">
        <v>1613898</v>
      </c>
      <c r="AB117" s="992"/>
      <c r="AC117" s="992"/>
      <c r="AD117" s="992"/>
      <c r="AE117" s="993"/>
      <c r="AF117" s="994">
        <v>1713439</v>
      </c>
      <c r="AG117" s="992"/>
      <c r="AH117" s="992"/>
      <c r="AI117" s="992"/>
      <c r="AJ117" s="993"/>
      <c r="AK117" s="994">
        <v>1802338</v>
      </c>
      <c r="AL117" s="992"/>
      <c r="AM117" s="992"/>
      <c r="AN117" s="992"/>
      <c r="AO117" s="993"/>
      <c r="AP117" s="995"/>
      <c r="AQ117" s="996"/>
      <c r="AR117" s="996"/>
      <c r="AS117" s="996"/>
      <c r="AT117" s="997"/>
      <c r="AU117" s="921"/>
      <c r="AV117" s="922"/>
      <c r="AW117" s="922"/>
      <c r="AX117" s="922"/>
      <c r="AY117" s="922"/>
      <c r="AZ117" s="987" t="s">
        <v>459</v>
      </c>
      <c r="BA117" s="988"/>
      <c r="BB117" s="988"/>
      <c r="BC117" s="988"/>
      <c r="BD117" s="988"/>
      <c r="BE117" s="988"/>
      <c r="BF117" s="988"/>
      <c r="BG117" s="988"/>
      <c r="BH117" s="988"/>
      <c r="BI117" s="988"/>
      <c r="BJ117" s="988"/>
      <c r="BK117" s="988"/>
      <c r="BL117" s="988"/>
      <c r="BM117" s="988"/>
      <c r="BN117" s="988"/>
      <c r="BO117" s="988"/>
      <c r="BP117" s="989"/>
      <c r="BQ117" s="938" t="s">
        <v>177</v>
      </c>
      <c r="BR117" s="939"/>
      <c r="BS117" s="939"/>
      <c r="BT117" s="939"/>
      <c r="BU117" s="939"/>
      <c r="BV117" s="939" t="s">
        <v>177</v>
      </c>
      <c r="BW117" s="939"/>
      <c r="BX117" s="939"/>
      <c r="BY117" s="939"/>
      <c r="BZ117" s="939"/>
      <c r="CA117" s="939" t="s">
        <v>177</v>
      </c>
      <c r="CB117" s="939"/>
      <c r="CC117" s="939"/>
      <c r="CD117" s="939"/>
      <c r="CE117" s="939"/>
      <c r="CF117" s="933" t="s">
        <v>177</v>
      </c>
      <c r="CG117" s="934"/>
      <c r="CH117" s="934"/>
      <c r="CI117" s="934"/>
      <c r="CJ117" s="934"/>
      <c r="CK117" s="961"/>
      <c r="CL117" s="962"/>
      <c r="CM117" s="935" t="s">
        <v>460</v>
      </c>
      <c r="CN117" s="936"/>
      <c r="CO117" s="936"/>
      <c r="CP117" s="936"/>
      <c r="CQ117" s="936"/>
      <c r="CR117" s="936"/>
      <c r="CS117" s="936"/>
      <c r="CT117" s="936"/>
      <c r="CU117" s="936"/>
      <c r="CV117" s="936"/>
      <c r="CW117" s="936"/>
      <c r="CX117" s="936"/>
      <c r="CY117" s="936"/>
      <c r="CZ117" s="936"/>
      <c r="DA117" s="936"/>
      <c r="DB117" s="936"/>
      <c r="DC117" s="936"/>
      <c r="DD117" s="936"/>
      <c r="DE117" s="936"/>
      <c r="DF117" s="937"/>
      <c r="DG117" s="971" t="s">
        <v>177</v>
      </c>
      <c r="DH117" s="972"/>
      <c r="DI117" s="972"/>
      <c r="DJ117" s="972"/>
      <c r="DK117" s="973"/>
      <c r="DL117" s="974" t="s">
        <v>177</v>
      </c>
      <c r="DM117" s="972"/>
      <c r="DN117" s="972"/>
      <c r="DO117" s="972"/>
      <c r="DP117" s="973"/>
      <c r="DQ117" s="974" t="s">
        <v>177</v>
      </c>
      <c r="DR117" s="972"/>
      <c r="DS117" s="972"/>
      <c r="DT117" s="972"/>
      <c r="DU117" s="973"/>
      <c r="DV117" s="975" t="s">
        <v>177</v>
      </c>
      <c r="DW117" s="976"/>
      <c r="DX117" s="976"/>
      <c r="DY117" s="976"/>
      <c r="DZ117" s="977"/>
    </row>
    <row r="118" spans="1:130" s="224" customFormat="1" ht="26.25" customHeight="1">
      <c r="A118" s="925" t="s">
        <v>433</v>
      </c>
      <c r="B118" s="906"/>
      <c r="C118" s="906"/>
      <c r="D118" s="906"/>
      <c r="E118" s="906"/>
      <c r="F118" s="906"/>
      <c r="G118" s="906"/>
      <c r="H118" s="906"/>
      <c r="I118" s="906"/>
      <c r="J118" s="906"/>
      <c r="K118" s="906"/>
      <c r="L118" s="906"/>
      <c r="M118" s="906"/>
      <c r="N118" s="906"/>
      <c r="O118" s="906"/>
      <c r="P118" s="906"/>
      <c r="Q118" s="906"/>
      <c r="R118" s="906"/>
      <c r="S118" s="906"/>
      <c r="T118" s="906"/>
      <c r="U118" s="906"/>
      <c r="V118" s="906"/>
      <c r="W118" s="906"/>
      <c r="X118" s="906"/>
      <c r="Y118" s="906"/>
      <c r="Z118" s="907"/>
      <c r="AA118" s="905" t="s">
        <v>430</v>
      </c>
      <c r="AB118" s="906"/>
      <c r="AC118" s="906"/>
      <c r="AD118" s="906"/>
      <c r="AE118" s="907"/>
      <c r="AF118" s="905" t="s">
        <v>431</v>
      </c>
      <c r="AG118" s="906"/>
      <c r="AH118" s="906"/>
      <c r="AI118" s="906"/>
      <c r="AJ118" s="907"/>
      <c r="AK118" s="905" t="s">
        <v>313</v>
      </c>
      <c r="AL118" s="906"/>
      <c r="AM118" s="906"/>
      <c r="AN118" s="906"/>
      <c r="AO118" s="907"/>
      <c r="AP118" s="983" t="s">
        <v>432</v>
      </c>
      <c r="AQ118" s="984"/>
      <c r="AR118" s="984"/>
      <c r="AS118" s="984"/>
      <c r="AT118" s="985"/>
      <c r="AU118" s="921"/>
      <c r="AV118" s="922"/>
      <c r="AW118" s="922"/>
      <c r="AX118" s="922"/>
      <c r="AY118" s="922"/>
      <c r="AZ118" s="986" t="s">
        <v>461</v>
      </c>
      <c r="BA118" s="978"/>
      <c r="BB118" s="978"/>
      <c r="BC118" s="978"/>
      <c r="BD118" s="978"/>
      <c r="BE118" s="978"/>
      <c r="BF118" s="978"/>
      <c r="BG118" s="978"/>
      <c r="BH118" s="978"/>
      <c r="BI118" s="978"/>
      <c r="BJ118" s="978"/>
      <c r="BK118" s="978"/>
      <c r="BL118" s="978"/>
      <c r="BM118" s="978"/>
      <c r="BN118" s="978"/>
      <c r="BO118" s="978"/>
      <c r="BP118" s="979"/>
      <c r="BQ118" s="1012" t="s">
        <v>177</v>
      </c>
      <c r="BR118" s="1013"/>
      <c r="BS118" s="1013"/>
      <c r="BT118" s="1013"/>
      <c r="BU118" s="1013"/>
      <c r="BV118" s="1013" t="s">
        <v>177</v>
      </c>
      <c r="BW118" s="1013"/>
      <c r="BX118" s="1013"/>
      <c r="BY118" s="1013"/>
      <c r="BZ118" s="1013"/>
      <c r="CA118" s="1013" t="s">
        <v>177</v>
      </c>
      <c r="CB118" s="1013"/>
      <c r="CC118" s="1013"/>
      <c r="CD118" s="1013"/>
      <c r="CE118" s="1013"/>
      <c r="CF118" s="933" t="s">
        <v>177</v>
      </c>
      <c r="CG118" s="934"/>
      <c r="CH118" s="934"/>
      <c r="CI118" s="934"/>
      <c r="CJ118" s="934"/>
      <c r="CK118" s="961"/>
      <c r="CL118" s="962"/>
      <c r="CM118" s="935" t="s">
        <v>462</v>
      </c>
      <c r="CN118" s="936"/>
      <c r="CO118" s="936"/>
      <c r="CP118" s="936"/>
      <c r="CQ118" s="936"/>
      <c r="CR118" s="936"/>
      <c r="CS118" s="936"/>
      <c r="CT118" s="936"/>
      <c r="CU118" s="936"/>
      <c r="CV118" s="936"/>
      <c r="CW118" s="936"/>
      <c r="CX118" s="936"/>
      <c r="CY118" s="936"/>
      <c r="CZ118" s="936"/>
      <c r="DA118" s="936"/>
      <c r="DB118" s="936"/>
      <c r="DC118" s="936"/>
      <c r="DD118" s="936"/>
      <c r="DE118" s="936"/>
      <c r="DF118" s="937"/>
      <c r="DG118" s="971" t="s">
        <v>177</v>
      </c>
      <c r="DH118" s="972"/>
      <c r="DI118" s="972"/>
      <c r="DJ118" s="972"/>
      <c r="DK118" s="973"/>
      <c r="DL118" s="974" t="s">
        <v>177</v>
      </c>
      <c r="DM118" s="972"/>
      <c r="DN118" s="972"/>
      <c r="DO118" s="972"/>
      <c r="DP118" s="973"/>
      <c r="DQ118" s="974" t="s">
        <v>177</v>
      </c>
      <c r="DR118" s="972"/>
      <c r="DS118" s="972"/>
      <c r="DT118" s="972"/>
      <c r="DU118" s="973"/>
      <c r="DV118" s="975" t="s">
        <v>177</v>
      </c>
      <c r="DW118" s="976"/>
      <c r="DX118" s="976"/>
      <c r="DY118" s="976"/>
      <c r="DZ118" s="977"/>
    </row>
    <row r="119" spans="1:130" s="224" customFormat="1" ht="26.25" customHeight="1">
      <c r="A119" s="1070" t="s">
        <v>436</v>
      </c>
      <c r="B119" s="960"/>
      <c r="C119" s="942" t="s">
        <v>437</v>
      </c>
      <c r="D119" s="910"/>
      <c r="E119" s="910"/>
      <c r="F119" s="910"/>
      <c r="G119" s="910"/>
      <c r="H119" s="910"/>
      <c r="I119" s="910"/>
      <c r="J119" s="910"/>
      <c r="K119" s="910"/>
      <c r="L119" s="910"/>
      <c r="M119" s="910"/>
      <c r="N119" s="910"/>
      <c r="O119" s="910"/>
      <c r="P119" s="910"/>
      <c r="Q119" s="910"/>
      <c r="R119" s="910"/>
      <c r="S119" s="910"/>
      <c r="T119" s="910"/>
      <c r="U119" s="910"/>
      <c r="V119" s="910"/>
      <c r="W119" s="910"/>
      <c r="X119" s="910"/>
      <c r="Y119" s="910"/>
      <c r="Z119" s="911"/>
      <c r="AA119" s="912" t="s">
        <v>177</v>
      </c>
      <c r="AB119" s="913"/>
      <c r="AC119" s="913"/>
      <c r="AD119" s="913"/>
      <c r="AE119" s="914"/>
      <c r="AF119" s="915" t="s">
        <v>177</v>
      </c>
      <c r="AG119" s="913"/>
      <c r="AH119" s="913"/>
      <c r="AI119" s="913"/>
      <c r="AJ119" s="914"/>
      <c r="AK119" s="915" t="s">
        <v>177</v>
      </c>
      <c r="AL119" s="913"/>
      <c r="AM119" s="913"/>
      <c r="AN119" s="913"/>
      <c r="AO119" s="914"/>
      <c r="AP119" s="916" t="s">
        <v>177</v>
      </c>
      <c r="AQ119" s="917"/>
      <c r="AR119" s="917"/>
      <c r="AS119" s="917"/>
      <c r="AT119" s="918"/>
      <c r="AU119" s="923"/>
      <c r="AV119" s="924"/>
      <c r="AW119" s="924"/>
      <c r="AX119" s="924"/>
      <c r="AY119" s="924"/>
      <c r="AZ119" s="245" t="s">
        <v>190</v>
      </c>
      <c r="BA119" s="245"/>
      <c r="BB119" s="245"/>
      <c r="BC119" s="245"/>
      <c r="BD119" s="245"/>
      <c r="BE119" s="245"/>
      <c r="BF119" s="245"/>
      <c r="BG119" s="245"/>
      <c r="BH119" s="245"/>
      <c r="BI119" s="245"/>
      <c r="BJ119" s="245"/>
      <c r="BK119" s="245"/>
      <c r="BL119" s="245"/>
      <c r="BM119" s="245"/>
      <c r="BN119" s="245"/>
      <c r="BO119" s="990" t="s">
        <v>463</v>
      </c>
      <c r="BP119" s="1018"/>
      <c r="BQ119" s="1012">
        <v>20182050</v>
      </c>
      <c r="BR119" s="1013"/>
      <c r="BS119" s="1013"/>
      <c r="BT119" s="1013"/>
      <c r="BU119" s="1013"/>
      <c r="BV119" s="1013">
        <v>19601149</v>
      </c>
      <c r="BW119" s="1013"/>
      <c r="BX119" s="1013"/>
      <c r="BY119" s="1013"/>
      <c r="BZ119" s="1013"/>
      <c r="CA119" s="1013">
        <v>19631288</v>
      </c>
      <c r="CB119" s="1013"/>
      <c r="CC119" s="1013"/>
      <c r="CD119" s="1013"/>
      <c r="CE119" s="1013"/>
      <c r="CF119" s="1014"/>
      <c r="CG119" s="1015"/>
      <c r="CH119" s="1015"/>
      <c r="CI119" s="1015"/>
      <c r="CJ119" s="1016"/>
      <c r="CK119" s="963"/>
      <c r="CL119" s="964"/>
      <c r="CM119" s="986" t="s">
        <v>464</v>
      </c>
      <c r="CN119" s="978"/>
      <c r="CO119" s="978"/>
      <c r="CP119" s="978"/>
      <c r="CQ119" s="978"/>
      <c r="CR119" s="978"/>
      <c r="CS119" s="978"/>
      <c r="CT119" s="978"/>
      <c r="CU119" s="978"/>
      <c r="CV119" s="978"/>
      <c r="CW119" s="978"/>
      <c r="CX119" s="978"/>
      <c r="CY119" s="978"/>
      <c r="CZ119" s="978"/>
      <c r="DA119" s="978"/>
      <c r="DB119" s="978"/>
      <c r="DC119" s="978"/>
      <c r="DD119" s="978"/>
      <c r="DE119" s="978"/>
      <c r="DF119" s="979"/>
      <c r="DG119" s="1017" t="s">
        <v>177</v>
      </c>
      <c r="DH119" s="999"/>
      <c r="DI119" s="999"/>
      <c r="DJ119" s="999"/>
      <c r="DK119" s="1000"/>
      <c r="DL119" s="998" t="s">
        <v>177</v>
      </c>
      <c r="DM119" s="999"/>
      <c r="DN119" s="999"/>
      <c r="DO119" s="999"/>
      <c r="DP119" s="1000"/>
      <c r="DQ119" s="998">
        <v>362874</v>
      </c>
      <c r="DR119" s="999"/>
      <c r="DS119" s="999"/>
      <c r="DT119" s="999"/>
      <c r="DU119" s="1000"/>
      <c r="DV119" s="1001">
        <v>3.7</v>
      </c>
      <c r="DW119" s="1002"/>
      <c r="DX119" s="1002"/>
      <c r="DY119" s="1002"/>
      <c r="DZ119" s="1003"/>
    </row>
    <row r="120" spans="1:130" s="224" customFormat="1" ht="26.25" customHeight="1">
      <c r="A120" s="1071"/>
      <c r="B120" s="962"/>
      <c r="C120" s="935" t="s">
        <v>441</v>
      </c>
      <c r="D120" s="936"/>
      <c r="E120" s="936"/>
      <c r="F120" s="936"/>
      <c r="G120" s="936"/>
      <c r="H120" s="936"/>
      <c r="I120" s="936"/>
      <c r="J120" s="936"/>
      <c r="K120" s="936"/>
      <c r="L120" s="936"/>
      <c r="M120" s="936"/>
      <c r="N120" s="936"/>
      <c r="O120" s="936"/>
      <c r="P120" s="936"/>
      <c r="Q120" s="936"/>
      <c r="R120" s="936"/>
      <c r="S120" s="936"/>
      <c r="T120" s="936"/>
      <c r="U120" s="936"/>
      <c r="V120" s="936"/>
      <c r="W120" s="936"/>
      <c r="X120" s="936"/>
      <c r="Y120" s="936"/>
      <c r="Z120" s="937"/>
      <c r="AA120" s="971" t="s">
        <v>177</v>
      </c>
      <c r="AB120" s="972"/>
      <c r="AC120" s="972"/>
      <c r="AD120" s="972"/>
      <c r="AE120" s="973"/>
      <c r="AF120" s="974" t="s">
        <v>177</v>
      </c>
      <c r="AG120" s="972"/>
      <c r="AH120" s="972"/>
      <c r="AI120" s="972"/>
      <c r="AJ120" s="973"/>
      <c r="AK120" s="974" t="s">
        <v>177</v>
      </c>
      <c r="AL120" s="972"/>
      <c r="AM120" s="972"/>
      <c r="AN120" s="972"/>
      <c r="AO120" s="973"/>
      <c r="AP120" s="975" t="s">
        <v>177</v>
      </c>
      <c r="AQ120" s="976"/>
      <c r="AR120" s="976"/>
      <c r="AS120" s="976"/>
      <c r="AT120" s="977"/>
      <c r="AU120" s="1004" t="s">
        <v>465</v>
      </c>
      <c r="AV120" s="1005"/>
      <c r="AW120" s="1005"/>
      <c r="AX120" s="1005"/>
      <c r="AY120" s="1006"/>
      <c r="AZ120" s="942" t="s">
        <v>466</v>
      </c>
      <c r="BA120" s="910"/>
      <c r="BB120" s="910"/>
      <c r="BC120" s="910"/>
      <c r="BD120" s="910"/>
      <c r="BE120" s="910"/>
      <c r="BF120" s="910"/>
      <c r="BG120" s="910"/>
      <c r="BH120" s="910"/>
      <c r="BI120" s="910"/>
      <c r="BJ120" s="910"/>
      <c r="BK120" s="910"/>
      <c r="BL120" s="910"/>
      <c r="BM120" s="910"/>
      <c r="BN120" s="910"/>
      <c r="BO120" s="910"/>
      <c r="BP120" s="911"/>
      <c r="BQ120" s="943">
        <v>1992550</v>
      </c>
      <c r="BR120" s="944"/>
      <c r="BS120" s="944"/>
      <c r="BT120" s="944"/>
      <c r="BU120" s="944"/>
      <c r="BV120" s="944">
        <v>2569016</v>
      </c>
      <c r="BW120" s="944"/>
      <c r="BX120" s="944"/>
      <c r="BY120" s="944"/>
      <c r="BZ120" s="944"/>
      <c r="CA120" s="944">
        <v>2916586</v>
      </c>
      <c r="CB120" s="944"/>
      <c r="CC120" s="944"/>
      <c r="CD120" s="944"/>
      <c r="CE120" s="944"/>
      <c r="CF120" s="957">
        <v>30</v>
      </c>
      <c r="CG120" s="958"/>
      <c r="CH120" s="958"/>
      <c r="CI120" s="958"/>
      <c r="CJ120" s="958"/>
      <c r="CK120" s="1019" t="s">
        <v>467</v>
      </c>
      <c r="CL120" s="1020"/>
      <c r="CM120" s="1020"/>
      <c r="CN120" s="1020"/>
      <c r="CO120" s="1021"/>
      <c r="CP120" s="1027" t="s">
        <v>413</v>
      </c>
      <c r="CQ120" s="1028"/>
      <c r="CR120" s="1028"/>
      <c r="CS120" s="1028"/>
      <c r="CT120" s="1028"/>
      <c r="CU120" s="1028"/>
      <c r="CV120" s="1028"/>
      <c r="CW120" s="1028"/>
      <c r="CX120" s="1028"/>
      <c r="CY120" s="1028"/>
      <c r="CZ120" s="1028"/>
      <c r="DA120" s="1028"/>
      <c r="DB120" s="1028"/>
      <c r="DC120" s="1028"/>
      <c r="DD120" s="1028"/>
      <c r="DE120" s="1028"/>
      <c r="DF120" s="1029"/>
      <c r="DG120" s="943">
        <v>3604220</v>
      </c>
      <c r="DH120" s="944"/>
      <c r="DI120" s="944"/>
      <c r="DJ120" s="944"/>
      <c r="DK120" s="944"/>
      <c r="DL120" s="944">
        <v>3473426</v>
      </c>
      <c r="DM120" s="944"/>
      <c r="DN120" s="944"/>
      <c r="DO120" s="944"/>
      <c r="DP120" s="944"/>
      <c r="DQ120" s="944">
        <v>3467352</v>
      </c>
      <c r="DR120" s="944"/>
      <c r="DS120" s="944"/>
      <c r="DT120" s="944"/>
      <c r="DU120" s="944"/>
      <c r="DV120" s="945">
        <v>35.6</v>
      </c>
      <c r="DW120" s="945"/>
      <c r="DX120" s="945"/>
      <c r="DY120" s="945"/>
      <c r="DZ120" s="946"/>
    </row>
    <row r="121" spans="1:130" s="224" customFormat="1" ht="26.25" customHeight="1">
      <c r="A121" s="1071"/>
      <c r="B121" s="962"/>
      <c r="C121" s="987" t="s">
        <v>468</v>
      </c>
      <c r="D121" s="988"/>
      <c r="E121" s="988"/>
      <c r="F121" s="988"/>
      <c r="G121" s="988"/>
      <c r="H121" s="988"/>
      <c r="I121" s="988"/>
      <c r="J121" s="988"/>
      <c r="K121" s="988"/>
      <c r="L121" s="988"/>
      <c r="M121" s="988"/>
      <c r="N121" s="988"/>
      <c r="O121" s="988"/>
      <c r="P121" s="988"/>
      <c r="Q121" s="988"/>
      <c r="R121" s="988"/>
      <c r="S121" s="988"/>
      <c r="T121" s="988"/>
      <c r="U121" s="988"/>
      <c r="V121" s="988"/>
      <c r="W121" s="988"/>
      <c r="X121" s="988"/>
      <c r="Y121" s="988"/>
      <c r="Z121" s="989"/>
      <c r="AA121" s="971" t="s">
        <v>177</v>
      </c>
      <c r="AB121" s="972"/>
      <c r="AC121" s="972"/>
      <c r="AD121" s="972"/>
      <c r="AE121" s="973"/>
      <c r="AF121" s="974" t="s">
        <v>177</v>
      </c>
      <c r="AG121" s="972"/>
      <c r="AH121" s="972"/>
      <c r="AI121" s="972"/>
      <c r="AJ121" s="973"/>
      <c r="AK121" s="974" t="s">
        <v>177</v>
      </c>
      <c r="AL121" s="972"/>
      <c r="AM121" s="972"/>
      <c r="AN121" s="972"/>
      <c r="AO121" s="973"/>
      <c r="AP121" s="975" t="s">
        <v>177</v>
      </c>
      <c r="AQ121" s="976"/>
      <c r="AR121" s="976"/>
      <c r="AS121" s="976"/>
      <c r="AT121" s="977"/>
      <c r="AU121" s="1007"/>
      <c r="AV121" s="1008"/>
      <c r="AW121" s="1008"/>
      <c r="AX121" s="1008"/>
      <c r="AY121" s="1009"/>
      <c r="AZ121" s="935" t="s">
        <v>469</v>
      </c>
      <c r="BA121" s="936"/>
      <c r="BB121" s="936"/>
      <c r="BC121" s="936"/>
      <c r="BD121" s="936"/>
      <c r="BE121" s="936"/>
      <c r="BF121" s="936"/>
      <c r="BG121" s="936"/>
      <c r="BH121" s="936"/>
      <c r="BI121" s="936"/>
      <c r="BJ121" s="936"/>
      <c r="BK121" s="936"/>
      <c r="BL121" s="936"/>
      <c r="BM121" s="936"/>
      <c r="BN121" s="936"/>
      <c r="BO121" s="936"/>
      <c r="BP121" s="937"/>
      <c r="BQ121" s="938">
        <v>1987552</v>
      </c>
      <c r="BR121" s="939"/>
      <c r="BS121" s="939"/>
      <c r="BT121" s="939"/>
      <c r="BU121" s="939"/>
      <c r="BV121" s="939">
        <v>2203956</v>
      </c>
      <c r="BW121" s="939"/>
      <c r="BX121" s="939"/>
      <c r="BY121" s="939"/>
      <c r="BZ121" s="939"/>
      <c r="CA121" s="939">
        <v>2115365</v>
      </c>
      <c r="CB121" s="939"/>
      <c r="CC121" s="939"/>
      <c r="CD121" s="939"/>
      <c r="CE121" s="939"/>
      <c r="CF121" s="933">
        <v>21.7</v>
      </c>
      <c r="CG121" s="934"/>
      <c r="CH121" s="934"/>
      <c r="CI121" s="934"/>
      <c r="CJ121" s="934"/>
      <c r="CK121" s="1022"/>
      <c r="CL121" s="1023"/>
      <c r="CM121" s="1023"/>
      <c r="CN121" s="1023"/>
      <c r="CO121" s="1024"/>
      <c r="CP121" s="1032" t="s">
        <v>414</v>
      </c>
      <c r="CQ121" s="1033"/>
      <c r="CR121" s="1033"/>
      <c r="CS121" s="1033"/>
      <c r="CT121" s="1033"/>
      <c r="CU121" s="1033"/>
      <c r="CV121" s="1033"/>
      <c r="CW121" s="1033"/>
      <c r="CX121" s="1033"/>
      <c r="CY121" s="1033"/>
      <c r="CZ121" s="1033"/>
      <c r="DA121" s="1033"/>
      <c r="DB121" s="1033"/>
      <c r="DC121" s="1033"/>
      <c r="DD121" s="1033"/>
      <c r="DE121" s="1033"/>
      <c r="DF121" s="1034"/>
      <c r="DG121" s="938">
        <v>166012</v>
      </c>
      <c r="DH121" s="939"/>
      <c r="DI121" s="939"/>
      <c r="DJ121" s="939"/>
      <c r="DK121" s="939"/>
      <c r="DL121" s="939">
        <v>154846</v>
      </c>
      <c r="DM121" s="939"/>
      <c r="DN121" s="939"/>
      <c r="DO121" s="939"/>
      <c r="DP121" s="939"/>
      <c r="DQ121" s="939">
        <v>143455</v>
      </c>
      <c r="DR121" s="939"/>
      <c r="DS121" s="939"/>
      <c r="DT121" s="939"/>
      <c r="DU121" s="939"/>
      <c r="DV121" s="940">
        <v>1.5</v>
      </c>
      <c r="DW121" s="940"/>
      <c r="DX121" s="940"/>
      <c r="DY121" s="940"/>
      <c r="DZ121" s="941"/>
    </row>
    <row r="122" spans="1:130" s="224" customFormat="1" ht="26.25" customHeight="1">
      <c r="A122" s="1071"/>
      <c r="B122" s="962"/>
      <c r="C122" s="935" t="s">
        <v>451</v>
      </c>
      <c r="D122" s="936"/>
      <c r="E122" s="936"/>
      <c r="F122" s="936"/>
      <c r="G122" s="936"/>
      <c r="H122" s="936"/>
      <c r="I122" s="936"/>
      <c r="J122" s="936"/>
      <c r="K122" s="936"/>
      <c r="L122" s="936"/>
      <c r="M122" s="936"/>
      <c r="N122" s="936"/>
      <c r="O122" s="936"/>
      <c r="P122" s="936"/>
      <c r="Q122" s="936"/>
      <c r="R122" s="936"/>
      <c r="S122" s="936"/>
      <c r="T122" s="936"/>
      <c r="U122" s="936"/>
      <c r="V122" s="936"/>
      <c r="W122" s="936"/>
      <c r="X122" s="936"/>
      <c r="Y122" s="936"/>
      <c r="Z122" s="937"/>
      <c r="AA122" s="971" t="s">
        <v>177</v>
      </c>
      <c r="AB122" s="972"/>
      <c r="AC122" s="972"/>
      <c r="AD122" s="972"/>
      <c r="AE122" s="973"/>
      <c r="AF122" s="974" t="s">
        <v>177</v>
      </c>
      <c r="AG122" s="972"/>
      <c r="AH122" s="972"/>
      <c r="AI122" s="972"/>
      <c r="AJ122" s="973"/>
      <c r="AK122" s="974" t="s">
        <v>177</v>
      </c>
      <c r="AL122" s="972"/>
      <c r="AM122" s="972"/>
      <c r="AN122" s="972"/>
      <c r="AO122" s="973"/>
      <c r="AP122" s="975" t="s">
        <v>177</v>
      </c>
      <c r="AQ122" s="976"/>
      <c r="AR122" s="976"/>
      <c r="AS122" s="976"/>
      <c r="AT122" s="977"/>
      <c r="AU122" s="1007"/>
      <c r="AV122" s="1008"/>
      <c r="AW122" s="1008"/>
      <c r="AX122" s="1008"/>
      <c r="AY122" s="1009"/>
      <c r="AZ122" s="986" t="s">
        <v>470</v>
      </c>
      <c r="BA122" s="978"/>
      <c r="BB122" s="978"/>
      <c r="BC122" s="978"/>
      <c r="BD122" s="978"/>
      <c r="BE122" s="978"/>
      <c r="BF122" s="978"/>
      <c r="BG122" s="978"/>
      <c r="BH122" s="978"/>
      <c r="BI122" s="978"/>
      <c r="BJ122" s="978"/>
      <c r="BK122" s="978"/>
      <c r="BL122" s="978"/>
      <c r="BM122" s="978"/>
      <c r="BN122" s="978"/>
      <c r="BO122" s="978"/>
      <c r="BP122" s="979"/>
      <c r="BQ122" s="1012">
        <v>13042614</v>
      </c>
      <c r="BR122" s="1013"/>
      <c r="BS122" s="1013"/>
      <c r="BT122" s="1013"/>
      <c r="BU122" s="1013"/>
      <c r="BV122" s="1013">
        <v>12708322</v>
      </c>
      <c r="BW122" s="1013"/>
      <c r="BX122" s="1013"/>
      <c r="BY122" s="1013"/>
      <c r="BZ122" s="1013"/>
      <c r="CA122" s="1013">
        <v>12109676</v>
      </c>
      <c r="CB122" s="1013"/>
      <c r="CC122" s="1013"/>
      <c r="CD122" s="1013"/>
      <c r="CE122" s="1013"/>
      <c r="CF122" s="1030">
        <v>124.5</v>
      </c>
      <c r="CG122" s="1031"/>
      <c r="CH122" s="1031"/>
      <c r="CI122" s="1031"/>
      <c r="CJ122" s="1031"/>
      <c r="CK122" s="1022"/>
      <c r="CL122" s="1023"/>
      <c r="CM122" s="1023"/>
      <c r="CN122" s="1023"/>
      <c r="CO122" s="1024"/>
      <c r="CP122" s="1032" t="s">
        <v>411</v>
      </c>
      <c r="CQ122" s="1033"/>
      <c r="CR122" s="1033"/>
      <c r="CS122" s="1033"/>
      <c r="CT122" s="1033"/>
      <c r="CU122" s="1033"/>
      <c r="CV122" s="1033"/>
      <c r="CW122" s="1033"/>
      <c r="CX122" s="1033"/>
      <c r="CY122" s="1033"/>
      <c r="CZ122" s="1033"/>
      <c r="DA122" s="1033"/>
      <c r="DB122" s="1033"/>
      <c r="DC122" s="1033"/>
      <c r="DD122" s="1033"/>
      <c r="DE122" s="1033"/>
      <c r="DF122" s="1034"/>
      <c r="DG122" s="938">
        <v>2972</v>
      </c>
      <c r="DH122" s="939"/>
      <c r="DI122" s="939"/>
      <c r="DJ122" s="939"/>
      <c r="DK122" s="939"/>
      <c r="DL122" s="939">
        <v>4059</v>
      </c>
      <c r="DM122" s="939"/>
      <c r="DN122" s="939"/>
      <c r="DO122" s="939"/>
      <c r="DP122" s="939"/>
      <c r="DQ122" s="939">
        <v>3652</v>
      </c>
      <c r="DR122" s="939"/>
      <c r="DS122" s="939"/>
      <c r="DT122" s="939"/>
      <c r="DU122" s="939"/>
      <c r="DV122" s="940">
        <v>0</v>
      </c>
      <c r="DW122" s="940"/>
      <c r="DX122" s="940"/>
      <c r="DY122" s="940"/>
      <c r="DZ122" s="941"/>
    </row>
    <row r="123" spans="1:130" s="224" customFormat="1" ht="26.25" customHeight="1">
      <c r="A123" s="1071"/>
      <c r="B123" s="962"/>
      <c r="C123" s="935" t="s">
        <v>457</v>
      </c>
      <c r="D123" s="936"/>
      <c r="E123" s="936"/>
      <c r="F123" s="936"/>
      <c r="G123" s="936"/>
      <c r="H123" s="936"/>
      <c r="I123" s="936"/>
      <c r="J123" s="936"/>
      <c r="K123" s="936"/>
      <c r="L123" s="936"/>
      <c r="M123" s="936"/>
      <c r="N123" s="936"/>
      <c r="O123" s="936"/>
      <c r="P123" s="936"/>
      <c r="Q123" s="936"/>
      <c r="R123" s="936"/>
      <c r="S123" s="936"/>
      <c r="T123" s="936"/>
      <c r="U123" s="936"/>
      <c r="V123" s="936"/>
      <c r="W123" s="936"/>
      <c r="X123" s="936"/>
      <c r="Y123" s="936"/>
      <c r="Z123" s="937"/>
      <c r="AA123" s="971" t="s">
        <v>177</v>
      </c>
      <c r="AB123" s="972"/>
      <c r="AC123" s="972"/>
      <c r="AD123" s="972"/>
      <c r="AE123" s="973"/>
      <c r="AF123" s="974" t="s">
        <v>177</v>
      </c>
      <c r="AG123" s="972"/>
      <c r="AH123" s="972"/>
      <c r="AI123" s="972"/>
      <c r="AJ123" s="973"/>
      <c r="AK123" s="974" t="s">
        <v>177</v>
      </c>
      <c r="AL123" s="972"/>
      <c r="AM123" s="972"/>
      <c r="AN123" s="972"/>
      <c r="AO123" s="973"/>
      <c r="AP123" s="975" t="s">
        <v>177</v>
      </c>
      <c r="AQ123" s="976"/>
      <c r="AR123" s="976"/>
      <c r="AS123" s="976"/>
      <c r="AT123" s="977"/>
      <c r="AU123" s="1010"/>
      <c r="AV123" s="1011"/>
      <c r="AW123" s="1011"/>
      <c r="AX123" s="1011"/>
      <c r="AY123" s="1011"/>
      <c r="AZ123" s="245" t="s">
        <v>190</v>
      </c>
      <c r="BA123" s="245"/>
      <c r="BB123" s="245"/>
      <c r="BC123" s="245"/>
      <c r="BD123" s="245"/>
      <c r="BE123" s="245"/>
      <c r="BF123" s="245"/>
      <c r="BG123" s="245"/>
      <c r="BH123" s="245"/>
      <c r="BI123" s="245"/>
      <c r="BJ123" s="245"/>
      <c r="BK123" s="245"/>
      <c r="BL123" s="245"/>
      <c r="BM123" s="245"/>
      <c r="BN123" s="245"/>
      <c r="BO123" s="990" t="s">
        <v>471</v>
      </c>
      <c r="BP123" s="1018"/>
      <c r="BQ123" s="1077">
        <v>17022716</v>
      </c>
      <c r="BR123" s="1044"/>
      <c r="BS123" s="1044"/>
      <c r="BT123" s="1044"/>
      <c r="BU123" s="1044"/>
      <c r="BV123" s="1044">
        <v>17481294</v>
      </c>
      <c r="BW123" s="1044"/>
      <c r="BX123" s="1044"/>
      <c r="BY123" s="1044"/>
      <c r="BZ123" s="1044"/>
      <c r="CA123" s="1044">
        <v>17141627</v>
      </c>
      <c r="CB123" s="1044"/>
      <c r="CC123" s="1044"/>
      <c r="CD123" s="1044"/>
      <c r="CE123" s="1044"/>
      <c r="CF123" s="1014"/>
      <c r="CG123" s="1015"/>
      <c r="CH123" s="1015"/>
      <c r="CI123" s="1015"/>
      <c r="CJ123" s="1016"/>
      <c r="CK123" s="1022"/>
      <c r="CL123" s="1023"/>
      <c r="CM123" s="1023"/>
      <c r="CN123" s="1023"/>
      <c r="CO123" s="1024"/>
      <c r="CP123" s="1032" t="s">
        <v>409</v>
      </c>
      <c r="CQ123" s="1033"/>
      <c r="CR123" s="1033"/>
      <c r="CS123" s="1033"/>
      <c r="CT123" s="1033"/>
      <c r="CU123" s="1033"/>
      <c r="CV123" s="1033"/>
      <c r="CW123" s="1033"/>
      <c r="CX123" s="1033"/>
      <c r="CY123" s="1033"/>
      <c r="CZ123" s="1033"/>
      <c r="DA123" s="1033"/>
      <c r="DB123" s="1033"/>
      <c r="DC123" s="1033"/>
      <c r="DD123" s="1033"/>
      <c r="DE123" s="1033"/>
      <c r="DF123" s="1034"/>
      <c r="DG123" s="971" t="s">
        <v>177</v>
      </c>
      <c r="DH123" s="972"/>
      <c r="DI123" s="972"/>
      <c r="DJ123" s="972"/>
      <c r="DK123" s="973"/>
      <c r="DL123" s="974" t="s">
        <v>177</v>
      </c>
      <c r="DM123" s="972"/>
      <c r="DN123" s="972"/>
      <c r="DO123" s="972"/>
      <c r="DP123" s="973"/>
      <c r="DQ123" s="974" t="s">
        <v>177</v>
      </c>
      <c r="DR123" s="972"/>
      <c r="DS123" s="972"/>
      <c r="DT123" s="972"/>
      <c r="DU123" s="973"/>
      <c r="DV123" s="975" t="s">
        <v>177</v>
      </c>
      <c r="DW123" s="976"/>
      <c r="DX123" s="976"/>
      <c r="DY123" s="976"/>
      <c r="DZ123" s="977"/>
    </row>
    <row r="124" spans="1:130" s="224" customFormat="1" ht="26.25" customHeight="1" thickBot="1">
      <c r="A124" s="1071"/>
      <c r="B124" s="962"/>
      <c r="C124" s="935" t="s">
        <v>460</v>
      </c>
      <c r="D124" s="936"/>
      <c r="E124" s="936"/>
      <c r="F124" s="936"/>
      <c r="G124" s="936"/>
      <c r="H124" s="936"/>
      <c r="I124" s="936"/>
      <c r="J124" s="936"/>
      <c r="K124" s="936"/>
      <c r="L124" s="936"/>
      <c r="M124" s="936"/>
      <c r="N124" s="936"/>
      <c r="O124" s="936"/>
      <c r="P124" s="936"/>
      <c r="Q124" s="936"/>
      <c r="R124" s="936"/>
      <c r="S124" s="936"/>
      <c r="T124" s="936"/>
      <c r="U124" s="936"/>
      <c r="V124" s="936"/>
      <c r="W124" s="936"/>
      <c r="X124" s="936"/>
      <c r="Y124" s="936"/>
      <c r="Z124" s="937"/>
      <c r="AA124" s="971" t="s">
        <v>177</v>
      </c>
      <c r="AB124" s="972"/>
      <c r="AC124" s="972"/>
      <c r="AD124" s="972"/>
      <c r="AE124" s="973"/>
      <c r="AF124" s="974" t="s">
        <v>177</v>
      </c>
      <c r="AG124" s="972"/>
      <c r="AH124" s="972"/>
      <c r="AI124" s="972"/>
      <c r="AJ124" s="973"/>
      <c r="AK124" s="974" t="s">
        <v>177</v>
      </c>
      <c r="AL124" s="972"/>
      <c r="AM124" s="972"/>
      <c r="AN124" s="972"/>
      <c r="AO124" s="973"/>
      <c r="AP124" s="975" t="s">
        <v>177</v>
      </c>
      <c r="AQ124" s="976"/>
      <c r="AR124" s="976"/>
      <c r="AS124" s="976"/>
      <c r="AT124" s="977"/>
      <c r="AU124" s="1073" t="s">
        <v>472</v>
      </c>
      <c r="AV124" s="1074"/>
      <c r="AW124" s="1074"/>
      <c r="AX124" s="1074"/>
      <c r="AY124" s="1074"/>
      <c r="AZ124" s="1074"/>
      <c r="BA124" s="1074"/>
      <c r="BB124" s="1074"/>
      <c r="BC124" s="1074"/>
      <c r="BD124" s="1074"/>
      <c r="BE124" s="1074"/>
      <c r="BF124" s="1074"/>
      <c r="BG124" s="1074"/>
      <c r="BH124" s="1074"/>
      <c r="BI124" s="1074"/>
      <c r="BJ124" s="1074"/>
      <c r="BK124" s="1074"/>
      <c r="BL124" s="1074"/>
      <c r="BM124" s="1074"/>
      <c r="BN124" s="1074"/>
      <c r="BO124" s="1074"/>
      <c r="BP124" s="1075"/>
      <c r="BQ124" s="1076">
        <v>33.4</v>
      </c>
      <c r="BR124" s="1040"/>
      <c r="BS124" s="1040"/>
      <c r="BT124" s="1040"/>
      <c r="BU124" s="1040"/>
      <c r="BV124" s="1040">
        <v>21.1</v>
      </c>
      <c r="BW124" s="1040"/>
      <c r="BX124" s="1040"/>
      <c r="BY124" s="1040"/>
      <c r="BZ124" s="1040"/>
      <c r="CA124" s="1040">
        <v>25.5</v>
      </c>
      <c r="CB124" s="1040"/>
      <c r="CC124" s="1040"/>
      <c r="CD124" s="1040"/>
      <c r="CE124" s="1040"/>
      <c r="CF124" s="1041"/>
      <c r="CG124" s="1042"/>
      <c r="CH124" s="1042"/>
      <c r="CI124" s="1042"/>
      <c r="CJ124" s="1043"/>
      <c r="CK124" s="1025"/>
      <c r="CL124" s="1025"/>
      <c r="CM124" s="1025"/>
      <c r="CN124" s="1025"/>
      <c r="CO124" s="1026"/>
      <c r="CP124" s="1032" t="s">
        <v>473</v>
      </c>
      <c r="CQ124" s="1033"/>
      <c r="CR124" s="1033"/>
      <c r="CS124" s="1033"/>
      <c r="CT124" s="1033"/>
      <c r="CU124" s="1033"/>
      <c r="CV124" s="1033"/>
      <c r="CW124" s="1033"/>
      <c r="CX124" s="1033"/>
      <c r="CY124" s="1033"/>
      <c r="CZ124" s="1033"/>
      <c r="DA124" s="1033"/>
      <c r="DB124" s="1033"/>
      <c r="DC124" s="1033"/>
      <c r="DD124" s="1033"/>
      <c r="DE124" s="1033"/>
      <c r="DF124" s="1034"/>
      <c r="DG124" s="1017" t="s">
        <v>177</v>
      </c>
      <c r="DH124" s="999"/>
      <c r="DI124" s="999"/>
      <c r="DJ124" s="999"/>
      <c r="DK124" s="1000"/>
      <c r="DL124" s="998" t="s">
        <v>177</v>
      </c>
      <c r="DM124" s="999"/>
      <c r="DN124" s="999"/>
      <c r="DO124" s="999"/>
      <c r="DP124" s="1000"/>
      <c r="DQ124" s="998" t="s">
        <v>177</v>
      </c>
      <c r="DR124" s="999"/>
      <c r="DS124" s="999"/>
      <c r="DT124" s="999"/>
      <c r="DU124" s="1000"/>
      <c r="DV124" s="1001" t="s">
        <v>177</v>
      </c>
      <c r="DW124" s="1002"/>
      <c r="DX124" s="1002"/>
      <c r="DY124" s="1002"/>
      <c r="DZ124" s="1003"/>
    </row>
    <row r="125" spans="1:130" s="224" customFormat="1" ht="26.25" customHeight="1">
      <c r="A125" s="1071"/>
      <c r="B125" s="962"/>
      <c r="C125" s="935" t="s">
        <v>462</v>
      </c>
      <c r="D125" s="936"/>
      <c r="E125" s="936"/>
      <c r="F125" s="936"/>
      <c r="G125" s="936"/>
      <c r="H125" s="936"/>
      <c r="I125" s="936"/>
      <c r="J125" s="936"/>
      <c r="K125" s="936"/>
      <c r="L125" s="936"/>
      <c r="M125" s="936"/>
      <c r="N125" s="936"/>
      <c r="O125" s="936"/>
      <c r="P125" s="936"/>
      <c r="Q125" s="936"/>
      <c r="R125" s="936"/>
      <c r="S125" s="936"/>
      <c r="T125" s="936"/>
      <c r="U125" s="936"/>
      <c r="V125" s="936"/>
      <c r="W125" s="936"/>
      <c r="X125" s="936"/>
      <c r="Y125" s="936"/>
      <c r="Z125" s="937"/>
      <c r="AA125" s="971" t="s">
        <v>177</v>
      </c>
      <c r="AB125" s="972"/>
      <c r="AC125" s="972"/>
      <c r="AD125" s="972"/>
      <c r="AE125" s="973"/>
      <c r="AF125" s="974" t="s">
        <v>177</v>
      </c>
      <c r="AG125" s="972"/>
      <c r="AH125" s="972"/>
      <c r="AI125" s="972"/>
      <c r="AJ125" s="973"/>
      <c r="AK125" s="974" t="s">
        <v>177</v>
      </c>
      <c r="AL125" s="972"/>
      <c r="AM125" s="972"/>
      <c r="AN125" s="972"/>
      <c r="AO125" s="973"/>
      <c r="AP125" s="975" t="s">
        <v>177</v>
      </c>
      <c r="AQ125" s="976"/>
      <c r="AR125" s="976"/>
      <c r="AS125" s="976"/>
      <c r="AT125" s="977"/>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35" t="s">
        <v>474</v>
      </c>
      <c r="CL125" s="1020"/>
      <c r="CM125" s="1020"/>
      <c r="CN125" s="1020"/>
      <c r="CO125" s="1021"/>
      <c r="CP125" s="942" t="s">
        <v>475</v>
      </c>
      <c r="CQ125" s="910"/>
      <c r="CR125" s="910"/>
      <c r="CS125" s="910"/>
      <c r="CT125" s="910"/>
      <c r="CU125" s="910"/>
      <c r="CV125" s="910"/>
      <c r="CW125" s="910"/>
      <c r="CX125" s="910"/>
      <c r="CY125" s="910"/>
      <c r="CZ125" s="910"/>
      <c r="DA125" s="910"/>
      <c r="DB125" s="910"/>
      <c r="DC125" s="910"/>
      <c r="DD125" s="910"/>
      <c r="DE125" s="910"/>
      <c r="DF125" s="911"/>
      <c r="DG125" s="943" t="s">
        <v>177</v>
      </c>
      <c r="DH125" s="944"/>
      <c r="DI125" s="944"/>
      <c r="DJ125" s="944"/>
      <c r="DK125" s="944"/>
      <c r="DL125" s="944" t="s">
        <v>177</v>
      </c>
      <c r="DM125" s="944"/>
      <c r="DN125" s="944"/>
      <c r="DO125" s="944"/>
      <c r="DP125" s="944"/>
      <c r="DQ125" s="944" t="s">
        <v>177</v>
      </c>
      <c r="DR125" s="944"/>
      <c r="DS125" s="944"/>
      <c r="DT125" s="944"/>
      <c r="DU125" s="944"/>
      <c r="DV125" s="945" t="s">
        <v>177</v>
      </c>
      <c r="DW125" s="945"/>
      <c r="DX125" s="945"/>
      <c r="DY125" s="945"/>
      <c r="DZ125" s="946"/>
    </row>
    <row r="126" spans="1:130" s="224" customFormat="1" ht="26.25" customHeight="1" thickBot="1">
      <c r="A126" s="1071"/>
      <c r="B126" s="962"/>
      <c r="C126" s="935" t="s">
        <v>464</v>
      </c>
      <c r="D126" s="936"/>
      <c r="E126" s="936"/>
      <c r="F126" s="936"/>
      <c r="G126" s="936"/>
      <c r="H126" s="936"/>
      <c r="I126" s="936"/>
      <c r="J126" s="936"/>
      <c r="K126" s="936"/>
      <c r="L126" s="936"/>
      <c r="M126" s="936"/>
      <c r="N126" s="936"/>
      <c r="O126" s="936"/>
      <c r="P126" s="936"/>
      <c r="Q126" s="936"/>
      <c r="R126" s="936"/>
      <c r="S126" s="936"/>
      <c r="T126" s="936"/>
      <c r="U126" s="936"/>
      <c r="V126" s="936"/>
      <c r="W126" s="936"/>
      <c r="X126" s="936"/>
      <c r="Y126" s="936"/>
      <c r="Z126" s="937"/>
      <c r="AA126" s="971">
        <v>50052</v>
      </c>
      <c r="AB126" s="972"/>
      <c r="AC126" s="972"/>
      <c r="AD126" s="972"/>
      <c r="AE126" s="973"/>
      <c r="AF126" s="974">
        <v>50052</v>
      </c>
      <c r="AG126" s="972"/>
      <c r="AH126" s="972"/>
      <c r="AI126" s="972"/>
      <c r="AJ126" s="973"/>
      <c r="AK126" s="974">
        <v>50052</v>
      </c>
      <c r="AL126" s="972"/>
      <c r="AM126" s="972"/>
      <c r="AN126" s="972"/>
      <c r="AO126" s="973"/>
      <c r="AP126" s="975">
        <v>0.5</v>
      </c>
      <c r="AQ126" s="976"/>
      <c r="AR126" s="976"/>
      <c r="AS126" s="976"/>
      <c r="AT126" s="977"/>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36"/>
      <c r="CL126" s="1023"/>
      <c r="CM126" s="1023"/>
      <c r="CN126" s="1023"/>
      <c r="CO126" s="1024"/>
      <c r="CP126" s="935" t="s">
        <v>476</v>
      </c>
      <c r="CQ126" s="936"/>
      <c r="CR126" s="936"/>
      <c r="CS126" s="936"/>
      <c r="CT126" s="936"/>
      <c r="CU126" s="936"/>
      <c r="CV126" s="936"/>
      <c r="CW126" s="936"/>
      <c r="CX126" s="936"/>
      <c r="CY126" s="936"/>
      <c r="CZ126" s="936"/>
      <c r="DA126" s="936"/>
      <c r="DB126" s="936"/>
      <c r="DC126" s="936"/>
      <c r="DD126" s="936"/>
      <c r="DE126" s="936"/>
      <c r="DF126" s="937"/>
      <c r="DG126" s="938">
        <v>437519</v>
      </c>
      <c r="DH126" s="939"/>
      <c r="DI126" s="939"/>
      <c r="DJ126" s="939"/>
      <c r="DK126" s="939"/>
      <c r="DL126" s="939">
        <v>353648</v>
      </c>
      <c r="DM126" s="939"/>
      <c r="DN126" s="939"/>
      <c r="DO126" s="939"/>
      <c r="DP126" s="939"/>
      <c r="DQ126" s="939">
        <v>196216</v>
      </c>
      <c r="DR126" s="939"/>
      <c r="DS126" s="939"/>
      <c r="DT126" s="939"/>
      <c r="DU126" s="939"/>
      <c r="DV126" s="940">
        <v>2</v>
      </c>
      <c r="DW126" s="940"/>
      <c r="DX126" s="940"/>
      <c r="DY126" s="940"/>
      <c r="DZ126" s="941"/>
    </row>
    <row r="127" spans="1:130" s="224" customFormat="1" ht="26.25" customHeight="1">
      <c r="A127" s="1072"/>
      <c r="B127" s="964"/>
      <c r="C127" s="986" t="s">
        <v>477</v>
      </c>
      <c r="D127" s="978"/>
      <c r="E127" s="978"/>
      <c r="F127" s="978"/>
      <c r="G127" s="978"/>
      <c r="H127" s="978"/>
      <c r="I127" s="978"/>
      <c r="J127" s="978"/>
      <c r="K127" s="978"/>
      <c r="L127" s="978"/>
      <c r="M127" s="978"/>
      <c r="N127" s="978"/>
      <c r="O127" s="978"/>
      <c r="P127" s="978"/>
      <c r="Q127" s="978"/>
      <c r="R127" s="978"/>
      <c r="S127" s="978"/>
      <c r="T127" s="978"/>
      <c r="U127" s="978"/>
      <c r="V127" s="978"/>
      <c r="W127" s="978"/>
      <c r="X127" s="978"/>
      <c r="Y127" s="978"/>
      <c r="Z127" s="979"/>
      <c r="AA127" s="971" t="s">
        <v>177</v>
      </c>
      <c r="AB127" s="972"/>
      <c r="AC127" s="972"/>
      <c r="AD127" s="972"/>
      <c r="AE127" s="973"/>
      <c r="AF127" s="974" t="s">
        <v>177</v>
      </c>
      <c r="AG127" s="972"/>
      <c r="AH127" s="972"/>
      <c r="AI127" s="972"/>
      <c r="AJ127" s="973"/>
      <c r="AK127" s="974" t="s">
        <v>177</v>
      </c>
      <c r="AL127" s="972"/>
      <c r="AM127" s="972"/>
      <c r="AN127" s="972"/>
      <c r="AO127" s="973"/>
      <c r="AP127" s="975" t="s">
        <v>177</v>
      </c>
      <c r="AQ127" s="976"/>
      <c r="AR127" s="976"/>
      <c r="AS127" s="976"/>
      <c r="AT127" s="977"/>
      <c r="AU127" s="226"/>
      <c r="AV127" s="226"/>
      <c r="AW127" s="226"/>
      <c r="AX127" s="1045" t="s">
        <v>478</v>
      </c>
      <c r="AY127" s="1046"/>
      <c r="AZ127" s="1046"/>
      <c r="BA127" s="1046"/>
      <c r="BB127" s="1046"/>
      <c r="BC127" s="1046"/>
      <c r="BD127" s="1046"/>
      <c r="BE127" s="1047"/>
      <c r="BF127" s="1048" t="s">
        <v>479</v>
      </c>
      <c r="BG127" s="1046"/>
      <c r="BH127" s="1046"/>
      <c r="BI127" s="1046"/>
      <c r="BJ127" s="1046"/>
      <c r="BK127" s="1046"/>
      <c r="BL127" s="1047"/>
      <c r="BM127" s="1048" t="s">
        <v>480</v>
      </c>
      <c r="BN127" s="1046"/>
      <c r="BO127" s="1046"/>
      <c r="BP127" s="1046"/>
      <c r="BQ127" s="1046"/>
      <c r="BR127" s="1046"/>
      <c r="BS127" s="1047"/>
      <c r="BT127" s="1048" t="s">
        <v>481</v>
      </c>
      <c r="BU127" s="1046"/>
      <c r="BV127" s="1046"/>
      <c r="BW127" s="1046"/>
      <c r="BX127" s="1046"/>
      <c r="BY127" s="1046"/>
      <c r="BZ127" s="1069"/>
      <c r="CA127" s="226"/>
      <c r="CB127" s="226"/>
      <c r="CC127" s="226"/>
      <c r="CD127" s="249"/>
      <c r="CE127" s="249"/>
      <c r="CF127" s="249"/>
      <c r="CG127" s="226"/>
      <c r="CH127" s="226"/>
      <c r="CI127" s="226"/>
      <c r="CJ127" s="248"/>
      <c r="CK127" s="1036"/>
      <c r="CL127" s="1023"/>
      <c r="CM127" s="1023"/>
      <c r="CN127" s="1023"/>
      <c r="CO127" s="1024"/>
      <c r="CP127" s="935" t="s">
        <v>482</v>
      </c>
      <c r="CQ127" s="936"/>
      <c r="CR127" s="936"/>
      <c r="CS127" s="936"/>
      <c r="CT127" s="936"/>
      <c r="CU127" s="936"/>
      <c r="CV127" s="936"/>
      <c r="CW127" s="936"/>
      <c r="CX127" s="936"/>
      <c r="CY127" s="936"/>
      <c r="CZ127" s="936"/>
      <c r="DA127" s="936"/>
      <c r="DB127" s="936"/>
      <c r="DC127" s="936"/>
      <c r="DD127" s="936"/>
      <c r="DE127" s="936"/>
      <c r="DF127" s="937"/>
      <c r="DG127" s="938" t="s">
        <v>177</v>
      </c>
      <c r="DH127" s="939"/>
      <c r="DI127" s="939"/>
      <c r="DJ127" s="939"/>
      <c r="DK127" s="939"/>
      <c r="DL127" s="939" t="s">
        <v>177</v>
      </c>
      <c r="DM127" s="939"/>
      <c r="DN127" s="939"/>
      <c r="DO127" s="939"/>
      <c r="DP127" s="939"/>
      <c r="DQ127" s="939" t="s">
        <v>177</v>
      </c>
      <c r="DR127" s="939"/>
      <c r="DS127" s="939"/>
      <c r="DT127" s="939"/>
      <c r="DU127" s="939"/>
      <c r="DV127" s="940" t="s">
        <v>177</v>
      </c>
      <c r="DW127" s="940"/>
      <c r="DX127" s="940"/>
      <c r="DY127" s="940"/>
      <c r="DZ127" s="941"/>
    </row>
    <row r="128" spans="1:130" s="224" customFormat="1" ht="26.25" customHeight="1" thickBot="1">
      <c r="A128" s="1055" t="s">
        <v>483</v>
      </c>
      <c r="B128" s="1056"/>
      <c r="C128" s="1056"/>
      <c r="D128" s="1056"/>
      <c r="E128" s="1056"/>
      <c r="F128" s="1056"/>
      <c r="G128" s="1056"/>
      <c r="H128" s="1056"/>
      <c r="I128" s="1056"/>
      <c r="J128" s="1056"/>
      <c r="K128" s="1056"/>
      <c r="L128" s="1056"/>
      <c r="M128" s="1056"/>
      <c r="N128" s="1056"/>
      <c r="O128" s="1056"/>
      <c r="P128" s="1056"/>
      <c r="Q128" s="1056"/>
      <c r="R128" s="1056"/>
      <c r="S128" s="1056"/>
      <c r="T128" s="1056"/>
      <c r="U128" s="1056"/>
      <c r="V128" s="1056"/>
      <c r="W128" s="1057" t="s">
        <v>484</v>
      </c>
      <c r="X128" s="1057"/>
      <c r="Y128" s="1057"/>
      <c r="Z128" s="1058"/>
      <c r="AA128" s="1059">
        <v>179745</v>
      </c>
      <c r="AB128" s="1060"/>
      <c r="AC128" s="1060"/>
      <c r="AD128" s="1060"/>
      <c r="AE128" s="1061"/>
      <c r="AF128" s="1062">
        <v>225230</v>
      </c>
      <c r="AG128" s="1060"/>
      <c r="AH128" s="1060"/>
      <c r="AI128" s="1060"/>
      <c r="AJ128" s="1061"/>
      <c r="AK128" s="1062">
        <v>199078</v>
      </c>
      <c r="AL128" s="1060"/>
      <c r="AM128" s="1060"/>
      <c r="AN128" s="1060"/>
      <c r="AO128" s="1061"/>
      <c r="AP128" s="1063"/>
      <c r="AQ128" s="1064"/>
      <c r="AR128" s="1064"/>
      <c r="AS128" s="1064"/>
      <c r="AT128" s="1065"/>
      <c r="AU128" s="226"/>
      <c r="AV128" s="226"/>
      <c r="AW128" s="226"/>
      <c r="AX128" s="909" t="s">
        <v>485</v>
      </c>
      <c r="AY128" s="910"/>
      <c r="AZ128" s="910"/>
      <c r="BA128" s="910"/>
      <c r="BB128" s="910"/>
      <c r="BC128" s="910"/>
      <c r="BD128" s="910"/>
      <c r="BE128" s="911"/>
      <c r="BF128" s="1066" t="s">
        <v>177</v>
      </c>
      <c r="BG128" s="1067"/>
      <c r="BH128" s="1067"/>
      <c r="BI128" s="1067"/>
      <c r="BJ128" s="1067"/>
      <c r="BK128" s="1067"/>
      <c r="BL128" s="1068"/>
      <c r="BM128" s="1066">
        <v>13.2</v>
      </c>
      <c r="BN128" s="1067"/>
      <c r="BO128" s="1067"/>
      <c r="BP128" s="1067"/>
      <c r="BQ128" s="1067"/>
      <c r="BR128" s="1067"/>
      <c r="BS128" s="1068"/>
      <c r="BT128" s="1066">
        <v>20</v>
      </c>
      <c r="BU128" s="1067"/>
      <c r="BV128" s="1067"/>
      <c r="BW128" s="1067"/>
      <c r="BX128" s="1067"/>
      <c r="BY128" s="1067"/>
      <c r="BZ128" s="1089"/>
      <c r="CA128" s="249"/>
      <c r="CB128" s="249"/>
      <c r="CC128" s="249"/>
      <c r="CD128" s="249"/>
      <c r="CE128" s="249"/>
      <c r="CF128" s="249"/>
      <c r="CG128" s="226"/>
      <c r="CH128" s="226"/>
      <c r="CI128" s="226"/>
      <c r="CJ128" s="248"/>
      <c r="CK128" s="1037"/>
      <c r="CL128" s="1038"/>
      <c r="CM128" s="1038"/>
      <c r="CN128" s="1038"/>
      <c r="CO128" s="1039"/>
      <c r="CP128" s="1049" t="s">
        <v>486</v>
      </c>
      <c r="CQ128" s="739"/>
      <c r="CR128" s="739"/>
      <c r="CS128" s="739"/>
      <c r="CT128" s="739"/>
      <c r="CU128" s="739"/>
      <c r="CV128" s="739"/>
      <c r="CW128" s="739"/>
      <c r="CX128" s="739"/>
      <c r="CY128" s="739"/>
      <c r="CZ128" s="739"/>
      <c r="DA128" s="739"/>
      <c r="DB128" s="739"/>
      <c r="DC128" s="739"/>
      <c r="DD128" s="739"/>
      <c r="DE128" s="739"/>
      <c r="DF128" s="1050"/>
      <c r="DG128" s="1051" t="s">
        <v>177</v>
      </c>
      <c r="DH128" s="1052"/>
      <c r="DI128" s="1052"/>
      <c r="DJ128" s="1052"/>
      <c r="DK128" s="1052"/>
      <c r="DL128" s="1052" t="s">
        <v>177</v>
      </c>
      <c r="DM128" s="1052"/>
      <c r="DN128" s="1052"/>
      <c r="DO128" s="1052"/>
      <c r="DP128" s="1052"/>
      <c r="DQ128" s="1052" t="s">
        <v>177</v>
      </c>
      <c r="DR128" s="1052"/>
      <c r="DS128" s="1052"/>
      <c r="DT128" s="1052"/>
      <c r="DU128" s="1052"/>
      <c r="DV128" s="1053" t="s">
        <v>177</v>
      </c>
      <c r="DW128" s="1053"/>
      <c r="DX128" s="1053"/>
      <c r="DY128" s="1053"/>
      <c r="DZ128" s="1054"/>
    </row>
    <row r="129" spans="1:131" s="224" customFormat="1" ht="26.25" customHeight="1">
      <c r="A129" s="947" t="s">
        <v>108</v>
      </c>
      <c r="B129" s="948"/>
      <c r="C129" s="948"/>
      <c r="D129" s="948"/>
      <c r="E129" s="948"/>
      <c r="F129" s="948"/>
      <c r="G129" s="948"/>
      <c r="H129" s="948"/>
      <c r="I129" s="948"/>
      <c r="J129" s="948"/>
      <c r="K129" s="948"/>
      <c r="L129" s="948"/>
      <c r="M129" s="948"/>
      <c r="N129" s="948"/>
      <c r="O129" s="948"/>
      <c r="P129" s="948"/>
      <c r="Q129" s="948"/>
      <c r="R129" s="948"/>
      <c r="S129" s="948"/>
      <c r="T129" s="948"/>
      <c r="U129" s="948"/>
      <c r="V129" s="948"/>
      <c r="W129" s="1083" t="s">
        <v>487</v>
      </c>
      <c r="X129" s="1084"/>
      <c r="Y129" s="1084"/>
      <c r="Z129" s="1085"/>
      <c r="AA129" s="971">
        <v>10552034</v>
      </c>
      <c r="AB129" s="972"/>
      <c r="AC129" s="972"/>
      <c r="AD129" s="972"/>
      <c r="AE129" s="973"/>
      <c r="AF129" s="974">
        <v>11183117</v>
      </c>
      <c r="AG129" s="972"/>
      <c r="AH129" s="972"/>
      <c r="AI129" s="972"/>
      <c r="AJ129" s="973"/>
      <c r="AK129" s="974">
        <v>10872331</v>
      </c>
      <c r="AL129" s="972"/>
      <c r="AM129" s="972"/>
      <c r="AN129" s="972"/>
      <c r="AO129" s="973"/>
      <c r="AP129" s="1086"/>
      <c r="AQ129" s="1087"/>
      <c r="AR129" s="1087"/>
      <c r="AS129" s="1087"/>
      <c r="AT129" s="1088"/>
      <c r="AU129" s="227"/>
      <c r="AV129" s="227"/>
      <c r="AW129" s="227"/>
      <c r="AX129" s="1078" t="s">
        <v>488</v>
      </c>
      <c r="AY129" s="936"/>
      <c r="AZ129" s="936"/>
      <c r="BA129" s="936"/>
      <c r="BB129" s="936"/>
      <c r="BC129" s="936"/>
      <c r="BD129" s="936"/>
      <c r="BE129" s="937"/>
      <c r="BF129" s="1079" t="s">
        <v>177</v>
      </c>
      <c r="BG129" s="1080"/>
      <c r="BH129" s="1080"/>
      <c r="BI129" s="1080"/>
      <c r="BJ129" s="1080"/>
      <c r="BK129" s="1080"/>
      <c r="BL129" s="1081"/>
      <c r="BM129" s="1079">
        <v>18.2</v>
      </c>
      <c r="BN129" s="1080"/>
      <c r="BO129" s="1080"/>
      <c r="BP129" s="1080"/>
      <c r="BQ129" s="1080"/>
      <c r="BR129" s="1080"/>
      <c r="BS129" s="1081"/>
      <c r="BT129" s="1079">
        <v>30</v>
      </c>
      <c r="BU129" s="1080"/>
      <c r="BV129" s="1080"/>
      <c r="BW129" s="1080"/>
      <c r="BX129" s="1080"/>
      <c r="BY129" s="1080"/>
      <c r="BZ129" s="1082"/>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c r="A130" s="947" t="s">
        <v>489</v>
      </c>
      <c r="B130" s="948"/>
      <c r="C130" s="948"/>
      <c r="D130" s="948"/>
      <c r="E130" s="948"/>
      <c r="F130" s="948"/>
      <c r="G130" s="948"/>
      <c r="H130" s="948"/>
      <c r="I130" s="948"/>
      <c r="J130" s="948"/>
      <c r="K130" s="948"/>
      <c r="L130" s="948"/>
      <c r="M130" s="948"/>
      <c r="N130" s="948"/>
      <c r="O130" s="948"/>
      <c r="P130" s="948"/>
      <c r="Q130" s="948"/>
      <c r="R130" s="948"/>
      <c r="S130" s="948"/>
      <c r="T130" s="948"/>
      <c r="U130" s="948"/>
      <c r="V130" s="948"/>
      <c r="W130" s="1083" t="s">
        <v>490</v>
      </c>
      <c r="X130" s="1084"/>
      <c r="Y130" s="1084"/>
      <c r="Z130" s="1085"/>
      <c r="AA130" s="971">
        <v>1119313</v>
      </c>
      <c r="AB130" s="972"/>
      <c r="AC130" s="972"/>
      <c r="AD130" s="972"/>
      <c r="AE130" s="973"/>
      <c r="AF130" s="974">
        <v>1146787</v>
      </c>
      <c r="AG130" s="972"/>
      <c r="AH130" s="972"/>
      <c r="AI130" s="972"/>
      <c r="AJ130" s="973"/>
      <c r="AK130" s="974">
        <v>1144286</v>
      </c>
      <c r="AL130" s="972"/>
      <c r="AM130" s="972"/>
      <c r="AN130" s="972"/>
      <c r="AO130" s="973"/>
      <c r="AP130" s="1086"/>
      <c r="AQ130" s="1087"/>
      <c r="AR130" s="1087"/>
      <c r="AS130" s="1087"/>
      <c r="AT130" s="1088"/>
      <c r="AU130" s="227"/>
      <c r="AV130" s="227"/>
      <c r="AW130" s="227"/>
      <c r="AX130" s="1078" t="s">
        <v>491</v>
      </c>
      <c r="AY130" s="936"/>
      <c r="AZ130" s="936"/>
      <c r="BA130" s="936"/>
      <c r="BB130" s="936"/>
      <c r="BC130" s="936"/>
      <c r="BD130" s="936"/>
      <c r="BE130" s="937"/>
      <c r="BF130" s="1114">
        <v>3.8</v>
      </c>
      <c r="BG130" s="1115"/>
      <c r="BH130" s="1115"/>
      <c r="BI130" s="1115"/>
      <c r="BJ130" s="1115"/>
      <c r="BK130" s="1115"/>
      <c r="BL130" s="1116"/>
      <c r="BM130" s="1114">
        <v>25</v>
      </c>
      <c r="BN130" s="1115"/>
      <c r="BO130" s="1115"/>
      <c r="BP130" s="1115"/>
      <c r="BQ130" s="1115"/>
      <c r="BR130" s="1115"/>
      <c r="BS130" s="1116"/>
      <c r="BT130" s="1114">
        <v>35</v>
      </c>
      <c r="BU130" s="1115"/>
      <c r="BV130" s="1115"/>
      <c r="BW130" s="1115"/>
      <c r="BX130" s="1115"/>
      <c r="BY130" s="1115"/>
      <c r="BZ130" s="1117"/>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c r="A131" s="1118"/>
      <c r="B131" s="1119"/>
      <c r="C131" s="1119"/>
      <c r="D131" s="1119"/>
      <c r="E131" s="1119"/>
      <c r="F131" s="1119"/>
      <c r="G131" s="1119"/>
      <c r="H131" s="1119"/>
      <c r="I131" s="1119"/>
      <c r="J131" s="1119"/>
      <c r="K131" s="1119"/>
      <c r="L131" s="1119"/>
      <c r="M131" s="1119"/>
      <c r="N131" s="1119"/>
      <c r="O131" s="1119"/>
      <c r="P131" s="1119"/>
      <c r="Q131" s="1119"/>
      <c r="R131" s="1119"/>
      <c r="S131" s="1119"/>
      <c r="T131" s="1119"/>
      <c r="U131" s="1119"/>
      <c r="V131" s="1119"/>
      <c r="W131" s="1120" t="s">
        <v>492</v>
      </c>
      <c r="X131" s="1121"/>
      <c r="Y131" s="1121"/>
      <c r="Z131" s="1122"/>
      <c r="AA131" s="1017">
        <v>9432721</v>
      </c>
      <c r="AB131" s="999"/>
      <c r="AC131" s="999"/>
      <c r="AD131" s="999"/>
      <c r="AE131" s="1000"/>
      <c r="AF131" s="998">
        <v>10036330</v>
      </c>
      <c r="AG131" s="999"/>
      <c r="AH131" s="999"/>
      <c r="AI131" s="999"/>
      <c r="AJ131" s="1000"/>
      <c r="AK131" s="998">
        <v>9728045</v>
      </c>
      <c r="AL131" s="999"/>
      <c r="AM131" s="999"/>
      <c r="AN131" s="999"/>
      <c r="AO131" s="1000"/>
      <c r="AP131" s="1123"/>
      <c r="AQ131" s="1124"/>
      <c r="AR131" s="1124"/>
      <c r="AS131" s="1124"/>
      <c r="AT131" s="1125"/>
      <c r="AU131" s="227"/>
      <c r="AV131" s="227"/>
      <c r="AW131" s="227"/>
      <c r="AX131" s="1096" t="s">
        <v>493</v>
      </c>
      <c r="AY131" s="739"/>
      <c r="AZ131" s="739"/>
      <c r="BA131" s="739"/>
      <c r="BB131" s="739"/>
      <c r="BC131" s="739"/>
      <c r="BD131" s="739"/>
      <c r="BE131" s="1050"/>
      <c r="BF131" s="1097">
        <v>25.5</v>
      </c>
      <c r="BG131" s="1098"/>
      <c r="BH131" s="1098"/>
      <c r="BI131" s="1098"/>
      <c r="BJ131" s="1098"/>
      <c r="BK131" s="1098"/>
      <c r="BL131" s="1099"/>
      <c r="BM131" s="1097">
        <v>350</v>
      </c>
      <c r="BN131" s="1098"/>
      <c r="BO131" s="1098"/>
      <c r="BP131" s="1098"/>
      <c r="BQ131" s="1098"/>
      <c r="BR131" s="1098"/>
      <c r="BS131" s="1099"/>
      <c r="BT131" s="1100"/>
      <c r="BU131" s="1101"/>
      <c r="BV131" s="1101"/>
      <c r="BW131" s="1101"/>
      <c r="BX131" s="1101"/>
      <c r="BY131" s="1101"/>
      <c r="BZ131" s="1102"/>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c r="A132" s="1103" t="s">
        <v>494</v>
      </c>
      <c r="B132" s="1104"/>
      <c r="C132" s="1104"/>
      <c r="D132" s="1104"/>
      <c r="E132" s="1104"/>
      <c r="F132" s="1104"/>
      <c r="G132" s="1104"/>
      <c r="H132" s="1104"/>
      <c r="I132" s="1104"/>
      <c r="J132" s="1104"/>
      <c r="K132" s="1104"/>
      <c r="L132" s="1104"/>
      <c r="M132" s="1104"/>
      <c r="N132" s="1104"/>
      <c r="O132" s="1104"/>
      <c r="P132" s="1104"/>
      <c r="Q132" s="1104"/>
      <c r="R132" s="1104"/>
      <c r="S132" s="1104"/>
      <c r="T132" s="1104"/>
      <c r="U132" s="1104"/>
      <c r="V132" s="1107" t="s">
        <v>495</v>
      </c>
      <c r="W132" s="1107"/>
      <c r="X132" s="1107"/>
      <c r="Y132" s="1107"/>
      <c r="Z132" s="1108"/>
      <c r="AA132" s="1109">
        <v>3.33774316</v>
      </c>
      <c r="AB132" s="1110"/>
      <c r="AC132" s="1110"/>
      <c r="AD132" s="1110"/>
      <c r="AE132" s="1111"/>
      <c r="AF132" s="1112">
        <v>3.4018610389999999</v>
      </c>
      <c r="AG132" s="1110"/>
      <c r="AH132" s="1110"/>
      <c r="AI132" s="1110"/>
      <c r="AJ132" s="1111"/>
      <c r="AK132" s="1112">
        <v>4.7180459389999996</v>
      </c>
      <c r="AL132" s="1110"/>
      <c r="AM132" s="1110"/>
      <c r="AN132" s="1110"/>
      <c r="AO132" s="1111"/>
      <c r="AP132" s="1014"/>
      <c r="AQ132" s="1015"/>
      <c r="AR132" s="1015"/>
      <c r="AS132" s="1015"/>
      <c r="AT132" s="1113"/>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c r="A133" s="1105"/>
      <c r="B133" s="1106"/>
      <c r="C133" s="1106"/>
      <c r="D133" s="1106"/>
      <c r="E133" s="1106"/>
      <c r="F133" s="1106"/>
      <c r="G133" s="1106"/>
      <c r="H133" s="1106"/>
      <c r="I133" s="1106"/>
      <c r="J133" s="1106"/>
      <c r="K133" s="1106"/>
      <c r="L133" s="1106"/>
      <c r="M133" s="1106"/>
      <c r="N133" s="1106"/>
      <c r="O133" s="1106"/>
      <c r="P133" s="1106"/>
      <c r="Q133" s="1106"/>
      <c r="R133" s="1106"/>
      <c r="S133" s="1106"/>
      <c r="T133" s="1106"/>
      <c r="U133" s="1106"/>
      <c r="V133" s="1090" t="s">
        <v>496</v>
      </c>
      <c r="W133" s="1090"/>
      <c r="X133" s="1090"/>
      <c r="Y133" s="1090"/>
      <c r="Z133" s="1091"/>
      <c r="AA133" s="1092">
        <v>3</v>
      </c>
      <c r="AB133" s="1093"/>
      <c r="AC133" s="1093"/>
      <c r="AD133" s="1093"/>
      <c r="AE133" s="1094"/>
      <c r="AF133" s="1092">
        <v>2.7</v>
      </c>
      <c r="AG133" s="1093"/>
      <c r="AH133" s="1093"/>
      <c r="AI133" s="1093"/>
      <c r="AJ133" s="1094"/>
      <c r="AK133" s="1092">
        <v>3.8</v>
      </c>
      <c r="AL133" s="1093"/>
      <c r="AM133" s="1093"/>
      <c r="AN133" s="1093"/>
      <c r="AO133" s="1094"/>
      <c r="AP133" s="1041"/>
      <c r="AQ133" s="1042"/>
      <c r="AR133" s="1042"/>
      <c r="AS133" s="1042"/>
      <c r="AT133" s="109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 hidden="1">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zlVFKda7mgpzr9xstY0YWVpI/BReHjI+wem1XRlBEtF17jXEGvff9FIX0n6WnYn89E0m/cWmr4P38z+mznWBAA==" saltValue="3oe5dRX6qkqxMsq38FH9p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16" zoomScale="40" zoomScaleNormal="85" zoomScaleSheetLayoutView="40" workbookViewId="0">
      <selection activeCell="DE72" sqref="DE72"/>
    </sheetView>
  </sheetViews>
  <sheetFormatPr defaultColWidth="0" defaultRowHeight="13.5" customHeight="1" zeroHeight="1"/>
  <cols>
    <col min="1" max="120" width="2.7265625" style="254" customWidth="1"/>
    <col min="121" max="121" width="0" style="253" hidden="1" customWidth="1"/>
    <col min="122" max="16384" width="9" style="253" hidden="1"/>
  </cols>
  <sheetData>
    <row r="1" spans="1:120" ht="13">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
    <row r="3" spans="1:120" ht="13"/>
    <row r="4" spans="1:120" ht="13"/>
    <row r="5" spans="1:120" ht="13"/>
    <row r="6" spans="1:120" ht="13"/>
    <row r="7" spans="1:120" ht="13"/>
    <row r="8" spans="1:120" ht="13"/>
    <row r="9" spans="1:120" ht="13"/>
    <row r="10" spans="1:120" ht="13"/>
    <row r="11" spans="1:120" ht="13"/>
    <row r="12" spans="1:120" ht="13"/>
    <row r="13" spans="1:120" ht="13"/>
    <row r="14" spans="1:120" ht="13"/>
    <row r="15" spans="1:120" ht="13"/>
    <row r="16" spans="1:120" ht="13">
      <c r="DP16" s="253"/>
    </row>
    <row r="17" spans="119:120" ht="13">
      <c r="DP17" s="253"/>
    </row>
    <row r="18" spans="119:120" ht="13"/>
    <row r="19" spans="119:120" ht="13"/>
    <row r="20" spans="119:120" ht="13">
      <c r="DO20" s="253"/>
      <c r="DP20" s="253"/>
    </row>
    <row r="21" spans="119:120" ht="13">
      <c r="DP21" s="253"/>
    </row>
    <row r="22" spans="119:120" ht="13"/>
    <row r="23" spans="119:120" ht="13">
      <c r="DO23" s="253"/>
      <c r="DP23" s="253"/>
    </row>
    <row r="24" spans="119:120" ht="13">
      <c r="DP24" s="253"/>
    </row>
    <row r="25" spans="119:120" ht="13">
      <c r="DP25" s="253"/>
    </row>
    <row r="26" spans="119:120" ht="13">
      <c r="DO26" s="253"/>
      <c r="DP26" s="253"/>
    </row>
    <row r="27" spans="119:120" ht="13"/>
    <row r="28" spans="119:120" ht="13">
      <c r="DO28" s="253"/>
      <c r="DP28" s="253"/>
    </row>
    <row r="29" spans="119:120" ht="13">
      <c r="DP29" s="253"/>
    </row>
    <row r="30" spans="119:120" ht="13"/>
    <row r="31" spans="119:120" ht="13">
      <c r="DO31" s="253"/>
      <c r="DP31" s="253"/>
    </row>
    <row r="32" spans="119:120" ht="13"/>
    <row r="33" spans="98:120" ht="13">
      <c r="DO33" s="253"/>
      <c r="DP33" s="253"/>
    </row>
    <row r="34" spans="98:120" ht="13">
      <c r="DM34" s="253"/>
    </row>
    <row r="35" spans="98:120" ht="13">
      <c r="CT35" s="253"/>
      <c r="CU35" s="253"/>
      <c r="CV35" s="253"/>
      <c r="CY35" s="253"/>
      <c r="CZ35" s="253"/>
      <c r="DA35" s="253"/>
      <c r="DD35" s="253"/>
      <c r="DE35" s="253"/>
      <c r="DF35" s="253"/>
      <c r="DI35" s="253"/>
      <c r="DJ35" s="253"/>
      <c r="DK35" s="253"/>
      <c r="DM35" s="253"/>
      <c r="DN35" s="253"/>
      <c r="DO35" s="253"/>
      <c r="DP35" s="253"/>
    </row>
    <row r="36" spans="98:120" ht="13"/>
    <row r="37" spans="98:120" ht="13">
      <c r="CW37" s="253"/>
      <c r="DB37" s="253"/>
      <c r="DG37" s="253"/>
      <c r="DL37" s="253"/>
      <c r="DP37" s="253"/>
    </row>
    <row r="38" spans="98:120" ht="13">
      <c r="CT38" s="253"/>
      <c r="CU38" s="253"/>
      <c r="CV38" s="253"/>
      <c r="CW38" s="253"/>
      <c r="CY38" s="253"/>
      <c r="CZ38" s="253"/>
      <c r="DA38" s="253"/>
      <c r="DB38" s="253"/>
      <c r="DD38" s="253"/>
      <c r="DE38" s="253"/>
      <c r="DF38" s="253"/>
      <c r="DG38" s="253"/>
      <c r="DI38" s="253"/>
      <c r="DJ38" s="253"/>
      <c r="DK38" s="253"/>
      <c r="DL38" s="253"/>
      <c r="DN38" s="253"/>
      <c r="DO38" s="253"/>
      <c r="DP38" s="253"/>
    </row>
    <row r="39" spans="98:120" ht="13"/>
    <row r="40" spans="98:120" ht="13"/>
    <row r="41" spans="98:120" ht="13"/>
    <row r="42" spans="98:120" ht="13"/>
    <row r="43" spans="98:120" ht="13"/>
    <row r="44" spans="98:120" ht="13"/>
    <row r="45" spans="98:120" ht="13"/>
    <row r="46" spans="98:120" ht="13"/>
    <row r="47" spans="98:120" ht="13"/>
    <row r="48" spans="98:120" ht="13"/>
    <row r="49" spans="22:120" ht="13">
      <c r="DN49" s="253"/>
      <c r="DO49" s="253"/>
      <c r="DP49" s="253"/>
    </row>
    <row r="50" spans="22:120" ht="13"/>
    <row r="51" spans="22:120" ht="13"/>
    <row r="52" spans="22:120" ht="13"/>
    <row r="53" spans="22:120" ht="13"/>
    <row r="54" spans="22:120" ht="13"/>
    <row r="55" spans="22:120" ht="13"/>
    <row r="56" spans="22:120" ht="13"/>
    <row r="57" spans="22:120" ht="13"/>
    <row r="58" spans="22:120" ht="13"/>
    <row r="59" spans="22:120" ht="13"/>
    <row r="60" spans="22:120" ht="13"/>
    <row r="61" spans="22:120" ht="13"/>
    <row r="62" spans="22:120" ht="13"/>
    <row r="63" spans="22:120" ht="13">
      <c r="W63" s="253"/>
      <c r="CS63" s="253"/>
      <c r="CX63" s="253"/>
      <c r="DC63" s="253"/>
      <c r="DH63" s="253"/>
    </row>
    <row r="64" spans="22:120" ht="13">
      <c r="V64" s="253"/>
    </row>
    <row r="65" spans="15:120" ht="13">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
      <c r="Q66" s="253"/>
      <c r="S66" s="253"/>
      <c r="U66" s="253"/>
      <c r="DM66" s="253"/>
    </row>
    <row r="67" spans="15:120" ht="13">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
    <row r="69" spans="15:120" ht="13"/>
    <row r="70" spans="15:120" ht="13"/>
    <row r="71" spans="15:120" ht="13"/>
    <row r="72" spans="15:120" ht="13">
      <c r="DP72" s="253"/>
    </row>
    <row r="73" spans="15:120" ht="13">
      <c r="DP73" s="253"/>
    </row>
    <row r="74" spans="15:120" ht="13"/>
    <row r="75" spans="15:120" ht="13"/>
    <row r="76" spans="15:120" ht="13"/>
    <row r="77" spans="15:120" ht="13"/>
    <row r="78" spans="15:120" ht="13"/>
    <row r="79" spans="15:120" ht="13"/>
    <row r="80" spans="15:120" ht="13"/>
    <row r="81" spans="97:112" ht="13"/>
    <row r="82" spans="97:112" ht="13"/>
    <row r="83" spans="97:112" ht="13"/>
    <row r="84" spans="97:112" ht="13"/>
    <row r="85" spans="97:112" ht="13"/>
    <row r="86" spans="97:112" ht="13"/>
    <row r="87" spans="97:112" ht="13"/>
    <row r="88" spans="97:112" ht="13"/>
    <row r="89" spans="97:112" ht="13"/>
    <row r="90" spans="97:112" ht="13"/>
    <row r="91" spans="97:112" ht="13"/>
    <row r="92" spans="97:112" ht="13"/>
    <row r="93" spans="97:112" ht="13"/>
    <row r="94" spans="97:112" ht="13"/>
    <row r="95" spans="97:112" ht="13"/>
    <row r="96" spans="97:112" ht="13">
      <c r="CS96" s="253"/>
      <c r="CX96" s="253"/>
      <c r="DC96" s="253"/>
      <c r="DH96" s="253"/>
    </row>
    <row r="97" spans="24:120" ht="13">
      <c r="CS97" s="253"/>
      <c r="CX97" s="253"/>
      <c r="DC97" s="253"/>
      <c r="DH97" s="253"/>
      <c r="DP97" s="254" t="s">
        <v>497</v>
      </c>
    </row>
    <row r="98" spans="24:120" ht="13" hidden="1">
      <c r="CS98" s="253"/>
      <c r="CX98" s="253"/>
      <c r="DC98" s="253"/>
      <c r="DH98" s="253"/>
    </row>
    <row r="99" spans="24:120" ht="13" hidden="1">
      <c r="CS99" s="253"/>
      <c r="CX99" s="253"/>
      <c r="DC99" s="253"/>
      <c r="DH99" s="253"/>
    </row>
    <row r="101" spans="24:120" ht="12" hidden="1" customHeight="1">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c r="CU102" s="253"/>
      <c r="CZ102" s="253"/>
      <c r="DE102" s="253"/>
      <c r="DJ102" s="253"/>
      <c r="DM102" s="253"/>
    </row>
    <row r="103" spans="24:120" ht="13" hidden="1">
      <c r="CT103" s="253"/>
      <c r="CV103" s="253"/>
      <c r="CW103" s="253"/>
      <c r="CY103" s="253"/>
      <c r="DA103" s="253"/>
      <c r="DB103" s="253"/>
      <c r="DD103" s="253"/>
      <c r="DF103" s="253"/>
      <c r="DG103" s="253"/>
      <c r="DI103" s="253"/>
      <c r="DK103" s="253"/>
      <c r="DL103" s="253"/>
      <c r="DM103" s="253"/>
      <c r="DN103" s="253"/>
      <c r="DO103" s="253"/>
      <c r="DP103" s="253"/>
    </row>
    <row r="104" spans="24:120" ht="13" hidden="1">
      <c r="CV104" s="253"/>
      <c r="CW104" s="253"/>
      <c r="DA104" s="253"/>
      <c r="DB104" s="253"/>
      <c r="DF104" s="253"/>
      <c r="DG104" s="253"/>
      <c r="DK104" s="253"/>
      <c r="DL104" s="253"/>
      <c r="DN104" s="253"/>
      <c r="DO104" s="253"/>
      <c r="DP104" s="253"/>
    </row>
    <row r="105" spans="24:120" ht="12.75" hidden="1" customHeight="1"/>
  </sheetData>
  <sheetProtection algorithmName="SHA-512" hashValue="GtcRvXwOi7e0tdG7rsSSUVPe1ZxlCUyLz3mZtsCVzIRdtNWNQSUbjeS4LICmwic9Yet6R0CYBbNhmZ1nlO1hoQ==" saltValue="dnCDvyWWu/ddQ6OgJmY1/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K1" zoomScale="40" zoomScaleNormal="40" zoomScaleSheetLayoutView="55" workbookViewId="0"/>
  </sheetViews>
  <sheetFormatPr defaultColWidth="0" defaultRowHeight="13.5" customHeight="1" zeroHeight="1"/>
  <cols>
    <col min="1" max="116" width="2.6328125" style="254" customWidth="1"/>
    <col min="117" max="16384" width="9" style="253" hidden="1"/>
  </cols>
  <sheetData>
    <row r="1" spans="2:116" ht="1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
    <row r="3" spans="2:116" ht="13"/>
    <row r="4" spans="2:116" ht="13">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
    <row r="7" spans="2:116" ht="13"/>
    <row r="8" spans="2:116" ht="13"/>
    <row r="9" spans="2:116" ht="13"/>
    <row r="10" spans="2:116" ht="13"/>
    <row r="11" spans="2:116" ht="13"/>
    <row r="12" spans="2:116" ht="13"/>
    <row r="13" spans="2:116" ht="13"/>
    <row r="14" spans="2:116" ht="13"/>
    <row r="15" spans="2:116" ht="13"/>
    <row r="16" spans="2:116" ht="13"/>
    <row r="17" spans="9:116" ht="13"/>
    <row r="18" spans="9:116" ht="1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
    <row r="20" spans="9:116" ht="13"/>
    <row r="21" spans="9:116" ht="13">
      <c r="DL21" s="253"/>
    </row>
    <row r="22" spans="9:116" ht="13">
      <c r="DI22" s="253"/>
      <c r="DJ22" s="253"/>
      <c r="DK22" s="253"/>
      <c r="DL22" s="253"/>
    </row>
    <row r="23" spans="9:116" ht="13">
      <c r="CY23" s="253"/>
      <c r="CZ23" s="253"/>
      <c r="DA23" s="253"/>
      <c r="DB23" s="253"/>
      <c r="DC23" s="253"/>
      <c r="DD23" s="253"/>
      <c r="DE23" s="253"/>
      <c r="DF23" s="253"/>
      <c r="DG23" s="253"/>
      <c r="DH23" s="253"/>
      <c r="DI23" s="253"/>
      <c r="DJ23" s="253"/>
      <c r="DK23" s="253"/>
      <c r="DL23" s="253"/>
    </row>
    <row r="24" spans="9:116" ht="13"/>
    <row r="25" spans="9:116" ht="13"/>
    <row r="26" spans="9:116" ht="13"/>
    <row r="27" spans="9:116" ht="13"/>
    <row r="28" spans="9:116" ht="13"/>
    <row r="29" spans="9:116" ht="13"/>
    <row r="30" spans="9:116" ht="13"/>
    <row r="31" spans="9:116" ht="13"/>
    <row r="32" spans="9:116" ht="13"/>
    <row r="33" spans="15:116" ht="13"/>
    <row r="34" spans="15:116" ht="13"/>
    <row r="35" spans="15:116" ht="13">
      <c r="CZ35" s="253"/>
      <c r="DA35" s="253"/>
      <c r="DB35" s="253"/>
      <c r="DC35" s="253"/>
      <c r="DD35" s="253"/>
      <c r="DE35" s="253"/>
      <c r="DF35" s="253"/>
      <c r="DG35" s="253"/>
      <c r="DH35" s="253"/>
      <c r="DI35" s="253"/>
      <c r="DJ35" s="253"/>
      <c r="DK35" s="253"/>
      <c r="DL35" s="253"/>
    </row>
    <row r="36" spans="15:116" ht="13"/>
    <row r="37" spans="15:116" ht="13">
      <c r="DL37" s="253"/>
    </row>
    <row r="38" spans="15:116" ht="13">
      <c r="DI38" s="253"/>
      <c r="DJ38" s="253"/>
      <c r="DK38" s="253"/>
      <c r="DL38" s="253"/>
    </row>
    <row r="39" spans="15:116" ht="13"/>
    <row r="40" spans="15:116" ht="13"/>
    <row r="41" spans="15:116" ht="13"/>
    <row r="42" spans="15:116" ht="13"/>
    <row r="43" spans="15:116" ht="1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
      <c r="DL44" s="253"/>
    </row>
    <row r="45" spans="15:116" ht="13"/>
    <row r="46" spans="15:116" ht="13">
      <c r="DA46" s="253"/>
      <c r="DB46" s="253"/>
      <c r="DC46" s="253"/>
      <c r="DD46" s="253"/>
      <c r="DE46" s="253"/>
      <c r="DF46" s="253"/>
      <c r="DG46" s="253"/>
      <c r="DH46" s="253"/>
      <c r="DI46" s="253"/>
      <c r="DJ46" s="253"/>
      <c r="DK46" s="253"/>
      <c r="DL46" s="253"/>
    </row>
    <row r="47" spans="15:116" ht="13"/>
    <row r="48" spans="15:116" ht="13"/>
    <row r="49" spans="104:116" ht="13"/>
    <row r="50" spans="104:116" ht="13">
      <c r="CZ50" s="253"/>
      <c r="DA50" s="253"/>
      <c r="DB50" s="253"/>
      <c r="DC50" s="253"/>
      <c r="DD50" s="253"/>
      <c r="DE50" s="253"/>
      <c r="DF50" s="253"/>
      <c r="DG50" s="253"/>
      <c r="DH50" s="253"/>
      <c r="DI50" s="253"/>
      <c r="DJ50" s="253"/>
      <c r="DK50" s="253"/>
      <c r="DL50" s="253"/>
    </row>
    <row r="51" spans="104:116" ht="13"/>
    <row r="52" spans="104:116" ht="13"/>
    <row r="53" spans="104:116" ht="13">
      <c r="DL53" s="253"/>
    </row>
    <row r="54" spans="104:116" ht="13"/>
    <row r="55" spans="104:116" ht="13"/>
    <row r="56" spans="104:116" ht="13"/>
    <row r="57" spans="104:116" ht="13"/>
    <row r="58" spans="104:116" ht="13"/>
    <row r="59" spans="104:116" ht="13"/>
    <row r="60" spans="104:116" ht="13"/>
    <row r="61" spans="104:116" ht="13"/>
    <row r="62" spans="104:116" ht="13"/>
    <row r="63" spans="104:116" ht="13"/>
    <row r="64" spans="104:116" ht="13"/>
    <row r="65" spans="107:116" ht="13"/>
    <row r="66" spans="107:116" ht="13"/>
    <row r="67" spans="107:116" ht="13">
      <c r="DC67" s="253"/>
      <c r="DD67" s="253"/>
      <c r="DE67" s="253"/>
      <c r="DF67" s="253"/>
      <c r="DG67" s="253"/>
      <c r="DH67" s="253"/>
      <c r="DI67" s="253"/>
      <c r="DJ67" s="253"/>
      <c r="DK67" s="253"/>
      <c r="DL67" s="253"/>
    </row>
    <row r="68" spans="107:116" ht="13"/>
    <row r="69" spans="107:116" ht="13"/>
    <row r="70" spans="107:116" ht="13"/>
    <row r="71" spans="107:116" ht="13"/>
    <row r="72" spans="107:116" ht="13"/>
    <row r="73" spans="107:116" ht="13"/>
    <row r="74" spans="107:116" ht="13"/>
    <row r="75" spans="107:116" ht="13"/>
    <row r="76" spans="107:116" ht="13"/>
    <row r="77" spans="107:116" ht="13"/>
    <row r="78" spans="107:116" ht="13"/>
    <row r="79" spans="107:116" ht="13"/>
    <row r="80" spans="107:116" ht="13"/>
    <row r="81" ht="13"/>
    <row r="82" ht="13"/>
    <row r="83" ht="13"/>
    <row r="84" ht="13"/>
    <row r="85" ht="13"/>
    <row r="86" ht="13"/>
    <row r="87" ht="13"/>
    <row r="88" ht="13"/>
    <row r="89" ht="13"/>
  </sheetData>
  <sheetProtection algorithmName="SHA-512" hashValue="fRVgWSg1brmgAAmOaVcBLF81OVB6rZWPrpAkK73zFhwOgPMhyV+5BfbvHeBgC/jw8cJMvKGh8DvzTW/ngnn6ng==" saltValue="GENzIktsKQPw5phWYXG03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55" zoomScaleSheetLayoutView="55" workbookViewId="0"/>
  </sheetViews>
  <sheetFormatPr defaultColWidth="0" defaultRowHeight="13.5" customHeight="1" zeroHeight="1"/>
  <cols>
    <col min="1" max="36" width="2.453125" style="255" customWidth="1"/>
    <col min="37" max="44" width="17" style="255" customWidth="1"/>
    <col min="45" max="45" width="6.08984375" style="261" customWidth="1"/>
    <col min="46" max="46" width="3" style="259" customWidth="1"/>
    <col min="47" max="47" width="19.08984375" style="255" hidden="1" customWidth="1"/>
    <col min="48" max="52" width="12.6328125" style="255" hidden="1" customWidth="1"/>
    <col min="53" max="16384" width="8.6328125" style="255" hidden="1"/>
  </cols>
  <sheetData>
    <row r="1" spans="1:46" ht="13">
      <c r="AS1" s="255"/>
      <c r="AT1" s="255"/>
    </row>
    <row r="2" spans="1:46" ht="13">
      <c r="AS2" s="255"/>
      <c r="AT2" s="255"/>
    </row>
    <row r="3" spans="1:46" ht="13">
      <c r="AS3" s="255"/>
      <c r="AT3" s="255"/>
    </row>
    <row r="4" spans="1:46" ht="13">
      <c r="AS4" s="255"/>
      <c r="AT4" s="255"/>
    </row>
    <row r="5" spans="1:46" ht="16.5">
      <c r="A5" s="256" t="s">
        <v>498</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
      <c r="A6" s="259"/>
      <c r="AK6" s="260" t="s">
        <v>499</v>
      </c>
      <c r="AL6" s="260"/>
      <c r="AM6" s="260"/>
      <c r="AN6" s="260"/>
    </row>
    <row r="7" spans="1:46" ht="13.5" customHeight="1">
      <c r="A7" s="259"/>
      <c r="AK7" s="262"/>
      <c r="AL7" s="263"/>
      <c r="AM7" s="263"/>
      <c r="AN7" s="264"/>
      <c r="AO7" s="1127" t="s">
        <v>500</v>
      </c>
      <c r="AP7" s="265"/>
      <c r="AQ7" s="266" t="s">
        <v>501</v>
      </c>
      <c r="AR7" s="267"/>
    </row>
    <row r="8" spans="1:46" ht="13">
      <c r="A8" s="259"/>
      <c r="AK8" s="268"/>
      <c r="AL8" s="269"/>
      <c r="AM8" s="269"/>
      <c r="AN8" s="270"/>
      <c r="AO8" s="1128"/>
      <c r="AP8" s="271" t="s">
        <v>502</v>
      </c>
      <c r="AQ8" s="272" t="s">
        <v>503</v>
      </c>
      <c r="AR8" s="273" t="s">
        <v>504</v>
      </c>
    </row>
    <row r="9" spans="1:46" ht="13">
      <c r="A9" s="259"/>
      <c r="AK9" s="1129" t="s">
        <v>505</v>
      </c>
      <c r="AL9" s="1130"/>
      <c r="AM9" s="1130"/>
      <c r="AN9" s="1131"/>
      <c r="AO9" s="274">
        <v>2815341</v>
      </c>
      <c r="AP9" s="274">
        <v>56986</v>
      </c>
      <c r="AQ9" s="275">
        <v>65316</v>
      </c>
      <c r="AR9" s="276">
        <v>-12.8</v>
      </c>
    </row>
    <row r="10" spans="1:46" ht="13.5" customHeight="1">
      <c r="A10" s="259"/>
      <c r="AK10" s="1129" t="s">
        <v>506</v>
      </c>
      <c r="AL10" s="1130"/>
      <c r="AM10" s="1130"/>
      <c r="AN10" s="1131"/>
      <c r="AO10" s="277">
        <v>657254</v>
      </c>
      <c r="AP10" s="277">
        <v>13304</v>
      </c>
      <c r="AQ10" s="278">
        <v>6075</v>
      </c>
      <c r="AR10" s="279">
        <v>119</v>
      </c>
    </row>
    <row r="11" spans="1:46" ht="13.5" customHeight="1">
      <c r="A11" s="259"/>
      <c r="AK11" s="1129" t="s">
        <v>507</v>
      </c>
      <c r="AL11" s="1130"/>
      <c r="AM11" s="1130"/>
      <c r="AN11" s="1131"/>
      <c r="AO11" s="277">
        <v>37978</v>
      </c>
      <c r="AP11" s="277">
        <v>769</v>
      </c>
      <c r="AQ11" s="278">
        <v>1232</v>
      </c>
      <c r="AR11" s="279">
        <v>-37.6</v>
      </c>
    </row>
    <row r="12" spans="1:46" ht="13.5" customHeight="1">
      <c r="A12" s="259"/>
      <c r="AK12" s="1129" t="s">
        <v>508</v>
      </c>
      <c r="AL12" s="1130"/>
      <c r="AM12" s="1130"/>
      <c r="AN12" s="1131"/>
      <c r="AO12" s="277" t="s">
        <v>509</v>
      </c>
      <c r="AP12" s="277" t="s">
        <v>509</v>
      </c>
      <c r="AQ12" s="278">
        <v>18</v>
      </c>
      <c r="AR12" s="279" t="s">
        <v>509</v>
      </c>
    </row>
    <row r="13" spans="1:46" ht="13.5" customHeight="1">
      <c r="A13" s="259"/>
      <c r="AK13" s="1129" t="s">
        <v>510</v>
      </c>
      <c r="AL13" s="1130"/>
      <c r="AM13" s="1130"/>
      <c r="AN13" s="1131"/>
      <c r="AO13" s="277">
        <v>188133</v>
      </c>
      <c r="AP13" s="277">
        <v>3808</v>
      </c>
      <c r="AQ13" s="278">
        <v>2791</v>
      </c>
      <c r="AR13" s="279">
        <v>36.4</v>
      </c>
    </row>
    <row r="14" spans="1:46" ht="13.5" customHeight="1">
      <c r="A14" s="259"/>
      <c r="AK14" s="1129" t="s">
        <v>511</v>
      </c>
      <c r="AL14" s="1130"/>
      <c r="AM14" s="1130"/>
      <c r="AN14" s="1131"/>
      <c r="AO14" s="277">
        <v>39251</v>
      </c>
      <c r="AP14" s="277">
        <v>794</v>
      </c>
      <c r="AQ14" s="278">
        <v>1364</v>
      </c>
      <c r="AR14" s="279">
        <v>-41.8</v>
      </c>
    </row>
    <row r="15" spans="1:46" ht="13.5" customHeight="1">
      <c r="A15" s="259"/>
      <c r="AK15" s="1132" t="s">
        <v>512</v>
      </c>
      <c r="AL15" s="1133"/>
      <c r="AM15" s="1133"/>
      <c r="AN15" s="1134"/>
      <c r="AO15" s="277">
        <v>-180969</v>
      </c>
      <c r="AP15" s="277">
        <v>-3663</v>
      </c>
      <c r="AQ15" s="278">
        <v>-4006</v>
      </c>
      <c r="AR15" s="279">
        <v>-8.6</v>
      </c>
    </row>
    <row r="16" spans="1:46" ht="13">
      <c r="A16" s="259"/>
      <c r="AK16" s="1132" t="s">
        <v>190</v>
      </c>
      <c r="AL16" s="1133"/>
      <c r="AM16" s="1133"/>
      <c r="AN16" s="1134"/>
      <c r="AO16" s="277">
        <v>3556988</v>
      </c>
      <c r="AP16" s="277">
        <v>71998</v>
      </c>
      <c r="AQ16" s="278">
        <v>72790</v>
      </c>
      <c r="AR16" s="279">
        <v>-1.1000000000000001</v>
      </c>
    </row>
    <row r="17" spans="1:46" ht="13">
      <c r="A17" s="259"/>
    </row>
    <row r="18" spans="1:46" ht="13">
      <c r="A18" s="259"/>
      <c r="AQ18" s="280"/>
      <c r="AR18" s="280"/>
    </row>
    <row r="19" spans="1:46" ht="13">
      <c r="A19" s="259"/>
      <c r="AK19" s="255" t="s">
        <v>513</v>
      </c>
    </row>
    <row r="20" spans="1:46" ht="13">
      <c r="A20" s="259"/>
      <c r="AK20" s="281"/>
      <c r="AL20" s="282"/>
      <c r="AM20" s="282"/>
      <c r="AN20" s="283"/>
      <c r="AO20" s="284" t="s">
        <v>514</v>
      </c>
      <c r="AP20" s="285" t="s">
        <v>515</v>
      </c>
      <c r="AQ20" s="286" t="s">
        <v>516</v>
      </c>
      <c r="AR20" s="287"/>
    </row>
    <row r="21" spans="1:46" s="260" customFormat="1" ht="13">
      <c r="A21" s="288"/>
      <c r="AK21" s="1135" t="s">
        <v>517</v>
      </c>
      <c r="AL21" s="1136"/>
      <c r="AM21" s="1136"/>
      <c r="AN21" s="1137"/>
      <c r="AO21" s="289">
        <v>6.38</v>
      </c>
      <c r="AP21" s="290">
        <v>6.54</v>
      </c>
      <c r="AQ21" s="291">
        <v>-0.16</v>
      </c>
      <c r="AS21" s="292"/>
      <c r="AT21" s="288"/>
    </row>
    <row r="22" spans="1:46" s="260" customFormat="1" ht="13">
      <c r="A22" s="288"/>
      <c r="AK22" s="1135" t="s">
        <v>518</v>
      </c>
      <c r="AL22" s="1136"/>
      <c r="AM22" s="1136"/>
      <c r="AN22" s="1137"/>
      <c r="AO22" s="293">
        <v>99</v>
      </c>
      <c r="AP22" s="294">
        <v>98.3</v>
      </c>
      <c r="AQ22" s="295">
        <v>0.7</v>
      </c>
      <c r="AR22" s="280"/>
      <c r="AS22" s="292"/>
      <c r="AT22" s="288"/>
    </row>
    <row r="23" spans="1:46" s="260" customFormat="1" ht="13">
      <c r="A23" s="288"/>
      <c r="AP23" s="280"/>
      <c r="AQ23" s="280"/>
      <c r="AR23" s="280"/>
      <c r="AS23" s="292"/>
      <c r="AT23" s="288"/>
    </row>
    <row r="24" spans="1:46" s="260" customFormat="1" ht="13">
      <c r="A24" s="288"/>
      <c r="AP24" s="280"/>
      <c r="AQ24" s="280"/>
      <c r="AR24" s="280"/>
      <c r="AS24" s="292"/>
      <c r="AT24" s="288"/>
    </row>
    <row r="25" spans="1:46" s="260" customFormat="1" ht="13">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
      <c r="A26" s="1126" t="s">
        <v>519</v>
      </c>
      <c r="B26" s="1126"/>
      <c r="C26" s="1126"/>
      <c r="D26" s="1126"/>
      <c r="E26" s="1126"/>
      <c r="F26" s="1126"/>
      <c r="G26" s="1126"/>
      <c r="H26" s="1126"/>
      <c r="I26" s="1126"/>
      <c r="J26" s="1126"/>
      <c r="K26" s="1126"/>
      <c r="L26" s="1126"/>
      <c r="M26" s="1126"/>
      <c r="N26" s="1126"/>
      <c r="O26" s="1126"/>
      <c r="P26" s="1126"/>
      <c r="Q26" s="1126"/>
      <c r="R26" s="1126"/>
      <c r="S26" s="1126"/>
      <c r="T26" s="1126"/>
      <c r="U26" s="1126"/>
      <c r="V26" s="1126"/>
      <c r="W26" s="1126"/>
      <c r="X26" s="1126"/>
      <c r="Y26" s="1126"/>
      <c r="Z26" s="1126"/>
      <c r="AA26" s="1126"/>
      <c r="AB26" s="1126"/>
      <c r="AC26" s="1126"/>
      <c r="AD26" s="1126"/>
      <c r="AE26" s="1126"/>
      <c r="AF26" s="1126"/>
      <c r="AG26" s="1126"/>
      <c r="AH26" s="1126"/>
      <c r="AI26" s="1126"/>
      <c r="AJ26" s="1126"/>
      <c r="AK26" s="1126"/>
      <c r="AL26" s="1126"/>
      <c r="AM26" s="1126"/>
      <c r="AN26" s="1126"/>
      <c r="AO26" s="1126"/>
      <c r="AP26" s="1126"/>
      <c r="AQ26" s="1126"/>
      <c r="AR26" s="1126"/>
      <c r="AS26" s="1126"/>
    </row>
    <row r="27" spans="1:46" ht="13">
      <c r="A27" s="300"/>
      <c r="AS27" s="255"/>
      <c r="AT27" s="255"/>
    </row>
    <row r="28" spans="1:46" ht="16.5">
      <c r="A28" s="256" t="s">
        <v>520</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
      <c r="A29" s="259"/>
      <c r="AK29" s="260" t="s">
        <v>521</v>
      </c>
      <c r="AL29" s="260"/>
      <c r="AM29" s="260"/>
      <c r="AN29" s="260"/>
      <c r="AS29" s="302"/>
    </row>
    <row r="30" spans="1:46" ht="13.5" customHeight="1">
      <c r="A30" s="259"/>
      <c r="AK30" s="262"/>
      <c r="AL30" s="263"/>
      <c r="AM30" s="263"/>
      <c r="AN30" s="264"/>
      <c r="AO30" s="1127" t="s">
        <v>500</v>
      </c>
      <c r="AP30" s="265"/>
      <c r="AQ30" s="266" t="s">
        <v>501</v>
      </c>
      <c r="AR30" s="267"/>
    </row>
    <row r="31" spans="1:46" ht="13">
      <c r="A31" s="259"/>
      <c r="AK31" s="268"/>
      <c r="AL31" s="269"/>
      <c r="AM31" s="269"/>
      <c r="AN31" s="270"/>
      <c r="AO31" s="1128"/>
      <c r="AP31" s="271" t="s">
        <v>502</v>
      </c>
      <c r="AQ31" s="272" t="s">
        <v>503</v>
      </c>
      <c r="AR31" s="273" t="s">
        <v>504</v>
      </c>
    </row>
    <row r="32" spans="1:46" ht="27" customHeight="1">
      <c r="A32" s="259"/>
      <c r="AK32" s="1143" t="s">
        <v>522</v>
      </c>
      <c r="AL32" s="1144"/>
      <c r="AM32" s="1144"/>
      <c r="AN32" s="1145"/>
      <c r="AO32" s="303">
        <v>1406241</v>
      </c>
      <c r="AP32" s="303">
        <v>28464</v>
      </c>
      <c r="AQ32" s="304">
        <v>35011</v>
      </c>
      <c r="AR32" s="305">
        <v>-18.7</v>
      </c>
    </row>
    <row r="33" spans="1:46" ht="13.5" customHeight="1">
      <c r="A33" s="259"/>
      <c r="AK33" s="1143" t="s">
        <v>523</v>
      </c>
      <c r="AL33" s="1144"/>
      <c r="AM33" s="1144"/>
      <c r="AN33" s="1145"/>
      <c r="AO33" s="303" t="s">
        <v>509</v>
      </c>
      <c r="AP33" s="303" t="s">
        <v>509</v>
      </c>
      <c r="AQ33" s="304" t="s">
        <v>509</v>
      </c>
      <c r="AR33" s="305" t="s">
        <v>509</v>
      </c>
    </row>
    <row r="34" spans="1:46" ht="27" customHeight="1">
      <c r="A34" s="259"/>
      <c r="AK34" s="1143" t="s">
        <v>524</v>
      </c>
      <c r="AL34" s="1144"/>
      <c r="AM34" s="1144"/>
      <c r="AN34" s="1145"/>
      <c r="AO34" s="303" t="s">
        <v>509</v>
      </c>
      <c r="AP34" s="303" t="s">
        <v>509</v>
      </c>
      <c r="AQ34" s="304">
        <v>4</v>
      </c>
      <c r="AR34" s="305" t="s">
        <v>509</v>
      </c>
    </row>
    <row r="35" spans="1:46" ht="27" customHeight="1">
      <c r="A35" s="259"/>
      <c r="AK35" s="1143" t="s">
        <v>525</v>
      </c>
      <c r="AL35" s="1144"/>
      <c r="AM35" s="1144"/>
      <c r="AN35" s="1145"/>
      <c r="AO35" s="303">
        <v>346045</v>
      </c>
      <c r="AP35" s="303">
        <v>7004</v>
      </c>
      <c r="AQ35" s="304">
        <v>8351</v>
      </c>
      <c r="AR35" s="305">
        <v>-16.100000000000001</v>
      </c>
    </row>
    <row r="36" spans="1:46" ht="27" customHeight="1">
      <c r="A36" s="259"/>
      <c r="AK36" s="1143" t="s">
        <v>526</v>
      </c>
      <c r="AL36" s="1144"/>
      <c r="AM36" s="1144"/>
      <c r="AN36" s="1145"/>
      <c r="AO36" s="303" t="s">
        <v>509</v>
      </c>
      <c r="AP36" s="303" t="s">
        <v>509</v>
      </c>
      <c r="AQ36" s="304">
        <v>1645</v>
      </c>
      <c r="AR36" s="305" t="s">
        <v>509</v>
      </c>
    </row>
    <row r="37" spans="1:46" ht="13.5" customHeight="1">
      <c r="A37" s="259"/>
      <c r="AK37" s="1143" t="s">
        <v>527</v>
      </c>
      <c r="AL37" s="1144"/>
      <c r="AM37" s="1144"/>
      <c r="AN37" s="1145"/>
      <c r="AO37" s="303">
        <v>50052</v>
      </c>
      <c r="AP37" s="303">
        <v>1013</v>
      </c>
      <c r="AQ37" s="304">
        <v>1050</v>
      </c>
      <c r="AR37" s="305">
        <v>-3.5</v>
      </c>
    </row>
    <row r="38" spans="1:46" ht="27" customHeight="1">
      <c r="A38" s="259"/>
      <c r="AK38" s="1146" t="s">
        <v>528</v>
      </c>
      <c r="AL38" s="1147"/>
      <c r="AM38" s="1147"/>
      <c r="AN38" s="1148"/>
      <c r="AO38" s="306" t="s">
        <v>509</v>
      </c>
      <c r="AP38" s="306" t="s">
        <v>509</v>
      </c>
      <c r="AQ38" s="307">
        <v>1</v>
      </c>
      <c r="AR38" s="295" t="s">
        <v>509</v>
      </c>
      <c r="AS38" s="302"/>
    </row>
    <row r="39" spans="1:46" ht="13">
      <c r="A39" s="259"/>
      <c r="AK39" s="1146" t="s">
        <v>529</v>
      </c>
      <c r="AL39" s="1147"/>
      <c r="AM39" s="1147"/>
      <c r="AN39" s="1148"/>
      <c r="AO39" s="303">
        <v>-199078</v>
      </c>
      <c r="AP39" s="303">
        <v>-4030</v>
      </c>
      <c r="AQ39" s="304">
        <v>-5851</v>
      </c>
      <c r="AR39" s="305">
        <v>-31.1</v>
      </c>
      <c r="AS39" s="302"/>
    </row>
    <row r="40" spans="1:46" ht="27" customHeight="1">
      <c r="A40" s="259"/>
      <c r="AK40" s="1143" t="s">
        <v>530</v>
      </c>
      <c r="AL40" s="1144"/>
      <c r="AM40" s="1144"/>
      <c r="AN40" s="1145"/>
      <c r="AO40" s="303">
        <v>-1144286</v>
      </c>
      <c r="AP40" s="303">
        <v>-23162</v>
      </c>
      <c r="AQ40" s="304">
        <v>-27858</v>
      </c>
      <c r="AR40" s="305">
        <v>-16.899999999999999</v>
      </c>
      <c r="AS40" s="302"/>
    </row>
    <row r="41" spans="1:46" ht="13">
      <c r="A41" s="259"/>
      <c r="AK41" s="1149" t="s">
        <v>306</v>
      </c>
      <c r="AL41" s="1150"/>
      <c r="AM41" s="1150"/>
      <c r="AN41" s="1151"/>
      <c r="AO41" s="303">
        <v>458974</v>
      </c>
      <c r="AP41" s="303">
        <v>9290</v>
      </c>
      <c r="AQ41" s="304">
        <v>12351</v>
      </c>
      <c r="AR41" s="305">
        <v>-24.8</v>
      </c>
      <c r="AS41" s="302"/>
    </row>
    <row r="42" spans="1:46" ht="13">
      <c r="A42" s="259"/>
      <c r="AK42" s="308" t="s">
        <v>531</v>
      </c>
      <c r="AQ42" s="280"/>
      <c r="AR42" s="280"/>
      <c r="AS42" s="302"/>
    </row>
    <row r="43" spans="1:46" ht="13">
      <c r="A43" s="259"/>
      <c r="AP43" s="309"/>
      <c r="AQ43" s="280"/>
      <c r="AS43" s="302"/>
    </row>
    <row r="44" spans="1:46" ht="13">
      <c r="A44" s="259"/>
      <c r="AQ44" s="280"/>
    </row>
    <row r="45" spans="1:46" ht="13">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c r="A47" s="312" t="s">
        <v>532</v>
      </c>
    </row>
    <row r="48" spans="1:46" ht="13">
      <c r="A48" s="259"/>
      <c r="AK48" s="313" t="s">
        <v>533</v>
      </c>
      <c r="AL48" s="313"/>
      <c r="AM48" s="313"/>
      <c r="AN48" s="313"/>
      <c r="AO48" s="313"/>
      <c r="AP48" s="313"/>
      <c r="AQ48" s="314"/>
      <c r="AR48" s="313"/>
    </row>
    <row r="49" spans="1:44" ht="13.5" customHeight="1">
      <c r="A49" s="259"/>
      <c r="AK49" s="315"/>
      <c r="AL49" s="316"/>
      <c r="AM49" s="1138" t="s">
        <v>500</v>
      </c>
      <c r="AN49" s="1140" t="s">
        <v>534</v>
      </c>
      <c r="AO49" s="1141"/>
      <c r="AP49" s="1141"/>
      <c r="AQ49" s="1141"/>
      <c r="AR49" s="1142"/>
    </row>
    <row r="50" spans="1:44" ht="13">
      <c r="A50" s="259"/>
      <c r="AK50" s="317"/>
      <c r="AL50" s="318"/>
      <c r="AM50" s="1139"/>
      <c r="AN50" s="319" t="s">
        <v>535</v>
      </c>
      <c r="AO50" s="320" t="s">
        <v>536</v>
      </c>
      <c r="AP50" s="321" t="s">
        <v>537</v>
      </c>
      <c r="AQ50" s="322" t="s">
        <v>538</v>
      </c>
      <c r="AR50" s="323" t="s">
        <v>539</v>
      </c>
    </row>
    <row r="51" spans="1:44" ht="13">
      <c r="A51" s="259"/>
      <c r="AK51" s="315" t="s">
        <v>540</v>
      </c>
      <c r="AL51" s="316"/>
      <c r="AM51" s="324">
        <v>4312864</v>
      </c>
      <c r="AN51" s="325">
        <v>84009</v>
      </c>
      <c r="AO51" s="326">
        <v>59.2</v>
      </c>
      <c r="AP51" s="327">
        <v>54684</v>
      </c>
      <c r="AQ51" s="328">
        <v>1.1000000000000001</v>
      </c>
      <c r="AR51" s="329">
        <v>58.1</v>
      </c>
    </row>
    <row r="52" spans="1:44" ht="13">
      <c r="A52" s="259"/>
      <c r="AK52" s="330"/>
      <c r="AL52" s="331" t="s">
        <v>541</v>
      </c>
      <c r="AM52" s="332">
        <v>2121098</v>
      </c>
      <c r="AN52" s="333">
        <v>41316</v>
      </c>
      <c r="AO52" s="334">
        <v>27.6</v>
      </c>
      <c r="AP52" s="335">
        <v>32829</v>
      </c>
      <c r="AQ52" s="336">
        <v>7.2</v>
      </c>
      <c r="AR52" s="337">
        <v>20.399999999999999</v>
      </c>
    </row>
    <row r="53" spans="1:44" ht="13">
      <c r="A53" s="259"/>
      <c r="AK53" s="315" t="s">
        <v>542</v>
      </c>
      <c r="AL53" s="316"/>
      <c r="AM53" s="324">
        <v>1553270</v>
      </c>
      <c r="AN53" s="325">
        <v>30525</v>
      </c>
      <c r="AO53" s="326">
        <v>-63.7</v>
      </c>
      <c r="AP53" s="327">
        <v>62383</v>
      </c>
      <c r="AQ53" s="328">
        <v>14.1</v>
      </c>
      <c r="AR53" s="329">
        <v>-77.8</v>
      </c>
    </row>
    <row r="54" spans="1:44" ht="13">
      <c r="A54" s="259"/>
      <c r="AK54" s="330"/>
      <c r="AL54" s="331" t="s">
        <v>541</v>
      </c>
      <c r="AM54" s="332">
        <v>841711</v>
      </c>
      <c r="AN54" s="333">
        <v>16541</v>
      </c>
      <c r="AO54" s="334">
        <v>-60</v>
      </c>
      <c r="AP54" s="335">
        <v>35325</v>
      </c>
      <c r="AQ54" s="336">
        <v>7.6</v>
      </c>
      <c r="AR54" s="337">
        <v>-67.599999999999994</v>
      </c>
    </row>
    <row r="55" spans="1:44" ht="13">
      <c r="A55" s="259"/>
      <c r="AK55" s="315" t="s">
        <v>543</v>
      </c>
      <c r="AL55" s="316"/>
      <c r="AM55" s="324">
        <v>1310042</v>
      </c>
      <c r="AN55" s="325">
        <v>26067</v>
      </c>
      <c r="AO55" s="326">
        <v>-14.6</v>
      </c>
      <c r="AP55" s="327">
        <v>63812</v>
      </c>
      <c r="AQ55" s="328">
        <v>2.2999999999999998</v>
      </c>
      <c r="AR55" s="329">
        <v>-16.899999999999999</v>
      </c>
    </row>
    <row r="56" spans="1:44" ht="13">
      <c r="A56" s="259"/>
      <c r="AK56" s="330"/>
      <c r="AL56" s="331" t="s">
        <v>541</v>
      </c>
      <c r="AM56" s="332">
        <v>793908</v>
      </c>
      <c r="AN56" s="333">
        <v>15797</v>
      </c>
      <c r="AO56" s="334">
        <v>-4.5</v>
      </c>
      <c r="AP56" s="335">
        <v>33848</v>
      </c>
      <c r="AQ56" s="336">
        <v>-4.2</v>
      </c>
      <c r="AR56" s="337">
        <v>-0.3</v>
      </c>
    </row>
    <row r="57" spans="1:44" ht="13">
      <c r="A57" s="259"/>
      <c r="AK57" s="315" t="s">
        <v>544</v>
      </c>
      <c r="AL57" s="316"/>
      <c r="AM57" s="324">
        <v>635662</v>
      </c>
      <c r="AN57" s="325">
        <v>12785</v>
      </c>
      <c r="AO57" s="326">
        <v>-51</v>
      </c>
      <c r="AP57" s="327">
        <v>45945</v>
      </c>
      <c r="AQ57" s="328">
        <v>-28</v>
      </c>
      <c r="AR57" s="329">
        <v>-23</v>
      </c>
    </row>
    <row r="58" spans="1:44" ht="13">
      <c r="A58" s="259"/>
      <c r="AK58" s="330"/>
      <c r="AL58" s="331" t="s">
        <v>541</v>
      </c>
      <c r="AM58" s="332">
        <v>438113</v>
      </c>
      <c r="AN58" s="333">
        <v>8811</v>
      </c>
      <c r="AO58" s="334">
        <v>-44.2</v>
      </c>
      <c r="AP58" s="335">
        <v>25180</v>
      </c>
      <c r="AQ58" s="336">
        <v>-25.6</v>
      </c>
      <c r="AR58" s="337">
        <v>-18.600000000000001</v>
      </c>
    </row>
    <row r="59" spans="1:44" ht="13">
      <c r="A59" s="259"/>
      <c r="AK59" s="315" t="s">
        <v>545</v>
      </c>
      <c r="AL59" s="316"/>
      <c r="AM59" s="324">
        <v>1010778</v>
      </c>
      <c r="AN59" s="325">
        <v>20459</v>
      </c>
      <c r="AO59" s="326">
        <v>60</v>
      </c>
      <c r="AP59" s="327">
        <v>44475</v>
      </c>
      <c r="AQ59" s="328">
        <v>-3.2</v>
      </c>
      <c r="AR59" s="329">
        <v>63.2</v>
      </c>
    </row>
    <row r="60" spans="1:44" ht="13">
      <c r="A60" s="259"/>
      <c r="AK60" s="330"/>
      <c r="AL60" s="331" t="s">
        <v>541</v>
      </c>
      <c r="AM60" s="332">
        <v>747992</v>
      </c>
      <c r="AN60" s="333">
        <v>15140</v>
      </c>
      <c r="AO60" s="334">
        <v>71.8</v>
      </c>
      <c r="AP60" s="335">
        <v>24780</v>
      </c>
      <c r="AQ60" s="336">
        <v>-1.6</v>
      </c>
      <c r="AR60" s="337">
        <v>73.400000000000006</v>
      </c>
    </row>
    <row r="61" spans="1:44" ht="13">
      <c r="A61" s="259"/>
      <c r="AK61" s="315" t="s">
        <v>546</v>
      </c>
      <c r="AL61" s="338"/>
      <c r="AM61" s="324">
        <v>1764523</v>
      </c>
      <c r="AN61" s="325">
        <v>34769</v>
      </c>
      <c r="AO61" s="326">
        <v>-2</v>
      </c>
      <c r="AP61" s="327">
        <v>54260</v>
      </c>
      <c r="AQ61" s="339">
        <v>-2.7</v>
      </c>
      <c r="AR61" s="329">
        <v>0.7</v>
      </c>
    </row>
    <row r="62" spans="1:44" ht="13">
      <c r="A62" s="259"/>
      <c r="AK62" s="330"/>
      <c r="AL62" s="331" t="s">
        <v>541</v>
      </c>
      <c r="AM62" s="332">
        <v>988564</v>
      </c>
      <c r="AN62" s="333">
        <v>19521</v>
      </c>
      <c r="AO62" s="334">
        <v>-1.9</v>
      </c>
      <c r="AP62" s="335">
        <v>30392</v>
      </c>
      <c r="AQ62" s="336">
        <v>-3.3</v>
      </c>
      <c r="AR62" s="337">
        <v>1.4</v>
      </c>
    </row>
    <row r="63" spans="1:44" ht="13">
      <c r="A63" s="259"/>
    </row>
    <row r="64" spans="1:44" ht="13">
      <c r="A64" s="259"/>
    </row>
    <row r="65" spans="1:46" ht="13">
      <c r="A65" s="259"/>
    </row>
    <row r="66" spans="1:46" ht="13">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c r="AS67" s="255"/>
      <c r="AT67" s="255"/>
    </row>
    <row r="70" spans="1:46" ht="13" hidden="1"/>
    <row r="71" spans="1:46" ht="13" hidden="1"/>
    <row r="72" spans="1:46" ht="13" hidden="1"/>
    <row r="73" spans="1:46" ht="13" hidden="1"/>
  </sheetData>
  <sheetProtection algorithmName="SHA-512" hashValue="lqKHnlaPQGzG5cOSiajxSTfS/Jp0oEtD7C27APxkcm704dfmenpF2omEGRI1v0cycwIpZJGc1HSOGIVLWTJqlg==" saltValue="JIbJlpnC4Q+EVGnqC7t61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80" zoomScale="70" zoomScaleNormal="70" zoomScaleSheetLayoutView="55" workbookViewId="0"/>
  </sheetViews>
  <sheetFormatPr defaultColWidth="0" defaultRowHeight="13.5" customHeight="1" zeroHeight="1"/>
  <cols>
    <col min="1" max="125" width="2.453125" style="254" customWidth="1"/>
    <col min="126" max="16384" width="9" style="253" hidden="1"/>
  </cols>
  <sheetData>
    <row r="1" spans="2:125" ht="13.5" customHeight="1">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
      <c r="B2" s="253"/>
      <c r="DG2" s="253"/>
    </row>
    <row r="3" spans="2:125" ht="13">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
    <row r="5" spans="2:125" ht="13"/>
    <row r="6" spans="2:125" ht="13"/>
    <row r="7" spans="2:125" ht="13"/>
    <row r="8" spans="2:125" ht="13"/>
    <row r="9" spans="2:125" ht="13">
      <c r="DU9" s="253"/>
    </row>
    <row r="10" spans="2:125" ht="13"/>
    <row r="11" spans="2:125" ht="13"/>
    <row r="12" spans="2:125" ht="13"/>
    <row r="13" spans="2:125" ht="13"/>
    <row r="14" spans="2:125" ht="13"/>
    <row r="15" spans="2:125" ht="13"/>
    <row r="16" spans="2:125" ht="13"/>
    <row r="17" spans="125:125" ht="13">
      <c r="DU17" s="253"/>
    </row>
    <row r="18" spans="125:125" ht="13"/>
    <row r="19" spans="125:125" ht="13"/>
    <row r="20" spans="125:125" ht="13">
      <c r="DU20" s="253"/>
    </row>
    <row r="21" spans="125:125" ht="13">
      <c r="DU21" s="253"/>
    </row>
    <row r="22" spans="125:125" ht="13"/>
    <row r="23" spans="125:125" ht="13"/>
    <row r="24" spans="125:125" ht="13"/>
    <row r="25" spans="125:125" ht="13"/>
    <row r="26" spans="125:125" ht="13"/>
    <row r="27" spans="125:125" ht="13"/>
    <row r="28" spans="125:125" ht="13">
      <c r="DU28" s="253"/>
    </row>
    <row r="29" spans="125:125" ht="13"/>
    <row r="30" spans="125:125" ht="13"/>
    <row r="31" spans="125:125" ht="13"/>
    <row r="32" spans="125:125" ht="13"/>
    <row r="33" spans="2:125" ht="13">
      <c r="B33" s="253"/>
      <c r="G33" s="253"/>
      <c r="I33" s="253"/>
    </row>
    <row r="34" spans="2:125" ht="13">
      <c r="C34" s="253"/>
      <c r="P34" s="253"/>
      <c r="DE34" s="253"/>
      <c r="DH34" s="253"/>
    </row>
    <row r="35" spans="2:125" ht="13">
      <c r="D35" s="253"/>
      <c r="E35" s="253"/>
      <c r="DG35" s="253"/>
      <c r="DJ35" s="253"/>
      <c r="DP35" s="253"/>
      <c r="DQ35" s="253"/>
      <c r="DR35" s="253"/>
      <c r="DS35" s="253"/>
      <c r="DT35" s="253"/>
      <c r="DU35" s="253"/>
    </row>
    <row r="36" spans="2:125" ht="13">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
      <c r="DU37" s="253"/>
    </row>
    <row r="38" spans="2:125" ht="13">
      <c r="DT38" s="253"/>
      <c r="DU38" s="253"/>
    </row>
    <row r="39" spans="2:125" ht="13"/>
    <row r="40" spans="2:125" ht="13">
      <c r="DH40" s="253"/>
    </row>
    <row r="41" spans="2:125" ht="13">
      <c r="DE41" s="253"/>
    </row>
    <row r="42" spans="2:125" ht="13">
      <c r="DG42" s="253"/>
      <c r="DJ42" s="253"/>
    </row>
    <row r="43" spans="2:125" ht="1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
      <c r="DU44" s="253"/>
    </row>
    <row r="45" spans="2:125" ht="13"/>
    <row r="46" spans="2:125" ht="13"/>
    <row r="47" spans="2:125" ht="13"/>
    <row r="48" spans="2:125" ht="13">
      <c r="DT48" s="253"/>
      <c r="DU48" s="253"/>
    </row>
    <row r="49" spans="120:125" ht="13">
      <c r="DU49" s="253"/>
    </row>
    <row r="50" spans="120:125" ht="13">
      <c r="DU50" s="253"/>
    </row>
    <row r="51" spans="120:125" ht="13">
      <c r="DP51" s="253"/>
      <c r="DQ51" s="253"/>
      <c r="DR51" s="253"/>
      <c r="DS51" s="253"/>
      <c r="DT51" s="253"/>
      <c r="DU51" s="253"/>
    </row>
    <row r="52" spans="120:125" ht="13"/>
    <row r="53" spans="120:125" ht="13"/>
    <row r="54" spans="120:125" ht="13">
      <c r="DU54" s="253"/>
    </row>
    <row r="55" spans="120:125" ht="13"/>
    <row r="56" spans="120:125" ht="13"/>
    <row r="57" spans="120:125" ht="13"/>
    <row r="58" spans="120:125" ht="13">
      <c r="DU58" s="253"/>
    </row>
    <row r="59" spans="120:125" ht="13"/>
    <row r="60" spans="120:125" ht="13"/>
    <row r="61" spans="120:125" ht="13"/>
    <row r="62" spans="120:125" ht="13"/>
    <row r="63" spans="120:125" ht="13">
      <c r="DU63" s="253"/>
    </row>
    <row r="64" spans="120:125" ht="13">
      <c r="DT64" s="253"/>
      <c r="DU64" s="253"/>
    </row>
    <row r="65" spans="123:125" ht="13"/>
    <row r="66" spans="123:125" ht="13"/>
    <row r="67" spans="123:125" ht="13"/>
    <row r="68" spans="123:125" ht="13"/>
    <row r="69" spans="123:125" ht="13">
      <c r="DS69" s="253"/>
      <c r="DT69" s="253"/>
      <c r="DU69" s="253"/>
    </row>
    <row r="70" spans="123:125" ht="13"/>
    <row r="71" spans="123:125" ht="13"/>
    <row r="72" spans="123:125" ht="13"/>
    <row r="73" spans="123:125" ht="13"/>
    <row r="74" spans="123:125" ht="13"/>
    <row r="75" spans="123:125" ht="13"/>
    <row r="76" spans="123:125" ht="13"/>
    <row r="77" spans="123:125" ht="13"/>
    <row r="78" spans="123:125" ht="13"/>
    <row r="79" spans="123:125" ht="13"/>
    <row r="80" spans="123:125" ht="13"/>
    <row r="81" spans="116:125" ht="13"/>
    <row r="82" spans="116:125" ht="13">
      <c r="DL82" s="253"/>
    </row>
    <row r="83" spans="116:125" ht="13">
      <c r="DM83" s="253"/>
      <c r="DN83" s="253"/>
      <c r="DO83" s="253"/>
      <c r="DP83" s="253"/>
      <c r="DQ83" s="253"/>
      <c r="DR83" s="253"/>
      <c r="DS83" s="253"/>
      <c r="DT83" s="253"/>
      <c r="DU83" s="253"/>
    </row>
    <row r="84" spans="116:125" ht="13"/>
    <row r="85" spans="116:125" ht="13"/>
    <row r="86" spans="116:125" ht="13"/>
    <row r="87" spans="116:125" ht="13"/>
    <row r="88" spans="116:125" ht="13">
      <c r="DU88" s="253"/>
    </row>
    <row r="89" spans="116:125" ht="13"/>
    <row r="90" spans="116:125" ht="13"/>
    <row r="91" spans="116:125" ht="13"/>
    <row r="92" spans="116:125" ht="13.5" customHeight="1"/>
    <row r="93" spans="116:125" ht="13.5" customHeight="1"/>
    <row r="94" spans="116:125" ht="13.5" customHeight="1">
      <c r="DS94" s="253"/>
      <c r="DT94" s="253"/>
      <c r="DU94" s="253"/>
    </row>
    <row r="95" spans="116:125" ht="13.5" customHeight="1">
      <c r="DU95" s="253"/>
    </row>
    <row r="96" spans="116:125" ht="13.5" customHeight="1"/>
    <row r="97" spans="124:125" ht="13.5" customHeight="1"/>
    <row r="98" spans="124:125" ht="13.5" customHeight="1"/>
    <row r="99" spans="124:125" ht="13.5" customHeight="1"/>
    <row r="100" spans="124:125" ht="13.5" customHeight="1"/>
    <row r="101" spans="124:125" ht="13.5" customHeight="1">
      <c r="DU101" s="253"/>
    </row>
    <row r="102" spans="124:125" ht="13.5" customHeight="1"/>
    <row r="103" spans="124:125" ht="13.5" customHeight="1"/>
    <row r="104" spans="124:125" ht="13.5" customHeight="1">
      <c r="DT104" s="253"/>
      <c r="DU104" s="253"/>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3" t="s">
        <v>497</v>
      </c>
    </row>
    <row r="121" spans="125:125" ht="13.5" hidden="1" customHeight="1">
      <c r="DU121" s="253"/>
    </row>
  </sheetData>
  <sheetProtection algorithmName="SHA-512" hashValue="Pyf+xfPTvA5wgWTUgCS5XwbGl6Dyo1m785/TJyUFGFoOMmSwYKvAniI04K+ambzHytnH7Wp7F0XdSbUboPxjJg==" saltValue="w9gvJHqWWel4+4qxn/dA9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91" zoomScaleNormal="100" zoomScaleSheetLayoutView="55" workbookViewId="0"/>
  </sheetViews>
  <sheetFormatPr defaultColWidth="0" defaultRowHeight="13.5" customHeight="1" zeroHeight="1"/>
  <cols>
    <col min="1" max="125" width="2.453125" style="254" customWidth="1"/>
    <col min="126" max="142" width="0" style="253" hidden="1" customWidth="1"/>
    <col min="143" max="16384" width="9" style="253" hidden="1"/>
  </cols>
  <sheetData>
    <row r="1" spans="1:125" ht="13.5" customHeight="1">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
      <c r="B2" s="253"/>
      <c r="T2" s="253"/>
    </row>
    <row r="3" spans="1:125" ht="13">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
    <row r="5" spans="1:125" ht="13"/>
    <row r="6" spans="1:125" ht="13"/>
    <row r="7" spans="1:125" ht="13"/>
    <row r="8" spans="1:125" ht="13"/>
    <row r="9" spans="1:125" ht="13"/>
    <row r="10" spans="1:125" ht="13"/>
    <row r="11" spans="1:125" ht="13"/>
    <row r="12" spans="1:125" ht="13"/>
    <row r="13" spans="1:125" ht="13"/>
    <row r="14" spans="1:125" ht="13"/>
    <row r="15" spans="1:125" ht="13"/>
    <row r="16" spans="1:125" ht="13"/>
    <row r="17" ht="13"/>
    <row r="18" ht="13"/>
    <row r="19" ht="13"/>
    <row r="20" ht="13"/>
    <row r="21" ht="13"/>
    <row r="22" ht="13"/>
    <row r="23" ht="13"/>
    <row r="24" ht="13"/>
    <row r="25" ht="13"/>
    <row r="26" ht="13"/>
    <row r="27" ht="13"/>
    <row r="28" ht="13"/>
    <row r="29" ht="13"/>
    <row r="30" ht="13"/>
    <row r="31" ht="13"/>
    <row r="32" ht="13"/>
    <row r="33" spans="2:125" ht="13">
      <c r="B33" s="253"/>
      <c r="G33" s="253"/>
      <c r="I33" s="253"/>
    </row>
    <row r="34" spans="2:125" ht="13">
      <c r="C34" s="253"/>
      <c r="P34" s="253"/>
      <c r="R34" s="253"/>
      <c r="U34" s="253"/>
    </row>
    <row r="35" spans="2:125" ht="13">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
      <c r="F36" s="253"/>
      <c r="H36" s="253"/>
      <c r="J36" s="253"/>
      <c r="K36" s="253"/>
      <c r="L36" s="253"/>
      <c r="M36" s="253"/>
      <c r="N36" s="253"/>
      <c r="O36" s="253"/>
      <c r="Q36" s="253"/>
      <c r="S36" s="253"/>
      <c r="V36" s="253"/>
    </row>
    <row r="37" spans="2:125" ht="13"/>
    <row r="38" spans="2:125" ht="13"/>
    <row r="39" spans="2:125" ht="13"/>
    <row r="40" spans="2:125" ht="13">
      <c r="U40" s="253"/>
    </row>
    <row r="41" spans="2:125" ht="13">
      <c r="R41" s="253"/>
    </row>
    <row r="42" spans="2:125" ht="13">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
      <c r="Q43" s="253"/>
      <c r="S43" s="253"/>
      <c r="V43" s="253"/>
    </row>
    <row r="44" spans="2:125" ht="13"/>
    <row r="45" spans="2:125" ht="13"/>
    <row r="46" spans="2:125" ht="13"/>
    <row r="47" spans="2:125" ht="13"/>
    <row r="48" spans="2:125" ht="13"/>
    <row r="49" ht="13"/>
    <row r="50" ht="13"/>
    <row r="51" ht="13"/>
    <row r="52" ht="13"/>
    <row r="53" ht="13"/>
    <row r="54" ht="13"/>
    <row r="55" ht="13"/>
    <row r="56" ht="13"/>
    <row r="57" ht="13"/>
    <row r="58" ht="13"/>
    <row r="59" ht="13"/>
    <row r="60" ht="13"/>
    <row r="61" ht="13"/>
    <row r="62" ht="13"/>
    <row r="63" ht="13"/>
    <row r="64" ht="13"/>
    <row r="65" ht="13"/>
    <row r="66" ht="13"/>
    <row r="67" ht="13"/>
    <row r="68" ht="13"/>
    <row r="69" ht="13"/>
    <row r="70" ht="13"/>
    <row r="71" ht="13"/>
    <row r="72" ht="13"/>
    <row r="73" ht="13"/>
    <row r="74" ht="13"/>
    <row r="75" ht="13"/>
    <row r="76" ht="13"/>
    <row r="77" ht="13"/>
    <row r="78" ht="13"/>
    <row r="79" ht="13"/>
    <row r="80" ht="13"/>
    <row r="81" ht="13"/>
    <row r="82" ht="13"/>
    <row r="83" ht="13"/>
    <row r="84" ht="13"/>
    <row r="85" ht="13"/>
    <row r="86" ht="13"/>
    <row r="87" ht="13"/>
    <row r="88" ht="13"/>
    <row r="89" ht="13"/>
    <row r="90" ht="13"/>
    <row r="91" ht="13"/>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54" t="s">
        <v>548</v>
      </c>
    </row>
  </sheetData>
  <sheetProtection algorithmName="SHA-512" hashValue="o+lSsQAqEZVen/GA3C5mGefEeHRD77P0D/rvGhH76x0DTCTJmIU5cmnbmzDA4NoRpJjvCUwGQyUNosZ1hLLICA==" saltValue="Yi6tYvB605axdyrgvXMko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J43" zoomScaleSheetLayoutView="100" workbookViewId="0"/>
  </sheetViews>
  <sheetFormatPr defaultColWidth="0" defaultRowHeight="13.5" customHeight="1" zeroHeight="1"/>
  <cols>
    <col min="1" max="1" width="8.26953125" style="1" customWidth="1"/>
    <col min="2" max="16" width="14.63281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549</v>
      </c>
      <c r="G46" s="8" t="s">
        <v>550</v>
      </c>
      <c r="H46" s="8" t="s">
        <v>551</v>
      </c>
      <c r="I46" s="8" t="s">
        <v>552</v>
      </c>
      <c r="J46" s="9" t="s">
        <v>553</v>
      </c>
    </row>
    <row r="47" spans="2:10" ht="57.75" customHeight="1">
      <c r="B47" s="10"/>
      <c r="C47" s="1152" t="s">
        <v>3</v>
      </c>
      <c r="D47" s="1152"/>
      <c r="E47" s="1153"/>
      <c r="F47" s="11">
        <v>6.07</v>
      </c>
      <c r="G47" s="12">
        <v>5.93</v>
      </c>
      <c r="H47" s="12">
        <v>5.96</v>
      </c>
      <c r="I47" s="12">
        <v>9.2899999999999991</v>
      </c>
      <c r="J47" s="13">
        <v>11.7</v>
      </c>
    </row>
    <row r="48" spans="2:10" ht="57.75" customHeight="1">
      <c r="B48" s="14"/>
      <c r="C48" s="1154" t="s">
        <v>4</v>
      </c>
      <c r="D48" s="1154"/>
      <c r="E48" s="1155"/>
      <c r="F48" s="15">
        <v>6.8</v>
      </c>
      <c r="G48" s="16">
        <v>7.13</v>
      </c>
      <c r="H48" s="16">
        <v>8.77</v>
      </c>
      <c r="I48" s="16">
        <v>13.76</v>
      </c>
      <c r="J48" s="17">
        <v>14.14</v>
      </c>
    </row>
    <row r="49" spans="2:10" ht="57.75" customHeight="1" thickBot="1">
      <c r="B49" s="18"/>
      <c r="C49" s="1156" t="s">
        <v>5</v>
      </c>
      <c r="D49" s="1156"/>
      <c r="E49" s="1157"/>
      <c r="F49" s="19" t="s">
        <v>554</v>
      </c>
      <c r="G49" s="20" t="s">
        <v>555</v>
      </c>
      <c r="H49" s="20">
        <v>1.99</v>
      </c>
      <c r="I49" s="20">
        <v>9.15</v>
      </c>
      <c r="J49" s="21">
        <v>2.13</v>
      </c>
    </row>
    <row r="50" spans="2:10" ht="13"/>
  </sheetData>
  <sheetProtection algorithmName="SHA-512" hashValue="IaVEHeVyrFrdvXppwzhc0VoyYmtOaEB0ttxk07cjwBL8Y/sIXb2HJ7oSe5JiJbKoI9XCoc5a8AwsvXgGJ7KTrQ==" saltValue="eFJ6R8Joys8Tq9QG3NV1q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H28" zoomScale="70" zoomScaleNormal="70" zoomScaleSheetLayoutView="100" workbookViewId="0"/>
  </sheetViews>
  <sheetFormatPr defaultColWidth="0" defaultRowHeight="13.5" customHeight="1" zeroHeight="1"/>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549</v>
      </c>
      <c r="G33" s="29" t="s">
        <v>550</v>
      </c>
      <c r="H33" s="29" t="s">
        <v>551</v>
      </c>
      <c r="I33" s="29" t="s">
        <v>552</v>
      </c>
      <c r="J33" s="30" t="s">
        <v>553</v>
      </c>
      <c r="K33" s="22"/>
      <c r="L33" s="22"/>
      <c r="M33" s="22"/>
      <c r="N33" s="22"/>
      <c r="O33" s="22"/>
      <c r="P33" s="22"/>
    </row>
    <row r="34" spans="1:16" ht="39" customHeight="1">
      <c r="A34" s="22"/>
      <c r="B34" s="31"/>
      <c r="C34" s="1162" t="s">
        <v>556</v>
      </c>
      <c r="D34" s="1162"/>
      <c r="E34" s="1163"/>
      <c r="F34" s="32">
        <v>15.74</v>
      </c>
      <c r="G34" s="33">
        <v>15.83</v>
      </c>
      <c r="H34" s="33">
        <v>14.88</v>
      </c>
      <c r="I34" s="33">
        <v>15</v>
      </c>
      <c r="J34" s="34">
        <v>14.96</v>
      </c>
      <c r="K34" s="22"/>
      <c r="L34" s="22"/>
      <c r="M34" s="22"/>
      <c r="N34" s="22"/>
      <c r="O34" s="22"/>
      <c r="P34" s="22"/>
    </row>
    <row r="35" spans="1:16" ht="39" customHeight="1">
      <c r="A35" s="22"/>
      <c r="B35" s="35"/>
      <c r="C35" s="1158" t="s">
        <v>557</v>
      </c>
      <c r="D35" s="1158"/>
      <c r="E35" s="1159"/>
      <c r="F35" s="36">
        <v>7.38</v>
      </c>
      <c r="G35" s="37">
        <v>6.59</v>
      </c>
      <c r="H35" s="37">
        <v>8.41</v>
      </c>
      <c r="I35" s="37">
        <v>12.97</v>
      </c>
      <c r="J35" s="38">
        <v>13.8</v>
      </c>
      <c r="K35" s="22"/>
      <c r="L35" s="22"/>
      <c r="M35" s="22"/>
      <c r="N35" s="22"/>
      <c r="O35" s="22"/>
      <c r="P35" s="22"/>
    </row>
    <row r="36" spans="1:16" ht="39" customHeight="1">
      <c r="A36" s="22"/>
      <c r="B36" s="35"/>
      <c r="C36" s="1158" t="s">
        <v>558</v>
      </c>
      <c r="D36" s="1158"/>
      <c r="E36" s="1159"/>
      <c r="F36" s="36">
        <v>1.58</v>
      </c>
      <c r="G36" s="37">
        <v>1.27</v>
      </c>
      <c r="H36" s="37">
        <v>1.67</v>
      </c>
      <c r="I36" s="37">
        <v>2.0499999999999998</v>
      </c>
      <c r="J36" s="38">
        <v>2.52</v>
      </c>
      <c r="K36" s="22"/>
      <c r="L36" s="22"/>
      <c r="M36" s="22"/>
      <c r="N36" s="22"/>
      <c r="O36" s="22"/>
      <c r="P36" s="22"/>
    </row>
    <row r="37" spans="1:16" ht="39" customHeight="1">
      <c r="A37" s="22"/>
      <c r="B37" s="35"/>
      <c r="C37" s="1158" t="s">
        <v>559</v>
      </c>
      <c r="D37" s="1158"/>
      <c r="E37" s="1159"/>
      <c r="F37" s="36">
        <v>1.22</v>
      </c>
      <c r="G37" s="37">
        <v>1.1100000000000001</v>
      </c>
      <c r="H37" s="37">
        <v>1.58</v>
      </c>
      <c r="I37" s="37">
        <v>1.55</v>
      </c>
      <c r="J37" s="38">
        <v>2</v>
      </c>
      <c r="K37" s="22"/>
      <c r="L37" s="22"/>
      <c r="M37" s="22"/>
      <c r="N37" s="22"/>
      <c r="O37" s="22"/>
      <c r="P37" s="22"/>
    </row>
    <row r="38" spans="1:16" ht="39" customHeight="1">
      <c r="A38" s="22"/>
      <c r="B38" s="35"/>
      <c r="C38" s="1158" t="s">
        <v>560</v>
      </c>
      <c r="D38" s="1158"/>
      <c r="E38" s="1159"/>
      <c r="F38" s="36">
        <v>0.99</v>
      </c>
      <c r="G38" s="37">
        <v>1.17</v>
      </c>
      <c r="H38" s="37">
        <v>1.35</v>
      </c>
      <c r="I38" s="37">
        <v>1.39</v>
      </c>
      <c r="J38" s="38">
        <v>0.77</v>
      </c>
      <c r="K38" s="22"/>
      <c r="L38" s="22"/>
      <c r="M38" s="22"/>
      <c r="N38" s="22"/>
      <c r="O38" s="22"/>
      <c r="P38" s="22"/>
    </row>
    <row r="39" spans="1:16" ht="39" customHeight="1">
      <c r="A39" s="22"/>
      <c r="B39" s="35"/>
      <c r="C39" s="1158" t="s">
        <v>561</v>
      </c>
      <c r="D39" s="1158"/>
      <c r="E39" s="1159"/>
      <c r="F39" s="36">
        <v>0.7</v>
      </c>
      <c r="G39" s="37">
        <v>0.56000000000000005</v>
      </c>
      <c r="H39" s="37">
        <v>0.35</v>
      </c>
      <c r="I39" s="37">
        <v>0.78</v>
      </c>
      <c r="J39" s="38">
        <v>0.33</v>
      </c>
      <c r="K39" s="22"/>
      <c r="L39" s="22"/>
      <c r="M39" s="22"/>
      <c r="N39" s="22"/>
      <c r="O39" s="22"/>
      <c r="P39" s="22"/>
    </row>
    <row r="40" spans="1:16" ht="39" customHeight="1">
      <c r="A40" s="22"/>
      <c r="B40" s="35"/>
      <c r="C40" s="1158" t="s">
        <v>562</v>
      </c>
      <c r="D40" s="1158"/>
      <c r="E40" s="1159"/>
      <c r="F40" s="36">
        <v>0.03</v>
      </c>
      <c r="G40" s="37">
        <v>0.05</v>
      </c>
      <c r="H40" s="37">
        <v>0.04</v>
      </c>
      <c r="I40" s="37">
        <v>0.05</v>
      </c>
      <c r="J40" s="38">
        <v>0.09</v>
      </c>
      <c r="K40" s="22"/>
      <c r="L40" s="22"/>
      <c r="M40" s="22"/>
      <c r="N40" s="22"/>
      <c r="O40" s="22"/>
      <c r="P40" s="22"/>
    </row>
    <row r="41" spans="1:16" ht="39" customHeight="1">
      <c r="A41" s="22"/>
      <c r="B41" s="35"/>
      <c r="C41" s="1158" t="s">
        <v>563</v>
      </c>
      <c r="D41" s="1158"/>
      <c r="E41" s="1159"/>
      <c r="F41" s="36">
        <v>0</v>
      </c>
      <c r="G41" s="37">
        <v>0.01</v>
      </c>
      <c r="H41" s="37">
        <v>0.02</v>
      </c>
      <c r="I41" s="37">
        <v>0.03</v>
      </c>
      <c r="J41" s="38">
        <v>0.03</v>
      </c>
      <c r="K41" s="22"/>
      <c r="L41" s="22"/>
      <c r="M41" s="22"/>
      <c r="N41" s="22"/>
      <c r="O41" s="22"/>
      <c r="P41" s="22"/>
    </row>
    <row r="42" spans="1:16" ht="39" customHeight="1">
      <c r="A42" s="22"/>
      <c r="B42" s="39"/>
      <c r="C42" s="1158" t="s">
        <v>564</v>
      </c>
      <c r="D42" s="1158"/>
      <c r="E42" s="1159"/>
      <c r="F42" s="36" t="s">
        <v>509</v>
      </c>
      <c r="G42" s="37" t="s">
        <v>509</v>
      </c>
      <c r="H42" s="37" t="s">
        <v>509</v>
      </c>
      <c r="I42" s="37" t="s">
        <v>509</v>
      </c>
      <c r="J42" s="38" t="s">
        <v>509</v>
      </c>
      <c r="K42" s="22"/>
      <c r="L42" s="22"/>
      <c r="M42" s="22"/>
      <c r="N42" s="22"/>
      <c r="O42" s="22"/>
      <c r="P42" s="22"/>
    </row>
    <row r="43" spans="1:16" ht="39" customHeight="1" thickBot="1">
      <c r="A43" s="22"/>
      <c r="B43" s="40"/>
      <c r="C43" s="1160" t="s">
        <v>565</v>
      </c>
      <c r="D43" s="1160"/>
      <c r="E43" s="1161"/>
      <c r="F43" s="41" t="s">
        <v>509</v>
      </c>
      <c r="G43" s="42" t="s">
        <v>509</v>
      </c>
      <c r="H43" s="42" t="s">
        <v>509</v>
      </c>
      <c r="I43" s="42" t="s">
        <v>509</v>
      </c>
      <c r="J43" s="43" t="s">
        <v>509</v>
      </c>
      <c r="K43" s="22"/>
      <c r="L43" s="22"/>
      <c r="M43" s="22"/>
      <c r="N43" s="22"/>
      <c r="O43" s="22"/>
      <c r="P43" s="22"/>
    </row>
    <row r="44" spans="1:16" ht="39" customHeight="1">
      <c r="A44" s="22"/>
      <c r="B44" s="44" t="s">
        <v>7</v>
      </c>
      <c r="C44" s="45"/>
      <c r="D44" s="45"/>
      <c r="E44" s="45"/>
      <c r="F44" s="22"/>
      <c r="G44" s="22"/>
      <c r="H44" s="22"/>
      <c r="I44" s="22"/>
      <c r="J44" s="22"/>
      <c r="K44" s="22"/>
      <c r="L44" s="22"/>
      <c r="M44" s="22"/>
      <c r="N44" s="22"/>
      <c r="O44" s="22"/>
      <c r="P44" s="22"/>
    </row>
    <row r="45" spans="1:16" ht="16.5">
      <c r="A45" s="22"/>
      <c r="B45" s="22"/>
      <c r="C45" s="22"/>
      <c r="D45" s="22"/>
      <c r="E45" s="22"/>
      <c r="F45" s="22"/>
      <c r="G45" s="22"/>
      <c r="H45" s="22"/>
      <c r="I45" s="22"/>
      <c r="J45" s="22"/>
      <c r="K45" s="22"/>
      <c r="L45" s="22"/>
      <c r="M45" s="22"/>
      <c r="N45" s="22"/>
      <c r="O45" s="22"/>
      <c r="P45" s="22"/>
    </row>
  </sheetData>
  <sheetProtection algorithmName="SHA-512" hashValue="mr55XMe4jBr4tlgeaQtzamILm7ZOdXN2eTDmHRbXPzbAVjMEKlYk78Y80cw7rIB8O8cfZ2A+QQi5xuvdgE8QGg==" saltValue="4UW1VugF+E++JdMDfuq/o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J44" zoomScale="70" zoomScaleNormal="70" zoomScaleSheetLayoutView="55" workbookViewId="0"/>
  </sheetViews>
  <sheetFormatPr defaultColWidth="0" defaultRowHeight="12.65" customHeight="1" zeroHeight="1"/>
  <cols>
    <col min="1" max="1" width="6.6328125" style="47" customWidth="1"/>
    <col min="2" max="3" width="10.90625" style="47" customWidth="1"/>
    <col min="4" max="4" width="10" style="47" customWidth="1"/>
    <col min="5" max="10" width="11" style="47" customWidth="1"/>
    <col min="11" max="15" width="13.08984375" style="47" customWidth="1"/>
    <col min="16" max="21" width="11.453125" style="47" customWidth="1"/>
    <col min="22" max="16384" width="0" style="47" hidden="1"/>
  </cols>
  <sheetData>
    <row r="1" spans="1:21" ht="13.5" customHeight="1">
      <c r="A1" s="46"/>
      <c r="B1" s="46"/>
      <c r="C1" s="46"/>
      <c r="D1" s="46"/>
      <c r="E1" s="46"/>
      <c r="F1" s="46"/>
      <c r="G1" s="46"/>
      <c r="H1" s="46"/>
      <c r="I1" s="46"/>
      <c r="J1" s="46"/>
      <c r="K1" s="46"/>
      <c r="L1" s="46"/>
      <c r="M1" s="46"/>
      <c r="N1" s="46"/>
      <c r="O1" s="46"/>
      <c r="P1" s="46"/>
      <c r="Q1" s="46"/>
      <c r="R1" s="46"/>
      <c r="S1" s="46"/>
      <c r="T1" s="46"/>
      <c r="U1" s="46"/>
    </row>
    <row r="2" spans="1:21" ht="13.5" customHeight="1">
      <c r="A2" s="46"/>
      <c r="B2" s="46"/>
      <c r="C2" s="46"/>
      <c r="D2" s="46"/>
      <c r="E2" s="46"/>
      <c r="F2" s="46"/>
      <c r="G2" s="46"/>
      <c r="H2" s="46"/>
      <c r="I2" s="46"/>
      <c r="J2" s="46"/>
      <c r="K2" s="46"/>
      <c r="L2" s="46"/>
      <c r="M2" s="46"/>
      <c r="N2" s="46"/>
      <c r="O2" s="46"/>
      <c r="P2" s="46"/>
      <c r="Q2" s="46"/>
      <c r="R2" s="46"/>
      <c r="S2" s="46"/>
      <c r="T2" s="46"/>
      <c r="U2" s="46"/>
    </row>
    <row r="3" spans="1:21" ht="13.5" customHeight="1">
      <c r="A3" s="46"/>
      <c r="B3" s="46"/>
      <c r="C3" s="46"/>
      <c r="D3" s="46"/>
      <c r="E3" s="46"/>
      <c r="F3" s="46"/>
      <c r="G3" s="46"/>
      <c r="H3" s="46"/>
      <c r="I3" s="46"/>
      <c r="J3" s="46"/>
      <c r="K3" s="46"/>
      <c r="L3" s="46"/>
      <c r="M3" s="46"/>
      <c r="N3" s="46"/>
      <c r="O3" s="46"/>
      <c r="P3" s="46"/>
      <c r="Q3" s="46"/>
      <c r="R3" s="46"/>
      <c r="S3" s="46"/>
      <c r="T3" s="46"/>
      <c r="U3" s="46"/>
    </row>
    <row r="4" spans="1:21" ht="13.5" customHeight="1">
      <c r="A4" s="46"/>
      <c r="B4" s="46"/>
      <c r="C4" s="46"/>
      <c r="D4" s="46"/>
      <c r="E4" s="46"/>
      <c r="F4" s="46"/>
      <c r="G4" s="46"/>
      <c r="H4" s="46"/>
      <c r="I4" s="46"/>
      <c r="J4" s="46"/>
      <c r="K4" s="46"/>
      <c r="L4" s="46"/>
      <c r="M4" s="46"/>
      <c r="N4" s="46"/>
      <c r="O4" s="46"/>
      <c r="P4" s="46"/>
      <c r="Q4" s="46"/>
      <c r="R4" s="46"/>
      <c r="S4" s="46"/>
      <c r="T4" s="46"/>
      <c r="U4" s="46"/>
    </row>
    <row r="5" spans="1:21" ht="13.5" customHeight="1">
      <c r="A5" s="46"/>
      <c r="B5" s="46"/>
      <c r="C5" s="46"/>
      <c r="D5" s="46"/>
      <c r="E5" s="46"/>
      <c r="F5" s="46"/>
      <c r="G5" s="46"/>
      <c r="H5" s="46"/>
      <c r="I5" s="46"/>
      <c r="J5" s="46"/>
      <c r="K5" s="46"/>
      <c r="L5" s="46"/>
      <c r="M5" s="46"/>
      <c r="N5" s="46"/>
      <c r="O5" s="46"/>
      <c r="P5" s="46"/>
      <c r="Q5" s="46"/>
      <c r="R5" s="46"/>
      <c r="S5" s="46"/>
      <c r="T5" s="46"/>
      <c r="U5" s="46"/>
    </row>
    <row r="6" spans="1:21" ht="13.5" customHeight="1">
      <c r="A6" s="46"/>
      <c r="B6" s="46"/>
      <c r="C6" s="46"/>
      <c r="D6" s="46"/>
      <c r="E6" s="46"/>
      <c r="F6" s="46"/>
      <c r="G6" s="46"/>
      <c r="H6" s="46"/>
      <c r="I6" s="46"/>
      <c r="J6" s="46"/>
      <c r="K6" s="46"/>
      <c r="L6" s="46"/>
      <c r="M6" s="46"/>
      <c r="N6" s="46"/>
      <c r="O6" s="46"/>
      <c r="P6" s="46"/>
      <c r="Q6" s="46"/>
      <c r="R6" s="46"/>
      <c r="S6" s="46"/>
      <c r="T6" s="46"/>
      <c r="U6" s="46"/>
    </row>
    <row r="7" spans="1:21" ht="13.5" customHeight="1">
      <c r="A7" s="46"/>
      <c r="B7" s="46"/>
      <c r="C7" s="46"/>
      <c r="D7" s="46"/>
      <c r="E7" s="46"/>
      <c r="F7" s="46"/>
      <c r="G7" s="46"/>
      <c r="H7" s="46"/>
      <c r="I7" s="46"/>
      <c r="J7" s="46"/>
      <c r="K7" s="46"/>
      <c r="L7" s="46"/>
      <c r="M7" s="46"/>
      <c r="N7" s="46"/>
      <c r="O7" s="46"/>
      <c r="P7" s="46"/>
      <c r="Q7" s="46"/>
      <c r="R7" s="46"/>
      <c r="S7" s="46"/>
      <c r="T7" s="46"/>
      <c r="U7" s="46"/>
    </row>
    <row r="8" spans="1:21" ht="13.5" customHeight="1">
      <c r="A8" s="46"/>
      <c r="B8" s="46"/>
      <c r="C8" s="46"/>
      <c r="D8" s="46"/>
      <c r="E8" s="46"/>
      <c r="F8" s="46"/>
      <c r="G8" s="46"/>
      <c r="H8" s="46"/>
      <c r="I8" s="46"/>
      <c r="J8" s="46"/>
      <c r="K8" s="46"/>
      <c r="L8" s="46"/>
      <c r="M8" s="46"/>
      <c r="N8" s="46"/>
      <c r="O8" s="46"/>
      <c r="P8" s="46"/>
      <c r="Q8" s="46"/>
      <c r="R8" s="46"/>
      <c r="S8" s="46"/>
      <c r="T8" s="46"/>
      <c r="U8" s="46"/>
    </row>
    <row r="9" spans="1:21" ht="13.5" customHeight="1">
      <c r="A9" s="46"/>
      <c r="B9" s="46"/>
      <c r="C9" s="46"/>
      <c r="D9" s="46"/>
      <c r="E9" s="46"/>
      <c r="F9" s="46"/>
      <c r="G9" s="46"/>
      <c r="H9" s="46"/>
      <c r="I9" s="46"/>
      <c r="J9" s="46"/>
      <c r="K9" s="46"/>
      <c r="L9" s="46"/>
      <c r="M9" s="46"/>
      <c r="N9" s="46"/>
      <c r="O9" s="46"/>
      <c r="P9" s="46"/>
      <c r="Q9" s="46"/>
      <c r="R9" s="46"/>
      <c r="S9" s="46"/>
      <c r="T9" s="46"/>
      <c r="U9" s="46"/>
    </row>
    <row r="10" spans="1:21" ht="13.5" customHeight="1">
      <c r="A10" s="46"/>
      <c r="B10" s="46"/>
      <c r="C10" s="46"/>
      <c r="D10" s="46"/>
      <c r="E10" s="46"/>
      <c r="F10" s="46"/>
      <c r="G10" s="46"/>
      <c r="H10" s="46"/>
      <c r="I10" s="46"/>
      <c r="J10" s="46"/>
      <c r="K10" s="46"/>
      <c r="L10" s="46"/>
      <c r="M10" s="46"/>
      <c r="N10" s="46"/>
      <c r="O10" s="46"/>
      <c r="P10" s="46"/>
      <c r="Q10" s="46"/>
      <c r="R10" s="46"/>
      <c r="S10" s="46"/>
      <c r="T10" s="46"/>
      <c r="U10" s="46"/>
    </row>
    <row r="11" spans="1:21" ht="13.5" customHeight="1">
      <c r="A11" s="46"/>
      <c r="B11" s="46"/>
      <c r="C11" s="46"/>
      <c r="D11" s="46"/>
      <c r="E11" s="46"/>
      <c r="F11" s="46"/>
      <c r="G11" s="46"/>
      <c r="H11" s="46"/>
      <c r="I11" s="46"/>
      <c r="J11" s="46"/>
      <c r="K11" s="46"/>
      <c r="L11" s="46"/>
      <c r="M11" s="46"/>
      <c r="N11" s="46"/>
      <c r="O11" s="46"/>
      <c r="P11" s="46"/>
      <c r="Q11" s="46"/>
      <c r="R11" s="46"/>
      <c r="S11" s="46"/>
      <c r="T11" s="46"/>
      <c r="U11" s="46"/>
    </row>
    <row r="12" spans="1:21" ht="13.5" customHeight="1">
      <c r="A12" s="46"/>
      <c r="B12" s="46"/>
      <c r="C12" s="46"/>
      <c r="D12" s="46"/>
      <c r="E12" s="46"/>
      <c r="F12" s="46"/>
      <c r="G12" s="46"/>
      <c r="H12" s="46"/>
      <c r="I12" s="46"/>
      <c r="J12" s="46"/>
      <c r="K12" s="46"/>
      <c r="L12" s="46"/>
      <c r="M12" s="46"/>
      <c r="N12" s="46"/>
      <c r="O12" s="46"/>
      <c r="P12" s="46"/>
      <c r="Q12" s="46"/>
      <c r="R12" s="46"/>
      <c r="S12" s="46"/>
      <c r="T12" s="46"/>
      <c r="U12" s="46"/>
    </row>
    <row r="13" spans="1:21" ht="13.5" customHeight="1">
      <c r="A13" s="46"/>
      <c r="B13" s="46"/>
      <c r="C13" s="46"/>
      <c r="D13" s="46"/>
      <c r="E13" s="46"/>
      <c r="F13" s="46"/>
      <c r="G13" s="46"/>
      <c r="H13" s="46"/>
      <c r="I13" s="46"/>
      <c r="J13" s="46"/>
      <c r="K13" s="46"/>
      <c r="L13" s="46"/>
      <c r="M13" s="46"/>
      <c r="N13" s="46"/>
      <c r="O13" s="46"/>
      <c r="P13" s="46"/>
      <c r="Q13" s="46"/>
      <c r="R13" s="46"/>
      <c r="S13" s="46"/>
      <c r="T13" s="46"/>
      <c r="U13" s="46"/>
    </row>
    <row r="14" spans="1:21" ht="13.5" customHeight="1">
      <c r="A14" s="46"/>
      <c r="B14" s="46"/>
      <c r="C14" s="46"/>
      <c r="D14" s="46"/>
      <c r="E14" s="46"/>
      <c r="F14" s="46"/>
      <c r="G14" s="46"/>
      <c r="H14" s="46"/>
      <c r="I14" s="46"/>
      <c r="J14" s="46"/>
      <c r="K14" s="46"/>
      <c r="L14" s="46"/>
      <c r="M14" s="46"/>
      <c r="N14" s="46"/>
      <c r="O14" s="46"/>
      <c r="P14" s="46"/>
      <c r="Q14" s="46"/>
      <c r="R14" s="46"/>
      <c r="S14" s="46"/>
      <c r="T14" s="46"/>
      <c r="U14" s="46"/>
    </row>
    <row r="15" spans="1:21" ht="13.5" customHeight="1">
      <c r="A15" s="46"/>
      <c r="B15" s="46"/>
      <c r="C15" s="46"/>
      <c r="D15" s="46"/>
      <c r="E15" s="46"/>
      <c r="F15" s="46"/>
      <c r="G15" s="46"/>
      <c r="H15" s="46"/>
      <c r="I15" s="46"/>
      <c r="J15" s="46"/>
      <c r="K15" s="46"/>
      <c r="L15" s="46"/>
      <c r="M15" s="46"/>
      <c r="N15" s="46"/>
      <c r="O15" s="46"/>
      <c r="P15" s="46"/>
      <c r="Q15" s="46"/>
      <c r="R15" s="46"/>
      <c r="S15" s="46"/>
      <c r="T15" s="46"/>
      <c r="U15" s="46"/>
    </row>
    <row r="16" spans="1:21" ht="13.5" customHeight="1">
      <c r="A16" s="46"/>
      <c r="B16" s="46"/>
      <c r="C16" s="46"/>
      <c r="D16" s="46"/>
      <c r="E16" s="46"/>
      <c r="F16" s="46"/>
      <c r="G16" s="46"/>
      <c r="H16" s="46"/>
      <c r="I16" s="46"/>
      <c r="J16" s="46"/>
      <c r="K16" s="46"/>
      <c r="L16" s="46"/>
      <c r="M16" s="46"/>
      <c r="N16" s="46"/>
      <c r="O16" s="46"/>
      <c r="P16" s="46"/>
      <c r="Q16" s="46"/>
      <c r="R16" s="46"/>
      <c r="S16" s="46"/>
      <c r="T16" s="46"/>
      <c r="U16" s="46"/>
    </row>
    <row r="17" spans="1:21" ht="13.5" customHeight="1">
      <c r="A17" s="46"/>
      <c r="B17" s="46"/>
      <c r="C17" s="46"/>
      <c r="D17" s="46"/>
      <c r="E17" s="46"/>
      <c r="F17" s="46"/>
      <c r="G17" s="46"/>
      <c r="H17" s="46"/>
      <c r="I17" s="46"/>
      <c r="J17" s="46"/>
      <c r="K17" s="46"/>
      <c r="L17" s="46"/>
      <c r="M17" s="46"/>
      <c r="N17" s="46"/>
      <c r="O17" s="46"/>
      <c r="P17" s="46"/>
      <c r="Q17" s="46"/>
      <c r="R17" s="46"/>
      <c r="S17" s="46"/>
      <c r="T17" s="46"/>
      <c r="U17" s="46"/>
    </row>
    <row r="18" spans="1:21" ht="13.5" customHeight="1">
      <c r="A18" s="46"/>
      <c r="B18" s="46"/>
      <c r="C18" s="46"/>
      <c r="D18" s="46"/>
      <c r="E18" s="46"/>
      <c r="F18" s="46"/>
      <c r="G18" s="46"/>
      <c r="H18" s="46"/>
      <c r="I18" s="46"/>
      <c r="J18" s="46"/>
      <c r="K18" s="46"/>
      <c r="L18" s="46"/>
      <c r="M18" s="46"/>
      <c r="N18" s="46"/>
      <c r="O18" s="46"/>
      <c r="P18" s="46"/>
      <c r="Q18" s="46"/>
      <c r="R18" s="46"/>
      <c r="S18" s="46"/>
      <c r="T18" s="46"/>
      <c r="U18" s="46"/>
    </row>
    <row r="19" spans="1:21" ht="13.5" customHeight="1">
      <c r="A19" s="46"/>
      <c r="B19" s="46"/>
      <c r="C19" s="46"/>
      <c r="D19" s="46"/>
      <c r="E19" s="46"/>
      <c r="F19" s="46"/>
      <c r="G19" s="46"/>
      <c r="H19" s="46"/>
      <c r="I19" s="46"/>
      <c r="J19" s="46"/>
      <c r="K19" s="46"/>
      <c r="L19" s="46"/>
      <c r="M19" s="46"/>
      <c r="N19" s="46"/>
      <c r="O19" s="46"/>
      <c r="P19" s="46"/>
      <c r="Q19" s="46"/>
      <c r="R19" s="46"/>
      <c r="S19" s="46"/>
      <c r="T19" s="46"/>
      <c r="U19" s="46"/>
    </row>
    <row r="20" spans="1:21" ht="13.5" customHeight="1">
      <c r="A20" s="46"/>
      <c r="B20" s="46"/>
      <c r="C20" s="46"/>
      <c r="D20" s="46"/>
      <c r="E20" s="46"/>
      <c r="F20" s="46"/>
      <c r="G20" s="46"/>
      <c r="H20" s="46"/>
      <c r="I20" s="46"/>
      <c r="J20" s="46"/>
      <c r="K20" s="46"/>
      <c r="L20" s="46"/>
      <c r="M20" s="46"/>
      <c r="N20" s="46"/>
      <c r="O20" s="46"/>
      <c r="P20" s="46"/>
      <c r="Q20" s="46"/>
      <c r="R20" s="46"/>
      <c r="S20" s="46"/>
      <c r="T20" s="46"/>
      <c r="U20" s="46"/>
    </row>
    <row r="21" spans="1:21" ht="13.5" customHeight="1">
      <c r="A21" s="46"/>
      <c r="B21" s="46"/>
      <c r="C21" s="46"/>
      <c r="D21" s="46"/>
      <c r="E21" s="46"/>
      <c r="F21" s="46"/>
      <c r="G21" s="46"/>
      <c r="H21" s="46"/>
      <c r="I21" s="46"/>
      <c r="J21" s="46"/>
      <c r="K21" s="46"/>
      <c r="L21" s="46"/>
      <c r="M21" s="46"/>
      <c r="N21" s="46"/>
      <c r="O21" s="46"/>
      <c r="P21" s="46"/>
      <c r="Q21" s="46"/>
      <c r="R21" s="46"/>
      <c r="S21" s="46"/>
      <c r="T21" s="46"/>
      <c r="U21" s="46"/>
    </row>
    <row r="22" spans="1:21" ht="13.5" customHeight="1">
      <c r="A22" s="46"/>
      <c r="B22" s="46"/>
      <c r="C22" s="46"/>
      <c r="D22" s="46"/>
      <c r="E22" s="46"/>
      <c r="F22" s="46"/>
      <c r="G22" s="46"/>
      <c r="H22" s="46"/>
      <c r="I22" s="46"/>
      <c r="J22" s="46"/>
      <c r="K22" s="46"/>
      <c r="L22" s="46"/>
      <c r="M22" s="46"/>
      <c r="N22" s="46"/>
      <c r="O22" s="46"/>
      <c r="P22" s="46"/>
      <c r="Q22" s="46"/>
      <c r="R22" s="46"/>
      <c r="S22" s="46"/>
      <c r="T22" s="46"/>
      <c r="U22" s="46"/>
    </row>
    <row r="23" spans="1:21" ht="13.5" customHeight="1">
      <c r="A23" s="46"/>
      <c r="B23" s="46"/>
      <c r="C23" s="46"/>
      <c r="D23" s="46"/>
      <c r="E23" s="46"/>
      <c r="F23" s="46"/>
      <c r="G23" s="46"/>
      <c r="H23" s="46"/>
      <c r="I23" s="46"/>
      <c r="J23" s="46"/>
      <c r="K23" s="46"/>
      <c r="L23" s="46"/>
      <c r="M23" s="46"/>
      <c r="N23" s="46"/>
      <c r="O23" s="46"/>
      <c r="P23" s="46"/>
      <c r="Q23" s="46"/>
      <c r="R23" s="46"/>
      <c r="S23" s="46"/>
      <c r="T23" s="46"/>
      <c r="U23" s="46"/>
    </row>
    <row r="24" spans="1:21" ht="13.5" customHeight="1">
      <c r="A24" s="46"/>
      <c r="B24" s="46"/>
      <c r="C24" s="46"/>
      <c r="D24" s="46"/>
      <c r="E24" s="46"/>
      <c r="F24" s="46"/>
      <c r="G24" s="46"/>
      <c r="H24" s="46"/>
      <c r="I24" s="46"/>
      <c r="J24" s="46"/>
      <c r="K24" s="46"/>
      <c r="L24" s="46"/>
      <c r="M24" s="46"/>
      <c r="N24" s="46"/>
      <c r="O24" s="46"/>
      <c r="P24" s="46"/>
      <c r="Q24" s="46"/>
      <c r="R24" s="46"/>
      <c r="S24" s="46"/>
      <c r="T24" s="46"/>
      <c r="U24" s="46"/>
    </row>
    <row r="25" spans="1:21" ht="13.5" customHeight="1">
      <c r="A25" s="46"/>
      <c r="B25" s="46"/>
      <c r="C25" s="46"/>
      <c r="D25" s="46"/>
      <c r="E25" s="46"/>
      <c r="F25" s="46"/>
      <c r="G25" s="46"/>
      <c r="H25" s="46"/>
      <c r="I25" s="46"/>
      <c r="J25" s="46"/>
      <c r="K25" s="46"/>
      <c r="L25" s="46"/>
      <c r="M25" s="46"/>
      <c r="N25" s="46"/>
      <c r="O25" s="46"/>
      <c r="P25" s="46"/>
      <c r="Q25" s="46"/>
      <c r="R25" s="46"/>
      <c r="S25" s="46"/>
      <c r="T25" s="46"/>
      <c r="U25" s="46"/>
    </row>
    <row r="26" spans="1:21" ht="13.5" customHeight="1">
      <c r="A26" s="46"/>
      <c r="B26" s="46"/>
      <c r="C26" s="46"/>
      <c r="D26" s="46"/>
      <c r="E26" s="46"/>
      <c r="F26" s="46"/>
      <c r="G26" s="46"/>
      <c r="H26" s="46"/>
      <c r="I26" s="46"/>
      <c r="J26" s="46"/>
      <c r="K26" s="46"/>
      <c r="L26" s="46"/>
      <c r="M26" s="46"/>
      <c r="N26" s="46"/>
      <c r="O26" s="46"/>
      <c r="P26" s="46"/>
      <c r="Q26" s="46"/>
      <c r="R26" s="46"/>
      <c r="S26" s="46"/>
      <c r="T26" s="46"/>
      <c r="U26" s="46"/>
    </row>
    <row r="27" spans="1:21" ht="13.5" customHeight="1">
      <c r="A27" s="46"/>
      <c r="B27" s="46"/>
      <c r="C27" s="46"/>
      <c r="D27" s="46"/>
      <c r="E27" s="46"/>
      <c r="F27" s="46"/>
      <c r="G27" s="46"/>
      <c r="H27" s="46"/>
      <c r="I27" s="46"/>
      <c r="J27" s="46"/>
      <c r="K27" s="46"/>
      <c r="L27" s="46"/>
      <c r="M27" s="46"/>
      <c r="N27" s="46"/>
      <c r="O27" s="46"/>
      <c r="P27" s="46"/>
      <c r="Q27" s="46"/>
      <c r="R27" s="46"/>
      <c r="S27" s="46"/>
      <c r="T27" s="46"/>
      <c r="U27" s="46"/>
    </row>
    <row r="28" spans="1:21" ht="13.5" customHeight="1">
      <c r="A28" s="46"/>
      <c r="B28" s="46"/>
      <c r="C28" s="46"/>
      <c r="D28" s="46"/>
      <c r="E28" s="46"/>
      <c r="F28" s="46"/>
      <c r="G28" s="46"/>
      <c r="H28" s="46"/>
      <c r="I28" s="46"/>
      <c r="J28" s="46"/>
      <c r="K28" s="46"/>
      <c r="L28" s="46"/>
      <c r="M28" s="46"/>
      <c r="N28" s="46"/>
      <c r="O28" s="46"/>
      <c r="P28" s="46"/>
      <c r="Q28" s="46"/>
      <c r="R28" s="46"/>
      <c r="S28" s="46"/>
      <c r="T28" s="46"/>
      <c r="U28" s="46"/>
    </row>
    <row r="29" spans="1:21" ht="13.5" customHeight="1">
      <c r="A29" s="46"/>
      <c r="B29" s="46"/>
      <c r="C29" s="46"/>
      <c r="D29" s="46"/>
      <c r="E29" s="46"/>
      <c r="F29" s="46"/>
      <c r="G29" s="46"/>
      <c r="H29" s="46"/>
      <c r="I29" s="46"/>
      <c r="J29" s="46"/>
      <c r="K29" s="46"/>
      <c r="L29" s="46"/>
      <c r="M29" s="46"/>
      <c r="N29" s="46"/>
      <c r="O29" s="46"/>
      <c r="P29" s="46"/>
      <c r="Q29" s="46"/>
      <c r="R29" s="46"/>
      <c r="S29" s="46"/>
      <c r="T29" s="46"/>
      <c r="U29" s="46"/>
    </row>
    <row r="30" spans="1:21" ht="13.5" customHeight="1">
      <c r="A30" s="46"/>
      <c r="B30" s="46"/>
      <c r="C30" s="46"/>
      <c r="D30" s="46"/>
      <c r="E30" s="46"/>
      <c r="F30" s="46"/>
      <c r="G30" s="46"/>
      <c r="H30" s="46"/>
      <c r="I30" s="46"/>
      <c r="J30" s="46"/>
      <c r="K30" s="46"/>
      <c r="L30" s="46"/>
      <c r="M30" s="46"/>
      <c r="N30" s="46"/>
      <c r="O30" s="46"/>
      <c r="P30" s="46"/>
      <c r="Q30" s="46"/>
      <c r="R30" s="46"/>
      <c r="S30" s="46"/>
      <c r="T30" s="46"/>
      <c r="U30" s="46"/>
    </row>
    <row r="31" spans="1:21" ht="13.5" customHeight="1">
      <c r="A31" s="46"/>
      <c r="B31" s="46"/>
      <c r="C31" s="46"/>
      <c r="D31" s="46"/>
      <c r="E31" s="46"/>
      <c r="F31" s="46"/>
      <c r="G31" s="46"/>
      <c r="H31" s="46"/>
      <c r="I31" s="46"/>
      <c r="J31" s="46"/>
      <c r="K31" s="46"/>
      <c r="L31" s="46"/>
      <c r="M31" s="46"/>
      <c r="N31" s="46"/>
      <c r="O31" s="46"/>
      <c r="P31" s="46"/>
      <c r="Q31" s="46"/>
      <c r="R31" s="46"/>
      <c r="S31" s="46"/>
      <c r="T31" s="46"/>
      <c r="U31" s="46"/>
    </row>
    <row r="32" spans="1:21" ht="13.5" customHeight="1">
      <c r="A32" s="46"/>
      <c r="B32" s="46"/>
      <c r="C32" s="46"/>
      <c r="D32" s="46"/>
      <c r="E32" s="46"/>
      <c r="F32" s="46"/>
      <c r="G32" s="46"/>
      <c r="H32" s="46"/>
      <c r="I32" s="46"/>
      <c r="J32" s="46"/>
      <c r="K32" s="46"/>
      <c r="L32" s="46"/>
      <c r="M32" s="46"/>
      <c r="N32" s="46"/>
      <c r="O32" s="46"/>
      <c r="P32" s="46"/>
      <c r="Q32" s="46"/>
      <c r="R32" s="46"/>
      <c r="S32" s="46"/>
      <c r="T32" s="46"/>
      <c r="U32" s="46"/>
    </row>
    <row r="33" spans="1:21" ht="13.5" customHeight="1">
      <c r="A33" s="46"/>
      <c r="B33" s="46"/>
      <c r="C33" s="46"/>
      <c r="D33" s="46"/>
      <c r="E33" s="46"/>
      <c r="F33" s="46"/>
      <c r="G33" s="46"/>
      <c r="H33" s="46"/>
      <c r="I33" s="46"/>
      <c r="J33" s="46"/>
      <c r="K33" s="46"/>
      <c r="L33" s="46"/>
      <c r="M33" s="46"/>
      <c r="N33" s="46"/>
      <c r="O33" s="46"/>
      <c r="P33" s="46"/>
      <c r="Q33" s="46"/>
      <c r="R33" s="46"/>
      <c r="S33" s="46"/>
      <c r="T33" s="46"/>
      <c r="U33" s="46"/>
    </row>
    <row r="34" spans="1:21" ht="13.5" customHeight="1">
      <c r="A34" s="46"/>
      <c r="B34" s="46"/>
      <c r="C34" s="46"/>
      <c r="D34" s="46"/>
      <c r="E34" s="46"/>
      <c r="F34" s="46"/>
      <c r="G34" s="46"/>
      <c r="H34" s="46"/>
      <c r="I34" s="46"/>
      <c r="J34" s="46"/>
      <c r="K34" s="46"/>
      <c r="L34" s="46"/>
      <c r="M34" s="46"/>
      <c r="N34" s="46"/>
      <c r="O34" s="46"/>
      <c r="P34" s="46"/>
      <c r="Q34" s="46"/>
      <c r="R34" s="46"/>
      <c r="S34" s="46"/>
      <c r="T34" s="46"/>
      <c r="U34" s="46"/>
    </row>
    <row r="35" spans="1:21" ht="13.5" customHeight="1">
      <c r="A35" s="46"/>
      <c r="B35" s="46"/>
      <c r="C35" s="46"/>
      <c r="D35" s="46"/>
      <c r="E35" s="46"/>
      <c r="F35" s="46"/>
      <c r="G35" s="46"/>
      <c r="H35" s="46"/>
      <c r="I35" s="46"/>
      <c r="J35" s="46"/>
      <c r="K35" s="46"/>
      <c r="L35" s="46"/>
      <c r="M35" s="46"/>
      <c r="N35" s="46"/>
      <c r="O35" s="46"/>
      <c r="P35" s="46"/>
      <c r="Q35" s="46"/>
      <c r="R35" s="46"/>
      <c r="S35" s="46"/>
      <c r="T35" s="46"/>
      <c r="U35" s="46"/>
    </row>
    <row r="36" spans="1:21" ht="13.5" customHeight="1">
      <c r="A36" s="46"/>
      <c r="B36" s="46"/>
      <c r="C36" s="46"/>
      <c r="D36" s="46"/>
      <c r="E36" s="46"/>
      <c r="F36" s="46"/>
      <c r="G36" s="46"/>
      <c r="H36" s="46"/>
      <c r="I36" s="46"/>
      <c r="J36" s="46"/>
      <c r="K36" s="46"/>
      <c r="L36" s="46"/>
      <c r="M36" s="46"/>
      <c r="N36" s="46"/>
      <c r="O36" s="46"/>
      <c r="P36" s="46"/>
      <c r="Q36" s="46"/>
      <c r="R36" s="46"/>
      <c r="S36" s="46"/>
      <c r="T36" s="46"/>
      <c r="U36" s="46"/>
    </row>
    <row r="37" spans="1:21" ht="13.5" customHeight="1">
      <c r="A37" s="46"/>
      <c r="B37" s="46"/>
      <c r="C37" s="46"/>
      <c r="D37" s="46"/>
      <c r="E37" s="46"/>
      <c r="F37" s="46"/>
      <c r="G37" s="46"/>
      <c r="H37" s="46"/>
      <c r="I37" s="46"/>
      <c r="J37" s="46"/>
      <c r="K37" s="46"/>
      <c r="L37" s="46"/>
      <c r="M37" s="46"/>
      <c r="N37" s="46"/>
      <c r="O37" s="46"/>
      <c r="P37" s="46"/>
      <c r="Q37" s="46"/>
      <c r="R37" s="46"/>
      <c r="S37" s="46"/>
      <c r="T37" s="46"/>
      <c r="U37" s="46"/>
    </row>
    <row r="38" spans="1:21" ht="13.5" customHeight="1">
      <c r="A38" s="46"/>
      <c r="B38" s="46"/>
      <c r="C38" s="46"/>
      <c r="D38" s="46"/>
      <c r="E38" s="46"/>
      <c r="F38" s="46"/>
      <c r="G38" s="46"/>
      <c r="H38" s="46"/>
      <c r="I38" s="46"/>
      <c r="J38" s="46"/>
      <c r="K38" s="46"/>
      <c r="L38" s="46"/>
      <c r="M38" s="46"/>
      <c r="N38" s="46"/>
      <c r="O38" s="46"/>
      <c r="P38" s="46"/>
      <c r="Q38" s="46"/>
      <c r="R38" s="46"/>
      <c r="S38" s="46"/>
      <c r="T38" s="46"/>
      <c r="U38" s="46"/>
    </row>
    <row r="39" spans="1:21" ht="13.5" customHeight="1">
      <c r="A39" s="46"/>
      <c r="B39" s="46"/>
      <c r="C39" s="46"/>
      <c r="D39" s="46"/>
      <c r="E39" s="46"/>
      <c r="F39" s="46"/>
      <c r="G39" s="46"/>
      <c r="H39" s="46"/>
      <c r="I39" s="46"/>
      <c r="J39" s="46"/>
      <c r="K39" s="46"/>
      <c r="L39" s="46"/>
      <c r="M39" s="46"/>
      <c r="N39" s="46"/>
      <c r="O39" s="46"/>
      <c r="P39" s="46"/>
      <c r="Q39" s="46"/>
      <c r="R39" s="46"/>
      <c r="S39" s="46"/>
      <c r="T39" s="46"/>
      <c r="U39" s="46"/>
    </row>
    <row r="40" spans="1:21" ht="13.5" customHeight="1">
      <c r="A40" s="46"/>
      <c r="B40" s="46"/>
      <c r="C40" s="46"/>
      <c r="D40" s="46"/>
      <c r="E40" s="46"/>
      <c r="F40" s="46"/>
      <c r="G40" s="46"/>
      <c r="H40" s="46"/>
      <c r="I40" s="46"/>
      <c r="J40" s="46"/>
      <c r="K40" s="46"/>
      <c r="L40" s="46"/>
      <c r="M40" s="46"/>
      <c r="N40" s="46"/>
      <c r="O40" s="46"/>
      <c r="P40" s="46"/>
      <c r="Q40" s="46"/>
      <c r="R40" s="46"/>
      <c r="S40" s="46"/>
      <c r="T40" s="46"/>
      <c r="U40" s="46"/>
    </row>
    <row r="41" spans="1:21" ht="13.5" customHeight="1">
      <c r="A41" s="46"/>
      <c r="B41" s="46"/>
      <c r="C41" s="46"/>
      <c r="D41" s="46"/>
      <c r="E41" s="46"/>
      <c r="F41" s="46"/>
      <c r="G41" s="46"/>
      <c r="H41" s="46"/>
      <c r="I41" s="46"/>
      <c r="J41" s="46"/>
      <c r="K41" s="46"/>
      <c r="L41" s="46"/>
      <c r="M41" s="46"/>
      <c r="N41" s="46"/>
      <c r="O41" s="46"/>
      <c r="P41" s="46"/>
      <c r="Q41" s="46"/>
      <c r="R41" s="46"/>
      <c r="S41" s="46"/>
      <c r="T41" s="46"/>
      <c r="U41" s="46"/>
    </row>
    <row r="42" spans="1:21" ht="13.5" customHeight="1">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c r="A43" s="46"/>
      <c r="B43" s="46"/>
      <c r="C43" s="46"/>
      <c r="D43" s="46"/>
      <c r="E43" s="46"/>
      <c r="F43" s="46"/>
      <c r="G43" s="46"/>
      <c r="H43" s="46"/>
      <c r="I43" s="46"/>
      <c r="J43" s="46"/>
      <c r="K43" s="46"/>
      <c r="L43" s="46"/>
      <c r="M43" s="46"/>
      <c r="N43" s="46"/>
      <c r="O43" s="48" t="s">
        <v>8</v>
      </c>
      <c r="P43" s="46"/>
      <c r="Q43" s="46"/>
      <c r="R43" s="46"/>
      <c r="S43" s="46"/>
      <c r="T43" s="46"/>
      <c r="U43" s="46"/>
    </row>
    <row r="44" spans="1:21" ht="30.75" customHeight="1" thickBot="1">
      <c r="A44" s="46"/>
      <c r="B44" s="49" t="s">
        <v>9</v>
      </c>
      <c r="C44" s="50"/>
      <c r="D44" s="50"/>
      <c r="E44" s="51"/>
      <c r="F44" s="51"/>
      <c r="G44" s="51"/>
      <c r="H44" s="51"/>
      <c r="I44" s="51"/>
      <c r="J44" s="52" t="s">
        <v>2</v>
      </c>
      <c r="K44" s="53" t="s">
        <v>549</v>
      </c>
      <c r="L44" s="54" t="s">
        <v>550</v>
      </c>
      <c r="M44" s="54" t="s">
        <v>551</v>
      </c>
      <c r="N44" s="54" t="s">
        <v>552</v>
      </c>
      <c r="O44" s="55" t="s">
        <v>553</v>
      </c>
      <c r="P44" s="46"/>
      <c r="Q44" s="46"/>
      <c r="R44" s="46"/>
      <c r="S44" s="46"/>
      <c r="T44" s="46"/>
      <c r="U44" s="46"/>
    </row>
    <row r="45" spans="1:21" ht="30.75" customHeight="1">
      <c r="A45" s="46"/>
      <c r="B45" s="1164" t="s">
        <v>10</v>
      </c>
      <c r="C45" s="1165"/>
      <c r="D45" s="56"/>
      <c r="E45" s="1170" t="s">
        <v>11</v>
      </c>
      <c r="F45" s="1170"/>
      <c r="G45" s="1170"/>
      <c r="H45" s="1170"/>
      <c r="I45" s="1170"/>
      <c r="J45" s="1171"/>
      <c r="K45" s="57">
        <v>1284</v>
      </c>
      <c r="L45" s="58">
        <v>1221</v>
      </c>
      <c r="M45" s="58">
        <v>1237</v>
      </c>
      <c r="N45" s="58">
        <v>1328</v>
      </c>
      <c r="O45" s="59">
        <v>1406</v>
      </c>
      <c r="P45" s="46"/>
      <c r="Q45" s="46"/>
      <c r="R45" s="46"/>
      <c r="S45" s="46"/>
      <c r="T45" s="46"/>
      <c r="U45" s="46"/>
    </row>
    <row r="46" spans="1:21" ht="30.75" customHeight="1">
      <c r="A46" s="46"/>
      <c r="B46" s="1166"/>
      <c r="C46" s="1167"/>
      <c r="D46" s="60"/>
      <c r="E46" s="1172" t="s">
        <v>12</v>
      </c>
      <c r="F46" s="1172"/>
      <c r="G46" s="1172"/>
      <c r="H46" s="1172"/>
      <c r="I46" s="1172"/>
      <c r="J46" s="1173"/>
      <c r="K46" s="61" t="s">
        <v>509</v>
      </c>
      <c r="L46" s="62" t="s">
        <v>509</v>
      </c>
      <c r="M46" s="62" t="s">
        <v>509</v>
      </c>
      <c r="N46" s="62" t="s">
        <v>509</v>
      </c>
      <c r="O46" s="63" t="s">
        <v>509</v>
      </c>
      <c r="P46" s="46"/>
      <c r="Q46" s="46"/>
      <c r="R46" s="46"/>
      <c r="S46" s="46"/>
      <c r="T46" s="46"/>
      <c r="U46" s="46"/>
    </row>
    <row r="47" spans="1:21" ht="30.75" customHeight="1">
      <c r="A47" s="46"/>
      <c r="B47" s="1166"/>
      <c r="C47" s="1167"/>
      <c r="D47" s="60"/>
      <c r="E47" s="1172" t="s">
        <v>13</v>
      </c>
      <c r="F47" s="1172"/>
      <c r="G47" s="1172"/>
      <c r="H47" s="1172"/>
      <c r="I47" s="1172"/>
      <c r="J47" s="1173"/>
      <c r="K47" s="61" t="s">
        <v>509</v>
      </c>
      <c r="L47" s="62" t="s">
        <v>509</v>
      </c>
      <c r="M47" s="62" t="s">
        <v>509</v>
      </c>
      <c r="N47" s="62" t="s">
        <v>509</v>
      </c>
      <c r="O47" s="63" t="s">
        <v>509</v>
      </c>
      <c r="P47" s="46"/>
      <c r="Q47" s="46"/>
      <c r="R47" s="46"/>
      <c r="S47" s="46"/>
      <c r="T47" s="46"/>
      <c r="U47" s="46"/>
    </row>
    <row r="48" spans="1:21" ht="30.75" customHeight="1">
      <c r="A48" s="46"/>
      <c r="B48" s="1166"/>
      <c r="C48" s="1167"/>
      <c r="D48" s="60"/>
      <c r="E48" s="1172" t="s">
        <v>14</v>
      </c>
      <c r="F48" s="1172"/>
      <c r="G48" s="1172"/>
      <c r="H48" s="1172"/>
      <c r="I48" s="1172"/>
      <c r="J48" s="1173"/>
      <c r="K48" s="61">
        <v>331</v>
      </c>
      <c r="L48" s="62">
        <v>320</v>
      </c>
      <c r="M48" s="62">
        <v>326</v>
      </c>
      <c r="N48" s="62">
        <v>336</v>
      </c>
      <c r="O48" s="63">
        <v>346</v>
      </c>
      <c r="P48" s="46"/>
      <c r="Q48" s="46"/>
      <c r="R48" s="46"/>
      <c r="S48" s="46"/>
      <c r="T48" s="46"/>
      <c r="U48" s="46"/>
    </row>
    <row r="49" spans="1:21" ht="30.75" customHeight="1">
      <c r="A49" s="46"/>
      <c r="B49" s="1166"/>
      <c r="C49" s="1167"/>
      <c r="D49" s="60"/>
      <c r="E49" s="1172" t="s">
        <v>15</v>
      </c>
      <c r="F49" s="1172"/>
      <c r="G49" s="1172"/>
      <c r="H49" s="1172"/>
      <c r="I49" s="1172"/>
      <c r="J49" s="1173"/>
      <c r="K49" s="61" t="s">
        <v>509</v>
      </c>
      <c r="L49" s="62" t="s">
        <v>509</v>
      </c>
      <c r="M49" s="62" t="s">
        <v>509</v>
      </c>
      <c r="N49" s="62" t="s">
        <v>509</v>
      </c>
      <c r="O49" s="63" t="s">
        <v>509</v>
      </c>
      <c r="P49" s="46"/>
      <c r="Q49" s="46"/>
      <c r="R49" s="46"/>
      <c r="S49" s="46"/>
      <c r="T49" s="46"/>
      <c r="U49" s="46"/>
    </row>
    <row r="50" spans="1:21" ht="30.75" customHeight="1">
      <c r="A50" s="46"/>
      <c r="B50" s="1166"/>
      <c r="C50" s="1167"/>
      <c r="D50" s="60"/>
      <c r="E50" s="1172" t="s">
        <v>16</v>
      </c>
      <c r="F50" s="1172"/>
      <c r="G50" s="1172"/>
      <c r="H50" s="1172"/>
      <c r="I50" s="1172"/>
      <c r="J50" s="1173"/>
      <c r="K50" s="61" t="s">
        <v>509</v>
      </c>
      <c r="L50" s="62" t="s">
        <v>509</v>
      </c>
      <c r="M50" s="62" t="s">
        <v>509</v>
      </c>
      <c r="N50" s="62" t="s">
        <v>509</v>
      </c>
      <c r="O50" s="63">
        <v>50</v>
      </c>
      <c r="P50" s="46"/>
      <c r="Q50" s="46"/>
      <c r="R50" s="46"/>
      <c r="S50" s="46"/>
      <c r="T50" s="46"/>
      <c r="U50" s="46"/>
    </row>
    <row r="51" spans="1:21" ht="30.75" customHeight="1">
      <c r="A51" s="46"/>
      <c r="B51" s="1168"/>
      <c r="C51" s="1169"/>
      <c r="D51" s="64"/>
      <c r="E51" s="1172" t="s">
        <v>17</v>
      </c>
      <c r="F51" s="1172"/>
      <c r="G51" s="1172"/>
      <c r="H51" s="1172"/>
      <c r="I51" s="1172"/>
      <c r="J51" s="1173"/>
      <c r="K51" s="61" t="s">
        <v>509</v>
      </c>
      <c r="L51" s="62" t="s">
        <v>509</v>
      </c>
      <c r="M51" s="62" t="s">
        <v>509</v>
      </c>
      <c r="N51" s="62" t="s">
        <v>509</v>
      </c>
      <c r="O51" s="63" t="s">
        <v>509</v>
      </c>
      <c r="P51" s="46"/>
      <c r="Q51" s="46"/>
      <c r="R51" s="46"/>
      <c r="S51" s="46"/>
      <c r="T51" s="46"/>
      <c r="U51" s="46"/>
    </row>
    <row r="52" spans="1:21" ht="30.75" customHeight="1">
      <c r="A52" s="46"/>
      <c r="B52" s="1174" t="s">
        <v>18</v>
      </c>
      <c r="C52" s="1175"/>
      <c r="D52" s="64"/>
      <c r="E52" s="1172" t="s">
        <v>19</v>
      </c>
      <c r="F52" s="1172"/>
      <c r="G52" s="1172"/>
      <c r="H52" s="1172"/>
      <c r="I52" s="1172"/>
      <c r="J52" s="1173"/>
      <c r="K52" s="61">
        <v>1254</v>
      </c>
      <c r="L52" s="62">
        <v>1313</v>
      </c>
      <c r="M52" s="62">
        <v>1299</v>
      </c>
      <c r="N52" s="62">
        <v>1370</v>
      </c>
      <c r="O52" s="63">
        <v>1343</v>
      </c>
      <c r="P52" s="46"/>
      <c r="Q52" s="46"/>
      <c r="R52" s="46"/>
      <c r="S52" s="46"/>
      <c r="T52" s="46"/>
      <c r="U52" s="46"/>
    </row>
    <row r="53" spans="1:21" ht="30.75" customHeight="1" thickBot="1">
      <c r="A53" s="46"/>
      <c r="B53" s="1176" t="s">
        <v>20</v>
      </c>
      <c r="C53" s="1177"/>
      <c r="D53" s="65"/>
      <c r="E53" s="1178" t="s">
        <v>21</v>
      </c>
      <c r="F53" s="1178"/>
      <c r="G53" s="1178"/>
      <c r="H53" s="1178"/>
      <c r="I53" s="1178"/>
      <c r="J53" s="1179"/>
      <c r="K53" s="66">
        <v>361</v>
      </c>
      <c r="L53" s="67">
        <v>228</v>
      </c>
      <c r="M53" s="67">
        <v>264</v>
      </c>
      <c r="N53" s="67">
        <v>294</v>
      </c>
      <c r="O53" s="68">
        <v>459</v>
      </c>
      <c r="P53" s="46"/>
      <c r="Q53" s="46"/>
      <c r="R53" s="46"/>
      <c r="S53" s="46"/>
      <c r="T53" s="46"/>
      <c r="U53" s="46"/>
    </row>
    <row r="54" spans="1:21" ht="24" customHeight="1">
      <c r="A54" s="46"/>
      <c r="B54" s="69" t="s">
        <v>22</v>
      </c>
      <c r="C54" s="46"/>
      <c r="D54" s="46"/>
      <c r="E54" s="46"/>
      <c r="F54" s="46"/>
      <c r="G54" s="46"/>
      <c r="H54" s="46"/>
      <c r="I54" s="46"/>
      <c r="J54" s="46"/>
      <c r="K54" s="46"/>
      <c r="L54" s="46"/>
      <c r="M54" s="46"/>
      <c r="N54" s="46"/>
      <c r="O54" s="46"/>
      <c r="P54" s="46"/>
      <c r="Q54" s="46"/>
      <c r="R54" s="46"/>
      <c r="S54" s="46"/>
      <c r="T54" s="46"/>
      <c r="U54" s="46"/>
    </row>
    <row r="55" spans="1:21" ht="24" customHeight="1">
      <c r="A55" s="46"/>
      <c r="B55" s="69" t="s">
        <v>23</v>
      </c>
      <c r="C55" s="46"/>
      <c r="D55" s="46"/>
      <c r="E55" s="46"/>
      <c r="F55" s="46"/>
      <c r="G55" s="46"/>
      <c r="H55" s="46"/>
      <c r="I55" s="46"/>
      <c r="J55" s="46"/>
      <c r="K55" s="46"/>
      <c r="L55" s="46"/>
      <c r="M55" s="46"/>
      <c r="N55" s="46"/>
      <c r="O55" s="46"/>
      <c r="P55" s="46"/>
      <c r="Q55" s="46"/>
      <c r="R55" s="46"/>
      <c r="S55" s="46"/>
      <c r="T55" s="46"/>
      <c r="U55" s="46"/>
    </row>
    <row r="56" spans="1:21" ht="24" customHeight="1" thickBot="1">
      <c r="A56" s="46"/>
      <c r="B56" s="70" t="s">
        <v>24</v>
      </c>
      <c r="C56" s="71"/>
      <c r="D56" s="71"/>
      <c r="E56" s="71"/>
      <c r="F56" s="71"/>
      <c r="G56" s="71"/>
      <c r="H56" s="71"/>
      <c r="I56" s="71"/>
      <c r="J56" s="71"/>
      <c r="K56" s="72"/>
      <c r="L56" s="72"/>
      <c r="M56" s="72"/>
      <c r="N56" s="72"/>
      <c r="O56" s="73" t="s">
        <v>566</v>
      </c>
      <c r="P56" s="46"/>
      <c r="Q56" s="46"/>
      <c r="R56" s="46"/>
      <c r="S56" s="46"/>
      <c r="T56" s="46"/>
      <c r="U56" s="46"/>
    </row>
    <row r="57" spans="1:21" ht="31.5" customHeight="1" thickBot="1">
      <c r="A57" s="46"/>
      <c r="B57" s="74"/>
      <c r="C57" s="75"/>
      <c r="D57" s="75"/>
      <c r="E57" s="76"/>
      <c r="F57" s="76"/>
      <c r="G57" s="76"/>
      <c r="H57" s="76"/>
      <c r="I57" s="76"/>
      <c r="J57" s="77" t="s">
        <v>2</v>
      </c>
      <c r="K57" s="78" t="s">
        <v>567</v>
      </c>
      <c r="L57" s="79" t="s">
        <v>568</v>
      </c>
      <c r="M57" s="79" t="s">
        <v>569</v>
      </c>
      <c r="N57" s="79" t="s">
        <v>570</v>
      </c>
      <c r="O57" s="80" t="s">
        <v>571</v>
      </c>
      <c r="P57" s="46"/>
      <c r="Q57" s="46"/>
      <c r="R57" s="46"/>
      <c r="S57" s="46"/>
      <c r="T57" s="46"/>
      <c r="U57" s="46"/>
    </row>
    <row r="58" spans="1:21" ht="31.5" customHeight="1">
      <c r="B58" s="1180" t="s">
        <v>25</v>
      </c>
      <c r="C58" s="1181"/>
      <c r="D58" s="1186" t="s">
        <v>26</v>
      </c>
      <c r="E58" s="1187"/>
      <c r="F58" s="1187"/>
      <c r="G58" s="1187"/>
      <c r="H58" s="1187"/>
      <c r="I58" s="1187"/>
      <c r="J58" s="1188"/>
      <c r="K58" s="81"/>
      <c r="L58" s="82"/>
      <c r="M58" s="82"/>
      <c r="N58" s="82"/>
      <c r="O58" s="83"/>
    </row>
    <row r="59" spans="1:21" ht="31.5" customHeight="1">
      <c r="B59" s="1182"/>
      <c r="C59" s="1183"/>
      <c r="D59" s="1189" t="s">
        <v>27</v>
      </c>
      <c r="E59" s="1190"/>
      <c r="F59" s="1190"/>
      <c r="G59" s="1190"/>
      <c r="H59" s="1190"/>
      <c r="I59" s="1190"/>
      <c r="J59" s="1191"/>
      <c r="K59" s="84"/>
      <c r="L59" s="85"/>
      <c r="M59" s="85"/>
      <c r="N59" s="85"/>
      <c r="O59" s="86"/>
    </row>
    <row r="60" spans="1:21" ht="31.5" customHeight="1" thickBot="1">
      <c r="B60" s="1184"/>
      <c r="C60" s="1185"/>
      <c r="D60" s="1192" t="s">
        <v>28</v>
      </c>
      <c r="E60" s="1193"/>
      <c r="F60" s="1193"/>
      <c r="G60" s="1193"/>
      <c r="H60" s="1193"/>
      <c r="I60" s="1193"/>
      <c r="J60" s="1194"/>
      <c r="K60" s="87"/>
      <c r="L60" s="88"/>
      <c r="M60" s="88"/>
      <c r="N60" s="88"/>
      <c r="O60" s="89"/>
    </row>
    <row r="61" spans="1:21" ht="24" customHeight="1">
      <c r="B61" s="90"/>
      <c r="C61" s="90"/>
      <c r="D61" s="91" t="s">
        <v>29</v>
      </c>
      <c r="E61" s="92"/>
      <c r="F61" s="92"/>
      <c r="G61" s="92"/>
      <c r="H61" s="92"/>
      <c r="I61" s="92"/>
      <c r="J61" s="92"/>
      <c r="K61" s="92"/>
      <c r="L61" s="92"/>
      <c r="M61" s="92"/>
      <c r="N61" s="92"/>
      <c r="O61" s="92"/>
    </row>
    <row r="62" spans="1:21" ht="24" customHeight="1">
      <c r="B62" s="93"/>
      <c r="C62" s="93"/>
      <c r="D62" s="91" t="s">
        <v>30</v>
      </c>
      <c r="E62" s="92"/>
      <c r="F62" s="92"/>
      <c r="G62" s="92"/>
      <c r="H62" s="92"/>
      <c r="I62" s="92"/>
      <c r="J62" s="92"/>
      <c r="K62" s="92"/>
      <c r="L62" s="92"/>
      <c r="M62" s="92"/>
      <c r="N62" s="92"/>
      <c r="O62" s="92"/>
    </row>
    <row r="63" spans="1:21" ht="24" customHeight="1">
      <c r="A63" s="46"/>
      <c r="B63" s="69"/>
      <c r="C63" s="46"/>
      <c r="D63" s="46"/>
      <c r="E63" s="46"/>
      <c r="F63" s="46"/>
      <c r="G63" s="46"/>
      <c r="H63" s="46"/>
      <c r="I63" s="46"/>
      <c r="J63" s="46"/>
      <c r="K63" s="46"/>
      <c r="L63" s="46"/>
      <c r="M63" s="46"/>
      <c r="N63" s="46"/>
      <c r="O63" s="46"/>
      <c r="P63" s="46"/>
      <c r="Q63" s="46"/>
      <c r="R63" s="46"/>
      <c r="S63" s="46"/>
      <c r="T63" s="46"/>
      <c r="U63" s="46"/>
    </row>
    <row r="64" spans="1:21" ht="24" customHeight="1">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ezDKmyLq4YjC59kfjp8qBt7OoRZDVI4fyzfzcQUmC9dMzDhKGooMhbUOdQAQhNnVevWoyR+HwTTHHiY+7gbVgQ==" saltValue="nUbKxZqV3qgz0NkOUajL2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E24" zoomScale="55" zoomScaleNormal="55" zoomScaleSheetLayoutView="100" workbookViewId="0"/>
  </sheetViews>
  <sheetFormatPr defaultColWidth="0" defaultRowHeight="13.5" customHeight="1" zeroHeight="1"/>
  <cols>
    <col min="1" max="1" width="6.6328125" style="94" customWidth="1"/>
    <col min="2" max="3" width="12.6328125" style="94" customWidth="1"/>
    <col min="4" max="4" width="11.6328125" style="94" customWidth="1"/>
    <col min="5" max="8" width="10.36328125" style="94" customWidth="1"/>
    <col min="9" max="13" width="16.36328125" style="94" customWidth="1"/>
    <col min="14" max="19" width="12.6328125" style="94" customWidth="1"/>
    <col min="20" max="16384" width="0" style="94"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5" t="s">
        <v>8</v>
      </c>
    </row>
    <row r="40" spans="2:13" ht="27.75" customHeight="1" thickBot="1">
      <c r="B40" s="96" t="s">
        <v>9</v>
      </c>
      <c r="C40" s="97"/>
      <c r="D40" s="97"/>
      <c r="E40" s="98"/>
      <c r="F40" s="98"/>
      <c r="G40" s="98"/>
      <c r="H40" s="99" t="s">
        <v>2</v>
      </c>
      <c r="I40" s="100" t="s">
        <v>549</v>
      </c>
      <c r="J40" s="101" t="s">
        <v>550</v>
      </c>
      <c r="K40" s="101" t="s">
        <v>551</v>
      </c>
      <c r="L40" s="101" t="s">
        <v>552</v>
      </c>
      <c r="M40" s="102" t="s">
        <v>553</v>
      </c>
    </row>
    <row r="41" spans="2:13" ht="27.75" customHeight="1">
      <c r="B41" s="1195" t="s">
        <v>31</v>
      </c>
      <c r="C41" s="1196"/>
      <c r="D41" s="103"/>
      <c r="E41" s="1201" t="s">
        <v>32</v>
      </c>
      <c r="F41" s="1201"/>
      <c r="G41" s="1201"/>
      <c r="H41" s="1202"/>
      <c r="I41" s="342">
        <v>15039</v>
      </c>
      <c r="J41" s="343">
        <v>14451</v>
      </c>
      <c r="K41" s="343">
        <v>14340</v>
      </c>
      <c r="L41" s="343">
        <v>14038</v>
      </c>
      <c r="M41" s="344">
        <v>13207</v>
      </c>
    </row>
    <row r="42" spans="2:13" ht="27.75" customHeight="1">
      <c r="B42" s="1197"/>
      <c r="C42" s="1198"/>
      <c r="D42" s="104"/>
      <c r="E42" s="1203" t="s">
        <v>33</v>
      </c>
      <c r="F42" s="1203"/>
      <c r="G42" s="1203"/>
      <c r="H42" s="1204"/>
      <c r="I42" s="345" t="s">
        <v>509</v>
      </c>
      <c r="J42" s="346" t="s">
        <v>509</v>
      </c>
      <c r="K42" s="346" t="s">
        <v>509</v>
      </c>
      <c r="L42" s="346" t="s">
        <v>509</v>
      </c>
      <c r="M42" s="347">
        <v>363</v>
      </c>
    </row>
    <row r="43" spans="2:13" ht="27.75" customHeight="1">
      <c r="B43" s="1197"/>
      <c r="C43" s="1198"/>
      <c r="D43" s="104"/>
      <c r="E43" s="1203" t="s">
        <v>34</v>
      </c>
      <c r="F43" s="1203"/>
      <c r="G43" s="1203"/>
      <c r="H43" s="1204"/>
      <c r="I43" s="345">
        <v>4074</v>
      </c>
      <c r="J43" s="346">
        <v>4013</v>
      </c>
      <c r="K43" s="346">
        <v>3773</v>
      </c>
      <c r="L43" s="346">
        <v>3632</v>
      </c>
      <c r="M43" s="347">
        <v>3614</v>
      </c>
    </row>
    <row r="44" spans="2:13" ht="27.75" customHeight="1">
      <c r="B44" s="1197"/>
      <c r="C44" s="1198"/>
      <c r="D44" s="104"/>
      <c r="E44" s="1203" t="s">
        <v>35</v>
      </c>
      <c r="F44" s="1203"/>
      <c r="G44" s="1203"/>
      <c r="H44" s="1204"/>
      <c r="I44" s="345">
        <v>116</v>
      </c>
      <c r="J44" s="346">
        <v>97</v>
      </c>
      <c r="K44" s="346">
        <v>117</v>
      </c>
      <c r="L44" s="346">
        <v>90</v>
      </c>
      <c r="M44" s="347">
        <v>62</v>
      </c>
    </row>
    <row r="45" spans="2:13" ht="27.75" customHeight="1">
      <c r="B45" s="1197"/>
      <c r="C45" s="1198"/>
      <c r="D45" s="104"/>
      <c r="E45" s="1203" t="s">
        <v>36</v>
      </c>
      <c r="F45" s="1203"/>
      <c r="G45" s="1203"/>
      <c r="H45" s="1204"/>
      <c r="I45" s="345">
        <v>1686</v>
      </c>
      <c r="J45" s="346">
        <v>1602</v>
      </c>
      <c r="K45" s="346">
        <v>1515</v>
      </c>
      <c r="L45" s="346">
        <v>1488</v>
      </c>
      <c r="M45" s="347">
        <v>2189</v>
      </c>
    </row>
    <row r="46" spans="2:13" ht="27.75" customHeight="1">
      <c r="B46" s="1197"/>
      <c r="C46" s="1198"/>
      <c r="D46" s="105"/>
      <c r="E46" s="1203" t="s">
        <v>37</v>
      </c>
      <c r="F46" s="1203"/>
      <c r="G46" s="1203"/>
      <c r="H46" s="1204"/>
      <c r="I46" s="345">
        <v>442</v>
      </c>
      <c r="J46" s="346">
        <v>435</v>
      </c>
      <c r="K46" s="346">
        <v>438</v>
      </c>
      <c r="L46" s="346">
        <v>354</v>
      </c>
      <c r="M46" s="347">
        <v>196</v>
      </c>
    </row>
    <row r="47" spans="2:13" ht="27.75" customHeight="1">
      <c r="B47" s="1197"/>
      <c r="C47" s="1198"/>
      <c r="D47" s="106"/>
      <c r="E47" s="1205" t="s">
        <v>38</v>
      </c>
      <c r="F47" s="1206"/>
      <c r="G47" s="1206"/>
      <c r="H47" s="1207"/>
      <c r="I47" s="345" t="s">
        <v>509</v>
      </c>
      <c r="J47" s="346" t="s">
        <v>509</v>
      </c>
      <c r="K47" s="346" t="s">
        <v>509</v>
      </c>
      <c r="L47" s="346" t="s">
        <v>509</v>
      </c>
      <c r="M47" s="347" t="s">
        <v>509</v>
      </c>
    </row>
    <row r="48" spans="2:13" ht="27.75" customHeight="1">
      <c r="B48" s="1197"/>
      <c r="C48" s="1198"/>
      <c r="D48" s="104"/>
      <c r="E48" s="1203" t="s">
        <v>39</v>
      </c>
      <c r="F48" s="1203"/>
      <c r="G48" s="1203"/>
      <c r="H48" s="1204"/>
      <c r="I48" s="345" t="s">
        <v>509</v>
      </c>
      <c r="J48" s="346" t="s">
        <v>509</v>
      </c>
      <c r="K48" s="346" t="s">
        <v>509</v>
      </c>
      <c r="L48" s="346" t="s">
        <v>509</v>
      </c>
      <c r="M48" s="347" t="s">
        <v>509</v>
      </c>
    </row>
    <row r="49" spans="2:13" ht="27.75" customHeight="1">
      <c r="B49" s="1199"/>
      <c r="C49" s="1200"/>
      <c r="D49" s="104"/>
      <c r="E49" s="1203" t="s">
        <v>40</v>
      </c>
      <c r="F49" s="1203"/>
      <c r="G49" s="1203"/>
      <c r="H49" s="1204"/>
      <c r="I49" s="345" t="s">
        <v>509</v>
      </c>
      <c r="J49" s="346" t="s">
        <v>509</v>
      </c>
      <c r="K49" s="346" t="s">
        <v>509</v>
      </c>
      <c r="L49" s="346" t="s">
        <v>509</v>
      </c>
      <c r="M49" s="347" t="s">
        <v>509</v>
      </c>
    </row>
    <row r="50" spans="2:13" ht="27.75" customHeight="1">
      <c r="B50" s="1208" t="s">
        <v>41</v>
      </c>
      <c r="C50" s="1209"/>
      <c r="D50" s="107"/>
      <c r="E50" s="1203" t="s">
        <v>42</v>
      </c>
      <c r="F50" s="1203"/>
      <c r="G50" s="1203"/>
      <c r="H50" s="1204"/>
      <c r="I50" s="345">
        <v>2372</v>
      </c>
      <c r="J50" s="346">
        <v>2187</v>
      </c>
      <c r="K50" s="346">
        <v>1993</v>
      </c>
      <c r="L50" s="346">
        <v>2569</v>
      </c>
      <c r="M50" s="347">
        <v>2917</v>
      </c>
    </row>
    <row r="51" spans="2:13" ht="27.75" customHeight="1">
      <c r="B51" s="1197"/>
      <c r="C51" s="1198"/>
      <c r="D51" s="104"/>
      <c r="E51" s="1203" t="s">
        <v>43</v>
      </c>
      <c r="F51" s="1203"/>
      <c r="G51" s="1203"/>
      <c r="H51" s="1204"/>
      <c r="I51" s="345">
        <v>1552</v>
      </c>
      <c r="J51" s="346">
        <v>1989</v>
      </c>
      <c r="K51" s="346">
        <v>1988</v>
      </c>
      <c r="L51" s="346">
        <v>2204</v>
      </c>
      <c r="M51" s="347">
        <v>2115</v>
      </c>
    </row>
    <row r="52" spans="2:13" ht="27.75" customHeight="1">
      <c r="B52" s="1199"/>
      <c r="C52" s="1200"/>
      <c r="D52" s="104"/>
      <c r="E52" s="1203" t="s">
        <v>44</v>
      </c>
      <c r="F52" s="1203"/>
      <c r="G52" s="1203"/>
      <c r="H52" s="1204"/>
      <c r="I52" s="345">
        <v>13795</v>
      </c>
      <c r="J52" s="346">
        <v>13397</v>
      </c>
      <c r="K52" s="346">
        <v>13043</v>
      </c>
      <c r="L52" s="346">
        <v>12708</v>
      </c>
      <c r="M52" s="347">
        <v>12110</v>
      </c>
    </row>
    <row r="53" spans="2:13" ht="27.75" customHeight="1" thickBot="1">
      <c r="B53" s="1210" t="s">
        <v>45</v>
      </c>
      <c r="C53" s="1211"/>
      <c r="D53" s="108"/>
      <c r="E53" s="1212" t="s">
        <v>46</v>
      </c>
      <c r="F53" s="1212"/>
      <c r="G53" s="1212"/>
      <c r="H53" s="1213"/>
      <c r="I53" s="348">
        <v>3639</v>
      </c>
      <c r="J53" s="349">
        <v>3025</v>
      </c>
      <c r="K53" s="349">
        <v>3159</v>
      </c>
      <c r="L53" s="349">
        <v>2120</v>
      </c>
      <c r="M53" s="350">
        <v>2490</v>
      </c>
    </row>
    <row r="54" spans="2:13" ht="27.75" customHeight="1">
      <c r="B54" s="109" t="s">
        <v>47</v>
      </c>
      <c r="C54" s="110"/>
      <c r="D54" s="110"/>
      <c r="E54" s="111"/>
      <c r="F54" s="111"/>
      <c r="G54" s="111"/>
      <c r="H54" s="111"/>
      <c r="I54" s="112"/>
      <c r="J54" s="112"/>
      <c r="K54" s="112"/>
      <c r="L54" s="112"/>
      <c r="M54" s="112"/>
    </row>
    <row r="55" spans="2:13" ht="13"/>
  </sheetData>
  <sheetProtection algorithmName="SHA-512" hashValue="83EO9hZsXAuCceDRr65eIWG1qf74VvIWK5FFiCqnqCnDHeAg1mb0BjO9araVTsV1VPlbxed1SUiO/xDSyWe6DQ==" saltValue="jQuSZEVbGPzq8udkrPMZB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I64" sqref="I64"/>
    </sheetView>
  </sheetViews>
  <sheetFormatPr defaultColWidth="0" defaultRowHeight="13.5" customHeight="1" zeroHeight="1"/>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3" t="s">
        <v>48</v>
      </c>
    </row>
    <row r="54" spans="2:8" ht="29.25" customHeight="1" thickBot="1">
      <c r="B54" s="114" t="s">
        <v>1</v>
      </c>
      <c r="C54" s="115"/>
      <c r="D54" s="115"/>
      <c r="E54" s="116" t="s">
        <v>2</v>
      </c>
      <c r="F54" s="117" t="s">
        <v>551</v>
      </c>
      <c r="G54" s="117" t="s">
        <v>552</v>
      </c>
      <c r="H54" s="118" t="s">
        <v>553</v>
      </c>
    </row>
    <row r="55" spans="2:8" ht="52.5" customHeight="1">
      <c r="B55" s="119"/>
      <c r="C55" s="1222" t="s">
        <v>49</v>
      </c>
      <c r="D55" s="1222"/>
      <c r="E55" s="1223"/>
      <c r="F55" s="120">
        <v>629</v>
      </c>
      <c r="G55" s="120">
        <v>1039</v>
      </c>
      <c r="H55" s="121">
        <v>1272</v>
      </c>
    </row>
    <row r="56" spans="2:8" ht="52.5" customHeight="1">
      <c r="B56" s="122"/>
      <c r="C56" s="1224" t="s">
        <v>50</v>
      </c>
      <c r="D56" s="1224"/>
      <c r="E56" s="1225"/>
      <c r="F56" s="123">
        <v>79</v>
      </c>
      <c r="G56" s="123">
        <v>317</v>
      </c>
      <c r="H56" s="124">
        <v>319</v>
      </c>
    </row>
    <row r="57" spans="2:8" ht="53.25" customHeight="1">
      <c r="B57" s="122"/>
      <c r="C57" s="1226" t="s">
        <v>51</v>
      </c>
      <c r="D57" s="1226"/>
      <c r="E57" s="1227"/>
      <c r="F57" s="125">
        <v>169</v>
      </c>
      <c r="G57" s="125">
        <v>293</v>
      </c>
      <c r="H57" s="126">
        <v>499</v>
      </c>
    </row>
    <row r="58" spans="2:8" ht="45.75" customHeight="1">
      <c r="B58" s="127"/>
      <c r="C58" s="1214" t="s">
        <v>582</v>
      </c>
      <c r="D58" s="1215"/>
      <c r="E58" s="1216"/>
      <c r="F58" s="128">
        <v>53</v>
      </c>
      <c r="G58" s="128">
        <v>53</v>
      </c>
      <c r="H58" s="129">
        <v>253</v>
      </c>
    </row>
    <row r="59" spans="2:8" ht="45.75" customHeight="1">
      <c r="B59" s="127"/>
      <c r="C59" s="1214" t="s">
        <v>583</v>
      </c>
      <c r="D59" s="1215"/>
      <c r="E59" s="1216"/>
      <c r="F59" s="128">
        <v>6</v>
      </c>
      <c r="G59" s="128">
        <v>11</v>
      </c>
      <c r="H59" s="129">
        <v>16</v>
      </c>
    </row>
    <row r="60" spans="2:8" ht="45.75" customHeight="1">
      <c r="B60" s="127"/>
      <c r="C60" s="1214" t="s">
        <v>584</v>
      </c>
      <c r="D60" s="1215"/>
      <c r="E60" s="1216"/>
      <c r="F60" s="128">
        <v>30</v>
      </c>
      <c r="G60" s="128">
        <v>50</v>
      </c>
      <c r="H60" s="129">
        <v>50</v>
      </c>
    </row>
    <row r="61" spans="2:8" ht="45.75" customHeight="1">
      <c r="B61" s="127"/>
      <c r="C61" s="1214" t="s">
        <v>585</v>
      </c>
      <c r="D61" s="1215"/>
      <c r="E61" s="1216"/>
      <c r="F61" s="128">
        <v>54</v>
      </c>
      <c r="G61" s="128">
        <v>54</v>
      </c>
      <c r="H61" s="129">
        <v>54</v>
      </c>
    </row>
    <row r="62" spans="2:8" ht="45.75" customHeight="1" thickBot="1">
      <c r="B62" s="130"/>
      <c r="C62" s="1217" t="s">
        <v>586</v>
      </c>
      <c r="D62" s="1218"/>
      <c r="E62" s="1219"/>
      <c r="F62" s="131">
        <v>22</v>
      </c>
      <c r="G62" s="131">
        <v>122</v>
      </c>
      <c r="H62" s="132">
        <v>122</v>
      </c>
    </row>
    <row r="63" spans="2:8" ht="52.5" customHeight="1" thickBot="1">
      <c r="B63" s="133"/>
      <c r="C63" s="1220" t="s">
        <v>52</v>
      </c>
      <c r="D63" s="1220"/>
      <c r="E63" s="1221"/>
      <c r="F63" s="134">
        <v>877</v>
      </c>
      <c r="G63" s="134">
        <v>1648</v>
      </c>
      <c r="H63" s="135">
        <v>2089</v>
      </c>
    </row>
    <row r="64" spans="2:8" ht="13"/>
  </sheetData>
  <sheetProtection algorithmName="SHA-512" hashValue="pCkE4MDF0Ca63YBzvR0uRvTyiWV2RFxv80g2HAog6p4N6B7rlv+UKql7OVztesl7YBFbj83dIQwEx9vUtPfz0Q==" saltValue="e6yK7wIyB7YcsCWjjMzb2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topLeftCell="A13" zoomScale="70" zoomScaleNormal="70" zoomScaleSheetLayoutView="55" workbookViewId="0">
      <selection activeCell="AN43" sqref="AN43:DC47"/>
    </sheetView>
  </sheetViews>
  <sheetFormatPr defaultColWidth="0" defaultRowHeight="13.5" customHeight="1" zeroHeight="1"/>
  <cols>
    <col min="1" max="1" width="6.36328125" style="255" customWidth="1"/>
    <col min="2" max="107" width="2.453125" style="255" customWidth="1"/>
    <col min="108" max="108" width="6.08984375" style="261" customWidth="1"/>
    <col min="109" max="109" width="5.90625" style="259" customWidth="1"/>
    <col min="110" max="16384" width="8.6328125" style="255" hidden="1"/>
  </cols>
  <sheetData>
    <row r="1" spans="1:109" ht="42.75" customHeight="1">
      <c r="A1" s="351"/>
      <c r="B1" s="352"/>
      <c r="DD1" s="255"/>
      <c r="DE1" s="255"/>
    </row>
    <row r="2" spans="1:109" ht="25.5" customHeight="1">
      <c r="A2" s="353"/>
      <c r="C2" s="353"/>
      <c r="O2" s="353"/>
      <c r="P2" s="353"/>
      <c r="Q2" s="353"/>
      <c r="R2" s="353"/>
      <c r="S2" s="353"/>
      <c r="T2" s="353"/>
      <c r="U2" s="353"/>
      <c r="V2" s="353"/>
      <c r="W2" s="353"/>
      <c r="X2" s="353"/>
      <c r="Y2" s="353"/>
      <c r="Z2" s="353"/>
      <c r="AA2" s="353"/>
      <c r="AB2" s="353"/>
      <c r="AC2" s="353"/>
      <c r="AD2" s="353"/>
      <c r="AE2" s="353"/>
      <c r="AF2" s="353"/>
      <c r="AG2" s="353"/>
      <c r="AH2" s="353"/>
      <c r="AI2" s="353"/>
      <c r="AU2" s="353"/>
      <c r="BG2" s="353"/>
      <c r="BS2" s="353"/>
      <c r="CE2" s="353"/>
      <c r="CQ2" s="353"/>
      <c r="DD2" s="255"/>
      <c r="DE2" s="255"/>
    </row>
    <row r="3" spans="1:109" ht="25.5" customHeight="1">
      <c r="A3" s="353"/>
      <c r="C3" s="353"/>
      <c r="O3" s="353"/>
      <c r="P3" s="353"/>
      <c r="Q3" s="353"/>
      <c r="R3" s="353"/>
      <c r="S3" s="353"/>
      <c r="T3" s="353"/>
      <c r="U3" s="353"/>
      <c r="V3" s="353"/>
      <c r="W3" s="353"/>
      <c r="X3" s="353"/>
      <c r="Y3" s="353"/>
      <c r="Z3" s="353"/>
      <c r="AA3" s="353"/>
      <c r="AB3" s="353"/>
      <c r="AC3" s="353"/>
      <c r="AD3" s="353"/>
      <c r="AE3" s="353"/>
      <c r="AF3" s="353"/>
      <c r="AG3" s="353"/>
      <c r="AH3" s="353"/>
      <c r="AI3" s="353"/>
      <c r="AU3" s="353"/>
      <c r="BG3" s="353"/>
      <c r="BS3" s="353"/>
      <c r="CE3" s="353"/>
      <c r="CQ3" s="353"/>
      <c r="DD3" s="255"/>
      <c r="DE3" s="255"/>
    </row>
    <row r="4" spans="1:109" s="253" customFormat="1" ht="13">
      <c r="A4" s="353"/>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c r="BC4" s="353"/>
      <c r="BD4" s="353"/>
      <c r="BE4" s="353"/>
      <c r="BF4" s="353"/>
      <c r="BG4" s="353"/>
      <c r="BH4" s="353"/>
      <c r="BI4" s="353"/>
      <c r="BJ4" s="353"/>
      <c r="BK4" s="353"/>
      <c r="BL4" s="353"/>
      <c r="BM4" s="353"/>
      <c r="BN4" s="353"/>
      <c r="BO4" s="353"/>
      <c r="BP4" s="353"/>
      <c r="BQ4" s="353"/>
      <c r="BR4" s="353"/>
      <c r="BS4" s="353"/>
      <c r="BT4" s="353"/>
      <c r="BU4" s="353"/>
      <c r="BV4" s="353"/>
      <c r="BW4" s="353"/>
      <c r="BX4" s="353"/>
      <c r="BY4" s="353"/>
      <c r="BZ4" s="353"/>
      <c r="CA4" s="353"/>
      <c r="CB4" s="353"/>
      <c r="CC4" s="353"/>
      <c r="CD4" s="353"/>
      <c r="CE4" s="353"/>
      <c r="CF4" s="353"/>
      <c r="CG4" s="353"/>
      <c r="CH4" s="353"/>
      <c r="CI4" s="353"/>
      <c r="CJ4" s="353"/>
      <c r="CK4" s="353"/>
      <c r="CL4" s="353"/>
      <c r="CM4" s="353"/>
      <c r="CN4" s="353"/>
      <c r="CO4" s="353"/>
      <c r="CP4" s="353"/>
      <c r="CQ4" s="353"/>
      <c r="CR4" s="353"/>
      <c r="CS4" s="353"/>
      <c r="CT4" s="353"/>
      <c r="CU4" s="353"/>
      <c r="CV4" s="353"/>
      <c r="CW4" s="353"/>
      <c r="CX4" s="353"/>
      <c r="CY4" s="353"/>
      <c r="CZ4" s="353"/>
      <c r="DA4" s="353"/>
      <c r="DB4" s="353"/>
      <c r="DC4" s="353"/>
      <c r="DD4" s="353"/>
      <c r="DE4" s="353"/>
    </row>
    <row r="5" spans="1:109" s="253" customFormat="1" ht="13">
      <c r="A5" s="353"/>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c r="AX5" s="353"/>
      <c r="AY5" s="353"/>
      <c r="AZ5" s="353"/>
      <c r="BA5" s="353"/>
      <c r="BB5" s="353"/>
      <c r="BC5" s="353"/>
      <c r="BD5" s="353"/>
      <c r="BE5" s="353"/>
      <c r="BF5" s="353"/>
      <c r="BG5" s="353"/>
      <c r="BH5" s="353"/>
      <c r="BI5" s="353"/>
      <c r="BJ5" s="353"/>
      <c r="BK5" s="353"/>
      <c r="BL5" s="353"/>
      <c r="BM5" s="353"/>
      <c r="BN5" s="353"/>
      <c r="BO5" s="353"/>
      <c r="BP5" s="353"/>
      <c r="BQ5" s="353"/>
      <c r="BR5" s="353"/>
      <c r="BS5" s="353"/>
      <c r="BT5" s="353"/>
      <c r="BU5" s="353"/>
      <c r="BV5" s="353"/>
      <c r="BW5" s="353"/>
      <c r="BX5" s="353"/>
      <c r="BY5" s="353"/>
      <c r="BZ5" s="353"/>
      <c r="CA5" s="353"/>
      <c r="CB5" s="353"/>
      <c r="CC5" s="353"/>
      <c r="CD5" s="353"/>
      <c r="CE5" s="353"/>
      <c r="CF5" s="353"/>
      <c r="CG5" s="353"/>
      <c r="CH5" s="353"/>
      <c r="CI5" s="353"/>
      <c r="CJ5" s="353"/>
      <c r="CK5" s="353"/>
      <c r="CL5" s="353"/>
      <c r="CM5" s="353"/>
      <c r="CN5" s="353"/>
      <c r="CO5" s="353"/>
      <c r="CP5" s="353"/>
      <c r="CQ5" s="353"/>
      <c r="CR5" s="353"/>
      <c r="CS5" s="353"/>
      <c r="CT5" s="353"/>
      <c r="CU5" s="353"/>
      <c r="CV5" s="353"/>
      <c r="CW5" s="353"/>
      <c r="CX5" s="353"/>
      <c r="CY5" s="353"/>
      <c r="CZ5" s="353"/>
      <c r="DA5" s="353"/>
      <c r="DB5" s="353"/>
      <c r="DC5" s="353"/>
      <c r="DD5" s="353"/>
      <c r="DE5" s="353"/>
    </row>
    <row r="6" spans="1:109" s="253" customFormat="1" ht="13">
      <c r="A6" s="353"/>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53"/>
      <c r="BF6" s="353"/>
      <c r="BG6" s="353"/>
      <c r="BH6" s="353"/>
      <c r="BI6" s="353"/>
      <c r="BJ6" s="353"/>
      <c r="BK6" s="353"/>
      <c r="BL6" s="353"/>
      <c r="BM6" s="353"/>
      <c r="BN6" s="353"/>
      <c r="BO6" s="353"/>
      <c r="BP6" s="353"/>
      <c r="BQ6" s="353"/>
      <c r="BR6" s="353"/>
      <c r="BS6" s="353"/>
      <c r="BT6" s="353"/>
      <c r="BU6" s="353"/>
      <c r="BV6" s="353"/>
      <c r="BW6" s="353"/>
      <c r="BX6" s="353"/>
      <c r="BY6" s="353"/>
      <c r="BZ6" s="353"/>
      <c r="CA6" s="353"/>
      <c r="CB6" s="353"/>
      <c r="CC6" s="353"/>
      <c r="CD6" s="353"/>
      <c r="CE6" s="353"/>
      <c r="CF6" s="353"/>
      <c r="CG6" s="353"/>
      <c r="CH6" s="353"/>
      <c r="CI6" s="353"/>
      <c r="CJ6" s="353"/>
      <c r="CK6" s="353"/>
      <c r="CL6" s="353"/>
      <c r="CM6" s="353"/>
      <c r="CN6" s="353"/>
      <c r="CO6" s="353"/>
      <c r="CP6" s="353"/>
      <c r="CQ6" s="353"/>
      <c r="CR6" s="353"/>
      <c r="CS6" s="353"/>
      <c r="CT6" s="353"/>
      <c r="CU6" s="353"/>
      <c r="CV6" s="353"/>
      <c r="CW6" s="353"/>
      <c r="CX6" s="353"/>
      <c r="CY6" s="353"/>
      <c r="CZ6" s="353"/>
      <c r="DA6" s="353"/>
      <c r="DB6" s="353"/>
      <c r="DC6" s="353"/>
      <c r="DD6" s="353"/>
      <c r="DE6" s="353"/>
    </row>
    <row r="7" spans="1:109" s="253" customFormat="1" ht="13">
      <c r="A7" s="353"/>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3"/>
      <c r="AY7" s="353"/>
      <c r="AZ7" s="353"/>
      <c r="BA7" s="353"/>
      <c r="BB7" s="353"/>
      <c r="BC7" s="353"/>
      <c r="BD7" s="353"/>
      <c r="BE7" s="353"/>
      <c r="BF7" s="353"/>
      <c r="BG7" s="353"/>
      <c r="BH7" s="353"/>
      <c r="BI7" s="353"/>
      <c r="BJ7" s="353"/>
      <c r="BK7" s="353"/>
      <c r="BL7" s="353"/>
      <c r="BM7" s="353"/>
      <c r="BN7" s="353"/>
      <c r="BO7" s="353"/>
      <c r="BP7" s="353"/>
      <c r="BQ7" s="353"/>
      <c r="BR7" s="353"/>
      <c r="BS7" s="353"/>
      <c r="BT7" s="353"/>
      <c r="BU7" s="353"/>
      <c r="BV7" s="353"/>
      <c r="BW7" s="353"/>
      <c r="BX7" s="353"/>
      <c r="BY7" s="353"/>
      <c r="BZ7" s="353"/>
      <c r="CA7" s="353"/>
      <c r="CB7" s="353"/>
      <c r="CC7" s="353"/>
      <c r="CD7" s="353"/>
      <c r="CE7" s="353"/>
      <c r="CF7" s="353"/>
      <c r="CG7" s="353"/>
      <c r="CH7" s="353"/>
      <c r="CI7" s="353"/>
      <c r="CJ7" s="353"/>
      <c r="CK7" s="353"/>
      <c r="CL7" s="353"/>
      <c r="CM7" s="353"/>
      <c r="CN7" s="353"/>
      <c r="CO7" s="353"/>
      <c r="CP7" s="353"/>
      <c r="CQ7" s="353"/>
      <c r="CR7" s="353"/>
      <c r="CS7" s="353"/>
      <c r="CT7" s="353"/>
      <c r="CU7" s="353"/>
      <c r="CV7" s="353"/>
      <c r="CW7" s="353"/>
      <c r="CX7" s="353"/>
      <c r="CY7" s="353"/>
      <c r="CZ7" s="353"/>
      <c r="DA7" s="353"/>
      <c r="DB7" s="353"/>
      <c r="DC7" s="353"/>
      <c r="DD7" s="353"/>
      <c r="DE7" s="353"/>
    </row>
    <row r="8" spans="1:109" s="253" customFormat="1" ht="13">
      <c r="A8" s="353"/>
      <c r="B8" s="353"/>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53"/>
      <c r="AX8" s="353"/>
      <c r="AY8" s="353"/>
      <c r="AZ8" s="353"/>
      <c r="BA8" s="353"/>
      <c r="BB8" s="353"/>
      <c r="BC8" s="353"/>
      <c r="BD8" s="353"/>
      <c r="BE8" s="353"/>
      <c r="BF8" s="353"/>
      <c r="BG8" s="353"/>
      <c r="BH8" s="353"/>
      <c r="BI8" s="353"/>
      <c r="BJ8" s="353"/>
      <c r="BK8" s="353"/>
      <c r="BL8" s="353"/>
      <c r="BM8" s="353"/>
      <c r="BN8" s="353"/>
      <c r="BO8" s="353"/>
      <c r="BP8" s="353"/>
      <c r="BQ8" s="353"/>
      <c r="BR8" s="353"/>
      <c r="BS8" s="353"/>
      <c r="BT8" s="353"/>
      <c r="BU8" s="353"/>
      <c r="BV8" s="353"/>
      <c r="BW8" s="353"/>
      <c r="BX8" s="353"/>
      <c r="BY8" s="353"/>
      <c r="BZ8" s="353"/>
      <c r="CA8" s="353"/>
      <c r="CB8" s="353"/>
      <c r="CC8" s="353"/>
      <c r="CD8" s="353"/>
      <c r="CE8" s="353"/>
      <c r="CF8" s="353"/>
      <c r="CG8" s="353"/>
      <c r="CH8" s="353"/>
      <c r="CI8" s="353"/>
      <c r="CJ8" s="353"/>
      <c r="CK8" s="353"/>
      <c r="CL8" s="353"/>
      <c r="CM8" s="353"/>
      <c r="CN8" s="353"/>
      <c r="CO8" s="353"/>
      <c r="CP8" s="353"/>
      <c r="CQ8" s="353"/>
      <c r="CR8" s="353"/>
      <c r="CS8" s="353"/>
      <c r="CT8" s="353"/>
      <c r="CU8" s="353"/>
      <c r="CV8" s="353"/>
      <c r="CW8" s="353"/>
      <c r="CX8" s="353"/>
      <c r="CY8" s="353"/>
      <c r="CZ8" s="353"/>
      <c r="DA8" s="353"/>
      <c r="DB8" s="353"/>
      <c r="DC8" s="353"/>
      <c r="DD8" s="353"/>
      <c r="DE8" s="353"/>
    </row>
    <row r="9" spans="1:109" s="253" customFormat="1" ht="13">
      <c r="A9" s="353"/>
      <c r="B9" s="353"/>
      <c r="C9" s="353"/>
      <c r="D9" s="353"/>
      <c r="E9" s="353"/>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3"/>
      <c r="BU9" s="353"/>
      <c r="BV9" s="353"/>
      <c r="BW9" s="353"/>
      <c r="BX9" s="353"/>
      <c r="BY9" s="353"/>
      <c r="BZ9" s="353"/>
      <c r="CA9" s="353"/>
      <c r="CB9" s="353"/>
      <c r="CC9" s="353"/>
      <c r="CD9" s="353"/>
      <c r="CE9" s="353"/>
      <c r="CF9" s="353"/>
      <c r="CG9" s="353"/>
      <c r="CH9" s="353"/>
      <c r="CI9" s="353"/>
      <c r="CJ9" s="353"/>
      <c r="CK9" s="353"/>
      <c r="CL9" s="353"/>
      <c r="CM9" s="353"/>
      <c r="CN9" s="353"/>
      <c r="CO9" s="353"/>
      <c r="CP9" s="353"/>
      <c r="CQ9" s="353"/>
      <c r="CR9" s="353"/>
      <c r="CS9" s="353"/>
      <c r="CT9" s="353"/>
      <c r="CU9" s="353"/>
      <c r="CV9" s="353"/>
      <c r="CW9" s="353"/>
      <c r="CX9" s="353"/>
      <c r="CY9" s="353"/>
      <c r="CZ9" s="353"/>
      <c r="DA9" s="353"/>
      <c r="DB9" s="353"/>
      <c r="DC9" s="353"/>
      <c r="DD9" s="353"/>
      <c r="DE9" s="353"/>
    </row>
    <row r="10" spans="1:109" s="253" customFormat="1" ht="13">
      <c r="A10" s="353"/>
      <c r="B10" s="353"/>
      <c r="C10" s="353"/>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3"/>
      <c r="BW10" s="353"/>
      <c r="BX10" s="353"/>
      <c r="BY10" s="353"/>
      <c r="BZ10" s="353"/>
      <c r="CA10" s="353"/>
      <c r="CB10" s="353"/>
      <c r="CC10" s="353"/>
      <c r="CD10" s="353"/>
      <c r="CE10" s="353"/>
      <c r="CF10" s="353"/>
      <c r="CG10" s="353"/>
      <c r="CH10" s="353"/>
      <c r="CI10" s="353"/>
      <c r="CJ10" s="353"/>
      <c r="CK10" s="353"/>
      <c r="CL10" s="353"/>
      <c r="CM10" s="353"/>
      <c r="CN10" s="353"/>
      <c r="CO10" s="353"/>
      <c r="CP10" s="353"/>
      <c r="CQ10" s="353"/>
      <c r="CR10" s="353"/>
      <c r="CS10" s="353"/>
      <c r="CT10" s="353"/>
      <c r="CU10" s="353"/>
      <c r="CV10" s="353"/>
      <c r="CW10" s="353"/>
      <c r="CX10" s="353"/>
      <c r="CY10" s="353"/>
      <c r="CZ10" s="353"/>
      <c r="DA10" s="353"/>
      <c r="DB10" s="353"/>
      <c r="DC10" s="353"/>
      <c r="DD10" s="353"/>
      <c r="DE10" s="353"/>
    </row>
    <row r="11" spans="1:109" s="253" customFormat="1" ht="13">
      <c r="A11" s="353"/>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3"/>
      <c r="BZ11" s="353"/>
      <c r="CA11" s="353"/>
      <c r="CB11" s="353"/>
      <c r="CC11" s="353"/>
      <c r="CD11" s="353"/>
      <c r="CE11" s="353"/>
      <c r="CF11" s="353"/>
      <c r="CG11" s="353"/>
      <c r="CH11" s="353"/>
      <c r="CI11" s="353"/>
      <c r="CJ11" s="353"/>
      <c r="CK11" s="353"/>
      <c r="CL11" s="353"/>
      <c r="CM11" s="353"/>
      <c r="CN11" s="353"/>
      <c r="CO11" s="353"/>
      <c r="CP11" s="353"/>
      <c r="CQ11" s="353"/>
      <c r="CR11" s="353"/>
      <c r="CS11" s="353"/>
      <c r="CT11" s="353"/>
      <c r="CU11" s="353"/>
      <c r="CV11" s="353"/>
      <c r="CW11" s="353"/>
      <c r="CX11" s="353"/>
      <c r="CY11" s="353"/>
      <c r="CZ11" s="353"/>
      <c r="DA11" s="353"/>
      <c r="DB11" s="353"/>
      <c r="DC11" s="353"/>
      <c r="DD11" s="353"/>
      <c r="DE11" s="353"/>
    </row>
    <row r="12" spans="1:109" s="253" customFormat="1" ht="13">
      <c r="A12" s="353"/>
      <c r="B12" s="353"/>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3"/>
      <c r="BZ12" s="353"/>
      <c r="CA12" s="353"/>
      <c r="CB12" s="353"/>
      <c r="CC12" s="353"/>
      <c r="CD12" s="353"/>
      <c r="CE12" s="353"/>
      <c r="CF12" s="353"/>
      <c r="CG12" s="353"/>
      <c r="CH12" s="353"/>
      <c r="CI12" s="353"/>
      <c r="CJ12" s="353"/>
      <c r="CK12" s="353"/>
      <c r="CL12" s="353"/>
      <c r="CM12" s="353"/>
      <c r="CN12" s="353"/>
      <c r="CO12" s="353"/>
      <c r="CP12" s="353"/>
      <c r="CQ12" s="353"/>
      <c r="CR12" s="353"/>
      <c r="CS12" s="353"/>
      <c r="CT12" s="353"/>
      <c r="CU12" s="353"/>
      <c r="CV12" s="353"/>
      <c r="CW12" s="353"/>
      <c r="CX12" s="353"/>
      <c r="CY12" s="353"/>
      <c r="CZ12" s="353"/>
      <c r="DA12" s="353"/>
      <c r="DB12" s="353"/>
      <c r="DC12" s="353"/>
      <c r="DD12" s="353"/>
      <c r="DE12" s="353"/>
    </row>
    <row r="13" spans="1:109" s="253" customFormat="1" ht="13">
      <c r="A13" s="353"/>
      <c r="B13" s="353"/>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3"/>
      <c r="BZ13" s="353"/>
      <c r="CA13" s="353"/>
      <c r="CB13" s="353"/>
      <c r="CC13" s="353"/>
      <c r="CD13" s="353"/>
      <c r="CE13" s="353"/>
      <c r="CF13" s="353"/>
      <c r="CG13" s="353"/>
      <c r="CH13" s="353"/>
      <c r="CI13" s="353"/>
      <c r="CJ13" s="353"/>
      <c r="CK13" s="353"/>
      <c r="CL13" s="353"/>
      <c r="CM13" s="353"/>
      <c r="CN13" s="353"/>
      <c r="CO13" s="353"/>
      <c r="CP13" s="353"/>
      <c r="CQ13" s="353"/>
      <c r="CR13" s="353"/>
      <c r="CS13" s="353"/>
      <c r="CT13" s="353"/>
      <c r="CU13" s="353"/>
      <c r="CV13" s="353"/>
      <c r="CW13" s="353"/>
      <c r="CX13" s="353"/>
      <c r="CY13" s="353"/>
      <c r="CZ13" s="353"/>
      <c r="DA13" s="353"/>
      <c r="DB13" s="353"/>
      <c r="DC13" s="353"/>
      <c r="DD13" s="353"/>
      <c r="DE13" s="353"/>
    </row>
    <row r="14" spans="1:109" s="253" customFormat="1" ht="13">
      <c r="A14" s="353"/>
      <c r="B14" s="353"/>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3"/>
      <c r="BT14" s="353"/>
      <c r="BU14" s="353"/>
      <c r="BV14" s="353"/>
      <c r="BW14" s="353"/>
      <c r="BX14" s="353"/>
      <c r="BY14" s="353"/>
      <c r="BZ14" s="353"/>
      <c r="CA14" s="353"/>
      <c r="CB14" s="353"/>
      <c r="CC14" s="353"/>
      <c r="CD14" s="353"/>
      <c r="CE14" s="353"/>
      <c r="CF14" s="353"/>
      <c r="CG14" s="353"/>
      <c r="CH14" s="353"/>
      <c r="CI14" s="353"/>
      <c r="CJ14" s="353"/>
      <c r="CK14" s="353"/>
      <c r="CL14" s="353"/>
      <c r="CM14" s="353"/>
      <c r="CN14" s="353"/>
      <c r="CO14" s="353"/>
      <c r="CP14" s="353"/>
      <c r="CQ14" s="353"/>
      <c r="CR14" s="353"/>
      <c r="CS14" s="353"/>
      <c r="CT14" s="353"/>
      <c r="CU14" s="353"/>
      <c r="CV14" s="353"/>
      <c r="CW14" s="353"/>
      <c r="CX14" s="353"/>
      <c r="CY14" s="353"/>
      <c r="CZ14" s="353"/>
      <c r="DA14" s="353"/>
      <c r="DB14" s="353"/>
      <c r="DC14" s="353"/>
      <c r="DD14" s="353"/>
      <c r="DE14" s="353"/>
    </row>
    <row r="15" spans="1:109" s="253" customFormat="1" ht="13">
      <c r="A15" s="255"/>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3"/>
      <c r="BT15" s="353"/>
      <c r="BU15" s="353"/>
      <c r="BV15" s="353"/>
      <c r="BW15" s="353"/>
      <c r="BX15" s="353"/>
      <c r="BY15" s="353"/>
      <c r="BZ15" s="353"/>
      <c r="CA15" s="353"/>
      <c r="CB15" s="353"/>
      <c r="CC15" s="353"/>
      <c r="CD15" s="353"/>
      <c r="CE15" s="353"/>
      <c r="CF15" s="353"/>
      <c r="CG15" s="353"/>
      <c r="CH15" s="353"/>
      <c r="CI15" s="353"/>
      <c r="CJ15" s="353"/>
      <c r="CK15" s="353"/>
      <c r="CL15" s="353"/>
      <c r="CM15" s="353"/>
      <c r="CN15" s="353"/>
      <c r="CO15" s="353"/>
      <c r="CP15" s="353"/>
      <c r="CQ15" s="353"/>
      <c r="CR15" s="353"/>
      <c r="CS15" s="353"/>
      <c r="CT15" s="353"/>
      <c r="CU15" s="353"/>
      <c r="CV15" s="353"/>
      <c r="CW15" s="353"/>
      <c r="CX15" s="353"/>
      <c r="CY15" s="353"/>
      <c r="CZ15" s="353"/>
      <c r="DA15" s="353"/>
      <c r="DB15" s="353"/>
      <c r="DC15" s="353"/>
      <c r="DD15" s="353"/>
      <c r="DE15" s="353"/>
    </row>
    <row r="16" spans="1:109" s="253" customFormat="1" ht="13">
      <c r="A16" s="255"/>
      <c r="B16" s="353"/>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53"/>
      <c r="AR16" s="353"/>
      <c r="AS16" s="353"/>
      <c r="AT16" s="353"/>
      <c r="AU16" s="353"/>
      <c r="AV16" s="353"/>
      <c r="AW16" s="353"/>
      <c r="AX16" s="353"/>
      <c r="AY16" s="353"/>
      <c r="AZ16" s="353"/>
      <c r="BA16" s="353"/>
      <c r="BB16" s="353"/>
      <c r="BC16" s="353"/>
      <c r="BD16" s="353"/>
      <c r="BE16" s="353"/>
      <c r="BF16" s="353"/>
      <c r="BG16" s="353"/>
      <c r="BH16" s="353"/>
      <c r="BI16" s="353"/>
      <c r="BJ16" s="353"/>
      <c r="BK16" s="353"/>
      <c r="BL16" s="353"/>
      <c r="BM16" s="353"/>
      <c r="BN16" s="353"/>
      <c r="BO16" s="353"/>
      <c r="BP16" s="353"/>
      <c r="BQ16" s="353"/>
      <c r="BR16" s="353"/>
      <c r="BS16" s="353"/>
      <c r="BT16" s="353"/>
      <c r="BU16" s="353"/>
      <c r="BV16" s="353"/>
      <c r="BW16" s="353"/>
      <c r="BX16" s="353"/>
      <c r="BY16" s="353"/>
      <c r="BZ16" s="353"/>
      <c r="CA16" s="353"/>
      <c r="CB16" s="353"/>
      <c r="CC16" s="353"/>
      <c r="CD16" s="353"/>
      <c r="CE16" s="353"/>
      <c r="CF16" s="353"/>
      <c r="CG16" s="353"/>
      <c r="CH16" s="353"/>
      <c r="CI16" s="353"/>
      <c r="CJ16" s="353"/>
      <c r="CK16" s="353"/>
      <c r="CL16" s="353"/>
      <c r="CM16" s="353"/>
      <c r="CN16" s="353"/>
      <c r="CO16" s="353"/>
      <c r="CP16" s="353"/>
      <c r="CQ16" s="353"/>
      <c r="CR16" s="353"/>
      <c r="CS16" s="353"/>
      <c r="CT16" s="353"/>
      <c r="CU16" s="353"/>
      <c r="CV16" s="353"/>
      <c r="CW16" s="353"/>
      <c r="CX16" s="353"/>
      <c r="CY16" s="353"/>
      <c r="CZ16" s="353"/>
      <c r="DA16" s="353"/>
      <c r="DB16" s="353"/>
      <c r="DC16" s="353"/>
      <c r="DD16" s="353"/>
      <c r="DE16" s="353"/>
    </row>
    <row r="17" spans="1:109" s="253" customFormat="1" ht="13">
      <c r="A17" s="255"/>
      <c r="B17" s="353"/>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c r="AQ17" s="353"/>
      <c r="AR17" s="353"/>
      <c r="AS17" s="353"/>
      <c r="AT17" s="353"/>
      <c r="AU17" s="353"/>
      <c r="AV17" s="353"/>
      <c r="AW17" s="353"/>
      <c r="AX17" s="353"/>
      <c r="AY17" s="353"/>
      <c r="AZ17" s="353"/>
      <c r="BA17" s="353"/>
      <c r="BB17" s="353"/>
      <c r="BC17" s="353"/>
      <c r="BD17" s="353"/>
      <c r="BE17" s="353"/>
      <c r="BF17" s="353"/>
      <c r="BG17" s="353"/>
      <c r="BH17" s="353"/>
      <c r="BI17" s="353"/>
      <c r="BJ17" s="353"/>
      <c r="BK17" s="353"/>
      <c r="BL17" s="353"/>
      <c r="BM17" s="353"/>
      <c r="BN17" s="353"/>
      <c r="BO17" s="353"/>
      <c r="BP17" s="353"/>
      <c r="BQ17" s="353"/>
      <c r="BR17" s="353"/>
      <c r="BS17" s="353"/>
      <c r="BT17" s="353"/>
      <c r="BU17" s="353"/>
      <c r="BV17" s="353"/>
      <c r="BW17" s="353"/>
      <c r="BX17" s="353"/>
      <c r="BY17" s="353"/>
      <c r="BZ17" s="353"/>
      <c r="CA17" s="353"/>
      <c r="CB17" s="353"/>
      <c r="CC17" s="353"/>
      <c r="CD17" s="353"/>
      <c r="CE17" s="353"/>
      <c r="CF17" s="353"/>
      <c r="CG17" s="353"/>
      <c r="CH17" s="353"/>
      <c r="CI17" s="353"/>
      <c r="CJ17" s="353"/>
      <c r="CK17" s="353"/>
      <c r="CL17" s="353"/>
      <c r="CM17" s="353"/>
      <c r="CN17" s="353"/>
      <c r="CO17" s="353"/>
      <c r="CP17" s="353"/>
      <c r="CQ17" s="353"/>
      <c r="CR17" s="353"/>
      <c r="CS17" s="353"/>
      <c r="CT17" s="353"/>
      <c r="CU17" s="353"/>
      <c r="CV17" s="353"/>
      <c r="CW17" s="353"/>
      <c r="CX17" s="353"/>
      <c r="CY17" s="353"/>
      <c r="CZ17" s="353"/>
      <c r="DA17" s="353"/>
      <c r="DB17" s="353"/>
      <c r="DC17" s="353"/>
      <c r="DD17" s="353"/>
      <c r="DE17" s="353"/>
    </row>
    <row r="18" spans="1:109" s="253" customFormat="1" ht="13">
      <c r="A18" s="255"/>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c r="AQ18" s="353"/>
      <c r="AR18" s="353"/>
      <c r="AS18" s="353"/>
      <c r="AT18" s="353"/>
      <c r="AU18" s="353"/>
      <c r="AV18" s="353"/>
      <c r="AW18" s="353"/>
      <c r="AX18" s="353"/>
      <c r="AY18" s="353"/>
      <c r="AZ18" s="353"/>
      <c r="BA18" s="353"/>
      <c r="BB18" s="353"/>
      <c r="BC18" s="353"/>
      <c r="BD18" s="353"/>
      <c r="BE18" s="353"/>
      <c r="BF18" s="353"/>
      <c r="BG18" s="353"/>
      <c r="BH18" s="353"/>
      <c r="BI18" s="353"/>
      <c r="BJ18" s="353"/>
      <c r="BK18" s="353"/>
      <c r="BL18" s="353"/>
      <c r="BM18" s="353"/>
      <c r="BN18" s="353"/>
      <c r="BO18" s="353"/>
      <c r="BP18" s="353"/>
      <c r="BQ18" s="353"/>
      <c r="BR18" s="353"/>
      <c r="BS18" s="353"/>
      <c r="BT18" s="353"/>
      <c r="BU18" s="353"/>
      <c r="BV18" s="353"/>
      <c r="BW18" s="353"/>
      <c r="BX18" s="353"/>
      <c r="BY18" s="353"/>
      <c r="BZ18" s="353"/>
      <c r="CA18" s="353"/>
      <c r="CB18" s="353"/>
      <c r="CC18" s="353"/>
      <c r="CD18" s="353"/>
      <c r="CE18" s="353"/>
      <c r="CF18" s="353"/>
      <c r="CG18" s="353"/>
      <c r="CH18" s="353"/>
      <c r="CI18" s="353"/>
      <c r="CJ18" s="353"/>
      <c r="CK18" s="353"/>
      <c r="CL18" s="353"/>
      <c r="CM18" s="353"/>
      <c r="CN18" s="353"/>
      <c r="CO18" s="353"/>
      <c r="CP18" s="353"/>
      <c r="CQ18" s="353"/>
      <c r="CR18" s="353"/>
      <c r="CS18" s="353"/>
      <c r="CT18" s="353"/>
      <c r="CU18" s="353"/>
      <c r="CV18" s="353"/>
      <c r="CW18" s="353"/>
      <c r="CX18" s="353"/>
      <c r="CY18" s="353"/>
      <c r="CZ18" s="353"/>
      <c r="DA18" s="353"/>
      <c r="DB18" s="353"/>
      <c r="DC18" s="353"/>
      <c r="DD18" s="353"/>
      <c r="DE18" s="353"/>
    </row>
    <row r="19" spans="1:109" ht="13">
      <c r="DD19" s="255"/>
      <c r="DE19" s="255"/>
    </row>
    <row r="20" spans="1:109" ht="13">
      <c r="DD20" s="255"/>
      <c r="DE20" s="255"/>
    </row>
    <row r="21" spans="1:109" ht="17.25" customHeight="1">
      <c r="B21" s="354"/>
      <c r="C21" s="257"/>
      <c r="D21" s="257"/>
      <c r="E21" s="257"/>
      <c r="F21" s="257"/>
      <c r="G21" s="257"/>
      <c r="H21" s="257"/>
      <c r="I21" s="257"/>
      <c r="J21" s="257"/>
      <c r="K21" s="257"/>
      <c r="L21" s="257"/>
      <c r="M21" s="257"/>
      <c r="N21" s="355"/>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355"/>
      <c r="AU21" s="257"/>
      <c r="AV21" s="257"/>
      <c r="AW21" s="257"/>
      <c r="AX21" s="257"/>
      <c r="AY21" s="257"/>
      <c r="AZ21" s="257"/>
      <c r="BA21" s="257"/>
      <c r="BB21" s="257"/>
      <c r="BC21" s="257"/>
      <c r="BD21" s="257"/>
      <c r="BE21" s="257"/>
      <c r="BF21" s="355"/>
      <c r="BG21" s="257"/>
      <c r="BH21" s="257"/>
      <c r="BI21" s="257"/>
      <c r="BJ21" s="257"/>
      <c r="BK21" s="257"/>
      <c r="BL21" s="257"/>
      <c r="BM21" s="257"/>
      <c r="BN21" s="257"/>
      <c r="BO21" s="257"/>
      <c r="BP21" s="257"/>
      <c r="BQ21" s="257"/>
      <c r="BR21" s="355"/>
      <c r="BS21" s="257"/>
      <c r="BT21" s="257"/>
      <c r="BU21" s="257"/>
      <c r="BV21" s="257"/>
      <c r="BW21" s="257"/>
      <c r="BX21" s="257"/>
      <c r="BY21" s="257"/>
      <c r="BZ21" s="257"/>
      <c r="CA21" s="257"/>
      <c r="CB21" s="257"/>
      <c r="CC21" s="257"/>
      <c r="CD21" s="355"/>
      <c r="CE21" s="257"/>
      <c r="CF21" s="257"/>
      <c r="CG21" s="257"/>
      <c r="CH21" s="257"/>
      <c r="CI21" s="257"/>
      <c r="CJ21" s="257"/>
      <c r="CK21" s="257"/>
      <c r="CL21" s="257"/>
      <c r="CM21" s="257"/>
      <c r="CN21" s="257"/>
      <c r="CO21" s="257"/>
      <c r="CP21" s="355"/>
      <c r="CQ21" s="257"/>
      <c r="CR21" s="257"/>
      <c r="CS21" s="257"/>
      <c r="CT21" s="257"/>
      <c r="CU21" s="257"/>
      <c r="CV21" s="257"/>
      <c r="CW21" s="257"/>
      <c r="CX21" s="257"/>
      <c r="CY21" s="257"/>
      <c r="CZ21" s="257"/>
      <c r="DA21" s="257"/>
      <c r="DB21" s="355"/>
      <c r="DC21" s="257"/>
      <c r="DD21" s="258"/>
      <c r="DE21" s="255"/>
    </row>
    <row r="22" spans="1:109" ht="17.25" customHeight="1">
      <c r="B22" s="259"/>
    </row>
    <row r="23" spans="1:109" ht="13">
      <c r="B23" s="259"/>
    </row>
    <row r="24" spans="1:109" ht="13">
      <c r="B24" s="259"/>
    </row>
    <row r="25" spans="1:109" ht="13">
      <c r="B25" s="259"/>
    </row>
    <row r="26" spans="1:109" ht="13">
      <c r="B26" s="259"/>
    </row>
    <row r="27" spans="1:109" ht="13">
      <c r="B27" s="259"/>
    </row>
    <row r="28" spans="1:109" ht="13">
      <c r="B28" s="259"/>
    </row>
    <row r="29" spans="1:109" ht="13">
      <c r="B29" s="259"/>
    </row>
    <row r="30" spans="1:109" ht="13">
      <c r="B30" s="259"/>
    </row>
    <row r="31" spans="1:109" ht="13">
      <c r="B31" s="259"/>
    </row>
    <row r="32" spans="1:109" ht="13">
      <c r="B32" s="259"/>
    </row>
    <row r="33" spans="2:109" ht="13">
      <c r="B33" s="259"/>
    </row>
    <row r="34" spans="2:109" ht="13">
      <c r="B34" s="259"/>
    </row>
    <row r="35" spans="2:109" ht="13">
      <c r="B35" s="259"/>
    </row>
    <row r="36" spans="2:109" ht="13">
      <c r="B36" s="259"/>
    </row>
    <row r="37" spans="2:109" ht="13">
      <c r="B37" s="259"/>
    </row>
    <row r="38" spans="2:109" ht="13">
      <c r="B38" s="259"/>
    </row>
    <row r="39" spans="2:109" ht="13">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ht="13">
      <c r="B40" s="356"/>
      <c r="DD40" s="356"/>
      <c r="DE40" s="255"/>
    </row>
    <row r="41" spans="2:109" ht="16.5">
      <c r="B41" s="256" t="s">
        <v>587</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ht="13">
      <c r="B42" s="259"/>
      <c r="G42" s="357"/>
      <c r="I42" s="358"/>
      <c r="J42" s="358"/>
      <c r="K42" s="358"/>
      <c r="AM42" s="357"/>
      <c r="AN42" s="357" t="s">
        <v>588</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c r="B43" s="259"/>
      <c r="AN43" s="1228" t="s">
        <v>598</v>
      </c>
      <c r="AO43" s="1229"/>
      <c r="AP43" s="1229"/>
      <c r="AQ43" s="1229"/>
      <c r="AR43" s="1229"/>
      <c r="AS43" s="1229"/>
      <c r="AT43" s="1229"/>
      <c r="AU43" s="1229"/>
      <c r="AV43" s="1229"/>
      <c r="AW43" s="1229"/>
      <c r="AX43" s="1229"/>
      <c r="AY43" s="1229"/>
      <c r="AZ43" s="1229"/>
      <c r="BA43" s="1229"/>
      <c r="BB43" s="1229"/>
      <c r="BC43" s="1229"/>
      <c r="BD43" s="1229"/>
      <c r="BE43" s="1229"/>
      <c r="BF43" s="1229"/>
      <c r="BG43" s="1229"/>
      <c r="BH43" s="1229"/>
      <c r="BI43" s="1229"/>
      <c r="BJ43" s="1229"/>
      <c r="BK43" s="1229"/>
      <c r="BL43" s="1229"/>
      <c r="BM43" s="1229"/>
      <c r="BN43" s="1229"/>
      <c r="BO43" s="1229"/>
      <c r="BP43" s="1229"/>
      <c r="BQ43" s="1229"/>
      <c r="BR43" s="1229"/>
      <c r="BS43" s="1229"/>
      <c r="BT43" s="1229"/>
      <c r="BU43" s="1229"/>
      <c r="BV43" s="1229"/>
      <c r="BW43" s="1229"/>
      <c r="BX43" s="1229"/>
      <c r="BY43" s="1229"/>
      <c r="BZ43" s="1229"/>
      <c r="CA43" s="1229"/>
      <c r="CB43" s="1229"/>
      <c r="CC43" s="1229"/>
      <c r="CD43" s="1229"/>
      <c r="CE43" s="1229"/>
      <c r="CF43" s="1229"/>
      <c r="CG43" s="1229"/>
      <c r="CH43" s="1229"/>
      <c r="CI43" s="1229"/>
      <c r="CJ43" s="1229"/>
      <c r="CK43" s="1229"/>
      <c r="CL43" s="1229"/>
      <c r="CM43" s="1229"/>
      <c r="CN43" s="1229"/>
      <c r="CO43" s="1229"/>
      <c r="CP43" s="1229"/>
      <c r="CQ43" s="1229"/>
      <c r="CR43" s="1229"/>
      <c r="CS43" s="1229"/>
      <c r="CT43" s="1229"/>
      <c r="CU43" s="1229"/>
      <c r="CV43" s="1229"/>
      <c r="CW43" s="1229"/>
      <c r="CX43" s="1229"/>
      <c r="CY43" s="1229"/>
      <c r="CZ43" s="1229"/>
      <c r="DA43" s="1229"/>
      <c r="DB43" s="1229"/>
      <c r="DC43" s="1230"/>
    </row>
    <row r="44" spans="2:109" ht="13">
      <c r="B44" s="259"/>
      <c r="AN44" s="1231"/>
      <c r="AO44" s="1232"/>
      <c r="AP44" s="1232"/>
      <c r="AQ44" s="1232"/>
      <c r="AR44" s="1232"/>
      <c r="AS44" s="1232"/>
      <c r="AT44" s="1232"/>
      <c r="AU44" s="1232"/>
      <c r="AV44" s="1232"/>
      <c r="AW44" s="1232"/>
      <c r="AX44" s="1232"/>
      <c r="AY44" s="1232"/>
      <c r="AZ44" s="1232"/>
      <c r="BA44" s="1232"/>
      <c r="BB44" s="1232"/>
      <c r="BC44" s="1232"/>
      <c r="BD44" s="1232"/>
      <c r="BE44" s="1232"/>
      <c r="BF44" s="1232"/>
      <c r="BG44" s="1232"/>
      <c r="BH44" s="1232"/>
      <c r="BI44" s="1232"/>
      <c r="BJ44" s="1232"/>
      <c r="BK44" s="1232"/>
      <c r="BL44" s="1232"/>
      <c r="BM44" s="1232"/>
      <c r="BN44" s="1232"/>
      <c r="BO44" s="1232"/>
      <c r="BP44" s="1232"/>
      <c r="BQ44" s="1232"/>
      <c r="BR44" s="1232"/>
      <c r="BS44" s="1232"/>
      <c r="BT44" s="1232"/>
      <c r="BU44" s="1232"/>
      <c r="BV44" s="1232"/>
      <c r="BW44" s="1232"/>
      <c r="BX44" s="1232"/>
      <c r="BY44" s="1232"/>
      <c r="BZ44" s="1232"/>
      <c r="CA44" s="1232"/>
      <c r="CB44" s="1232"/>
      <c r="CC44" s="1232"/>
      <c r="CD44" s="1232"/>
      <c r="CE44" s="1232"/>
      <c r="CF44" s="1232"/>
      <c r="CG44" s="1232"/>
      <c r="CH44" s="1232"/>
      <c r="CI44" s="1232"/>
      <c r="CJ44" s="1232"/>
      <c r="CK44" s="1232"/>
      <c r="CL44" s="1232"/>
      <c r="CM44" s="1232"/>
      <c r="CN44" s="1232"/>
      <c r="CO44" s="1232"/>
      <c r="CP44" s="1232"/>
      <c r="CQ44" s="1232"/>
      <c r="CR44" s="1232"/>
      <c r="CS44" s="1232"/>
      <c r="CT44" s="1232"/>
      <c r="CU44" s="1232"/>
      <c r="CV44" s="1232"/>
      <c r="CW44" s="1232"/>
      <c r="CX44" s="1232"/>
      <c r="CY44" s="1232"/>
      <c r="CZ44" s="1232"/>
      <c r="DA44" s="1232"/>
      <c r="DB44" s="1232"/>
      <c r="DC44" s="1233"/>
    </row>
    <row r="45" spans="2:109" ht="13">
      <c r="B45" s="259"/>
      <c r="AN45" s="1231"/>
      <c r="AO45" s="1232"/>
      <c r="AP45" s="1232"/>
      <c r="AQ45" s="1232"/>
      <c r="AR45" s="1232"/>
      <c r="AS45" s="1232"/>
      <c r="AT45" s="1232"/>
      <c r="AU45" s="1232"/>
      <c r="AV45" s="1232"/>
      <c r="AW45" s="1232"/>
      <c r="AX45" s="1232"/>
      <c r="AY45" s="1232"/>
      <c r="AZ45" s="1232"/>
      <c r="BA45" s="1232"/>
      <c r="BB45" s="1232"/>
      <c r="BC45" s="1232"/>
      <c r="BD45" s="1232"/>
      <c r="BE45" s="1232"/>
      <c r="BF45" s="1232"/>
      <c r="BG45" s="1232"/>
      <c r="BH45" s="1232"/>
      <c r="BI45" s="1232"/>
      <c r="BJ45" s="1232"/>
      <c r="BK45" s="1232"/>
      <c r="BL45" s="1232"/>
      <c r="BM45" s="1232"/>
      <c r="BN45" s="1232"/>
      <c r="BO45" s="1232"/>
      <c r="BP45" s="1232"/>
      <c r="BQ45" s="1232"/>
      <c r="BR45" s="1232"/>
      <c r="BS45" s="1232"/>
      <c r="BT45" s="1232"/>
      <c r="BU45" s="1232"/>
      <c r="BV45" s="1232"/>
      <c r="BW45" s="1232"/>
      <c r="BX45" s="1232"/>
      <c r="BY45" s="1232"/>
      <c r="BZ45" s="1232"/>
      <c r="CA45" s="1232"/>
      <c r="CB45" s="1232"/>
      <c r="CC45" s="1232"/>
      <c r="CD45" s="1232"/>
      <c r="CE45" s="1232"/>
      <c r="CF45" s="1232"/>
      <c r="CG45" s="1232"/>
      <c r="CH45" s="1232"/>
      <c r="CI45" s="1232"/>
      <c r="CJ45" s="1232"/>
      <c r="CK45" s="1232"/>
      <c r="CL45" s="1232"/>
      <c r="CM45" s="1232"/>
      <c r="CN45" s="1232"/>
      <c r="CO45" s="1232"/>
      <c r="CP45" s="1232"/>
      <c r="CQ45" s="1232"/>
      <c r="CR45" s="1232"/>
      <c r="CS45" s="1232"/>
      <c r="CT45" s="1232"/>
      <c r="CU45" s="1232"/>
      <c r="CV45" s="1232"/>
      <c r="CW45" s="1232"/>
      <c r="CX45" s="1232"/>
      <c r="CY45" s="1232"/>
      <c r="CZ45" s="1232"/>
      <c r="DA45" s="1232"/>
      <c r="DB45" s="1232"/>
      <c r="DC45" s="1233"/>
    </row>
    <row r="46" spans="2:109" ht="13">
      <c r="B46" s="259"/>
      <c r="AN46" s="1231"/>
      <c r="AO46" s="1232"/>
      <c r="AP46" s="1232"/>
      <c r="AQ46" s="1232"/>
      <c r="AR46" s="1232"/>
      <c r="AS46" s="1232"/>
      <c r="AT46" s="1232"/>
      <c r="AU46" s="1232"/>
      <c r="AV46" s="1232"/>
      <c r="AW46" s="1232"/>
      <c r="AX46" s="1232"/>
      <c r="AY46" s="1232"/>
      <c r="AZ46" s="1232"/>
      <c r="BA46" s="1232"/>
      <c r="BB46" s="1232"/>
      <c r="BC46" s="1232"/>
      <c r="BD46" s="1232"/>
      <c r="BE46" s="1232"/>
      <c r="BF46" s="1232"/>
      <c r="BG46" s="1232"/>
      <c r="BH46" s="1232"/>
      <c r="BI46" s="1232"/>
      <c r="BJ46" s="1232"/>
      <c r="BK46" s="1232"/>
      <c r="BL46" s="1232"/>
      <c r="BM46" s="1232"/>
      <c r="BN46" s="1232"/>
      <c r="BO46" s="1232"/>
      <c r="BP46" s="1232"/>
      <c r="BQ46" s="1232"/>
      <c r="BR46" s="1232"/>
      <c r="BS46" s="1232"/>
      <c r="BT46" s="1232"/>
      <c r="BU46" s="1232"/>
      <c r="BV46" s="1232"/>
      <c r="BW46" s="1232"/>
      <c r="BX46" s="1232"/>
      <c r="BY46" s="1232"/>
      <c r="BZ46" s="1232"/>
      <c r="CA46" s="1232"/>
      <c r="CB46" s="1232"/>
      <c r="CC46" s="1232"/>
      <c r="CD46" s="1232"/>
      <c r="CE46" s="1232"/>
      <c r="CF46" s="1232"/>
      <c r="CG46" s="1232"/>
      <c r="CH46" s="1232"/>
      <c r="CI46" s="1232"/>
      <c r="CJ46" s="1232"/>
      <c r="CK46" s="1232"/>
      <c r="CL46" s="1232"/>
      <c r="CM46" s="1232"/>
      <c r="CN46" s="1232"/>
      <c r="CO46" s="1232"/>
      <c r="CP46" s="1232"/>
      <c r="CQ46" s="1232"/>
      <c r="CR46" s="1232"/>
      <c r="CS46" s="1232"/>
      <c r="CT46" s="1232"/>
      <c r="CU46" s="1232"/>
      <c r="CV46" s="1232"/>
      <c r="CW46" s="1232"/>
      <c r="CX46" s="1232"/>
      <c r="CY46" s="1232"/>
      <c r="CZ46" s="1232"/>
      <c r="DA46" s="1232"/>
      <c r="DB46" s="1232"/>
      <c r="DC46" s="1233"/>
    </row>
    <row r="47" spans="2:109" ht="13">
      <c r="B47" s="259"/>
      <c r="AN47" s="1234"/>
      <c r="AO47" s="1235"/>
      <c r="AP47" s="1235"/>
      <c r="AQ47" s="1235"/>
      <c r="AR47" s="1235"/>
      <c r="AS47" s="1235"/>
      <c r="AT47" s="1235"/>
      <c r="AU47" s="1235"/>
      <c r="AV47" s="1235"/>
      <c r="AW47" s="1235"/>
      <c r="AX47" s="1235"/>
      <c r="AY47" s="1235"/>
      <c r="AZ47" s="1235"/>
      <c r="BA47" s="1235"/>
      <c r="BB47" s="1235"/>
      <c r="BC47" s="1235"/>
      <c r="BD47" s="1235"/>
      <c r="BE47" s="1235"/>
      <c r="BF47" s="1235"/>
      <c r="BG47" s="1235"/>
      <c r="BH47" s="1235"/>
      <c r="BI47" s="1235"/>
      <c r="BJ47" s="1235"/>
      <c r="BK47" s="1235"/>
      <c r="BL47" s="1235"/>
      <c r="BM47" s="1235"/>
      <c r="BN47" s="1235"/>
      <c r="BO47" s="1235"/>
      <c r="BP47" s="1235"/>
      <c r="BQ47" s="1235"/>
      <c r="BR47" s="1235"/>
      <c r="BS47" s="1235"/>
      <c r="BT47" s="1235"/>
      <c r="BU47" s="1235"/>
      <c r="BV47" s="1235"/>
      <c r="BW47" s="1235"/>
      <c r="BX47" s="1235"/>
      <c r="BY47" s="1235"/>
      <c r="BZ47" s="1235"/>
      <c r="CA47" s="1235"/>
      <c r="CB47" s="1235"/>
      <c r="CC47" s="1235"/>
      <c r="CD47" s="1235"/>
      <c r="CE47" s="1235"/>
      <c r="CF47" s="1235"/>
      <c r="CG47" s="1235"/>
      <c r="CH47" s="1235"/>
      <c r="CI47" s="1235"/>
      <c r="CJ47" s="1235"/>
      <c r="CK47" s="1235"/>
      <c r="CL47" s="1235"/>
      <c r="CM47" s="1235"/>
      <c r="CN47" s="1235"/>
      <c r="CO47" s="1235"/>
      <c r="CP47" s="1235"/>
      <c r="CQ47" s="1235"/>
      <c r="CR47" s="1235"/>
      <c r="CS47" s="1235"/>
      <c r="CT47" s="1235"/>
      <c r="CU47" s="1235"/>
      <c r="CV47" s="1235"/>
      <c r="CW47" s="1235"/>
      <c r="CX47" s="1235"/>
      <c r="CY47" s="1235"/>
      <c r="CZ47" s="1235"/>
      <c r="DA47" s="1235"/>
      <c r="DB47" s="1235"/>
      <c r="DC47" s="1236"/>
    </row>
    <row r="48" spans="2:109" ht="13">
      <c r="B48" s="259"/>
      <c r="H48" s="359"/>
      <c r="I48" s="359"/>
      <c r="J48" s="359"/>
      <c r="AN48" s="359"/>
      <c r="AO48" s="359"/>
      <c r="AP48" s="359"/>
      <c r="AZ48" s="359"/>
      <c r="BA48" s="359"/>
      <c r="BB48" s="359"/>
      <c r="BL48" s="359"/>
      <c r="BM48" s="359"/>
      <c r="BN48" s="359"/>
      <c r="BX48" s="359"/>
      <c r="BY48" s="359"/>
      <c r="BZ48" s="359"/>
      <c r="CJ48" s="359"/>
      <c r="CK48" s="359"/>
      <c r="CL48" s="359"/>
      <c r="CV48" s="359"/>
      <c r="CW48" s="359"/>
      <c r="CX48" s="359"/>
    </row>
    <row r="49" spans="1:109" ht="13">
      <c r="B49" s="259"/>
      <c r="AN49" s="255" t="s">
        <v>589</v>
      </c>
    </row>
    <row r="50" spans="1:109" ht="13">
      <c r="B50" s="259"/>
      <c r="G50" s="1237"/>
      <c r="H50" s="1237"/>
      <c r="I50" s="1237"/>
      <c r="J50" s="1237"/>
      <c r="K50" s="360"/>
      <c r="L50" s="360"/>
      <c r="M50" s="361"/>
      <c r="N50" s="361"/>
      <c r="AN50" s="1238"/>
      <c r="AO50" s="1239"/>
      <c r="AP50" s="1239"/>
      <c r="AQ50" s="1239"/>
      <c r="AR50" s="1239"/>
      <c r="AS50" s="1239"/>
      <c r="AT50" s="1239"/>
      <c r="AU50" s="1239"/>
      <c r="AV50" s="1239"/>
      <c r="AW50" s="1239"/>
      <c r="AX50" s="1239"/>
      <c r="AY50" s="1239"/>
      <c r="AZ50" s="1239"/>
      <c r="BA50" s="1239"/>
      <c r="BB50" s="1239"/>
      <c r="BC50" s="1239"/>
      <c r="BD50" s="1239"/>
      <c r="BE50" s="1239"/>
      <c r="BF50" s="1239"/>
      <c r="BG50" s="1239"/>
      <c r="BH50" s="1239"/>
      <c r="BI50" s="1239"/>
      <c r="BJ50" s="1239"/>
      <c r="BK50" s="1239"/>
      <c r="BL50" s="1239"/>
      <c r="BM50" s="1239"/>
      <c r="BN50" s="1239"/>
      <c r="BO50" s="1240"/>
      <c r="BP50" s="1241" t="s">
        <v>549</v>
      </c>
      <c r="BQ50" s="1241"/>
      <c r="BR50" s="1241"/>
      <c r="BS50" s="1241"/>
      <c r="BT50" s="1241"/>
      <c r="BU50" s="1241"/>
      <c r="BV50" s="1241"/>
      <c r="BW50" s="1241"/>
      <c r="BX50" s="1241" t="s">
        <v>550</v>
      </c>
      <c r="BY50" s="1241"/>
      <c r="BZ50" s="1241"/>
      <c r="CA50" s="1241"/>
      <c r="CB50" s="1241"/>
      <c r="CC50" s="1241"/>
      <c r="CD50" s="1241"/>
      <c r="CE50" s="1241"/>
      <c r="CF50" s="1241" t="s">
        <v>551</v>
      </c>
      <c r="CG50" s="1241"/>
      <c r="CH50" s="1241"/>
      <c r="CI50" s="1241"/>
      <c r="CJ50" s="1241"/>
      <c r="CK50" s="1241"/>
      <c r="CL50" s="1241"/>
      <c r="CM50" s="1241"/>
      <c r="CN50" s="1241" t="s">
        <v>552</v>
      </c>
      <c r="CO50" s="1241"/>
      <c r="CP50" s="1241"/>
      <c r="CQ50" s="1241"/>
      <c r="CR50" s="1241"/>
      <c r="CS50" s="1241"/>
      <c r="CT50" s="1241"/>
      <c r="CU50" s="1241"/>
      <c r="CV50" s="1241" t="s">
        <v>553</v>
      </c>
      <c r="CW50" s="1241"/>
      <c r="CX50" s="1241"/>
      <c r="CY50" s="1241"/>
      <c r="CZ50" s="1241"/>
      <c r="DA50" s="1241"/>
      <c r="DB50" s="1241"/>
      <c r="DC50" s="1241"/>
    </row>
    <row r="51" spans="1:109" ht="13.5" customHeight="1">
      <c r="B51" s="259"/>
      <c r="G51" s="1247"/>
      <c r="H51" s="1247"/>
      <c r="I51" s="1245"/>
      <c r="J51" s="1245"/>
      <c r="K51" s="1243"/>
      <c r="L51" s="1243"/>
      <c r="M51" s="1243"/>
      <c r="N51" s="1243"/>
      <c r="AM51" s="359"/>
      <c r="AN51" s="1244" t="s">
        <v>590</v>
      </c>
      <c r="AO51" s="1244"/>
      <c r="AP51" s="1244"/>
      <c r="AQ51" s="1244"/>
      <c r="AR51" s="1244"/>
      <c r="AS51" s="1244"/>
      <c r="AT51" s="1244"/>
      <c r="AU51" s="1244"/>
      <c r="AV51" s="1244"/>
      <c r="AW51" s="1244"/>
      <c r="AX51" s="1244"/>
      <c r="AY51" s="1244"/>
      <c r="AZ51" s="1244"/>
      <c r="BA51" s="1244"/>
      <c r="BB51" s="1244" t="s">
        <v>591</v>
      </c>
      <c r="BC51" s="1244"/>
      <c r="BD51" s="1244"/>
      <c r="BE51" s="1244"/>
      <c r="BF51" s="1244"/>
      <c r="BG51" s="1244"/>
      <c r="BH51" s="1244"/>
      <c r="BI51" s="1244"/>
      <c r="BJ51" s="1244"/>
      <c r="BK51" s="1244"/>
      <c r="BL51" s="1244"/>
      <c r="BM51" s="1244"/>
      <c r="BN51" s="1244"/>
      <c r="BO51" s="1244"/>
      <c r="BP51" s="1242">
        <v>39.799999999999997</v>
      </c>
      <c r="BQ51" s="1242"/>
      <c r="BR51" s="1242"/>
      <c r="BS51" s="1242"/>
      <c r="BT51" s="1242"/>
      <c r="BU51" s="1242"/>
      <c r="BV51" s="1242"/>
      <c r="BW51" s="1242"/>
      <c r="BX51" s="1242">
        <v>33</v>
      </c>
      <c r="BY51" s="1242"/>
      <c r="BZ51" s="1242"/>
      <c r="CA51" s="1242"/>
      <c r="CB51" s="1242"/>
      <c r="CC51" s="1242"/>
      <c r="CD51" s="1242"/>
      <c r="CE51" s="1242"/>
      <c r="CF51" s="1242">
        <v>33.4</v>
      </c>
      <c r="CG51" s="1242"/>
      <c r="CH51" s="1242"/>
      <c r="CI51" s="1242"/>
      <c r="CJ51" s="1242"/>
      <c r="CK51" s="1242"/>
      <c r="CL51" s="1242"/>
      <c r="CM51" s="1242"/>
      <c r="CN51" s="1242">
        <v>21.1</v>
      </c>
      <c r="CO51" s="1242"/>
      <c r="CP51" s="1242"/>
      <c r="CQ51" s="1242"/>
      <c r="CR51" s="1242"/>
      <c r="CS51" s="1242"/>
      <c r="CT51" s="1242"/>
      <c r="CU51" s="1242"/>
      <c r="CV51" s="1242">
        <v>25.5</v>
      </c>
      <c r="CW51" s="1242"/>
      <c r="CX51" s="1242"/>
      <c r="CY51" s="1242"/>
      <c r="CZ51" s="1242"/>
      <c r="DA51" s="1242"/>
      <c r="DB51" s="1242"/>
      <c r="DC51" s="1242"/>
    </row>
    <row r="52" spans="1:109" ht="13">
      <c r="B52" s="259"/>
      <c r="G52" s="1247"/>
      <c r="H52" s="1247"/>
      <c r="I52" s="1245"/>
      <c r="J52" s="1245"/>
      <c r="K52" s="1243"/>
      <c r="L52" s="1243"/>
      <c r="M52" s="1243"/>
      <c r="N52" s="1243"/>
      <c r="AM52" s="359"/>
      <c r="AN52" s="1244"/>
      <c r="AO52" s="1244"/>
      <c r="AP52" s="1244"/>
      <c r="AQ52" s="1244"/>
      <c r="AR52" s="1244"/>
      <c r="AS52" s="1244"/>
      <c r="AT52" s="1244"/>
      <c r="AU52" s="1244"/>
      <c r="AV52" s="1244"/>
      <c r="AW52" s="1244"/>
      <c r="AX52" s="1244"/>
      <c r="AY52" s="1244"/>
      <c r="AZ52" s="1244"/>
      <c r="BA52" s="1244"/>
      <c r="BB52" s="1244"/>
      <c r="BC52" s="1244"/>
      <c r="BD52" s="1244"/>
      <c r="BE52" s="1244"/>
      <c r="BF52" s="1244"/>
      <c r="BG52" s="1244"/>
      <c r="BH52" s="1244"/>
      <c r="BI52" s="1244"/>
      <c r="BJ52" s="1244"/>
      <c r="BK52" s="1244"/>
      <c r="BL52" s="1244"/>
      <c r="BM52" s="1244"/>
      <c r="BN52" s="1244"/>
      <c r="BO52" s="1244"/>
      <c r="BP52" s="1242"/>
      <c r="BQ52" s="1242"/>
      <c r="BR52" s="1242"/>
      <c r="BS52" s="1242"/>
      <c r="BT52" s="1242"/>
      <c r="BU52" s="1242"/>
      <c r="BV52" s="1242"/>
      <c r="BW52" s="1242"/>
      <c r="BX52" s="1242"/>
      <c r="BY52" s="1242"/>
      <c r="BZ52" s="1242"/>
      <c r="CA52" s="1242"/>
      <c r="CB52" s="1242"/>
      <c r="CC52" s="1242"/>
      <c r="CD52" s="1242"/>
      <c r="CE52" s="1242"/>
      <c r="CF52" s="1242"/>
      <c r="CG52" s="1242"/>
      <c r="CH52" s="1242"/>
      <c r="CI52" s="1242"/>
      <c r="CJ52" s="1242"/>
      <c r="CK52" s="1242"/>
      <c r="CL52" s="1242"/>
      <c r="CM52" s="1242"/>
      <c r="CN52" s="1242"/>
      <c r="CO52" s="1242"/>
      <c r="CP52" s="1242"/>
      <c r="CQ52" s="1242"/>
      <c r="CR52" s="1242"/>
      <c r="CS52" s="1242"/>
      <c r="CT52" s="1242"/>
      <c r="CU52" s="1242"/>
      <c r="CV52" s="1242"/>
      <c r="CW52" s="1242"/>
      <c r="CX52" s="1242"/>
      <c r="CY52" s="1242"/>
      <c r="CZ52" s="1242"/>
      <c r="DA52" s="1242"/>
      <c r="DB52" s="1242"/>
      <c r="DC52" s="1242"/>
    </row>
    <row r="53" spans="1:109" ht="13">
      <c r="A53" s="358"/>
      <c r="B53" s="259"/>
      <c r="G53" s="1247"/>
      <c r="H53" s="1247"/>
      <c r="I53" s="1237"/>
      <c r="J53" s="1237"/>
      <c r="K53" s="1243"/>
      <c r="L53" s="1243"/>
      <c r="M53" s="1243"/>
      <c r="N53" s="1243"/>
      <c r="AM53" s="359"/>
      <c r="AN53" s="1244"/>
      <c r="AO53" s="1244"/>
      <c r="AP53" s="1244"/>
      <c r="AQ53" s="1244"/>
      <c r="AR53" s="1244"/>
      <c r="AS53" s="1244"/>
      <c r="AT53" s="1244"/>
      <c r="AU53" s="1244"/>
      <c r="AV53" s="1244"/>
      <c r="AW53" s="1244"/>
      <c r="AX53" s="1244"/>
      <c r="AY53" s="1244"/>
      <c r="AZ53" s="1244"/>
      <c r="BA53" s="1244"/>
      <c r="BB53" s="1244" t="s">
        <v>592</v>
      </c>
      <c r="BC53" s="1244"/>
      <c r="BD53" s="1244"/>
      <c r="BE53" s="1244"/>
      <c r="BF53" s="1244"/>
      <c r="BG53" s="1244"/>
      <c r="BH53" s="1244"/>
      <c r="BI53" s="1244"/>
      <c r="BJ53" s="1244"/>
      <c r="BK53" s="1244"/>
      <c r="BL53" s="1244"/>
      <c r="BM53" s="1244"/>
      <c r="BN53" s="1244"/>
      <c r="BO53" s="1244"/>
      <c r="BP53" s="1242">
        <v>55.2</v>
      </c>
      <c r="BQ53" s="1242"/>
      <c r="BR53" s="1242"/>
      <c r="BS53" s="1242"/>
      <c r="BT53" s="1242"/>
      <c r="BU53" s="1242"/>
      <c r="BV53" s="1242"/>
      <c r="BW53" s="1242"/>
      <c r="BX53" s="1242">
        <v>54.5</v>
      </c>
      <c r="BY53" s="1242"/>
      <c r="BZ53" s="1242"/>
      <c r="CA53" s="1242"/>
      <c r="CB53" s="1242"/>
      <c r="CC53" s="1242"/>
      <c r="CD53" s="1242"/>
      <c r="CE53" s="1242"/>
      <c r="CF53" s="1242">
        <v>54.6</v>
      </c>
      <c r="CG53" s="1242"/>
      <c r="CH53" s="1242"/>
      <c r="CI53" s="1242"/>
      <c r="CJ53" s="1242"/>
      <c r="CK53" s="1242"/>
      <c r="CL53" s="1242"/>
      <c r="CM53" s="1242"/>
      <c r="CN53" s="1242">
        <v>56.7</v>
      </c>
      <c r="CO53" s="1242"/>
      <c r="CP53" s="1242"/>
      <c r="CQ53" s="1242"/>
      <c r="CR53" s="1242"/>
      <c r="CS53" s="1242"/>
      <c r="CT53" s="1242"/>
      <c r="CU53" s="1242"/>
      <c r="CV53" s="1242">
        <v>58.5</v>
      </c>
      <c r="CW53" s="1242"/>
      <c r="CX53" s="1242"/>
      <c r="CY53" s="1242"/>
      <c r="CZ53" s="1242"/>
      <c r="DA53" s="1242"/>
      <c r="DB53" s="1242"/>
      <c r="DC53" s="1242"/>
    </row>
    <row r="54" spans="1:109" ht="13">
      <c r="A54" s="358"/>
      <c r="B54" s="259"/>
      <c r="G54" s="1247"/>
      <c r="H54" s="1247"/>
      <c r="I54" s="1237"/>
      <c r="J54" s="1237"/>
      <c r="K54" s="1243"/>
      <c r="L54" s="1243"/>
      <c r="M54" s="1243"/>
      <c r="N54" s="1243"/>
      <c r="AM54" s="359"/>
      <c r="AN54" s="1244"/>
      <c r="AO54" s="1244"/>
      <c r="AP54" s="1244"/>
      <c r="AQ54" s="1244"/>
      <c r="AR54" s="1244"/>
      <c r="AS54" s="1244"/>
      <c r="AT54" s="1244"/>
      <c r="AU54" s="1244"/>
      <c r="AV54" s="1244"/>
      <c r="AW54" s="1244"/>
      <c r="AX54" s="1244"/>
      <c r="AY54" s="1244"/>
      <c r="AZ54" s="1244"/>
      <c r="BA54" s="1244"/>
      <c r="BB54" s="1244"/>
      <c r="BC54" s="1244"/>
      <c r="BD54" s="1244"/>
      <c r="BE54" s="1244"/>
      <c r="BF54" s="1244"/>
      <c r="BG54" s="1244"/>
      <c r="BH54" s="1244"/>
      <c r="BI54" s="1244"/>
      <c r="BJ54" s="1244"/>
      <c r="BK54" s="1244"/>
      <c r="BL54" s="1244"/>
      <c r="BM54" s="1244"/>
      <c r="BN54" s="1244"/>
      <c r="BO54" s="1244"/>
      <c r="BP54" s="1242"/>
      <c r="BQ54" s="1242"/>
      <c r="BR54" s="1242"/>
      <c r="BS54" s="1242"/>
      <c r="BT54" s="1242"/>
      <c r="BU54" s="1242"/>
      <c r="BV54" s="1242"/>
      <c r="BW54" s="1242"/>
      <c r="BX54" s="1242"/>
      <c r="BY54" s="1242"/>
      <c r="BZ54" s="1242"/>
      <c r="CA54" s="1242"/>
      <c r="CB54" s="1242"/>
      <c r="CC54" s="1242"/>
      <c r="CD54" s="1242"/>
      <c r="CE54" s="1242"/>
      <c r="CF54" s="1242"/>
      <c r="CG54" s="1242"/>
      <c r="CH54" s="1242"/>
      <c r="CI54" s="1242"/>
      <c r="CJ54" s="1242"/>
      <c r="CK54" s="1242"/>
      <c r="CL54" s="1242"/>
      <c r="CM54" s="1242"/>
      <c r="CN54" s="1242"/>
      <c r="CO54" s="1242"/>
      <c r="CP54" s="1242"/>
      <c r="CQ54" s="1242"/>
      <c r="CR54" s="1242"/>
      <c r="CS54" s="1242"/>
      <c r="CT54" s="1242"/>
      <c r="CU54" s="1242"/>
      <c r="CV54" s="1242"/>
      <c r="CW54" s="1242"/>
      <c r="CX54" s="1242"/>
      <c r="CY54" s="1242"/>
      <c r="CZ54" s="1242"/>
      <c r="DA54" s="1242"/>
      <c r="DB54" s="1242"/>
      <c r="DC54" s="1242"/>
    </row>
    <row r="55" spans="1:109" ht="13">
      <c r="A55" s="358"/>
      <c r="B55" s="259"/>
      <c r="G55" s="1237"/>
      <c r="H55" s="1237"/>
      <c r="I55" s="1237"/>
      <c r="J55" s="1237"/>
      <c r="K55" s="1243"/>
      <c r="L55" s="1243"/>
      <c r="M55" s="1243"/>
      <c r="N55" s="1243"/>
      <c r="AN55" s="1241" t="s">
        <v>593</v>
      </c>
      <c r="AO55" s="1241"/>
      <c r="AP55" s="1241"/>
      <c r="AQ55" s="1241"/>
      <c r="AR55" s="1241"/>
      <c r="AS55" s="1241"/>
      <c r="AT55" s="1241"/>
      <c r="AU55" s="1241"/>
      <c r="AV55" s="1241"/>
      <c r="AW55" s="1241"/>
      <c r="AX55" s="1241"/>
      <c r="AY55" s="1241"/>
      <c r="AZ55" s="1241"/>
      <c r="BA55" s="1241"/>
      <c r="BB55" s="1244" t="s">
        <v>591</v>
      </c>
      <c r="BC55" s="1244"/>
      <c r="BD55" s="1244"/>
      <c r="BE55" s="1244"/>
      <c r="BF55" s="1244"/>
      <c r="BG55" s="1244"/>
      <c r="BH55" s="1244"/>
      <c r="BI55" s="1244"/>
      <c r="BJ55" s="1244"/>
      <c r="BK55" s="1244"/>
      <c r="BL55" s="1244"/>
      <c r="BM55" s="1244"/>
      <c r="BN55" s="1244"/>
      <c r="BO55" s="1244"/>
      <c r="BP55" s="1242">
        <v>25.3</v>
      </c>
      <c r="BQ55" s="1242"/>
      <c r="BR55" s="1242"/>
      <c r="BS55" s="1242"/>
      <c r="BT55" s="1242"/>
      <c r="BU55" s="1242"/>
      <c r="BV55" s="1242"/>
      <c r="BW55" s="1242"/>
      <c r="BX55" s="1242">
        <v>25.5</v>
      </c>
      <c r="BY55" s="1242"/>
      <c r="BZ55" s="1242"/>
      <c r="CA55" s="1242"/>
      <c r="CB55" s="1242"/>
      <c r="CC55" s="1242"/>
      <c r="CD55" s="1242"/>
      <c r="CE55" s="1242"/>
      <c r="CF55" s="1242">
        <v>25.1</v>
      </c>
      <c r="CG55" s="1242"/>
      <c r="CH55" s="1242"/>
      <c r="CI55" s="1242"/>
      <c r="CJ55" s="1242"/>
      <c r="CK55" s="1242"/>
      <c r="CL55" s="1242"/>
      <c r="CM55" s="1242"/>
      <c r="CN55" s="1242">
        <v>11.2</v>
      </c>
      <c r="CO55" s="1242"/>
      <c r="CP55" s="1242"/>
      <c r="CQ55" s="1242"/>
      <c r="CR55" s="1242"/>
      <c r="CS55" s="1242"/>
      <c r="CT55" s="1242"/>
      <c r="CU55" s="1242"/>
      <c r="CV55" s="1242">
        <v>4.5999999999999996</v>
      </c>
      <c r="CW55" s="1242"/>
      <c r="CX55" s="1242"/>
      <c r="CY55" s="1242"/>
      <c r="CZ55" s="1242"/>
      <c r="DA55" s="1242"/>
      <c r="DB55" s="1242"/>
      <c r="DC55" s="1242"/>
    </row>
    <row r="56" spans="1:109" ht="13">
      <c r="A56" s="358"/>
      <c r="B56" s="259"/>
      <c r="G56" s="1237"/>
      <c r="H56" s="1237"/>
      <c r="I56" s="1237"/>
      <c r="J56" s="1237"/>
      <c r="K56" s="1243"/>
      <c r="L56" s="1243"/>
      <c r="M56" s="1243"/>
      <c r="N56" s="1243"/>
      <c r="AN56" s="1241"/>
      <c r="AO56" s="1241"/>
      <c r="AP56" s="1241"/>
      <c r="AQ56" s="1241"/>
      <c r="AR56" s="1241"/>
      <c r="AS56" s="1241"/>
      <c r="AT56" s="1241"/>
      <c r="AU56" s="1241"/>
      <c r="AV56" s="1241"/>
      <c r="AW56" s="1241"/>
      <c r="AX56" s="1241"/>
      <c r="AY56" s="1241"/>
      <c r="AZ56" s="1241"/>
      <c r="BA56" s="1241"/>
      <c r="BB56" s="1244"/>
      <c r="BC56" s="1244"/>
      <c r="BD56" s="1244"/>
      <c r="BE56" s="1244"/>
      <c r="BF56" s="1244"/>
      <c r="BG56" s="1244"/>
      <c r="BH56" s="1244"/>
      <c r="BI56" s="1244"/>
      <c r="BJ56" s="1244"/>
      <c r="BK56" s="1244"/>
      <c r="BL56" s="1244"/>
      <c r="BM56" s="1244"/>
      <c r="BN56" s="1244"/>
      <c r="BO56" s="1244"/>
      <c r="BP56" s="1242"/>
      <c r="BQ56" s="1242"/>
      <c r="BR56" s="1242"/>
      <c r="BS56" s="1242"/>
      <c r="BT56" s="1242"/>
      <c r="BU56" s="1242"/>
      <c r="BV56" s="1242"/>
      <c r="BW56" s="1242"/>
      <c r="BX56" s="1242"/>
      <c r="BY56" s="1242"/>
      <c r="BZ56" s="1242"/>
      <c r="CA56" s="1242"/>
      <c r="CB56" s="1242"/>
      <c r="CC56" s="1242"/>
      <c r="CD56" s="1242"/>
      <c r="CE56" s="1242"/>
      <c r="CF56" s="1242"/>
      <c r="CG56" s="1242"/>
      <c r="CH56" s="1242"/>
      <c r="CI56" s="1242"/>
      <c r="CJ56" s="1242"/>
      <c r="CK56" s="1242"/>
      <c r="CL56" s="1242"/>
      <c r="CM56" s="1242"/>
      <c r="CN56" s="1242"/>
      <c r="CO56" s="1242"/>
      <c r="CP56" s="1242"/>
      <c r="CQ56" s="1242"/>
      <c r="CR56" s="1242"/>
      <c r="CS56" s="1242"/>
      <c r="CT56" s="1242"/>
      <c r="CU56" s="1242"/>
      <c r="CV56" s="1242"/>
      <c r="CW56" s="1242"/>
      <c r="CX56" s="1242"/>
      <c r="CY56" s="1242"/>
      <c r="CZ56" s="1242"/>
      <c r="DA56" s="1242"/>
      <c r="DB56" s="1242"/>
      <c r="DC56" s="1242"/>
    </row>
    <row r="57" spans="1:109" s="358" customFormat="1" ht="13">
      <c r="B57" s="362"/>
      <c r="G57" s="1237"/>
      <c r="H57" s="1237"/>
      <c r="I57" s="1246"/>
      <c r="J57" s="1246"/>
      <c r="K57" s="1243"/>
      <c r="L57" s="1243"/>
      <c r="M57" s="1243"/>
      <c r="N57" s="1243"/>
      <c r="AM57" s="255"/>
      <c r="AN57" s="1241"/>
      <c r="AO57" s="1241"/>
      <c r="AP57" s="1241"/>
      <c r="AQ57" s="1241"/>
      <c r="AR57" s="1241"/>
      <c r="AS57" s="1241"/>
      <c r="AT57" s="1241"/>
      <c r="AU57" s="1241"/>
      <c r="AV57" s="1241"/>
      <c r="AW57" s="1241"/>
      <c r="AX57" s="1241"/>
      <c r="AY57" s="1241"/>
      <c r="AZ57" s="1241"/>
      <c r="BA57" s="1241"/>
      <c r="BB57" s="1244" t="s">
        <v>592</v>
      </c>
      <c r="BC57" s="1244"/>
      <c r="BD57" s="1244"/>
      <c r="BE57" s="1244"/>
      <c r="BF57" s="1244"/>
      <c r="BG57" s="1244"/>
      <c r="BH57" s="1244"/>
      <c r="BI57" s="1244"/>
      <c r="BJ57" s="1244"/>
      <c r="BK57" s="1244"/>
      <c r="BL57" s="1244"/>
      <c r="BM57" s="1244"/>
      <c r="BN57" s="1244"/>
      <c r="BO57" s="1244"/>
      <c r="BP57" s="1242">
        <v>59.7</v>
      </c>
      <c r="BQ57" s="1242"/>
      <c r="BR57" s="1242"/>
      <c r="BS57" s="1242"/>
      <c r="BT57" s="1242"/>
      <c r="BU57" s="1242"/>
      <c r="BV57" s="1242"/>
      <c r="BW57" s="1242"/>
      <c r="BX57" s="1242">
        <v>60.9</v>
      </c>
      <c r="BY57" s="1242"/>
      <c r="BZ57" s="1242"/>
      <c r="CA57" s="1242"/>
      <c r="CB57" s="1242"/>
      <c r="CC57" s="1242"/>
      <c r="CD57" s="1242"/>
      <c r="CE57" s="1242"/>
      <c r="CF57" s="1242">
        <v>61</v>
      </c>
      <c r="CG57" s="1242"/>
      <c r="CH57" s="1242"/>
      <c r="CI57" s="1242"/>
      <c r="CJ57" s="1242"/>
      <c r="CK57" s="1242"/>
      <c r="CL57" s="1242"/>
      <c r="CM57" s="1242"/>
      <c r="CN57" s="1242">
        <v>63.7</v>
      </c>
      <c r="CO57" s="1242"/>
      <c r="CP57" s="1242"/>
      <c r="CQ57" s="1242"/>
      <c r="CR57" s="1242"/>
      <c r="CS57" s="1242"/>
      <c r="CT57" s="1242"/>
      <c r="CU57" s="1242"/>
      <c r="CV57" s="1242">
        <v>64.099999999999994</v>
      </c>
      <c r="CW57" s="1242"/>
      <c r="CX57" s="1242"/>
      <c r="CY57" s="1242"/>
      <c r="CZ57" s="1242"/>
      <c r="DA57" s="1242"/>
      <c r="DB57" s="1242"/>
      <c r="DC57" s="1242"/>
      <c r="DD57" s="363"/>
      <c r="DE57" s="362"/>
    </row>
    <row r="58" spans="1:109" s="358" customFormat="1" ht="13">
      <c r="A58" s="255"/>
      <c r="B58" s="362"/>
      <c r="G58" s="1237"/>
      <c r="H58" s="1237"/>
      <c r="I58" s="1246"/>
      <c r="J58" s="1246"/>
      <c r="K58" s="1243"/>
      <c r="L58" s="1243"/>
      <c r="M58" s="1243"/>
      <c r="N58" s="1243"/>
      <c r="AM58" s="255"/>
      <c r="AN58" s="1241"/>
      <c r="AO58" s="1241"/>
      <c r="AP58" s="1241"/>
      <c r="AQ58" s="1241"/>
      <c r="AR58" s="1241"/>
      <c r="AS58" s="1241"/>
      <c r="AT58" s="1241"/>
      <c r="AU58" s="1241"/>
      <c r="AV58" s="1241"/>
      <c r="AW58" s="1241"/>
      <c r="AX58" s="1241"/>
      <c r="AY58" s="1241"/>
      <c r="AZ58" s="1241"/>
      <c r="BA58" s="1241"/>
      <c r="BB58" s="1244"/>
      <c r="BC58" s="1244"/>
      <c r="BD58" s="1244"/>
      <c r="BE58" s="1244"/>
      <c r="BF58" s="1244"/>
      <c r="BG58" s="1244"/>
      <c r="BH58" s="1244"/>
      <c r="BI58" s="1244"/>
      <c r="BJ58" s="1244"/>
      <c r="BK58" s="1244"/>
      <c r="BL58" s="1244"/>
      <c r="BM58" s="1244"/>
      <c r="BN58" s="1244"/>
      <c r="BO58" s="1244"/>
      <c r="BP58" s="1242"/>
      <c r="BQ58" s="1242"/>
      <c r="BR58" s="1242"/>
      <c r="BS58" s="1242"/>
      <c r="BT58" s="1242"/>
      <c r="BU58" s="1242"/>
      <c r="BV58" s="1242"/>
      <c r="BW58" s="1242"/>
      <c r="BX58" s="1242"/>
      <c r="BY58" s="1242"/>
      <c r="BZ58" s="1242"/>
      <c r="CA58" s="1242"/>
      <c r="CB58" s="1242"/>
      <c r="CC58" s="1242"/>
      <c r="CD58" s="1242"/>
      <c r="CE58" s="1242"/>
      <c r="CF58" s="1242"/>
      <c r="CG58" s="1242"/>
      <c r="CH58" s="1242"/>
      <c r="CI58" s="1242"/>
      <c r="CJ58" s="1242"/>
      <c r="CK58" s="1242"/>
      <c r="CL58" s="1242"/>
      <c r="CM58" s="1242"/>
      <c r="CN58" s="1242"/>
      <c r="CO58" s="1242"/>
      <c r="CP58" s="1242"/>
      <c r="CQ58" s="1242"/>
      <c r="CR58" s="1242"/>
      <c r="CS58" s="1242"/>
      <c r="CT58" s="1242"/>
      <c r="CU58" s="1242"/>
      <c r="CV58" s="1242"/>
      <c r="CW58" s="1242"/>
      <c r="CX58" s="1242"/>
      <c r="CY58" s="1242"/>
      <c r="CZ58" s="1242"/>
      <c r="DA58" s="1242"/>
      <c r="DB58" s="1242"/>
      <c r="DC58" s="1242"/>
      <c r="DD58" s="363"/>
      <c r="DE58" s="362"/>
    </row>
    <row r="59" spans="1:109" s="358" customFormat="1" ht="13">
      <c r="A59" s="255"/>
      <c r="B59" s="362"/>
      <c r="K59" s="364"/>
      <c r="L59" s="364"/>
      <c r="M59" s="364"/>
      <c r="N59" s="364"/>
      <c r="AQ59" s="364"/>
      <c r="AR59" s="364"/>
      <c r="AS59" s="364"/>
      <c r="AT59" s="364"/>
      <c r="BC59" s="364"/>
      <c r="BD59" s="364"/>
      <c r="BE59" s="364"/>
      <c r="BF59" s="364"/>
      <c r="BO59" s="364"/>
      <c r="BP59" s="364"/>
      <c r="BQ59" s="364"/>
      <c r="BR59" s="364"/>
      <c r="CA59" s="364"/>
      <c r="CB59" s="364"/>
      <c r="CC59" s="364"/>
      <c r="CD59" s="364"/>
      <c r="CM59" s="364"/>
      <c r="CN59" s="364"/>
      <c r="CO59" s="364"/>
      <c r="CP59" s="364"/>
      <c r="CY59" s="364"/>
      <c r="CZ59" s="364"/>
      <c r="DA59" s="364"/>
      <c r="DB59" s="364"/>
      <c r="DC59" s="364"/>
      <c r="DD59" s="363"/>
      <c r="DE59" s="362"/>
    </row>
    <row r="60" spans="1:109" s="358" customFormat="1" ht="13">
      <c r="A60" s="255"/>
      <c r="B60" s="362"/>
      <c r="K60" s="364"/>
      <c r="L60" s="364"/>
      <c r="M60" s="364"/>
      <c r="N60" s="364"/>
      <c r="AQ60" s="364"/>
      <c r="AR60" s="364"/>
      <c r="AS60" s="364"/>
      <c r="AT60" s="364"/>
      <c r="BC60" s="364"/>
      <c r="BD60" s="364"/>
      <c r="BE60" s="364"/>
      <c r="BF60" s="364"/>
      <c r="BO60" s="364"/>
      <c r="BP60" s="364"/>
      <c r="BQ60" s="364"/>
      <c r="BR60" s="364"/>
      <c r="CA60" s="364"/>
      <c r="CB60" s="364"/>
      <c r="CC60" s="364"/>
      <c r="CD60" s="364"/>
      <c r="CM60" s="364"/>
      <c r="CN60" s="364"/>
      <c r="CO60" s="364"/>
      <c r="CP60" s="364"/>
      <c r="CY60" s="364"/>
      <c r="CZ60" s="364"/>
      <c r="DA60" s="364"/>
      <c r="DB60" s="364"/>
      <c r="DC60" s="364"/>
      <c r="DD60" s="363"/>
      <c r="DE60" s="362"/>
    </row>
    <row r="61" spans="1:109" s="358" customFormat="1" ht="13">
      <c r="A61" s="255"/>
      <c r="B61" s="365"/>
      <c r="C61" s="366"/>
      <c r="D61" s="366"/>
      <c r="E61" s="366"/>
      <c r="F61" s="366"/>
      <c r="G61" s="366"/>
      <c r="H61" s="366"/>
      <c r="I61" s="366"/>
      <c r="J61" s="366"/>
      <c r="K61" s="366"/>
      <c r="L61" s="366"/>
      <c r="M61" s="367"/>
      <c r="N61" s="367"/>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7"/>
      <c r="AT61" s="367"/>
      <c r="AU61" s="366"/>
      <c r="AV61" s="366"/>
      <c r="AW61" s="366"/>
      <c r="AX61" s="366"/>
      <c r="AY61" s="366"/>
      <c r="AZ61" s="366"/>
      <c r="BA61" s="366"/>
      <c r="BB61" s="366"/>
      <c r="BC61" s="366"/>
      <c r="BD61" s="366"/>
      <c r="BE61" s="367"/>
      <c r="BF61" s="367"/>
      <c r="BG61" s="366"/>
      <c r="BH61" s="366"/>
      <c r="BI61" s="366"/>
      <c r="BJ61" s="366"/>
      <c r="BK61" s="366"/>
      <c r="BL61" s="366"/>
      <c r="BM61" s="366"/>
      <c r="BN61" s="366"/>
      <c r="BO61" s="366"/>
      <c r="BP61" s="366"/>
      <c r="BQ61" s="367"/>
      <c r="BR61" s="367"/>
      <c r="BS61" s="366"/>
      <c r="BT61" s="366"/>
      <c r="BU61" s="366"/>
      <c r="BV61" s="366"/>
      <c r="BW61" s="366"/>
      <c r="BX61" s="366"/>
      <c r="BY61" s="366"/>
      <c r="BZ61" s="366"/>
      <c r="CA61" s="366"/>
      <c r="CB61" s="366"/>
      <c r="CC61" s="367"/>
      <c r="CD61" s="367"/>
      <c r="CE61" s="366"/>
      <c r="CF61" s="366"/>
      <c r="CG61" s="366"/>
      <c r="CH61" s="366"/>
      <c r="CI61" s="366"/>
      <c r="CJ61" s="366"/>
      <c r="CK61" s="366"/>
      <c r="CL61" s="366"/>
      <c r="CM61" s="366"/>
      <c r="CN61" s="366"/>
      <c r="CO61" s="367"/>
      <c r="CP61" s="367"/>
      <c r="CQ61" s="366"/>
      <c r="CR61" s="366"/>
      <c r="CS61" s="366"/>
      <c r="CT61" s="366"/>
      <c r="CU61" s="366"/>
      <c r="CV61" s="366"/>
      <c r="CW61" s="366"/>
      <c r="CX61" s="366"/>
      <c r="CY61" s="366"/>
      <c r="CZ61" s="366"/>
      <c r="DA61" s="367"/>
      <c r="DB61" s="367"/>
      <c r="DC61" s="367"/>
      <c r="DD61" s="368"/>
      <c r="DE61" s="362"/>
    </row>
    <row r="62" spans="1:109" ht="13">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55"/>
    </row>
    <row r="63" spans="1:109" ht="16.5">
      <c r="B63" s="312" t="s">
        <v>594</v>
      </c>
    </row>
    <row r="64" spans="1:109" ht="13">
      <c r="B64" s="259"/>
      <c r="G64" s="357"/>
      <c r="I64" s="369"/>
      <c r="J64" s="369"/>
      <c r="K64" s="369"/>
      <c r="L64" s="369"/>
      <c r="M64" s="369"/>
      <c r="N64" s="370"/>
      <c r="AM64" s="357"/>
      <c r="AN64" s="357" t="s">
        <v>588</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7" ht="13">
      <c r="B65" s="259"/>
      <c r="AN65" s="1228" t="s">
        <v>599</v>
      </c>
      <c r="AO65" s="1229"/>
      <c r="AP65" s="1229"/>
      <c r="AQ65" s="1229"/>
      <c r="AR65" s="1229"/>
      <c r="AS65" s="1229"/>
      <c r="AT65" s="1229"/>
      <c r="AU65" s="1229"/>
      <c r="AV65" s="1229"/>
      <c r="AW65" s="1229"/>
      <c r="AX65" s="1229"/>
      <c r="AY65" s="1229"/>
      <c r="AZ65" s="1229"/>
      <c r="BA65" s="1229"/>
      <c r="BB65" s="1229"/>
      <c r="BC65" s="1229"/>
      <c r="BD65" s="1229"/>
      <c r="BE65" s="1229"/>
      <c r="BF65" s="1229"/>
      <c r="BG65" s="1229"/>
      <c r="BH65" s="1229"/>
      <c r="BI65" s="1229"/>
      <c r="BJ65" s="1229"/>
      <c r="BK65" s="1229"/>
      <c r="BL65" s="1229"/>
      <c r="BM65" s="1229"/>
      <c r="BN65" s="1229"/>
      <c r="BO65" s="1229"/>
      <c r="BP65" s="1229"/>
      <c r="BQ65" s="1229"/>
      <c r="BR65" s="1229"/>
      <c r="BS65" s="1229"/>
      <c r="BT65" s="1229"/>
      <c r="BU65" s="1229"/>
      <c r="BV65" s="1229"/>
      <c r="BW65" s="1229"/>
      <c r="BX65" s="1229"/>
      <c r="BY65" s="1229"/>
      <c r="BZ65" s="1229"/>
      <c r="CA65" s="1229"/>
      <c r="CB65" s="1229"/>
      <c r="CC65" s="1229"/>
      <c r="CD65" s="1229"/>
      <c r="CE65" s="1229"/>
      <c r="CF65" s="1229"/>
      <c r="CG65" s="1229"/>
      <c r="CH65" s="1229"/>
      <c r="CI65" s="1229"/>
      <c r="CJ65" s="1229"/>
      <c r="CK65" s="1229"/>
      <c r="CL65" s="1229"/>
      <c r="CM65" s="1229"/>
      <c r="CN65" s="1229"/>
      <c r="CO65" s="1229"/>
      <c r="CP65" s="1229"/>
      <c r="CQ65" s="1229"/>
      <c r="CR65" s="1229"/>
      <c r="CS65" s="1229"/>
      <c r="CT65" s="1229"/>
      <c r="CU65" s="1229"/>
      <c r="CV65" s="1229"/>
      <c r="CW65" s="1229"/>
      <c r="CX65" s="1229"/>
      <c r="CY65" s="1229"/>
      <c r="CZ65" s="1229"/>
      <c r="DA65" s="1229"/>
      <c r="DB65" s="1229"/>
      <c r="DC65" s="1230"/>
    </row>
    <row r="66" spans="2:107" ht="13">
      <c r="B66" s="259"/>
      <c r="AN66" s="1231"/>
      <c r="AO66" s="1232"/>
      <c r="AP66" s="1232"/>
      <c r="AQ66" s="1232"/>
      <c r="AR66" s="1232"/>
      <c r="AS66" s="1232"/>
      <c r="AT66" s="1232"/>
      <c r="AU66" s="1232"/>
      <c r="AV66" s="1232"/>
      <c r="AW66" s="1232"/>
      <c r="AX66" s="1232"/>
      <c r="AY66" s="1232"/>
      <c r="AZ66" s="1232"/>
      <c r="BA66" s="1232"/>
      <c r="BB66" s="1232"/>
      <c r="BC66" s="1232"/>
      <c r="BD66" s="1232"/>
      <c r="BE66" s="1232"/>
      <c r="BF66" s="1232"/>
      <c r="BG66" s="1232"/>
      <c r="BH66" s="1232"/>
      <c r="BI66" s="1232"/>
      <c r="BJ66" s="1232"/>
      <c r="BK66" s="1232"/>
      <c r="BL66" s="1232"/>
      <c r="BM66" s="1232"/>
      <c r="BN66" s="1232"/>
      <c r="BO66" s="1232"/>
      <c r="BP66" s="1232"/>
      <c r="BQ66" s="1232"/>
      <c r="BR66" s="1232"/>
      <c r="BS66" s="1232"/>
      <c r="BT66" s="1232"/>
      <c r="BU66" s="1232"/>
      <c r="BV66" s="1232"/>
      <c r="BW66" s="1232"/>
      <c r="BX66" s="1232"/>
      <c r="BY66" s="1232"/>
      <c r="BZ66" s="1232"/>
      <c r="CA66" s="1232"/>
      <c r="CB66" s="1232"/>
      <c r="CC66" s="1232"/>
      <c r="CD66" s="1232"/>
      <c r="CE66" s="1232"/>
      <c r="CF66" s="1232"/>
      <c r="CG66" s="1232"/>
      <c r="CH66" s="1232"/>
      <c r="CI66" s="1232"/>
      <c r="CJ66" s="1232"/>
      <c r="CK66" s="1232"/>
      <c r="CL66" s="1232"/>
      <c r="CM66" s="1232"/>
      <c r="CN66" s="1232"/>
      <c r="CO66" s="1232"/>
      <c r="CP66" s="1232"/>
      <c r="CQ66" s="1232"/>
      <c r="CR66" s="1232"/>
      <c r="CS66" s="1232"/>
      <c r="CT66" s="1232"/>
      <c r="CU66" s="1232"/>
      <c r="CV66" s="1232"/>
      <c r="CW66" s="1232"/>
      <c r="CX66" s="1232"/>
      <c r="CY66" s="1232"/>
      <c r="CZ66" s="1232"/>
      <c r="DA66" s="1232"/>
      <c r="DB66" s="1232"/>
      <c r="DC66" s="1233"/>
    </row>
    <row r="67" spans="2:107" ht="13">
      <c r="B67" s="259"/>
      <c r="AN67" s="1231"/>
      <c r="AO67" s="1232"/>
      <c r="AP67" s="1232"/>
      <c r="AQ67" s="1232"/>
      <c r="AR67" s="1232"/>
      <c r="AS67" s="1232"/>
      <c r="AT67" s="1232"/>
      <c r="AU67" s="1232"/>
      <c r="AV67" s="1232"/>
      <c r="AW67" s="1232"/>
      <c r="AX67" s="1232"/>
      <c r="AY67" s="1232"/>
      <c r="AZ67" s="1232"/>
      <c r="BA67" s="1232"/>
      <c r="BB67" s="1232"/>
      <c r="BC67" s="1232"/>
      <c r="BD67" s="1232"/>
      <c r="BE67" s="1232"/>
      <c r="BF67" s="1232"/>
      <c r="BG67" s="1232"/>
      <c r="BH67" s="1232"/>
      <c r="BI67" s="1232"/>
      <c r="BJ67" s="1232"/>
      <c r="BK67" s="1232"/>
      <c r="BL67" s="1232"/>
      <c r="BM67" s="1232"/>
      <c r="BN67" s="1232"/>
      <c r="BO67" s="1232"/>
      <c r="BP67" s="1232"/>
      <c r="BQ67" s="1232"/>
      <c r="BR67" s="1232"/>
      <c r="BS67" s="1232"/>
      <c r="BT67" s="1232"/>
      <c r="BU67" s="1232"/>
      <c r="BV67" s="1232"/>
      <c r="BW67" s="1232"/>
      <c r="BX67" s="1232"/>
      <c r="BY67" s="1232"/>
      <c r="BZ67" s="1232"/>
      <c r="CA67" s="1232"/>
      <c r="CB67" s="1232"/>
      <c r="CC67" s="1232"/>
      <c r="CD67" s="1232"/>
      <c r="CE67" s="1232"/>
      <c r="CF67" s="1232"/>
      <c r="CG67" s="1232"/>
      <c r="CH67" s="1232"/>
      <c r="CI67" s="1232"/>
      <c r="CJ67" s="1232"/>
      <c r="CK67" s="1232"/>
      <c r="CL67" s="1232"/>
      <c r="CM67" s="1232"/>
      <c r="CN67" s="1232"/>
      <c r="CO67" s="1232"/>
      <c r="CP67" s="1232"/>
      <c r="CQ67" s="1232"/>
      <c r="CR67" s="1232"/>
      <c r="CS67" s="1232"/>
      <c r="CT67" s="1232"/>
      <c r="CU67" s="1232"/>
      <c r="CV67" s="1232"/>
      <c r="CW67" s="1232"/>
      <c r="CX67" s="1232"/>
      <c r="CY67" s="1232"/>
      <c r="CZ67" s="1232"/>
      <c r="DA67" s="1232"/>
      <c r="DB67" s="1232"/>
      <c r="DC67" s="1233"/>
    </row>
    <row r="68" spans="2:107" ht="13">
      <c r="B68" s="259"/>
      <c r="AN68" s="1231"/>
      <c r="AO68" s="1232"/>
      <c r="AP68" s="1232"/>
      <c r="AQ68" s="1232"/>
      <c r="AR68" s="1232"/>
      <c r="AS68" s="1232"/>
      <c r="AT68" s="1232"/>
      <c r="AU68" s="1232"/>
      <c r="AV68" s="1232"/>
      <c r="AW68" s="1232"/>
      <c r="AX68" s="1232"/>
      <c r="AY68" s="1232"/>
      <c r="AZ68" s="1232"/>
      <c r="BA68" s="1232"/>
      <c r="BB68" s="1232"/>
      <c r="BC68" s="1232"/>
      <c r="BD68" s="1232"/>
      <c r="BE68" s="1232"/>
      <c r="BF68" s="1232"/>
      <c r="BG68" s="1232"/>
      <c r="BH68" s="1232"/>
      <c r="BI68" s="1232"/>
      <c r="BJ68" s="1232"/>
      <c r="BK68" s="1232"/>
      <c r="BL68" s="1232"/>
      <c r="BM68" s="1232"/>
      <c r="BN68" s="1232"/>
      <c r="BO68" s="1232"/>
      <c r="BP68" s="1232"/>
      <c r="BQ68" s="1232"/>
      <c r="BR68" s="1232"/>
      <c r="BS68" s="1232"/>
      <c r="BT68" s="1232"/>
      <c r="BU68" s="1232"/>
      <c r="BV68" s="1232"/>
      <c r="BW68" s="1232"/>
      <c r="BX68" s="1232"/>
      <c r="BY68" s="1232"/>
      <c r="BZ68" s="1232"/>
      <c r="CA68" s="1232"/>
      <c r="CB68" s="1232"/>
      <c r="CC68" s="1232"/>
      <c r="CD68" s="1232"/>
      <c r="CE68" s="1232"/>
      <c r="CF68" s="1232"/>
      <c r="CG68" s="1232"/>
      <c r="CH68" s="1232"/>
      <c r="CI68" s="1232"/>
      <c r="CJ68" s="1232"/>
      <c r="CK68" s="1232"/>
      <c r="CL68" s="1232"/>
      <c r="CM68" s="1232"/>
      <c r="CN68" s="1232"/>
      <c r="CO68" s="1232"/>
      <c r="CP68" s="1232"/>
      <c r="CQ68" s="1232"/>
      <c r="CR68" s="1232"/>
      <c r="CS68" s="1232"/>
      <c r="CT68" s="1232"/>
      <c r="CU68" s="1232"/>
      <c r="CV68" s="1232"/>
      <c r="CW68" s="1232"/>
      <c r="CX68" s="1232"/>
      <c r="CY68" s="1232"/>
      <c r="CZ68" s="1232"/>
      <c r="DA68" s="1232"/>
      <c r="DB68" s="1232"/>
      <c r="DC68" s="1233"/>
    </row>
    <row r="69" spans="2:107" ht="13">
      <c r="B69" s="259"/>
      <c r="AN69" s="1234"/>
      <c r="AO69" s="1235"/>
      <c r="AP69" s="1235"/>
      <c r="AQ69" s="1235"/>
      <c r="AR69" s="1235"/>
      <c r="AS69" s="1235"/>
      <c r="AT69" s="1235"/>
      <c r="AU69" s="1235"/>
      <c r="AV69" s="1235"/>
      <c r="AW69" s="1235"/>
      <c r="AX69" s="1235"/>
      <c r="AY69" s="1235"/>
      <c r="AZ69" s="1235"/>
      <c r="BA69" s="1235"/>
      <c r="BB69" s="1235"/>
      <c r="BC69" s="1235"/>
      <c r="BD69" s="1235"/>
      <c r="BE69" s="1235"/>
      <c r="BF69" s="1235"/>
      <c r="BG69" s="1235"/>
      <c r="BH69" s="1235"/>
      <c r="BI69" s="1235"/>
      <c r="BJ69" s="1235"/>
      <c r="BK69" s="1235"/>
      <c r="BL69" s="1235"/>
      <c r="BM69" s="1235"/>
      <c r="BN69" s="1235"/>
      <c r="BO69" s="1235"/>
      <c r="BP69" s="1235"/>
      <c r="BQ69" s="1235"/>
      <c r="BR69" s="1235"/>
      <c r="BS69" s="1235"/>
      <c r="BT69" s="1235"/>
      <c r="BU69" s="1235"/>
      <c r="BV69" s="1235"/>
      <c r="BW69" s="1235"/>
      <c r="BX69" s="1235"/>
      <c r="BY69" s="1235"/>
      <c r="BZ69" s="1235"/>
      <c r="CA69" s="1235"/>
      <c r="CB69" s="1235"/>
      <c r="CC69" s="1235"/>
      <c r="CD69" s="1235"/>
      <c r="CE69" s="1235"/>
      <c r="CF69" s="1235"/>
      <c r="CG69" s="1235"/>
      <c r="CH69" s="1235"/>
      <c r="CI69" s="1235"/>
      <c r="CJ69" s="1235"/>
      <c r="CK69" s="1235"/>
      <c r="CL69" s="1235"/>
      <c r="CM69" s="1235"/>
      <c r="CN69" s="1235"/>
      <c r="CO69" s="1235"/>
      <c r="CP69" s="1235"/>
      <c r="CQ69" s="1235"/>
      <c r="CR69" s="1235"/>
      <c r="CS69" s="1235"/>
      <c r="CT69" s="1235"/>
      <c r="CU69" s="1235"/>
      <c r="CV69" s="1235"/>
      <c r="CW69" s="1235"/>
      <c r="CX69" s="1235"/>
      <c r="CY69" s="1235"/>
      <c r="CZ69" s="1235"/>
      <c r="DA69" s="1235"/>
      <c r="DB69" s="1235"/>
      <c r="DC69" s="1236"/>
    </row>
    <row r="70" spans="2:107" ht="13">
      <c r="B70" s="259"/>
      <c r="H70" s="371"/>
      <c r="I70" s="371"/>
      <c r="J70" s="372"/>
      <c r="K70" s="372"/>
      <c r="L70" s="373"/>
      <c r="M70" s="372"/>
      <c r="N70" s="373"/>
      <c r="AN70" s="359"/>
      <c r="AO70" s="359"/>
      <c r="AP70" s="359"/>
      <c r="AZ70" s="359"/>
      <c r="BA70" s="359"/>
      <c r="BB70" s="359"/>
      <c r="BL70" s="359"/>
      <c r="BM70" s="359"/>
      <c r="BN70" s="359"/>
      <c r="BX70" s="359"/>
      <c r="BY70" s="359"/>
      <c r="BZ70" s="359"/>
      <c r="CJ70" s="359"/>
      <c r="CK70" s="359"/>
      <c r="CL70" s="359"/>
      <c r="CV70" s="359"/>
      <c r="CW70" s="359"/>
      <c r="CX70" s="359"/>
    </row>
    <row r="71" spans="2:107" ht="13">
      <c r="B71" s="259"/>
      <c r="G71" s="374"/>
      <c r="I71" s="375"/>
      <c r="J71" s="372"/>
      <c r="K71" s="372"/>
      <c r="L71" s="373"/>
      <c r="M71" s="372"/>
      <c r="N71" s="373"/>
      <c r="AM71" s="374"/>
      <c r="AN71" s="255" t="s">
        <v>589</v>
      </c>
    </row>
    <row r="72" spans="2:107" ht="13">
      <c r="B72" s="259"/>
      <c r="G72" s="1237"/>
      <c r="H72" s="1237"/>
      <c r="I72" s="1237"/>
      <c r="J72" s="1237"/>
      <c r="K72" s="360"/>
      <c r="L72" s="360"/>
      <c r="M72" s="361"/>
      <c r="N72" s="361"/>
      <c r="AN72" s="1238"/>
      <c r="AO72" s="1239"/>
      <c r="AP72" s="1239"/>
      <c r="AQ72" s="1239"/>
      <c r="AR72" s="1239"/>
      <c r="AS72" s="1239"/>
      <c r="AT72" s="1239"/>
      <c r="AU72" s="1239"/>
      <c r="AV72" s="1239"/>
      <c r="AW72" s="1239"/>
      <c r="AX72" s="1239"/>
      <c r="AY72" s="1239"/>
      <c r="AZ72" s="1239"/>
      <c r="BA72" s="1239"/>
      <c r="BB72" s="1239"/>
      <c r="BC72" s="1239"/>
      <c r="BD72" s="1239"/>
      <c r="BE72" s="1239"/>
      <c r="BF72" s="1239"/>
      <c r="BG72" s="1239"/>
      <c r="BH72" s="1239"/>
      <c r="BI72" s="1239"/>
      <c r="BJ72" s="1239"/>
      <c r="BK72" s="1239"/>
      <c r="BL72" s="1239"/>
      <c r="BM72" s="1239"/>
      <c r="BN72" s="1239"/>
      <c r="BO72" s="1240"/>
      <c r="BP72" s="1241" t="s">
        <v>549</v>
      </c>
      <c r="BQ72" s="1241"/>
      <c r="BR72" s="1241"/>
      <c r="BS72" s="1241"/>
      <c r="BT72" s="1241"/>
      <c r="BU72" s="1241"/>
      <c r="BV72" s="1241"/>
      <c r="BW72" s="1241"/>
      <c r="BX72" s="1241" t="s">
        <v>550</v>
      </c>
      <c r="BY72" s="1241"/>
      <c r="BZ72" s="1241"/>
      <c r="CA72" s="1241"/>
      <c r="CB72" s="1241"/>
      <c r="CC72" s="1241"/>
      <c r="CD72" s="1241"/>
      <c r="CE72" s="1241"/>
      <c r="CF72" s="1241" t="s">
        <v>551</v>
      </c>
      <c r="CG72" s="1241"/>
      <c r="CH72" s="1241"/>
      <c r="CI72" s="1241"/>
      <c r="CJ72" s="1241"/>
      <c r="CK72" s="1241"/>
      <c r="CL72" s="1241"/>
      <c r="CM72" s="1241"/>
      <c r="CN72" s="1241" t="s">
        <v>552</v>
      </c>
      <c r="CO72" s="1241"/>
      <c r="CP72" s="1241"/>
      <c r="CQ72" s="1241"/>
      <c r="CR72" s="1241"/>
      <c r="CS72" s="1241"/>
      <c r="CT72" s="1241"/>
      <c r="CU72" s="1241"/>
      <c r="CV72" s="1241" t="s">
        <v>553</v>
      </c>
      <c r="CW72" s="1241"/>
      <c r="CX72" s="1241"/>
      <c r="CY72" s="1241"/>
      <c r="CZ72" s="1241"/>
      <c r="DA72" s="1241"/>
      <c r="DB72" s="1241"/>
      <c r="DC72" s="1241"/>
    </row>
    <row r="73" spans="2:107" ht="13">
      <c r="B73" s="259"/>
      <c r="G73" s="1247"/>
      <c r="H73" s="1247"/>
      <c r="I73" s="1247"/>
      <c r="J73" s="1247"/>
      <c r="K73" s="1248"/>
      <c r="L73" s="1248"/>
      <c r="M73" s="1248"/>
      <c r="N73" s="1248"/>
      <c r="AM73" s="359"/>
      <c r="AN73" s="1244" t="s">
        <v>590</v>
      </c>
      <c r="AO73" s="1244"/>
      <c r="AP73" s="1244"/>
      <c r="AQ73" s="1244"/>
      <c r="AR73" s="1244"/>
      <c r="AS73" s="1244"/>
      <c r="AT73" s="1244"/>
      <c r="AU73" s="1244"/>
      <c r="AV73" s="1244"/>
      <c r="AW73" s="1244"/>
      <c r="AX73" s="1244"/>
      <c r="AY73" s="1244"/>
      <c r="AZ73" s="1244"/>
      <c r="BA73" s="1244"/>
      <c r="BB73" s="1244" t="s">
        <v>591</v>
      </c>
      <c r="BC73" s="1244"/>
      <c r="BD73" s="1244"/>
      <c r="BE73" s="1244"/>
      <c r="BF73" s="1244"/>
      <c r="BG73" s="1244"/>
      <c r="BH73" s="1244"/>
      <c r="BI73" s="1244"/>
      <c r="BJ73" s="1244"/>
      <c r="BK73" s="1244"/>
      <c r="BL73" s="1244"/>
      <c r="BM73" s="1244"/>
      <c r="BN73" s="1244"/>
      <c r="BO73" s="1244"/>
      <c r="BP73" s="1242">
        <v>39.799999999999997</v>
      </c>
      <c r="BQ73" s="1242"/>
      <c r="BR73" s="1242"/>
      <c r="BS73" s="1242"/>
      <c r="BT73" s="1242"/>
      <c r="BU73" s="1242"/>
      <c r="BV73" s="1242"/>
      <c r="BW73" s="1242"/>
      <c r="BX73" s="1242">
        <v>33</v>
      </c>
      <c r="BY73" s="1242"/>
      <c r="BZ73" s="1242"/>
      <c r="CA73" s="1242"/>
      <c r="CB73" s="1242"/>
      <c r="CC73" s="1242"/>
      <c r="CD73" s="1242"/>
      <c r="CE73" s="1242"/>
      <c r="CF73" s="1242">
        <v>33.4</v>
      </c>
      <c r="CG73" s="1242"/>
      <c r="CH73" s="1242"/>
      <c r="CI73" s="1242"/>
      <c r="CJ73" s="1242"/>
      <c r="CK73" s="1242"/>
      <c r="CL73" s="1242"/>
      <c r="CM73" s="1242"/>
      <c r="CN73" s="1242">
        <v>21.1</v>
      </c>
      <c r="CO73" s="1242"/>
      <c r="CP73" s="1242"/>
      <c r="CQ73" s="1242"/>
      <c r="CR73" s="1242"/>
      <c r="CS73" s="1242"/>
      <c r="CT73" s="1242"/>
      <c r="CU73" s="1242"/>
      <c r="CV73" s="1242">
        <v>25.5</v>
      </c>
      <c r="CW73" s="1242"/>
      <c r="CX73" s="1242"/>
      <c r="CY73" s="1242"/>
      <c r="CZ73" s="1242"/>
      <c r="DA73" s="1242"/>
      <c r="DB73" s="1242"/>
      <c r="DC73" s="1242"/>
    </row>
    <row r="74" spans="2:107" ht="13">
      <c r="B74" s="259"/>
      <c r="G74" s="1247"/>
      <c r="H74" s="1247"/>
      <c r="I74" s="1247"/>
      <c r="J74" s="1247"/>
      <c r="K74" s="1248"/>
      <c r="L74" s="1248"/>
      <c r="M74" s="1248"/>
      <c r="N74" s="1248"/>
      <c r="AM74" s="359"/>
      <c r="AN74" s="1244"/>
      <c r="AO74" s="1244"/>
      <c r="AP74" s="1244"/>
      <c r="AQ74" s="1244"/>
      <c r="AR74" s="1244"/>
      <c r="AS74" s="1244"/>
      <c r="AT74" s="1244"/>
      <c r="AU74" s="1244"/>
      <c r="AV74" s="1244"/>
      <c r="AW74" s="1244"/>
      <c r="AX74" s="1244"/>
      <c r="AY74" s="1244"/>
      <c r="AZ74" s="1244"/>
      <c r="BA74" s="1244"/>
      <c r="BB74" s="1244"/>
      <c r="BC74" s="1244"/>
      <c r="BD74" s="1244"/>
      <c r="BE74" s="1244"/>
      <c r="BF74" s="1244"/>
      <c r="BG74" s="1244"/>
      <c r="BH74" s="1244"/>
      <c r="BI74" s="1244"/>
      <c r="BJ74" s="1244"/>
      <c r="BK74" s="1244"/>
      <c r="BL74" s="1244"/>
      <c r="BM74" s="1244"/>
      <c r="BN74" s="1244"/>
      <c r="BO74" s="1244"/>
      <c r="BP74" s="1242"/>
      <c r="BQ74" s="1242"/>
      <c r="BR74" s="1242"/>
      <c r="BS74" s="1242"/>
      <c r="BT74" s="1242"/>
      <c r="BU74" s="1242"/>
      <c r="BV74" s="1242"/>
      <c r="BW74" s="1242"/>
      <c r="BX74" s="1242"/>
      <c r="BY74" s="1242"/>
      <c r="BZ74" s="1242"/>
      <c r="CA74" s="1242"/>
      <c r="CB74" s="1242"/>
      <c r="CC74" s="1242"/>
      <c r="CD74" s="1242"/>
      <c r="CE74" s="1242"/>
      <c r="CF74" s="1242"/>
      <c r="CG74" s="1242"/>
      <c r="CH74" s="1242"/>
      <c r="CI74" s="1242"/>
      <c r="CJ74" s="1242"/>
      <c r="CK74" s="1242"/>
      <c r="CL74" s="1242"/>
      <c r="CM74" s="1242"/>
      <c r="CN74" s="1242"/>
      <c r="CO74" s="1242"/>
      <c r="CP74" s="1242"/>
      <c r="CQ74" s="1242"/>
      <c r="CR74" s="1242"/>
      <c r="CS74" s="1242"/>
      <c r="CT74" s="1242"/>
      <c r="CU74" s="1242"/>
      <c r="CV74" s="1242"/>
      <c r="CW74" s="1242"/>
      <c r="CX74" s="1242"/>
      <c r="CY74" s="1242"/>
      <c r="CZ74" s="1242"/>
      <c r="DA74" s="1242"/>
      <c r="DB74" s="1242"/>
      <c r="DC74" s="1242"/>
    </row>
    <row r="75" spans="2:107" ht="13">
      <c r="B75" s="259"/>
      <c r="G75" s="1247"/>
      <c r="H75" s="1247"/>
      <c r="I75" s="1237"/>
      <c r="J75" s="1237"/>
      <c r="K75" s="1243"/>
      <c r="L75" s="1243"/>
      <c r="M75" s="1243"/>
      <c r="N75" s="1243"/>
      <c r="AM75" s="359"/>
      <c r="AN75" s="1244"/>
      <c r="AO75" s="1244"/>
      <c r="AP75" s="1244"/>
      <c r="AQ75" s="1244"/>
      <c r="AR75" s="1244"/>
      <c r="AS75" s="1244"/>
      <c r="AT75" s="1244"/>
      <c r="AU75" s="1244"/>
      <c r="AV75" s="1244"/>
      <c r="AW75" s="1244"/>
      <c r="AX75" s="1244"/>
      <c r="AY75" s="1244"/>
      <c r="AZ75" s="1244"/>
      <c r="BA75" s="1244"/>
      <c r="BB75" s="1244" t="s">
        <v>595</v>
      </c>
      <c r="BC75" s="1244"/>
      <c r="BD75" s="1244"/>
      <c r="BE75" s="1244"/>
      <c r="BF75" s="1244"/>
      <c r="BG75" s="1244"/>
      <c r="BH75" s="1244"/>
      <c r="BI75" s="1244"/>
      <c r="BJ75" s="1244"/>
      <c r="BK75" s="1244"/>
      <c r="BL75" s="1244"/>
      <c r="BM75" s="1244"/>
      <c r="BN75" s="1244"/>
      <c r="BO75" s="1244"/>
      <c r="BP75" s="1242">
        <v>3.7</v>
      </c>
      <c r="BQ75" s="1242"/>
      <c r="BR75" s="1242"/>
      <c r="BS75" s="1242"/>
      <c r="BT75" s="1242"/>
      <c r="BU75" s="1242"/>
      <c r="BV75" s="1242"/>
      <c r="BW75" s="1242"/>
      <c r="BX75" s="1242">
        <v>3.2</v>
      </c>
      <c r="BY75" s="1242"/>
      <c r="BZ75" s="1242"/>
      <c r="CA75" s="1242"/>
      <c r="CB75" s="1242"/>
      <c r="CC75" s="1242"/>
      <c r="CD75" s="1242"/>
      <c r="CE75" s="1242"/>
      <c r="CF75" s="1242">
        <v>3</v>
      </c>
      <c r="CG75" s="1242"/>
      <c r="CH75" s="1242"/>
      <c r="CI75" s="1242"/>
      <c r="CJ75" s="1242"/>
      <c r="CK75" s="1242"/>
      <c r="CL75" s="1242"/>
      <c r="CM75" s="1242"/>
      <c r="CN75" s="1242">
        <v>2.7</v>
      </c>
      <c r="CO75" s="1242"/>
      <c r="CP75" s="1242"/>
      <c r="CQ75" s="1242"/>
      <c r="CR75" s="1242"/>
      <c r="CS75" s="1242"/>
      <c r="CT75" s="1242"/>
      <c r="CU75" s="1242"/>
      <c r="CV75" s="1242">
        <v>3.8</v>
      </c>
      <c r="CW75" s="1242"/>
      <c r="CX75" s="1242"/>
      <c r="CY75" s="1242"/>
      <c r="CZ75" s="1242"/>
      <c r="DA75" s="1242"/>
      <c r="DB75" s="1242"/>
      <c r="DC75" s="1242"/>
    </row>
    <row r="76" spans="2:107" ht="13">
      <c r="B76" s="259"/>
      <c r="G76" s="1247"/>
      <c r="H76" s="1247"/>
      <c r="I76" s="1237"/>
      <c r="J76" s="1237"/>
      <c r="K76" s="1243"/>
      <c r="L76" s="1243"/>
      <c r="M76" s="1243"/>
      <c r="N76" s="1243"/>
      <c r="AM76" s="359"/>
      <c r="AN76" s="1244"/>
      <c r="AO76" s="1244"/>
      <c r="AP76" s="1244"/>
      <c r="AQ76" s="1244"/>
      <c r="AR76" s="1244"/>
      <c r="AS76" s="1244"/>
      <c r="AT76" s="1244"/>
      <c r="AU76" s="1244"/>
      <c r="AV76" s="1244"/>
      <c r="AW76" s="1244"/>
      <c r="AX76" s="1244"/>
      <c r="AY76" s="1244"/>
      <c r="AZ76" s="1244"/>
      <c r="BA76" s="1244"/>
      <c r="BB76" s="1244"/>
      <c r="BC76" s="1244"/>
      <c r="BD76" s="1244"/>
      <c r="BE76" s="1244"/>
      <c r="BF76" s="1244"/>
      <c r="BG76" s="1244"/>
      <c r="BH76" s="1244"/>
      <c r="BI76" s="1244"/>
      <c r="BJ76" s="1244"/>
      <c r="BK76" s="1244"/>
      <c r="BL76" s="1244"/>
      <c r="BM76" s="1244"/>
      <c r="BN76" s="1244"/>
      <c r="BO76" s="1244"/>
      <c r="BP76" s="1242"/>
      <c r="BQ76" s="1242"/>
      <c r="BR76" s="1242"/>
      <c r="BS76" s="1242"/>
      <c r="BT76" s="1242"/>
      <c r="BU76" s="1242"/>
      <c r="BV76" s="1242"/>
      <c r="BW76" s="1242"/>
      <c r="BX76" s="1242"/>
      <c r="BY76" s="1242"/>
      <c r="BZ76" s="1242"/>
      <c r="CA76" s="1242"/>
      <c r="CB76" s="1242"/>
      <c r="CC76" s="1242"/>
      <c r="CD76" s="1242"/>
      <c r="CE76" s="1242"/>
      <c r="CF76" s="1242"/>
      <c r="CG76" s="1242"/>
      <c r="CH76" s="1242"/>
      <c r="CI76" s="1242"/>
      <c r="CJ76" s="1242"/>
      <c r="CK76" s="1242"/>
      <c r="CL76" s="1242"/>
      <c r="CM76" s="1242"/>
      <c r="CN76" s="1242"/>
      <c r="CO76" s="1242"/>
      <c r="CP76" s="1242"/>
      <c r="CQ76" s="1242"/>
      <c r="CR76" s="1242"/>
      <c r="CS76" s="1242"/>
      <c r="CT76" s="1242"/>
      <c r="CU76" s="1242"/>
      <c r="CV76" s="1242"/>
      <c r="CW76" s="1242"/>
      <c r="CX76" s="1242"/>
      <c r="CY76" s="1242"/>
      <c r="CZ76" s="1242"/>
      <c r="DA76" s="1242"/>
      <c r="DB76" s="1242"/>
      <c r="DC76" s="1242"/>
    </row>
    <row r="77" spans="2:107" ht="13">
      <c r="B77" s="259"/>
      <c r="G77" s="1237"/>
      <c r="H77" s="1237"/>
      <c r="I77" s="1237"/>
      <c r="J77" s="1237"/>
      <c r="K77" s="1248"/>
      <c r="L77" s="1248"/>
      <c r="M77" s="1248"/>
      <c r="N77" s="1248"/>
      <c r="AN77" s="1241" t="s">
        <v>593</v>
      </c>
      <c r="AO77" s="1241"/>
      <c r="AP77" s="1241"/>
      <c r="AQ77" s="1241"/>
      <c r="AR77" s="1241"/>
      <c r="AS77" s="1241"/>
      <c r="AT77" s="1241"/>
      <c r="AU77" s="1241"/>
      <c r="AV77" s="1241"/>
      <c r="AW77" s="1241"/>
      <c r="AX77" s="1241"/>
      <c r="AY77" s="1241"/>
      <c r="AZ77" s="1241"/>
      <c r="BA77" s="1241"/>
      <c r="BB77" s="1244" t="s">
        <v>591</v>
      </c>
      <c r="BC77" s="1244"/>
      <c r="BD77" s="1244"/>
      <c r="BE77" s="1244"/>
      <c r="BF77" s="1244"/>
      <c r="BG77" s="1244"/>
      <c r="BH77" s="1244"/>
      <c r="BI77" s="1244"/>
      <c r="BJ77" s="1244"/>
      <c r="BK77" s="1244"/>
      <c r="BL77" s="1244"/>
      <c r="BM77" s="1244"/>
      <c r="BN77" s="1244"/>
      <c r="BO77" s="1244"/>
      <c r="BP77" s="1242">
        <v>25.3</v>
      </c>
      <c r="BQ77" s="1242"/>
      <c r="BR77" s="1242"/>
      <c r="BS77" s="1242"/>
      <c r="BT77" s="1242"/>
      <c r="BU77" s="1242"/>
      <c r="BV77" s="1242"/>
      <c r="BW77" s="1242"/>
      <c r="BX77" s="1242">
        <v>25.5</v>
      </c>
      <c r="BY77" s="1242"/>
      <c r="BZ77" s="1242"/>
      <c r="CA77" s="1242"/>
      <c r="CB77" s="1242"/>
      <c r="CC77" s="1242"/>
      <c r="CD77" s="1242"/>
      <c r="CE77" s="1242"/>
      <c r="CF77" s="1242">
        <v>25.1</v>
      </c>
      <c r="CG77" s="1242"/>
      <c r="CH77" s="1242"/>
      <c r="CI77" s="1242"/>
      <c r="CJ77" s="1242"/>
      <c r="CK77" s="1242"/>
      <c r="CL77" s="1242"/>
      <c r="CM77" s="1242"/>
      <c r="CN77" s="1242">
        <v>11.2</v>
      </c>
      <c r="CO77" s="1242"/>
      <c r="CP77" s="1242"/>
      <c r="CQ77" s="1242"/>
      <c r="CR77" s="1242"/>
      <c r="CS77" s="1242"/>
      <c r="CT77" s="1242"/>
      <c r="CU77" s="1242"/>
      <c r="CV77" s="1242">
        <v>4.5999999999999996</v>
      </c>
      <c r="CW77" s="1242"/>
      <c r="CX77" s="1242"/>
      <c r="CY77" s="1242"/>
      <c r="CZ77" s="1242"/>
      <c r="DA77" s="1242"/>
      <c r="DB77" s="1242"/>
      <c r="DC77" s="1242"/>
    </row>
    <row r="78" spans="2:107" ht="13">
      <c r="B78" s="259"/>
      <c r="G78" s="1237"/>
      <c r="H78" s="1237"/>
      <c r="I78" s="1237"/>
      <c r="J78" s="1237"/>
      <c r="K78" s="1248"/>
      <c r="L78" s="1248"/>
      <c r="M78" s="1248"/>
      <c r="N78" s="1248"/>
      <c r="AN78" s="1241"/>
      <c r="AO78" s="1241"/>
      <c r="AP78" s="1241"/>
      <c r="AQ78" s="1241"/>
      <c r="AR78" s="1241"/>
      <c r="AS78" s="1241"/>
      <c r="AT78" s="1241"/>
      <c r="AU78" s="1241"/>
      <c r="AV78" s="1241"/>
      <c r="AW78" s="1241"/>
      <c r="AX78" s="1241"/>
      <c r="AY78" s="1241"/>
      <c r="AZ78" s="1241"/>
      <c r="BA78" s="1241"/>
      <c r="BB78" s="1244"/>
      <c r="BC78" s="1244"/>
      <c r="BD78" s="1244"/>
      <c r="BE78" s="1244"/>
      <c r="BF78" s="1244"/>
      <c r="BG78" s="1244"/>
      <c r="BH78" s="1244"/>
      <c r="BI78" s="1244"/>
      <c r="BJ78" s="1244"/>
      <c r="BK78" s="1244"/>
      <c r="BL78" s="1244"/>
      <c r="BM78" s="1244"/>
      <c r="BN78" s="1244"/>
      <c r="BO78" s="1244"/>
      <c r="BP78" s="1242"/>
      <c r="BQ78" s="1242"/>
      <c r="BR78" s="1242"/>
      <c r="BS78" s="1242"/>
      <c r="BT78" s="1242"/>
      <c r="BU78" s="1242"/>
      <c r="BV78" s="1242"/>
      <c r="BW78" s="1242"/>
      <c r="BX78" s="1242"/>
      <c r="BY78" s="1242"/>
      <c r="BZ78" s="1242"/>
      <c r="CA78" s="1242"/>
      <c r="CB78" s="1242"/>
      <c r="CC78" s="1242"/>
      <c r="CD78" s="1242"/>
      <c r="CE78" s="1242"/>
      <c r="CF78" s="1242"/>
      <c r="CG78" s="1242"/>
      <c r="CH78" s="1242"/>
      <c r="CI78" s="1242"/>
      <c r="CJ78" s="1242"/>
      <c r="CK78" s="1242"/>
      <c r="CL78" s="1242"/>
      <c r="CM78" s="1242"/>
      <c r="CN78" s="1242"/>
      <c r="CO78" s="1242"/>
      <c r="CP78" s="1242"/>
      <c r="CQ78" s="1242"/>
      <c r="CR78" s="1242"/>
      <c r="CS78" s="1242"/>
      <c r="CT78" s="1242"/>
      <c r="CU78" s="1242"/>
      <c r="CV78" s="1242"/>
      <c r="CW78" s="1242"/>
      <c r="CX78" s="1242"/>
      <c r="CY78" s="1242"/>
      <c r="CZ78" s="1242"/>
      <c r="DA78" s="1242"/>
      <c r="DB78" s="1242"/>
      <c r="DC78" s="1242"/>
    </row>
    <row r="79" spans="2:107" ht="13">
      <c r="B79" s="259"/>
      <c r="G79" s="1237"/>
      <c r="H79" s="1237"/>
      <c r="I79" s="1246"/>
      <c r="J79" s="1246"/>
      <c r="K79" s="1249"/>
      <c r="L79" s="1249"/>
      <c r="M79" s="1249"/>
      <c r="N79" s="1249"/>
      <c r="AN79" s="1241"/>
      <c r="AO79" s="1241"/>
      <c r="AP79" s="1241"/>
      <c r="AQ79" s="1241"/>
      <c r="AR79" s="1241"/>
      <c r="AS79" s="1241"/>
      <c r="AT79" s="1241"/>
      <c r="AU79" s="1241"/>
      <c r="AV79" s="1241"/>
      <c r="AW79" s="1241"/>
      <c r="AX79" s="1241"/>
      <c r="AY79" s="1241"/>
      <c r="AZ79" s="1241"/>
      <c r="BA79" s="1241"/>
      <c r="BB79" s="1244" t="s">
        <v>596</v>
      </c>
      <c r="BC79" s="1244"/>
      <c r="BD79" s="1244"/>
      <c r="BE79" s="1244"/>
      <c r="BF79" s="1244"/>
      <c r="BG79" s="1244"/>
      <c r="BH79" s="1244"/>
      <c r="BI79" s="1244"/>
      <c r="BJ79" s="1244"/>
      <c r="BK79" s="1244"/>
      <c r="BL79" s="1244"/>
      <c r="BM79" s="1244"/>
      <c r="BN79" s="1244"/>
      <c r="BO79" s="1244"/>
      <c r="BP79" s="1242">
        <v>6.9</v>
      </c>
      <c r="BQ79" s="1242"/>
      <c r="BR79" s="1242"/>
      <c r="BS79" s="1242"/>
      <c r="BT79" s="1242"/>
      <c r="BU79" s="1242"/>
      <c r="BV79" s="1242"/>
      <c r="BW79" s="1242"/>
      <c r="BX79" s="1242">
        <v>6.6</v>
      </c>
      <c r="BY79" s="1242"/>
      <c r="BZ79" s="1242"/>
      <c r="CA79" s="1242"/>
      <c r="CB79" s="1242"/>
      <c r="CC79" s="1242"/>
      <c r="CD79" s="1242"/>
      <c r="CE79" s="1242"/>
      <c r="CF79" s="1242">
        <v>6.4</v>
      </c>
      <c r="CG79" s="1242"/>
      <c r="CH79" s="1242"/>
      <c r="CI79" s="1242"/>
      <c r="CJ79" s="1242"/>
      <c r="CK79" s="1242"/>
      <c r="CL79" s="1242"/>
      <c r="CM79" s="1242"/>
      <c r="CN79" s="1242">
        <v>5.7</v>
      </c>
      <c r="CO79" s="1242"/>
      <c r="CP79" s="1242"/>
      <c r="CQ79" s="1242"/>
      <c r="CR79" s="1242"/>
      <c r="CS79" s="1242"/>
      <c r="CT79" s="1242"/>
      <c r="CU79" s="1242"/>
      <c r="CV79" s="1242">
        <v>5.8</v>
      </c>
      <c r="CW79" s="1242"/>
      <c r="CX79" s="1242"/>
      <c r="CY79" s="1242"/>
      <c r="CZ79" s="1242"/>
      <c r="DA79" s="1242"/>
      <c r="DB79" s="1242"/>
      <c r="DC79" s="1242"/>
    </row>
    <row r="80" spans="2:107" ht="13">
      <c r="B80" s="259"/>
      <c r="G80" s="1237"/>
      <c r="H80" s="1237"/>
      <c r="I80" s="1246"/>
      <c r="J80" s="1246"/>
      <c r="K80" s="1249"/>
      <c r="L80" s="1249"/>
      <c r="M80" s="1249"/>
      <c r="N80" s="1249"/>
      <c r="AN80" s="1241"/>
      <c r="AO80" s="1241"/>
      <c r="AP80" s="1241"/>
      <c r="AQ80" s="1241"/>
      <c r="AR80" s="1241"/>
      <c r="AS80" s="1241"/>
      <c r="AT80" s="1241"/>
      <c r="AU80" s="1241"/>
      <c r="AV80" s="1241"/>
      <c r="AW80" s="1241"/>
      <c r="AX80" s="1241"/>
      <c r="AY80" s="1241"/>
      <c r="AZ80" s="1241"/>
      <c r="BA80" s="1241"/>
      <c r="BB80" s="1244"/>
      <c r="BC80" s="1244"/>
      <c r="BD80" s="1244"/>
      <c r="BE80" s="1244"/>
      <c r="BF80" s="1244"/>
      <c r="BG80" s="1244"/>
      <c r="BH80" s="1244"/>
      <c r="BI80" s="1244"/>
      <c r="BJ80" s="1244"/>
      <c r="BK80" s="1244"/>
      <c r="BL80" s="1244"/>
      <c r="BM80" s="1244"/>
      <c r="BN80" s="1244"/>
      <c r="BO80" s="1244"/>
      <c r="BP80" s="1242"/>
      <c r="BQ80" s="1242"/>
      <c r="BR80" s="1242"/>
      <c r="BS80" s="1242"/>
      <c r="BT80" s="1242"/>
      <c r="BU80" s="1242"/>
      <c r="BV80" s="1242"/>
      <c r="BW80" s="1242"/>
      <c r="BX80" s="1242"/>
      <c r="BY80" s="1242"/>
      <c r="BZ80" s="1242"/>
      <c r="CA80" s="1242"/>
      <c r="CB80" s="1242"/>
      <c r="CC80" s="1242"/>
      <c r="CD80" s="1242"/>
      <c r="CE80" s="1242"/>
      <c r="CF80" s="1242"/>
      <c r="CG80" s="1242"/>
      <c r="CH80" s="1242"/>
      <c r="CI80" s="1242"/>
      <c r="CJ80" s="1242"/>
      <c r="CK80" s="1242"/>
      <c r="CL80" s="1242"/>
      <c r="CM80" s="1242"/>
      <c r="CN80" s="1242"/>
      <c r="CO80" s="1242"/>
      <c r="CP80" s="1242"/>
      <c r="CQ80" s="1242"/>
      <c r="CR80" s="1242"/>
      <c r="CS80" s="1242"/>
      <c r="CT80" s="1242"/>
      <c r="CU80" s="1242"/>
      <c r="CV80" s="1242"/>
      <c r="CW80" s="1242"/>
      <c r="CX80" s="1242"/>
      <c r="CY80" s="1242"/>
      <c r="CZ80" s="1242"/>
      <c r="DA80" s="1242"/>
      <c r="DB80" s="1242"/>
      <c r="DC80" s="1242"/>
    </row>
    <row r="81" spans="2:109" ht="13">
      <c r="B81" s="259"/>
    </row>
    <row r="82" spans="2:109" ht="16.5">
      <c r="B82" s="259"/>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ht="13">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ht="13">
      <c r="DD84" s="255"/>
      <c r="DE84" s="255"/>
    </row>
    <row r="85" spans="2:109" ht="13">
      <c r="DD85" s="255"/>
      <c r="DE85" s="255"/>
    </row>
  </sheetData>
  <sheetProtection algorithmName="SHA-512" hashValue="GbeYV3zDLv4RCHfdfTcwyWPl5ky+kWVftD+VLTcZ+fsKl6MBUK8uiZaY6TsyAqVyIoZLx1VjBuS7MY8D20oy8g==" saltValue="KA2FRWSuFBPXQkK41M6A5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topLeftCell="A40" zoomScale="70" zoomScaleNormal="70" zoomScaleSheetLayoutView="70" workbookViewId="0">
      <selection activeCell="AG110" sqref="AG110"/>
    </sheetView>
  </sheetViews>
  <sheetFormatPr defaultColWidth="0" defaultRowHeight="13.5" customHeight="1" zeroHeight="1"/>
  <cols>
    <col min="1" max="34" width="2.453125" style="254" customWidth="1"/>
    <col min="35" max="122" width="2.453125" style="253" customWidth="1"/>
    <col min="123" max="16384" width="2.453125" style="253" hidden="1"/>
  </cols>
  <sheetData>
    <row r="1" spans="1:34" ht="13.5" customHeight="1">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ht="13">
      <c r="S2" s="253"/>
      <c r="AH2" s="253"/>
    </row>
    <row r="3" spans="1:34" ht="13">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ht="13"/>
    <row r="5" spans="1:34" ht="13"/>
    <row r="6" spans="1:34" ht="13"/>
    <row r="7" spans="1:34" ht="13"/>
    <row r="8" spans="1:34" ht="13"/>
    <row r="9" spans="1:34" ht="13">
      <c r="AH9" s="253"/>
    </row>
    <row r="10" spans="1:34" ht="13"/>
    <row r="11" spans="1:34" ht="13"/>
    <row r="12" spans="1:34" ht="13"/>
    <row r="13" spans="1:34" ht="13"/>
    <row r="14" spans="1:34" ht="13"/>
    <row r="15" spans="1:34" ht="13"/>
    <row r="16" spans="1:34" ht="13"/>
    <row r="17" spans="12:34" ht="13">
      <c r="AH17" s="253"/>
    </row>
    <row r="18" spans="12:34" ht="13"/>
    <row r="19" spans="12:34" ht="13"/>
    <row r="20" spans="12:34" ht="13">
      <c r="AH20" s="253"/>
    </row>
    <row r="21" spans="12:34" ht="13">
      <c r="AH21" s="253"/>
    </row>
    <row r="22" spans="12:34" ht="13"/>
    <row r="23" spans="12:34" ht="13"/>
    <row r="24" spans="12:34" ht="13">
      <c r="Q24" s="253"/>
    </row>
    <row r="25" spans="12:34" ht="13"/>
    <row r="26" spans="12:34" ht="13"/>
    <row r="27" spans="12:34" ht="13"/>
    <row r="28" spans="12:34" ht="13">
      <c r="O28" s="253"/>
      <c r="T28" s="253"/>
      <c r="AH28" s="253"/>
    </row>
    <row r="29" spans="12:34" ht="13"/>
    <row r="30" spans="12:34" ht="13"/>
    <row r="31" spans="12:34" ht="13">
      <c r="Q31" s="253"/>
    </row>
    <row r="32" spans="12:34" ht="13">
      <c r="L32" s="253"/>
    </row>
    <row r="33" spans="2:34" ht="13">
      <c r="C33" s="253"/>
      <c r="E33" s="253"/>
      <c r="G33" s="253"/>
      <c r="I33" s="253"/>
      <c r="X33" s="253"/>
    </row>
    <row r="34" spans="2:34" ht="13">
      <c r="B34" s="253"/>
      <c r="P34" s="253"/>
      <c r="R34" s="253"/>
      <c r="T34" s="253"/>
    </row>
    <row r="35" spans="2:34" ht="13">
      <c r="D35" s="253"/>
      <c r="W35" s="253"/>
      <c r="AC35" s="253"/>
      <c r="AD35" s="253"/>
      <c r="AE35" s="253"/>
      <c r="AF35" s="253"/>
      <c r="AG35" s="253"/>
      <c r="AH35" s="253"/>
    </row>
    <row r="36" spans="2:34" ht="13">
      <c r="H36" s="253"/>
      <c r="J36" s="253"/>
      <c r="K36" s="253"/>
      <c r="M36" s="253"/>
      <c r="Y36" s="253"/>
      <c r="Z36" s="253"/>
      <c r="AA36" s="253"/>
      <c r="AB36" s="253"/>
      <c r="AC36" s="253"/>
      <c r="AD36" s="253"/>
      <c r="AE36" s="253"/>
      <c r="AF36" s="253"/>
      <c r="AG36" s="253"/>
      <c r="AH36" s="253"/>
    </row>
    <row r="37" spans="2:34" ht="13">
      <c r="AH37" s="253"/>
    </row>
    <row r="38" spans="2:34" ht="13">
      <c r="AG38" s="253"/>
      <c r="AH38" s="253"/>
    </row>
    <row r="39" spans="2:34" ht="13"/>
    <row r="40" spans="2:34" ht="13">
      <c r="X40" s="253"/>
    </row>
    <row r="41" spans="2:34" ht="13">
      <c r="R41" s="253"/>
    </row>
    <row r="42" spans="2:34" ht="13">
      <c r="W42" s="253"/>
    </row>
    <row r="43" spans="2:34" ht="13">
      <c r="Y43" s="253"/>
      <c r="Z43" s="253"/>
      <c r="AA43" s="253"/>
      <c r="AB43" s="253"/>
      <c r="AC43" s="253"/>
      <c r="AD43" s="253"/>
      <c r="AE43" s="253"/>
      <c r="AF43" s="253"/>
      <c r="AG43" s="253"/>
      <c r="AH43" s="253"/>
    </row>
    <row r="44" spans="2:34" ht="13">
      <c r="AH44" s="253"/>
    </row>
    <row r="45" spans="2:34" ht="13">
      <c r="X45" s="253"/>
    </row>
    <row r="46" spans="2:34" ht="13"/>
    <row r="47" spans="2:34" ht="13"/>
    <row r="48" spans="2:34" ht="13">
      <c r="W48" s="253"/>
      <c r="Y48" s="253"/>
      <c r="Z48" s="253"/>
      <c r="AA48" s="253"/>
      <c r="AB48" s="253"/>
      <c r="AC48" s="253"/>
      <c r="AD48" s="253"/>
      <c r="AE48" s="253"/>
      <c r="AF48" s="253"/>
      <c r="AG48" s="253"/>
      <c r="AH48" s="253"/>
    </row>
    <row r="49" spans="28:34" ht="13"/>
    <row r="50" spans="28:34" ht="13">
      <c r="AE50" s="253"/>
      <c r="AF50" s="253"/>
      <c r="AG50" s="253"/>
      <c r="AH50" s="253"/>
    </row>
    <row r="51" spans="28:34" ht="13">
      <c r="AC51" s="253"/>
      <c r="AD51" s="253"/>
      <c r="AE51" s="253"/>
      <c r="AF51" s="253"/>
      <c r="AG51" s="253"/>
      <c r="AH51" s="253"/>
    </row>
    <row r="52" spans="28:34" ht="13"/>
    <row r="53" spans="28:34" ht="13">
      <c r="AF53" s="253"/>
      <c r="AG53" s="253"/>
      <c r="AH53" s="253"/>
    </row>
    <row r="54" spans="28:34" ht="13">
      <c r="AH54" s="253"/>
    </row>
    <row r="55" spans="28:34" ht="13"/>
    <row r="56" spans="28:34" ht="13">
      <c r="AB56" s="253"/>
      <c r="AC56" s="253"/>
      <c r="AD56" s="253"/>
      <c r="AE56" s="253"/>
      <c r="AF56" s="253"/>
      <c r="AG56" s="253"/>
      <c r="AH56" s="253"/>
    </row>
    <row r="57" spans="28:34" ht="13">
      <c r="AH57" s="253"/>
    </row>
    <row r="58" spans="28:34" ht="13">
      <c r="AH58" s="253"/>
    </row>
    <row r="59" spans="28:34" ht="13"/>
    <row r="60" spans="28:34" ht="13"/>
    <row r="61" spans="28:34" ht="13"/>
    <row r="62" spans="28:34" ht="13"/>
    <row r="63" spans="28:34" ht="13">
      <c r="AH63" s="253"/>
    </row>
    <row r="64" spans="28:34" ht="13">
      <c r="AG64" s="253"/>
      <c r="AH64" s="253"/>
    </row>
    <row r="65" spans="28:34" ht="13"/>
    <row r="66" spans="28:34" ht="13"/>
    <row r="67" spans="28:34" ht="13"/>
    <row r="68" spans="28:34" ht="13">
      <c r="AB68" s="253"/>
      <c r="AC68" s="253"/>
      <c r="AD68" s="253"/>
      <c r="AE68" s="253"/>
      <c r="AF68" s="253"/>
      <c r="AG68" s="253"/>
      <c r="AH68" s="253"/>
    </row>
    <row r="69" spans="28:34" ht="13">
      <c r="AF69" s="253"/>
      <c r="AG69" s="253"/>
      <c r="AH69" s="253"/>
    </row>
    <row r="70" spans="28:34" ht="13"/>
    <row r="71" spans="28:34" ht="13"/>
    <row r="72" spans="28:34" ht="13"/>
    <row r="73" spans="28:34" ht="13"/>
    <row r="74" spans="28:34" ht="13"/>
    <row r="75" spans="28:34" ht="13">
      <c r="AH75" s="253"/>
    </row>
    <row r="76" spans="28:34" ht="13">
      <c r="AF76" s="253"/>
      <c r="AG76" s="253"/>
      <c r="AH76" s="253"/>
    </row>
    <row r="77" spans="28:34" ht="13">
      <c r="AG77" s="253"/>
      <c r="AH77" s="253"/>
    </row>
    <row r="78" spans="28:34" ht="13"/>
    <row r="79" spans="28:34" ht="13"/>
    <row r="80" spans="28:34" ht="13"/>
    <row r="81" spans="25:34" ht="13"/>
    <row r="82" spans="25:34" ht="13">
      <c r="Y82" s="253"/>
    </row>
    <row r="83" spans="25:34" ht="13">
      <c r="Y83" s="253"/>
      <c r="Z83" s="253"/>
      <c r="AA83" s="253"/>
      <c r="AB83" s="253"/>
      <c r="AC83" s="253"/>
      <c r="AD83" s="253"/>
      <c r="AE83" s="253"/>
      <c r="AF83" s="253"/>
      <c r="AG83" s="253"/>
      <c r="AH83" s="253"/>
    </row>
    <row r="84" spans="25:34" ht="13"/>
    <row r="85" spans="25:34" ht="13"/>
    <row r="86" spans="25:34" ht="13"/>
    <row r="87" spans="25:34" ht="13"/>
    <row r="88" spans="25:34" ht="13">
      <c r="AH88" s="253"/>
    </row>
    <row r="89" spans="25:34" ht="13"/>
    <row r="90" spans="25:34" ht="13"/>
    <row r="91" spans="25:34" ht="13"/>
    <row r="92" spans="25:34" ht="13.5" customHeight="1"/>
    <row r="93" spans="25:34" ht="13.5" customHeight="1"/>
    <row r="94" spans="25:34" ht="13.5" customHeight="1">
      <c r="AF94" s="253"/>
      <c r="AG94" s="253"/>
      <c r="AH94" s="253"/>
    </row>
    <row r="95" spans="25:34" ht="13.5" customHeight="1">
      <c r="AH95" s="253"/>
    </row>
    <row r="96" spans="25:34" ht="13.5" customHeight="1"/>
    <row r="97" spans="33:34" ht="13.5" customHeight="1"/>
    <row r="98" spans="33:34" ht="13.5" customHeight="1"/>
    <row r="99" spans="33:34" ht="13.5" customHeight="1"/>
    <row r="100" spans="33:34" ht="13.5" customHeight="1"/>
    <row r="101" spans="33:34" ht="13.5" customHeight="1">
      <c r="AH101" s="253"/>
    </row>
    <row r="102" spans="33:34" ht="13.5" customHeight="1"/>
    <row r="103" spans="33:34" ht="13.5" customHeight="1"/>
    <row r="104" spans="33:34" ht="13.5" customHeight="1">
      <c r="AG104" s="253"/>
      <c r="AH104" s="25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3"/>
    </row>
    <row r="117" spans="34:122" ht="13.5" customHeight="1"/>
    <row r="118" spans="34:122" ht="13.5" customHeight="1"/>
    <row r="119" spans="34:122" ht="13.5" customHeight="1"/>
    <row r="120" spans="34:122" ht="13.5" customHeight="1">
      <c r="AH120" s="253"/>
    </row>
    <row r="121" spans="34:122" ht="13.5" customHeight="1">
      <c r="AH121" s="253"/>
    </row>
    <row r="122" spans="34:122" ht="13.5" customHeight="1"/>
    <row r="123" spans="34:122" ht="13.5" customHeight="1"/>
    <row r="124" spans="34:122" ht="13.5" customHeight="1"/>
    <row r="125" spans="34:122" ht="13.5" customHeight="1">
      <c r="DR125" s="253" t="s">
        <v>497</v>
      </c>
    </row>
  </sheetData>
  <sheetProtection algorithmName="SHA-512" hashValue="uz87TfUZIJHwY4WB6PBk8JOsslOd/DFdVuKP9UEn6dhRbmZ5NNbKyMg/ypOmIDYsLQmAYUsgLIgRAFko0DxvJQ==" saltValue="iKctJvFOazkDH2DUwpSMNw=="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70" zoomScaleNormal="70" zoomScaleSheetLayoutView="55" workbookViewId="0">
      <selection activeCell="BO18" sqref="BO18"/>
    </sheetView>
  </sheetViews>
  <sheetFormatPr defaultColWidth="0" defaultRowHeight="13.5" customHeight="1" zeroHeight="1"/>
  <cols>
    <col min="1" max="34" width="2.453125" style="254" customWidth="1"/>
    <col min="35" max="122" width="2.453125" style="253" customWidth="1"/>
    <col min="123" max="16384" width="2.453125" style="253" hidden="1"/>
  </cols>
  <sheetData>
    <row r="1" spans="2:34" ht="13.5" customHeight="1">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ht="13">
      <c r="S2" s="253"/>
      <c r="AH2" s="253"/>
    </row>
    <row r="3" spans="2:34" ht="13">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ht="13"/>
    <row r="5" spans="2:34" ht="13"/>
    <row r="6" spans="2:34" ht="13"/>
    <row r="7" spans="2:34" ht="13"/>
    <row r="8" spans="2:34" ht="13"/>
    <row r="9" spans="2:34" ht="13">
      <c r="AH9" s="253"/>
    </row>
    <row r="10" spans="2:34" ht="13"/>
    <row r="11" spans="2:34" ht="13"/>
    <row r="12" spans="2:34" ht="13"/>
    <row r="13" spans="2:34" ht="13"/>
    <row r="14" spans="2:34" ht="13"/>
    <row r="15" spans="2:34" ht="13"/>
    <row r="16" spans="2:34" ht="13"/>
    <row r="17" spans="12:34" ht="13">
      <c r="AH17" s="253"/>
    </row>
    <row r="18" spans="12:34" ht="13"/>
    <row r="19" spans="12:34" ht="13"/>
    <row r="20" spans="12:34" ht="13">
      <c r="AH20" s="253"/>
    </row>
    <row r="21" spans="12:34" ht="13">
      <c r="AH21" s="253"/>
    </row>
    <row r="22" spans="12:34" ht="13"/>
    <row r="23" spans="12:34" ht="13"/>
    <row r="24" spans="12:34" ht="13">
      <c r="Q24" s="253"/>
    </row>
    <row r="25" spans="12:34" ht="13"/>
    <row r="26" spans="12:34" ht="13"/>
    <row r="27" spans="12:34" ht="13"/>
    <row r="28" spans="12:34" ht="13">
      <c r="O28" s="253"/>
      <c r="T28" s="253"/>
      <c r="AH28" s="253"/>
    </row>
    <row r="29" spans="12:34" ht="13"/>
    <row r="30" spans="12:34" ht="13"/>
    <row r="31" spans="12:34" ht="13">
      <c r="Q31" s="253"/>
    </row>
    <row r="32" spans="12:34" ht="13">
      <c r="L32" s="253"/>
    </row>
    <row r="33" spans="2:34" ht="13">
      <c r="C33" s="253"/>
      <c r="E33" s="253"/>
      <c r="G33" s="253"/>
      <c r="I33" s="253"/>
      <c r="X33" s="253"/>
    </row>
    <row r="34" spans="2:34" ht="13">
      <c r="B34" s="253"/>
      <c r="P34" s="253"/>
      <c r="R34" s="253"/>
      <c r="T34" s="253"/>
    </row>
    <row r="35" spans="2:34" ht="13">
      <c r="D35" s="253"/>
      <c r="W35" s="253"/>
      <c r="AC35" s="253"/>
      <c r="AD35" s="253"/>
      <c r="AE35" s="253"/>
      <c r="AF35" s="253"/>
      <c r="AG35" s="253"/>
      <c r="AH35" s="253"/>
    </row>
    <row r="36" spans="2:34" ht="13">
      <c r="H36" s="253"/>
      <c r="J36" s="253"/>
      <c r="K36" s="253"/>
      <c r="M36" s="253"/>
      <c r="Y36" s="253"/>
      <c r="Z36" s="253"/>
      <c r="AA36" s="253"/>
      <c r="AB36" s="253"/>
      <c r="AC36" s="253"/>
      <c r="AD36" s="253"/>
      <c r="AE36" s="253"/>
      <c r="AF36" s="253"/>
      <c r="AG36" s="253"/>
      <c r="AH36" s="253"/>
    </row>
    <row r="37" spans="2:34" ht="13">
      <c r="AH37" s="253"/>
    </row>
    <row r="38" spans="2:34" ht="13">
      <c r="AG38" s="253"/>
      <c r="AH38" s="253"/>
    </row>
    <row r="39" spans="2:34" ht="13"/>
    <row r="40" spans="2:34" ht="13">
      <c r="X40" s="253"/>
    </row>
    <row r="41" spans="2:34" ht="13">
      <c r="R41" s="253"/>
    </row>
    <row r="42" spans="2:34" ht="13">
      <c r="W42" s="253"/>
    </row>
    <row r="43" spans="2:34" ht="13">
      <c r="Y43" s="253"/>
      <c r="Z43" s="253"/>
      <c r="AA43" s="253"/>
      <c r="AB43" s="253"/>
      <c r="AC43" s="253"/>
      <c r="AD43" s="253"/>
      <c r="AE43" s="253"/>
      <c r="AF43" s="253"/>
      <c r="AG43" s="253"/>
      <c r="AH43" s="253"/>
    </row>
    <row r="44" spans="2:34" ht="13">
      <c r="AH44" s="253"/>
    </row>
    <row r="45" spans="2:34" ht="13">
      <c r="X45" s="253"/>
    </row>
    <row r="46" spans="2:34" ht="13"/>
    <row r="47" spans="2:34" ht="13"/>
    <row r="48" spans="2:34" ht="13">
      <c r="W48" s="253"/>
      <c r="Y48" s="253"/>
      <c r="Z48" s="253"/>
      <c r="AA48" s="253"/>
      <c r="AB48" s="253"/>
      <c r="AC48" s="253"/>
      <c r="AD48" s="253"/>
      <c r="AE48" s="253"/>
      <c r="AF48" s="253"/>
      <c r="AG48" s="253"/>
      <c r="AH48" s="253"/>
    </row>
    <row r="49" spans="28:34" ht="13"/>
    <row r="50" spans="28:34" ht="13">
      <c r="AE50" s="253"/>
      <c r="AF50" s="253"/>
      <c r="AG50" s="253"/>
      <c r="AH50" s="253"/>
    </row>
    <row r="51" spans="28:34" ht="13">
      <c r="AC51" s="253"/>
      <c r="AD51" s="253"/>
      <c r="AE51" s="253"/>
      <c r="AF51" s="253"/>
      <c r="AG51" s="253"/>
      <c r="AH51" s="253"/>
    </row>
    <row r="52" spans="28:34" ht="13"/>
    <row r="53" spans="28:34" ht="13">
      <c r="AF53" s="253"/>
      <c r="AG53" s="253"/>
      <c r="AH53" s="253"/>
    </row>
    <row r="54" spans="28:34" ht="13">
      <c r="AH54" s="253"/>
    </row>
    <row r="55" spans="28:34" ht="13"/>
    <row r="56" spans="28:34" ht="13">
      <c r="AB56" s="253"/>
      <c r="AC56" s="253"/>
      <c r="AD56" s="253"/>
      <c r="AE56" s="253"/>
      <c r="AF56" s="253"/>
      <c r="AG56" s="253"/>
      <c r="AH56" s="253"/>
    </row>
    <row r="57" spans="28:34" ht="13">
      <c r="AH57" s="253"/>
    </row>
    <row r="58" spans="28:34" ht="13">
      <c r="AH58" s="253"/>
    </row>
    <row r="59" spans="28:34" ht="13">
      <c r="AG59" s="253"/>
      <c r="AH59" s="253"/>
    </row>
    <row r="60" spans="28:34" ht="13"/>
    <row r="61" spans="28:34" ht="13"/>
    <row r="62" spans="28:34" ht="13"/>
    <row r="63" spans="28:34" ht="13">
      <c r="AH63" s="253"/>
    </row>
    <row r="64" spans="28:34" ht="13">
      <c r="AG64" s="253"/>
      <c r="AH64" s="253"/>
    </row>
    <row r="65" spans="28:34" ht="13"/>
    <row r="66" spans="28:34" ht="13"/>
    <row r="67" spans="28:34" ht="13"/>
    <row r="68" spans="28:34" ht="13">
      <c r="AB68" s="253"/>
      <c r="AC68" s="253"/>
      <c r="AD68" s="253"/>
      <c r="AE68" s="253"/>
      <c r="AF68" s="253"/>
      <c r="AG68" s="253"/>
      <c r="AH68" s="253"/>
    </row>
    <row r="69" spans="28:34" ht="13">
      <c r="AF69" s="253"/>
      <c r="AG69" s="253"/>
      <c r="AH69" s="253"/>
    </row>
    <row r="70" spans="28:34" ht="13"/>
    <row r="71" spans="28:34" ht="13"/>
    <row r="72" spans="28:34" ht="13"/>
    <row r="73" spans="28:34" ht="13"/>
    <row r="74" spans="28:34" ht="13"/>
    <row r="75" spans="28:34" ht="13">
      <c r="AH75" s="253"/>
    </row>
    <row r="76" spans="28:34" ht="13">
      <c r="AF76" s="253"/>
      <c r="AG76" s="253"/>
      <c r="AH76" s="253"/>
    </row>
    <row r="77" spans="28:34" ht="13">
      <c r="AG77" s="253"/>
      <c r="AH77" s="253"/>
    </row>
    <row r="78" spans="28:34" ht="13"/>
    <row r="79" spans="28:34" ht="13"/>
    <row r="80" spans="28:34" ht="13"/>
    <row r="81" spans="25:34" ht="13"/>
    <row r="82" spans="25:34" ht="13">
      <c r="Y82" s="253"/>
    </row>
    <row r="83" spans="25:34" ht="13">
      <c r="Y83" s="253"/>
      <c r="Z83" s="253"/>
      <c r="AA83" s="253"/>
      <c r="AB83" s="253"/>
      <c r="AC83" s="253"/>
      <c r="AD83" s="253"/>
      <c r="AE83" s="253"/>
      <c r="AF83" s="253"/>
      <c r="AG83" s="253"/>
      <c r="AH83" s="253"/>
    </row>
    <row r="84" spans="25:34" ht="13"/>
    <row r="85" spans="25:34" ht="13"/>
    <row r="86" spans="25:34" ht="13"/>
    <row r="87" spans="25:34" ht="13"/>
    <row r="88" spans="25:34" ht="13">
      <c r="AH88" s="253"/>
    </row>
    <row r="89" spans="25:34" ht="13"/>
    <row r="90" spans="25:34" ht="13"/>
    <row r="91" spans="25:34" ht="13"/>
    <row r="92" spans="25:34" ht="13.5" customHeight="1"/>
    <row r="93" spans="25:34" ht="13.5" customHeight="1"/>
    <row r="94" spans="25:34" ht="13.5" customHeight="1">
      <c r="AF94" s="253"/>
      <c r="AG94" s="253"/>
      <c r="AH94" s="253"/>
    </row>
    <row r="95" spans="25:34" ht="13.5" customHeight="1">
      <c r="AH95" s="253"/>
    </row>
    <row r="96" spans="25:34" ht="13.5" customHeight="1"/>
    <row r="97" spans="33:34" ht="13.5" customHeight="1"/>
    <row r="98" spans="33:34" ht="13.5" customHeight="1"/>
    <row r="99" spans="33:34" ht="13.5" customHeight="1"/>
    <row r="100" spans="33:34" ht="13.5" customHeight="1"/>
    <row r="101" spans="33:34" ht="13.5" customHeight="1">
      <c r="AH101" s="253"/>
    </row>
    <row r="102" spans="33:34" ht="13.5" customHeight="1"/>
    <row r="103" spans="33:34" ht="13.5" customHeight="1"/>
    <row r="104" spans="33:34" ht="13.5" customHeight="1">
      <c r="AG104" s="253"/>
      <c r="AH104" s="25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3"/>
    </row>
    <row r="117" spans="34:122" ht="13.5" customHeight="1"/>
    <row r="118" spans="34:122" ht="13.5" customHeight="1"/>
    <row r="119" spans="34:122" ht="13.5" customHeight="1"/>
    <row r="120" spans="34:122" ht="13.5" customHeight="1">
      <c r="AH120" s="253"/>
    </row>
    <row r="121" spans="34:122" ht="13.5" customHeight="1">
      <c r="AH121" s="253"/>
    </row>
    <row r="122" spans="34:122" ht="13.5" customHeight="1"/>
    <row r="123" spans="34:122" ht="13.5" customHeight="1"/>
    <row r="124" spans="34:122" ht="13.5" customHeight="1"/>
    <row r="125" spans="34:122" ht="13.5" customHeight="1">
      <c r="DR125" s="253" t="s">
        <v>597</v>
      </c>
    </row>
  </sheetData>
  <sheetProtection algorithmName="SHA-512" hashValue="8U6xDFA/Clmox4uDrZclYJZQrKOA6lxhLPnT317riQIxilOnOCw503fc7LJcpqwpMB1L49aow1JOA8/ULcfeWg==" saltValue="zz4hXUb4A5H6ZLXfjAenCQ=="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08984375" defaultRowHeight="13"/>
  <cols>
    <col min="1" max="1" width="45.90625" style="142" customWidth="1"/>
    <col min="2" max="8" width="13.36328125" style="142" customWidth="1"/>
    <col min="9" max="16384" width="11.08984375" style="142"/>
  </cols>
  <sheetData>
    <row r="1" spans="1:8">
      <c r="A1" s="136"/>
      <c r="B1" s="137"/>
      <c r="C1" s="138"/>
      <c r="D1" s="139"/>
      <c r="E1" s="140"/>
      <c r="F1" s="140"/>
      <c r="G1" s="140"/>
      <c r="H1" s="141"/>
    </row>
    <row r="2" spans="1:8">
      <c r="A2" s="143"/>
      <c r="B2" s="144"/>
      <c r="C2" s="145"/>
      <c r="D2" s="146" t="s">
        <v>53</v>
      </c>
      <c r="E2" s="147"/>
      <c r="F2" s="148" t="s">
        <v>547</v>
      </c>
      <c r="G2" s="149"/>
      <c r="H2" s="150"/>
    </row>
    <row r="3" spans="1:8">
      <c r="A3" s="146" t="s">
        <v>540</v>
      </c>
      <c r="B3" s="151"/>
      <c r="C3" s="152"/>
      <c r="D3" s="153">
        <v>84009</v>
      </c>
      <c r="E3" s="154"/>
      <c r="F3" s="155">
        <v>54684</v>
      </c>
      <c r="G3" s="156"/>
      <c r="H3" s="157"/>
    </row>
    <row r="4" spans="1:8">
      <c r="A4" s="158"/>
      <c r="B4" s="159"/>
      <c r="C4" s="160"/>
      <c r="D4" s="161">
        <v>41316</v>
      </c>
      <c r="E4" s="162"/>
      <c r="F4" s="163">
        <v>32829</v>
      </c>
      <c r="G4" s="164"/>
      <c r="H4" s="165"/>
    </row>
    <row r="5" spans="1:8">
      <c r="A5" s="146" t="s">
        <v>542</v>
      </c>
      <c r="B5" s="151"/>
      <c r="C5" s="152"/>
      <c r="D5" s="153">
        <v>30525</v>
      </c>
      <c r="E5" s="154"/>
      <c r="F5" s="155">
        <v>62383</v>
      </c>
      <c r="G5" s="156"/>
      <c r="H5" s="157"/>
    </row>
    <row r="6" spans="1:8">
      <c r="A6" s="158"/>
      <c r="B6" s="159"/>
      <c r="C6" s="160"/>
      <c r="D6" s="161">
        <v>16541</v>
      </c>
      <c r="E6" s="162"/>
      <c r="F6" s="163">
        <v>35325</v>
      </c>
      <c r="G6" s="164"/>
      <c r="H6" s="165"/>
    </row>
    <row r="7" spans="1:8">
      <c r="A7" s="146" t="s">
        <v>543</v>
      </c>
      <c r="B7" s="151"/>
      <c r="C7" s="152"/>
      <c r="D7" s="153">
        <v>26067</v>
      </c>
      <c r="E7" s="154"/>
      <c r="F7" s="155">
        <v>63812</v>
      </c>
      <c r="G7" s="156"/>
      <c r="H7" s="157"/>
    </row>
    <row r="8" spans="1:8">
      <c r="A8" s="158"/>
      <c r="B8" s="159"/>
      <c r="C8" s="160"/>
      <c r="D8" s="161">
        <v>15797</v>
      </c>
      <c r="E8" s="162"/>
      <c r="F8" s="163">
        <v>33848</v>
      </c>
      <c r="G8" s="164"/>
      <c r="H8" s="165"/>
    </row>
    <row r="9" spans="1:8">
      <c r="A9" s="146" t="s">
        <v>544</v>
      </c>
      <c r="B9" s="151"/>
      <c r="C9" s="152"/>
      <c r="D9" s="153">
        <v>12785</v>
      </c>
      <c r="E9" s="154"/>
      <c r="F9" s="155">
        <v>45945</v>
      </c>
      <c r="G9" s="156"/>
      <c r="H9" s="157"/>
    </row>
    <row r="10" spans="1:8">
      <c r="A10" s="158"/>
      <c r="B10" s="159"/>
      <c r="C10" s="160"/>
      <c r="D10" s="161">
        <v>8811</v>
      </c>
      <c r="E10" s="162"/>
      <c r="F10" s="163">
        <v>25180</v>
      </c>
      <c r="G10" s="164"/>
      <c r="H10" s="165"/>
    </row>
    <row r="11" spans="1:8">
      <c r="A11" s="146" t="s">
        <v>545</v>
      </c>
      <c r="B11" s="151"/>
      <c r="C11" s="152"/>
      <c r="D11" s="153">
        <v>20459</v>
      </c>
      <c r="E11" s="154"/>
      <c r="F11" s="155">
        <v>44475</v>
      </c>
      <c r="G11" s="156"/>
      <c r="H11" s="157"/>
    </row>
    <row r="12" spans="1:8">
      <c r="A12" s="158"/>
      <c r="B12" s="159"/>
      <c r="C12" s="166"/>
      <c r="D12" s="161">
        <v>15140</v>
      </c>
      <c r="E12" s="162"/>
      <c r="F12" s="163">
        <v>24780</v>
      </c>
      <c r="G12" s="164"/>
      <c r="H12" s="165"/>
    </row>
    <row r="13" spans="1:8">
      <c r="A13" s="146"/>
      <c r="B13" s="151"/>
      <c r="C13" s="152"/>
      <c r="D13" s="153">
        <v>34769</v>
      </c>
      <c r="E13" s="154"/>
      <c r="F13" s="155">
        <v>54260</v>
      </c>
      <c r="G13" s="167"/>
      <c r="H13" s="157"/>
    </row>
    <row r="14" spans="1:8">
      <c r="A14" s="158"/>
      <c r="B14" s="159"/>
      <c r="C14" s="160"/>
      <c r="D14" s="161">
        <v>19521</v>
      </c>
      <c r="E14" s="162"/>
      <c r="F14" s="163">
        <v>30392</v>
      </c>
      <c r="G14" s="164"/>
      <c r="H14" s="165"/>
    </row>
    <row r="17" spans="1:11">
      <c r="A17" s="142" t="s">
        <v>54</v>
      </c>
    </row>
    <row r="18" spans="1:11">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c r="A19" s="168" t="s">
        <v>55</v>
      </c>
      <c r="B19" s="168">
        <f>ROUND(VALUE(SUBSTITUTE(実質収支比率等に係る経年分析!F$48,"▲","-")),2)</f>
        <v>6.8</v>
      </c>
      <c r="C19" s="168">
        <f>ROUND(VALUE(SUBSTITUTE(実質収支比率等に係る経年分析!G$48,"▲","-")),2)</f>
        <v>7.13</v>
      </c>
      <c r="D19" s="168">
        <f>ROUND(VALUE(SUBSTITUTE(実質収支比率等に係る経年分析!H$48,"▲","-")),2)</f>
        <v>8.77</v>
      </c>
      <c r="E19" s="168">
        <f>ROUND(VALUE(SUBSTITUTE(実質収支比率等に係る経年分析!I$48,"▲","-")),2)</f>
        <v>13.76</v>
      </c>
      <c r="F19" s="168">
        <f>ROUND(VALUE(SUBSTITUTE(実質収支比率等に係る経年分析!J$48,"▲","-")),2)</f>
        <v>14.14</v>
      </c>
    </row>
    <row r="20" spans="1:11">
      <c r="A20" s="168" t="s">
        <v>56</v>
      </c>
      <c r="B20" s="168">
        <f>ROUND(VALUE(SUBSTITUTE(実質収支比率等に係る経年分析!F$47,"▲","-")),2)</f>
        <v>6.07</v>
      </c>
      <c r="C20" s="168">
        <f>ROUND(VALUE(SUBSTITUTE(実質収支比率等に係る経年分析!G$47,"▲","-")),2)</f>
        <v>5.93</v>
      </c>
      <c r="D20" s="168">
        <f>ROUND(VALUE(SUBSTITUTE(実質収支比率等に係る経年分析!H$47,"▲","-")),2)</f>
        <v>5.96</v>
      </c>
      <c r="E20" s="168">
        <f>ROUND(VALUE(SUBSTITUTE(実質収支比率等に係る経年分析!I$47,"▲","-")),2)</f>
        <v>9.2899999999999991</v>
      </c>
      <c r="F20" s="168">
        <f>ROUND(VALUE(SUBSTITUTE(実質収支比率等に係る経年分析!J$47,"▲","-")),2)</f>
        <v>11.7</v>
      </c>
    </row>
    <row r="21" spans="1:11">
      <c r="A21" s="168" t="s">
        <v>57</v>
      </c>
      <c r="B21" s="168">
        <f>IF(ISNUMBER(VALUE(SUBSTITUTE(実質収支比率等に係る経年分析!F$49,"▲","-"))),ROUND(VALUE(SUBSTITUTE(実質収支比率等に係る経年分析!F$49,"▲","-")),2),NA())</f>
        <v>-6.13</v>
      </c>
      <c r="C21" s="168">
        <f>IF(ISNUMBER(VALUE(SUBSTITUTE(実質収支比率等に係る経年分析!G$49,"▲","-"))),ROUND(VALUE(SUBSTITUTE(実質収支比率等に係る経年分析!G$49,"▲","-")),2),NA())</f>
        <v>-1.08</v>
      </c>
      <c r="D21" s="168">
        <f>IF(ISNUMBER(VALUE(SUBSTITUTE(実質収支比率等に係る経年分析!H$49,"▲","-"))),ROUND(VALUE(SUBSTITUTE(実質収支比率等に係る経年分析!H$49,"▲","-")),2),NA())</f>
        <v>1.99</v>
      </c>
      <c r="E21" s="168">
        <f>IF(ISNUMBER(VALUE(SUBSTITUTE(実質収支比率等に係る経年分析!I$49,"▲","-"))),ROUND(VALUE(SUBSTITUTE(実質収支比率等に係る経年分析!I$49,"▲","-")),2),NA())</f>
        <v>9.15</v>
      </c>
      <c r="F21" s="168">
        <f>IF(ISNUMBER(VALUE(SUBSTITUTE(実質収支比率等に係る経年分析!J$49,"▲","-"))),ROUND(VALUE(SUBSTITUTE(実質収支比率等に係る経年分析!J$49,"▲","-")),2),NA())</f>
        <v>2.13</v>
      </c>
    </row>
    <row r="24" spans="1:11">
      <c r="A24" s="142" t="s">
        <v>58</v>
      </c>
    </row>
    <row r="25" spans="1:11">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c r="A26" s="169"/>
      <c r="B26" s="169" t="s">
        <v>59</v>
      </c>
      <c r="C26" s="169" t="s">
        <v>60</v>
      </c>
      <c r="D26" s="169" t="s">
        <v>59</v>
      </c>
      <c r="E26" s="169" t="s">
        <v>60</v>
      </c>
      <c r="F26" s="169" t="s">
        <v>59</v>
      </c>
      <c r="G26" s="169" t="s">
        <v>60</v>
      </c>
      <c r="H26" s="169" t="s">
        <v>59</v>
      </c>
      <c r="I26" s="169" t="s">
        <v>60</v>
      </c>
      <c r="J26" s="169" t="s">
        <v>59</v>
      </c>
      <c r="K26" s="169" t="s">
        <v>60</v>
      </c>
    </row>
    <row r="27" spans="1:11">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c r="A29" s="169" t="str">
        <f>IF(連結実質赤字比率に係る赤字・黒字の構成分析!C$41="",NA(),連結実質赤字比率に係る赤字・黒字の構成分析!C$41)</f>
        <v>農業集落排水事業特別会計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0.01</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0.02</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0.03</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0.03</v>
      </c>
    </row>
    <row r="30" spans="1:11">
      <c r="A30" s="169" t="str">
        <f>IF(連結実質赤字比率に係る赤字・黒字の構成分析!C$40="",NA(),連結実質赤字比率に係る赤字・黒字の構成分析!C$40)</f>
        <v>後期高齢者医療特別会計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0.03</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0.05</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0.04</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0.05</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0.09</v>
      </c>
    </row>
    <row r="31" spans="1:11">
      <c r="A31" s="169" t="str">
        <f>IF(連結実質赤字比率に係る赤字・黒字の構成分析!C$39="",NA(),連結実質赤字比率に係る赤字・黒字の構成分析!C$39)</f>
        <v>幸手駅西口土地区画整理事業特別会計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0.7</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0.56000000000000005</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0.35</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0.78</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0.33</v>
      </c>
    </row>
    <row r="32" spans="1:11">
      <c r="A32" s="169" t="str">
        <f>IF(連結実質赤字比率に係る赤字・黒字の構成分析!C$38="",NA(),連結実質赤字比率に係る赤字・黒字の構成分析!C$38)</f>
        <v>国民健康保険特別会計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0.99</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1.17</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1.35</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1.39</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0.77</v>
      </c>
    </row>
    <row r="33" spans="1:16">
      <c r="A33" s="169" t="str">
        <f>IF(連結実質赤字比率に係る赤字・黒字の構成分析!C$37="",NA(),連結実質赤字比率に係る赤字・黒字の構成分析!C$37)</f>
        <v>公共下水道事業会計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1.22</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1.1100000000000001</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1.58</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1.55</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2</v>
      </c>
    </row>
    <row r="34" spans="1:16">
      <c r="A34" s="169" t="str">
        <f>IF(連結実質赤字比率に係る赤字・黒字の構成分析!C$36="",NA(),連結実質赤字比率に係る赤字・黒字の構成分析!C$36)</f>
        <v>介護保険特別会計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1.58</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1.27</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1.67</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2.0499999999999998</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2.52</v>
      </c>
    </row>
    <row r="35" spans="1:16">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7.38</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6.59</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8.41</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12.97</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13.8</v>
      </c>
    </row>
    <row r="36" spans="1:16">
      <c r="A36" s="169" t="str">
        <f>IF(連結実質赤字比率に係る赤字・黒字の構成分析!C$34="",NA(),連結実質赤字比率に係る赤字・黒字の構成分析!C$34)</f>
        <v>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15.74</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15.83</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14.88</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15</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14.96</v>
      </c>
    </row>
    <row r="39" spans="1:16">
      <c r="A39" s="142" t="s">
        <v>61</v>
      </c>
    </row>
    <row r="40" spans="1:16">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c r="A41" s="170"/>
      <c r="B41" s="170" t="s">
        <v>62</v>
      </c>
      <c r="C41" s="170"/>
      <c r="D41" s="170" t="s">
        <v>63</v>
      </c>
      <c r="E41" s="170" t="s">
        <v>62</v>
      </c>
      <c r="F41" s="170"/>
      <c r="G41" s="170" t="s">
        <v>63</v>
      </c>
      <c r="H41" s="170" t="s">
        <v>62</v>
      </c>
      <c r="I41" s="170"/>
      <c r="J41" s="170" t="s">
        <v>63</v>
      </c>
      <c r="K41" s="170" t="s">
        <v>62</v>
      </c>
      <c r="L41" s="170"/>
      <c r="M41" s="170" t="s">
        <v>63</v>
      </c>
      <c r="N41" s="170" t="s">
        <v>62</v>
      </c>
      <c r="O41" s="170"/>
      <c r="P41" s="170" t="s">
        <v>63</v>
      </c>
    </row>
    <row r="42" spans="1:16">
      <c r="A42" s="170" t="s">
        <v>64</v>
      </c>
      <c r="B42" s="170"/>
      <c r="C42" s="170"/>
      <c r="D42" s="170">
        <f>'実質公債費比率（分子）の構造'!K$52</f>
        <v>1254</v>
      </c>
      <c r="E42" s="170"/>
      <c r="F42" s="170"/>
      <c r="G42" s="170">
        <f>'実質公債費比率（分子）の構造'!L$52</f>
        <v>1313</v>
      </c>
      <c r="H42" s="170"/>
      <c r="I42" s="170"/>
      <c r="J42" s="170">
        <f>'実質公債費比率（分子）の構造'!M$52</f>
        <v>1299</v>
      </c>
      <c r="K42" s="170"/>
      <c r="L42" s="170"/>
      <c r="M42" s="170">
        <f>'実質公債費比率（分子）の構造'!N$52</f>
        <v>1370</v>
      </c>
      <c r="N42" s="170"/>
      <c r="O42" s="170"/>
      <c r="P42" s="170">
        <f>'実質公債費比率（分子）の構造'!O$52</f>
        <v>1343</v>
      </c>
    </row>
    <row r="43" spans="1:16">
      <c r="A43" s="170" t="s">
        <v>65</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c r="A44" s="170" t="s">
        <v>66</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f>'実質公債費比率（分子）の構造'!O$50</f>
        <v>50</v>
      </c>
      <c r="O44" s="170"/>
      <c r="P44" s="170"/>
    </row>
    <row r="45" spans="1:16">
      <c r="A45" s="170" t="s">
        <v>67</v>
      </c>
      <c r="B45" s="170" t="str">
        <f>'実質公債費比率（分子）の構造'!K$49</f>
        <v>-</v>
      </c>
      <c r="C45" s="170"/>
      <c r="D45" s="170"/>
      <c r="E45" s="170" t="str">
        <f>'実質公債費比率（分子）の構造'!L$49</f>
        <v>-</v>
      </c>
      <c r="F45" s="170"/>
      <c r="G45" s="170"/>
      <c r="H45" s="170" t="str">
        <f>'実質公債費比率（分子）の構造'!M$49</f>
        <v>-</v>
      </c>
      <c r="I45" s="170"/>
      <c r="J45" s="170"/>
      <c r="K45" s="170" t="str">
        <f>'実質公債費比率（分子）の構造'!N$49</f>
        <v>-</v>
      </c>
      <c r="L45" s="170"/>
      <c r="M45" s="170"/>
      <c r="N45" s="170" t="str">
        <f>'実質公債費比率（分子）の構造'!O$49</f>
        <v>-</v>
      </c>
      <c r="O45" s="170"/>
      <c r="P45" s="170"/>
    </row>
    <row r="46" spans="1:16">
      <c r="A46" s="170" t="s">
        <v>68</v>
      </c>
      <c r="B46" s="170">
        <f>'実質公債費比率（分子）の構造'!K$48</f>
        <v>331</v>
      </c>
      <c r="C46" s="170"/>
      <c r="D46" s="170"/>
      <c r="E46" s="170">
        <f>'実質公債費比率（分子）の構造'!L$48</f>
        <v>320</v>
      </c>
      <c r="F46" s="170"/>
      <c r="G46" s="170"/>
      <c r="H46" s="170">
        <f>'実質公債費比率（分子）の構造'!M$48</f>
        <v>326</v>
      </c>
      <c r="I46" s="170"/>
      <c r="J46" s="170"/>
      <c r="K46" s="170">
        <f>'実質公債費比率（分子）の構造'!N$48</f>
        <v>336</v>
      </c>
      <c r="L46" s="170"/>
      <c r="M46" s="170"/>
      <c r="N46" s="170">
        <f>'実質公債費比率（分子）の構造'!O$48</f>
        <v>346</v>
      </c>
      <c r="O46" s="170"/>
      <c r="P46" s="170"/>
    </row>
    <row r="47" spans="1:16">
      <c r="A47" s="170" t="s">
        <v>69</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c r="A48" s="170" t="s">
        <v>70</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c r="A49" s="170" t="s">
        <v>71</v>
      </c>
      <c r="B49" s="170">
        <f>'実質公債費比率（分子）の構造'!K$45</f>
        <v>1284</v>
      </c>
      <c r="C49" s="170"/>
      <c r="D49" s="170"/>
      <c r="E49" s="170">
        <f>'実質公債費比率（分子）の構造'!L$45</f>
        <v>1221</v>
      </c>
      <c r="F49" s="170"/>
      <c r="G49" s="170"/>
      <c r="H49" s="170">
        <f>'実質公債費比率（分子）の構造'!M$45</f>
        <v>1237</v>
      </c>
      <c r="I49" s="170"/>
      <c r="J49" s="170"/>
      <c r="K49" s="170">
        <f>'実質公債費比率（分子）の構造'!N$45</f>
        <v>1328</v>
      </c>
      <c r="L49" s="170"/>
      <c r="M49" s="170"/>
      <c r="N49" s="170">
        <f>'実質公債費比率（分子）の構造'!O$45</f>
        <v>1406</v>
      </c>
      <c r="O49" s="170"/>
      <c r="P49" s="170"/>
    </row>
    <row r="50" spans="1:16">
      <c r="A50" s="170" t="s">
        <v>72</v>
      </c>
      <c r="B50" s="170" t="e">
        <f>NA()</f>
        <v>#N/A</v>
      </c>
      <c r="C50" s="170">
        <f>IF(ISNUMBER('実質公債費比率（分子）の構造'!K$53),'実質公債費比率（分子）の構造'!K$53,NA())</f>
        <v>361</v>
      </c>
      <c r="D50" s="170" t="e">
        <f>NA()</f>
        <v>#N/A</v>
      </c>
      <c r="E50" s="170" t="e">
        <f>NA()</f>
        <v>#N/A</v>
      </c>
      <c r="F50" s="170">
        <f>IF(ISNUMBER('実質公債費比率（分子）の構造'!L$53),'実質公債費比率（分子）の構造'!L$53,NA())</f>
        <v>228</v>
      </c>
      <c r="G50" s="170" t="e">
        <f>NA()</f>
        <v>#N/A</v>
      </c>
      <c r="H50" s="170" t="e">
        <f>NA()</f>
        <v>#N/A</v>
      </c>
      <c r="I50" s="170">
        <f>IF(ISNUMBER('実質公債費比率（分子）の構造'!M$53),'実質公債費比率（分子）の構造'!M$53,NA())</f>
        <v>264</v>
      </c>
      <c r="J50" s="170" t="e">
        <f>NA()</f>
        <v>#N/A</v>
      </c>
      <c r="K50" s="170" t="e">
        <f>NA()</f>
        <v>#N/A</v>
      </c>
      <c r="L50" s="170">
        <f>IF(ISNUMBER('実質公債費比率（分子）の構造'!N$53),'実質公債費比率（分子）の構造'!N$53,NA())</f>
        <v>294</v>
      </c>
      <c r="M50" s="170" t="e">
        <f>NA()</f>
        <v>#N/A</v>
      </c>
      <c r="N50" s="170" t="e">
        <f>NA()</f>
        <v>#N/A</v>
      </c>
      <c r="O50" s="170">
        <f>IF(ISNUMBER('実質公債費比率（分子）の構造'!O$53),'実質公債費比率（分子）の構造'!O$53,NA())</f>
        <v>459</v>
      </c>
      <c r="P50" s="170" t="e">
        <f>NA()</f>
        <v>#N/A</v>
      </c>
    </row>
    <row r="53" spans="1:16">
      <c r="A53" s="142" t="s">
        <v>73</v>
      </c>
    </row>
    <row r="54" spans="1:16">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c r="A55" s="169"/>
      <c r="B55" s="169" t="s">
        <v>74</v>
      </c>
      <c r="C55" s="169"/>
      <c r="D55" s="169" t="s">
        <v>75</v>
      </c>
      <c r="E55" s="169" t="s">
        <v>74</v>
      </c>
      <c r="F55" s="169"/>
      <c r="G55" s="169" t="s">
        <v>75</v>
      </c>
      <c r="H55" s="169" t="s">
        <v>74</v>
      </c>
      <c r="I55" s="169"/>
      <c r="J55" s="169" t="s">
        <v>75</v>
      </c>
      <c r="K55" s="169" t="s">
        <v>74</v>
      </c>
      <c r="L55" s="169"/>
      <c r="M55" s="169" t="s">
        <v>75</v>
      </c>
      <c r="N55" s="169" t="s">
        <v>74</v>
      </c>
      <c r="O55" s="169"/>
      <c r="P55" s="169" t="s">
        <v>75</v>
      </c>
    </row>
    <row r="56" spans="1:16">
      <c r="A56" s="169" t="s">
        <v>44</v>
      </c>
      <c r="B56" s="169"/>
      <c r="C56" s="169"/>
      <c r="D56" s="169">
        <f>'将来負担比率（分子）の構造'!I$52</f>
        <v>13795</v>
      </c>
      <c r="E56" s="169"/>
      <c r="F56" s="169"/>
      <c r="G56" s="169">
        <f>'将来負担比率（分子）の構造'!J$52</f>
        <v>13397</v>
      </c>
      <c r="H56" s="169"/>
      <c r="I56" s="169"/>
      <c r="J56" s="169">
        <f>'将来負担比率（分子）の構造'!K$52</f>
        <v>13043</v>
      </c>
      <c r="K56" s="169"/>
      <c r="L56" s="169"/>
      <c r="M56" s="169">
        <f>'将来負担比率（分子）の構造'!L$52</f>
        <v>12708</v>
      </c>
      <c r="N56" s="169"/>
      <c r="O56" s="169"/>
      <c r="P56" s="169">
        <f>'将来負担比率（分子）の構造'!M$52</f>
        <v>12110</v>
      </c>
    </row>
    <row r="57" spans="1:16">
      <c r="A57" s="169" t="s">
        <v>43</v>
      </c>
      <c r="B57" s="169"/>
      <c r="C57" s="169"/>
      <c r="D57" s="169">
        <f>'将来負担比率（分子）の構造'!I$51</f>
        <v>1552</v>
      </c>
      <c r="E57" s="169"/>
      <c r="F57" s="169"/>
      <c r="G57" s="169">
        <f>'将来負担比率（分子）の構造'!J$51</f>
        <v>1989</v>
      </c>
      <c r="H57" s="169"/>
      <c r="I57" s="169"/>
      <c r="J57" s="169">
        <f>'将来負担比率（分子）の構造'!K$51</f>
        <v>1988</v>
      </c>
      <c r="K57" s="169"/>
      <c r="L57" s="169"/>
      <c r="M57" s="169">
        <f>'将来負担比率（分子）の構造'!L$51</f>
        <v>2204</v>
      </c>
      <c r="N57" s="169"/>
      <c r="O57" s="169"/>
      <c r="P57" s="169">
        <f>'将来負担比率（分子）の構造'!M$51</f>
        <v>2115</v>
      </c>
    </row>
    <row r="58" spans="1:16">
      <c r="A58" s="169" t="s">
        <v>42</v>
      </c>
      <c r="B58" s="169"/>
      <c r="C58" s="169"/>
      <c r="D58" s="169">
        <f>'将来負担比率（分子）の構造'!I$50</f>
        <v>2372</v>
      </c>
      <c r="E58" s="169"/>
      <c r="F58" s="169"/>
      <c r="G58" s="169">
        <f>'将来負担比率（分子）の構造'!J$50</f>
        <v>2187</v>
      </c>
      <c r="H58" s="169"/>
      <c r="I58" s="169"/>
      <c r="J58" s="169">
        <f>'将来負担比率（分子）の構造'!K$50</f>
        <v>1993</v>
      </c>
      <c r="K58" s="169"/>
      <c r="L58" s="169"/>
      <c r="M58" s="169">
        <f>'将来負担比率（分子）の構造'!L$50</f>
        <v>2569</v>
      </c>
      <c r="N58" s="169"/>
      <c r="O58" s="169"/>
      <c r="P58" s="169">
        <f>'将来負担比率（分子）の構造'!M$50</f>
        <v>2917</v>
      </c>
    </row>
    <row r="59" spans="1:16">
      <c r="A59" s="169" t="s">
        <v>40</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c r="A60" s="169" t="s">
        <v>39</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c r="A61" s="169" t="s">
        <v>37</v>
      </c>
      <c r="B61" s="169">
        <f>'将来負担比率（分子）の構造'!I$46</f>
        <v>442</v>
      </c>
      <c r="C61" s="169"/>
      <c r="D61" s="169"/>
      <c r="E61" s="169">
        <f>'将来負担比率（分子）の構造'!J$46</f>
        <v>435</v>
      </c>
      <c r="F61" s="169"/>
      <c r="G61" s="169"/>
      <c r="H61" s="169">
        <f>'将来負担比率（分子）の構造'!K$46</f>
        <v>438</v>
      </c>
      <c r="I61" s="169"/>
      <c r="J61" s="169"/>
      <c r="K61" s="169">
        <f>'将来負担比率（分子）の構造'!L$46</f>
        <v>354</v>
      </c>
      <c r="L61" s="169"/>
      <c r="M61" s="169"/>
      <c r="N61" s="169">
        <f>'将来負担比率（分子）の構造'!M$46</f>
        <v>196</v>
      </c>
      <c r="O61" s="169"/>
      <c r="P61" s="169"/>
    </row>
    <row r="62" spans="1:16">
      <c r="A62" s="169" t="s">
        <v>36</v>
      </c>
      <c r="B62" s="169">
        <f>'将来負担比率（分子）の構造'!I$45</f>
        <v>1686</v>
      </c>
      <c r="C62" s="169"/>
      <c r="D62" s="169"/>
      <c r="E62" s="169">
        <f>'将来負担比率（分子）の構造'!J$45</f>
        <v>1602</v>
      </c>
      <c r="F62" s="169"/>
      <c r="G62" s="169"/>
      <c r="H62" s="169">
        <f>'将来負担比率（分子）の構造'!K$45</f>
        <v>1515</v>
      </c>
      <c r="I62" s="169"/>
      <c r="J62" s="169"/>
      <c r="K62" s="169">
        <f>'将来負担比率（分子）の構造'!L$45</f>
        <v>1488</v>
      </c>
      <c r="L62" s="169"/>
      <c r="M62" s="169"/>
      <c r="N62" s="169">
        <f>'将来負担比率（分子）の構造'!M$45</f>
        <v>2189</v>
      </c>
      <c r="O62" s="169"/>
      <c r="P62" s="169"/>
    </row>
    <row r="63" spans="1:16">
      <c r="A63" s="169" t="s">
        <v>35</v>
      </c>
      <c r="B63" s="169">
        <f>'将来負担比率（分子）の構造'!I$44</f>
        <v>116</v>
      </c>
      <c r="C63" s="169"/>
      <c r="D63" s="169"/>
      <c r="E63" s="169">
        <f>'将来負担比率（分子）の構造'!J$44</f>
        <v>97</v>
      </c>
      <c r="F63" s="169"/>
      <c r="G63" s="169"/>
      <c r="H63" s="169">
        <f>'将来負担比率（分子）の構造'!K$44</f>
        <v>117</v>
      </c>
      <c r="I63" s="169"/>
      <c r="J63" s="169"/>
      <c r="K63" s="169">
        <f>'将来負担比率（分子）の構造'!L$44</f>
        <v>90</v>
      </c>
      <c r="L63" s="169"/>
      <c r="M63" s="169"/>
      <c r="N63" s="169">
        <f>'将来負担比率（分子）の構造'!M$44</f>
        <v>62</v>
      </c>
      <c r="O63" s="169"/>
      <c r="P63" s="169"/>
    </row>
    <row r="64" spans="1:16">
      <c r="A64" s="169" t="s">
        <v>34</v>
      </c>
      <c r="B64" s="169">
        <f>'将来負担比率（分子）の構造'!I$43</f>
        <v>4074</v>
      </c>
      <c r="C64" s="169"/>
      <c r="D64" s="169"/>
      <c r="E64" s="169">
        <f>'将来負担比率（分子）の構造'!J$43</f>
        <v>4013</v>
      </c>
      <c r="F64" s="169"/>
      <c r="G64" s="169"/>
      <c r="H64" s="169">
        <f>'将来負担比率（分子）の構造'!K$43</f>
        <v>3773</v>
      </c>
      <c r="I64" s="169"/>
      <c r="J64" s="169"/>
      <c r="K64" s="169">
        <f>'将来負担比率（分子）の構造'!L$43</f>
        <v>3632</v>
      </c>
      <c r="L64" s="169"/>
      <c r="M64" s="169"/>
      <c r="N64" s="169">
        <f>'将来負担比率（分子）の構造'!M$43</f>
        <v>3614</v>
      </c>
      <c r="O64" s="169"/>
      <c r="P64" s="169"/>
    </row>
    <row r="65" spans="1:16">
      <c r="A65" s="169" t="s">
        <v>33</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f>'将来負担比率（分子）の構造'!M$42</f>
        <v>363</v>
      </c>
      <c r="O65" s="169"/>
      <c r="P65" s="169"/>
    </row>
    <row r="66" spans="1:16">
      <c r="A66" s="169" t="s">
        <v>32</v>
      </c>
      <c r="B66" s="169">
        <f>'将来負担比率（分子）の構造'!I$41</f>
        <v>15039</v>
      </c>
      <c r="C66" s="169"/>
      <c r="D66" s="169"/>
      <c r="E66" s="169">
        <f>'将来負担比率（分子）の構造'!J$41</f>
        <v>14451</v>
      </c>
      <c r="F66" s="169"/>
      <c r="G66" s="169"/>
      <c r="H66" s="169">
        <f>'将来負担比率（分子）の構造'!K$41</f>
        <v>14340</v>
      </c>
      <c r="I66" s="169"/>
      <c r="J66" s="169"/>
      <c r="K66" s="169">
        <f>'将来負担比率（分子）の構造'!L$41</f>
        <v>14038</v>
      </c>
      <c r="L66" s="169"/>
      <c r="M66" s="169"/>
      <c r="N66" s="169">
        <f>'将来負担比率（分子）の構造'!M$41</f>
        <v>13207</v>
      </c>
      <c r="O66" s="169"/>
      <c r="P66" s="169"/>
    </row>
    <row r="67" spans="1:16">
      <c r="A67" s="169" t="s">
        <v>76</v>
      </c>
      <c r="B67" s="169" t="e">
        <f>NA()</f>
        <v>#N/A</v>
      </c>
      <c r="C67" s="169">
        <f>IF(ISNUMBER('将来負担比率（分子）の構造'!I$53), IF('将来負担比率（分子）の構造'!I$53 &lt; 0, 0, '将来負担比率（分子）の構造'!I$53), NA())</f>
        <v>3639</v>
      </c>
      <c r="D67" s="169" t="e">
        <f>NA()</f>
        <v>#N/A</v>
      </c>
      <c r="E67" s="169" t="e">
        <f>NA()</f>
        <v>#N/A</v>
      </c>
      <c r="F67" s="169">
        <f>IF(ISNUMBER('将来負担比率（分子）の構造'!J$53), IF('将来負担比率（分子）の構造'!J$53 &lt; 0, 0, '将来負担比率（分子）の構造'!J$53), NA())</f>
        <v>3025</v>
      </c>
      <c r="G67" s="169" t="e">
        <f>NA()</f>
        <v>#N/A</v>
      </c>
      <c r="H67" s="169" t="e">
        <f>NA()</f>
        <v>#N/A</v>
      </c>
      <c r="I67" s="169">
        <f>IF(ISNUMBER('将来負担比率（分子）の構造'!K$53), IF('将来負担比率（分子）の構造'!K$53 &lt; 0, 0, '将来負担比率（分子）の構造'!K$53), NA())</f>
        <v>3159</v>
      </c>
      <c r="J67" s="169" t="e">
        <f>NA()</f>
        <v>#N/A</v>
      </c>
      <c r="K67" s="169" t="e">
        <f>NA()</f>
        <v>#N/A</v>
      </c>
      <c r="L67" s="169">
        <f>IF(ISNUMBER('将来負担比率（分子）の構造'!L$53), IF('将来負担比率（分子）の構造'!L$53 &lt; 0, 0, '将来負担比率（分子）の構造'!L$53), NA())</f>
        <v>2120</v>
      </c>
      <c r="M67" s="169" t="e">
        <f>NA()</f>
        <v>#N/A</v>
      </c>
      <c r="N67" s="169" t="e">
        <f>NA()</f>
        <v>#N/A</v>
      </c>
      <c r="O67" s="169">
        <f>IF(ISNUMBER('将来負担比率（分子）の構造'!M$53), IF('将来負担比率（分子）の構造'!M$53 &lt; 0, 0, '将来負担比率（分子）の構造'!M$53), NA())</f>
        <v>2490</v>
      </c>
      <c r="P67" s="169" t="e">
        <f>NA()</f>
        <v>#N/A</v>
      </c>
    </row>
    <row r="70" spans="1:16">
      <c r="A70" s="171" t="s">
        <v>77</v>
      </c>
      <c r="B70" s="171"/>
      <c r="C70" s="171"/>
      <c r="D70" s="171"/>
      <c r="E70" s="171"/>
      <c r="F70" s="171"/>
    </row>
    <row r="71" spans="1:16">
      <c r="A71" s="172"/>
      <c r="B71" s="172" t="str">
        <f>基金残高に係る経年分析!F54</f>
        <v>R02</v>
      </c>
      <c r="C71" s="172" t="str">
        <f>基金残高に係る経年分析!G54</f>
        <v>R03</v>
      </c>
      <c r="D71" s="172" t="str">
        <f>基金残高に係る経年分析!H54</f>
        <v>R04</v>
      </c>
    </row>
    <row r="72" spans="1:16">
      <c r="A72" s="172" t="s">
        <v>78</v>
      </c>
      <c r="B72" s="173">
        <f>基金残高に係る経年分析!F55</f>
        <v>629</v>
      </c>
      <c r="C72" s="173">
        <f>基金残高に係る経年分析!G55</f>
        <v>1039</v>
      </c>
      <c r="D72" s="173">
        <f>基金残高に係る経年分析!H55</f>
        <v>1272</v>
      </c>
    </row>
    <row r="73" spans="1:16">
      <c r="A73" s="172" t="s">
        <v>79</v>
      </c>
      <c r="B73" s="173">
        <f>基金残高に係る経年分析!F56</f>
        <v>79</v>
      </c>
      <c r="C73" s="173">
        <f>基金残高に係る経年分析!G56</f>
        <v>317</v>
      </c>
      <c r="D73" s="173">
        <f>基金残高に係る経年分析!H56</f>
        <v>319</v>
      </c>
    </row>
    <row r="74" spans="1:16">
      <c r="A74" s="172" t="s">
        <v>80</v>
      </c>
      <c r="B74" s="173">
        <f>基金残高に係る経年分析!F57</f>
        <v>169</v>
      </c>
      <c r="C74" s="173">
        <f>基金残高に係る経年分析!G57</f>
        <v>293</v>
      </c>
      <c r="D74" s="173">
        <f>基金残高に係る経年分析!H57</f>
        <v>499</v>
      </c>
    </row>
  </sheetData>
  <sheetProtection algorithmName="SHA-512" hashValue="BMr7Scu6o9DjvTq4jzvzMIp/dNPbZaM0WCDMo+FS50KyDwK1xC/KxXa8TRTvZwU/hvKCMBP1qbo/YLxPhzvf7A==" saltValue="5ZwjY1n+aqbi27cMIhFwG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星野一希</cp:lastModifiedBy>
  <cp:lastPrinted>2024-10-24T00:00:04Z</cp:lastPrinted>
  <dcterms:created xsi:type="dcterms:W3CDTF">2024-03-14T01:43:00Z</dcterms:created>
  <dcterms:modified xsi:type="dcterms:W3CDTF">2024-11-20T00:34:39Z</dcterms:modified>
  <cp:category/>
</cp:coreProperties>
</file>