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115795\Box\【02_課所共有】01_07_市町村課\R05年度\07　財政担当\37_調査統計（財政）\37_01_地方財政状況調査(決算統計）\37_01_110_財政状況資料集\令和４年度財政状況資料集の作成（1回目・財政状況資料集）\03団体回答\ま\"/>
    </mc:Choice>
  </mc:AlternateContent>
  <xr:revisionPtr revIDLastSave="0" documentId="13_ncr:1_{9D7B47E7-E938-408E-8A4F-1B0E4169F750}" xr6:coauthVersionLast="47" xr6:coauthVersionMax="47" xr10:uidLastSave="{00000000-0000-0000-0000-000000000000}"/>
  <bookViews>
    <workbookView xWindow="-110" yWindow="-110" windowWidth="19420" windowHeight="10560" tabRatio="868"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C36" i="10"/>
  <c r="BE35" i="10"/>
  <c r="C35" i="10"/>
  <c r="U34" i="10" s="1"/>
  <c r="BE34" i="10"/>
  <c r="C34" i="10"/>
  <c r="U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6" i="10" l="1"/>
  <c r="AM34" i="10" s="1"/>
  <c r="AM35" i="10" s="1"/>
  <c r="BW34" i="10"/>
  <c r="BW35" i="10" s="1"/>
  <c r="BW36" i="10" s="1"/>
  <c r="BW37" i="10" s="1"/>
  <c r="BW38" i="10" s="1"/>
  <c r="BW39" i="10" s="1"/>
  <c r="BW40" i="10" s="1"/>
  <c r="CO34" i="10" l="1"/>
  <c r="CO35" i="10" s="1"/>
  <c r="CO36" i="10" s="1"/>
</calcChain>
</file>

<file path=xl/sharedStrings.xml><?xml version="1.0" encoding="utf-8"?>
<sst xmlns="http://schemas.openxmlformats.org/spreadsheetml/2006/main" count="1093" uniqueCount="600">
  <si>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</si>
  <si>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</si>
  <si>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</si>
  <si>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</si>
  <si>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</si>
  <si>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</si>
  <si>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</si>
  <si>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</si>
  <si>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</si>
  <si>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</si>
  <si>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</si>
  <si>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</si>
  <si>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</si>
  <si>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</si>
  <si>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</si>
  <si>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</si>
  <si>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</si>
  <si>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</si>
  <si>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</si>
  <si>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</si>
  <si>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</si>
  <si>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</si>
  <si>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</si>
  <si>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</si>
  <si>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</si>
  <si>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</si>
  <si>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</si>
  <si>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</si>
  <si>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</si>
  <si>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</si>
  <si>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</si>
  <si>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</si>
  <si>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</si>
  <si>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</si>
  <si>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</si>
  <si>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</si>
  <si>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</si>
  <si>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</si>
  <si>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</si>
  <si>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</si>
  <si>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</si>
  <si>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</si>
  <si>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</si>
  <si>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</si>
  <si>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</si>
  <si>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</si>
  <si>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</si>
  <si>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</si>
  <si>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</si>
  <si>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</si>
  <si>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</si>
  <si>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</si>
  <si>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</si>
  <si>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(当該欄に積立額が多い上位５基金の基金名を入力して下さい(R04年度末現在))</t>
    <phoneticPr fontId="5"/>
  </si>
  <si>
    <t>(当該欄に積立額が多い上位５基金の基金名を入力して下さい(R04年度末現在))</t>
  </si>
  <si>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</si>
  <si>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</si>
  <si>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</si>
  <si>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</si>
  <si>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</si>
  <si>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</si>
  <si>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</si>
  <si>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</si>
  <si>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</si>
  <si>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</si>
  <si>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</si>
  <si>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</si>
  <si>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</si>
  <si>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</si>
  <si>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</si>
  <si>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</si>
  <si>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</si>
  <si>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</si>
  <si>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</si>
  <si>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</si>
  <si>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</si>
  <si>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</si>
  <si>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</si>
  <si>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</si>
  <si>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</si>
  <si>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</si>
  <si>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</si>
  <si>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</si>
  <si>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</si>
  <si>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</si>
  <si>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</si>
  <si>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</si>
  <si>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</si>
  <si>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</si>
  <si>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</si>
  <si>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</si>
  <si>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</si>
  <si>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</si>
  <si>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</si>
  <si>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</si>
  <si>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</si>
  <si>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</si>
  <si>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</si>
  <si>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</si>
  <si>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</si>
  <si>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</si>
  <si>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</si>
  <si>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三郷市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</si>
  <si>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</si>
  <si>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</si>
  <si>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</si>
  <si>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</si>
  <si>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</si>
  <si>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</si>
  <si>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</si>
  <si>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</si>
  <si>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</si>
  <si>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</si>
  <si>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</si>
  <si>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</si>
  <si>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</si>
  <si>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</si>
  <si>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</si>
  <si>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</si>
  <si>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</si>
  <si>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</si>
  <si>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</si>
  <si>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</si>
  <si>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</si>
  <si>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</si>
  <si>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</si>
  <si>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</si>
  <si>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</si>
  <si>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</si>
  <si>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</si>
  <si>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</si>
  <si>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</si>
  <si>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</si>
  <si>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</si>
  <si>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</si>
  <si>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</si>
  <si>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</si>
  <si>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</si>
  <si>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</si>
  <si>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</si>
  <si>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</si>
  <si>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</si>
  <si>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</si>
  <si>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</si>
  <si>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</si>
  <si>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</si>
  <si>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</si>
  <si>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</si>
  <si>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</si>
  <si>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</si>
  <si>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</si>
  <si>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</si>
  <si>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</si>
  <si>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</si>
  <si>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</si>
  <si>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</si>
  <si>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</si>
  <si>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</si>
  <si>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</si>
  <si>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</si>
  <si>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</si>
  <si>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</si>
  <si>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</si>
  <si>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</si>
  <si>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</si>
  <si>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</si>
  <si>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</si>
  <si>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</si>
  <si>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</si>
  <si>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</si>
  <si>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</si>
  <si>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</si>
  <si>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</si>
  <si>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</si>
  <si>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</si>
  <si>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</si>
  <si>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</si>
  <si>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</si>
  <si>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</si>
  <si>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</si>
  <si>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</si>
  <si>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</si>
  <si>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</si>
  <si>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</si>
  <si>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</si>
  <si>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</si>
  <si>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</si>
  <si>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</si>
  <si>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</si>
  <si>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</si>
  <si>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</si>
  <si>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</si>
  <si>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</si>
  <si>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</si>
  <si>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</si>
  <si>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</si>
  <si>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</si>
  <si>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</si>
  <si>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</si>
  <si>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</si>
  <si>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</si>
  <si>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</si>
  <si>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</si>
  <si>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</si>
  <si>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</si>
  <si>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</si>
  <si>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</si>
  <si>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</si>
  <si>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</si>
  <si>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</si>
  <si>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</si>
  <si>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</si>
  <si>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</si>
  <si>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</si>
  <si>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</si>
  <si>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</si>
  <si>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埼玉県三郷市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</si>
  <si>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</si>
  <si>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</si>
  <si>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</si>
  <si>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</si>
  <si>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</si>
  <si>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</si>
  <si>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</si>
  <si>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</si>
  <si>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</si>
  <si>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</si>
  <si>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</si>
  <si>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</si>
  <si>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</si>
  <si>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</si>
  <si>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</si>
  <si>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</si>
  <si>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</si>
  <si>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</si>
  <si>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</si>
  <si>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</si>
  <si>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</si>
  <si>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</si>
  <si>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</si>
  <si>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</si>
  <si>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</si>
  <si>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</si>
  <si>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</si>
  <si>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</si>
  <si>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</si>
  <si>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</si>
  <si>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</si>
  <si>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</si>
  <si>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</si>
  <si>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</si>
  <si>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</si>
  <si>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</si>
  <si>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t>
    <phoneticPr fontId="5"/>
  </si>
  <si>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</si>
  <si>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</si>
  <si>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</si>
  <si>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</si>
  <si>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</si>
  <si>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</si>
  <si>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</si>
  <si>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</si>
  <si>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</si>
  <si>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</si>
  <si>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</si>
  <si>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</si>
  <si>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</si>
  <si>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</si>
  <si>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</si>
  <si>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</si>
  <si>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</si>
  <si>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</si>
  <si>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</si>
  <si>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</si>
  <si>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</si>
  <si>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</si>
  <si>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</si>
  <si>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</si>
  <si>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</si>
  <si>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</si>
  <si>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</si>
  <si>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</si>
  <si>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</si>
  <si>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</si>
  <si>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</si>
  <si>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</si>
  <si>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</si>
  <si>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</si>
  <si>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</si>
  <si>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</si>
  <si>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</si>
  <si>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</si>
  <si>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</si>
  <si>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</si>
  <si>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</si>
  <si>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</si>
  <si>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</si>
  <si>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</si>
  <si>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</si>
  <si>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</si>
  <si>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</si>
  <si>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</si>
  <si>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</si>
  <si>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</si>
  <si>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</si>
  <si>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</si>
  <si>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</si>
  <si>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</si>
  <si>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</si>
  <si>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</si>
  <si>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</si>
  <si>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</si>
  <si>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</si>
  <si>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</si>
  <si>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</si>
  <si>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</si>
  <si>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</si>
  <si>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</si>
  <si>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</si>
  <si>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</si>
  <si>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</si>
  <si>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</si>
  <si>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</si>
  <si>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</si>
  <si>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</si>
  <si>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</si>
  <si>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</si>
  <si>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</si>
  <si>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</si>
  <si>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</si>
  <si>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</si>
  <si>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</si>
  <si>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</si>
  <si>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</si>
  <si>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</si>
  <si>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</si>
  <si>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</si>
  <si>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</si>
  <si>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介護サービス</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</si>
  <si>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</si>
  <si>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</si>
  <si>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</si>
  <si>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</si>
  <si>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</si>
  <si>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</si>
  <si>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</si>
  <si>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</si>
  <si>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</si>
  <si>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</si>
  <si>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</si>
  <si>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</si>
  <si>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</si>
  <si>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</si>
  <si>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</si>
  <si>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</si>
  <si>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</si>
  <si>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</si>
  <si>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</si>
  <si>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</si>
  <si>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</si>
  <si>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</si>
  <si>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</si>
  <si>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</si>
  <si>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</si>
  <si>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</si>
  <si>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</si>
  <si>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</si>
  <si>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</si>
  <si>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</si>
  <si>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埼玉県三郷市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</si>
  <si>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</si>
  <si>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</si>
  <si>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</si>
  <si>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</si>
  <si>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</si>
  <si>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</si>
  <si>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</si>
  <si>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</si>
  <si>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</si>
  <si>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</si>
  <si>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</si>
  <si>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</si>
  <si>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</si>
  <si>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</si>
  <si>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</si>
  <si>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</si>
  <si>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</si>
  <si>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</si>
  <si>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</si>
  <si>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</si>
  <si>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</si>
  <si>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</si>
  <si>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</si>
  <si>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</si>
  <si>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</si>
  <si>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</si>
  <si>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</si>
  <si>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</si>
  <si>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</si>
  <si>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</si>
  <si>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</si>
  <si>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</si>
  <si>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</si>
  <si>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</si>
  <si>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</si>
  <si>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</si>
  <si>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</si>
  <si>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上水道事業特別会計</t>
    <phoneticPr fontId="5"/>
  </si>
  <si>
    <t>法適用企業</t>
    <phoneticPr fontId="5"/>
  </si>
  <si>
    <t>公共下水道事業特別会計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</si>
  <si>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</si>
  <si>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</si>
  <si>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</si>
  <si>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</si>
  <si>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</si>
  <si>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</si>
  <si>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</si>
  <si>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</si>
  <si>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</si>
  <si>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</si>
  <si>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</si>
  <si>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</si>
  <si>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</si>
  <si>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</si>
  <si>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</si>
  <si>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</si>
  <si>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</si>
  <si>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</si>
  <si>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</si>
  <si>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</si>
  <si>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</si>
  <si>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</si>
  <si>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</si>
  <si>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</si>
  <si>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</si>
  <si>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</si>
  <si>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</si>
  <si>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</si>
  <si>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</si>
  <si>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</si>
  <si>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</si>
  <si>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</si>
  <si>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</si>
  <si>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</si>
  <si>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</si>
  <si>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</si>
  <si>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</si>
  <si>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</si>
  <si>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</si>
  <si>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</si>
  <si>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</si>
  <si>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</si>
  <si>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</si>
  <si>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</si>
  <si>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</si>
  <si>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</si>
  <si>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</si>
  <si>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</si>
  <si>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</si>
  <si>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</si>
  <si>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</si>
  <si>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</si>
  <si>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</si>
  <si>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</si>
  <si>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</si>
  <si>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</si>
  <si>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</si>
  <si>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</si>
  <si>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</si>
  <si>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</si>
  <si>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</si>
  <si>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</si>
  <si>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</si>
  <si>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</si>
  <si>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</si>
  <si>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</si>
  <si>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</si>
  <si>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</si>
  <si>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</si>
  <si>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</si>
  <si>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</si>
  <si>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</si>
  <si>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</si>
  <si>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</si>
  <si>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</si>
  <si>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</si>
  <si>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</si>
  <si>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</si>
  <si>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</si>
  <si>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</si>
  <si>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</si>
  <si>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</si>
  <si>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</si>
  <si>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</si>
  <si>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</si>
  <si>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</si>
  <si>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</si>
  <si>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</si>
  <si>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</si>
  <si>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</si>
  <si>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</si>
  <si>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</si>
  <si>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</si>
  <si>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</si>
  <si>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</si>
  <si>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</si>
  <si>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</si>
  <si>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</si>
  <si>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</si>
  <si>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</si>
  <si>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</si>
  <si>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</si>
  <si>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</si>
  <si>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</si>
  <si>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</si>
  <si>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</si>
  <si>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</si>
  <si>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</si>
  <si>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</si>
  <si>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</si>
  <si>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</si>
  <si>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</si>
  <si>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</si>
  <si>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</si>
  <si>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</si>
  <si>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</si>
  <si>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</si>
  <si>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</si>
  <si>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</si>
  <si>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</si>
  <si>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</si>
  <si>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</si>
  <si>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</si>
  <si>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</si>
  <si>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</si>
  <si>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</si>
  <si>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</si>
  <si>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</si>
  <si>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</si>
  <si>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</si>
  <si>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</si>
  <si>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</si>
  <si>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</si>
  <si>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</si>
  <si>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</si>
  <si>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</si>
  <si>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</si>
  <si>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</si>
  <si>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</si>
  <si>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</si>
  <si>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</si>
  <si>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</si>
  <si>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</si>
  <si>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</si>
  <si>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</si>
  <si>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</si>
  <si>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</si>
  <si>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</si>
  <si>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</si>
  <si>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</si>
  <si>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</si>
  <si>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0.31</t>
  </si>
  <si>
    <t>▲ 3.45</t>
  </si>
  <si>
    <t>一般会計</t>
  </si>
  <si>
    <t>上水道事業特別会計</t>
  </si>
  <si>
    <t>公共下水道事業特別会計</t>
  </si>
  <si>
    <t>介護保険特別会計</t>
  </si>
  <si>
    <t>国民健康保険特別会計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</si>
  <si>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</si>
  <si>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</si>
  <si>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</si>
  <si>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</si>
  <si>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</si>
  <si>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</si>
  <si>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</si>
  <si>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</si>
  <si>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</si>
  <si>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</si>
  <si>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一般会計</t>
    <rPh sb="0" eb="4">
      <t>イッパンカイケイ</t>
    </rPh>
    <phoneticPr fontId="2"/>
  </si>
  <si>
    <t>特別会計</t>
    <rPh sb="0" eb="2">
      <t>トクベツ</t>
    </rPh>
    <rPh sb="2" eb="4">
      <t>カイケイ</t>
    </rPh>
    <phoneticPr fontId="2"/>
  </si>
  <si>
    <t>交通災害特別会計</t>
    <rPh sb="0" eb="2">
      <t>コウツウ</t>
    </rPh>
    <rPh sb="2" eb="4">
      <t>サイガイ</t>
    </rPh>
    <rPh sb="4" eb="6">
      <t>トクベツ</t>
    </rPh>
    <rPh sb="6" eb="8">
      <t>カイケイ</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</si>
  <si>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</si>
  <si>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埼玉県市町村総合事務組合</t>
    <rPh sb="0" eb="3">
      <t>サイタマケン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</si>
  <si>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3">
      <t>コウイキ</t>
    </rPh>
    <rPh sb="13" eb="15">
      <t>レンゴウ</t>
    </rPh>
    <phoneticPr fontId="2"/>
  </si>
  <si>
    <t>東埼玉資源環境組合</t>
    <rPh sb="0" eb="1">
      <t>ヒガシ</t>
    </rPh>
    <rPh sb="1" eb="3">
      <t>サイタマ</t>
    </rPh>
    <rPh sb="3" eb="5">
      <t>シゲン</t>
    </rPh>
    <rPh sb="5" eb="7">
      <t>カンキョウ</t>
    </rPh>
    <rPh sb="7" eb="9">
      <t>クミアイ</t>
    </rPh>
    <phoneticPr fontId="2"/>
  </si>
  <si>
    <t>江戸川水防事務組合</t>
    <rPh sb="0" eb="3">
      <t>エドガワ</t>
    </rPh>
    <rPh sb="3" eb="5">
      <t>スイボウ</t>
    </rPh>
    <rPh sb="5" eb="7">
      <t>ジム</t>
    </rPh>
    <rPh sb="7" eb="9">
      <t>クミアイ</t>
    </rPh>
    <phoneticPr fontId="2"/>
  </si>
  <si>
    <t>三郷市土地開発公社</t>
    <rPh sb="0" eb="3">
      <t>ミサトシ</t>
    </rPh>
    <rPh sb="3" eb="5">
      <t>トチ</t>
    </rPh>
    <rPh sb="5" eb="7">
      <t>カイハツ</t>
    </rPh>
    <rPh sb="7" eb="9">
      <t>コウシャ</t>
    </rPh>
    <phoneticPr fontId="2"/>
  </si>
  <si>
    <t>三郷市文化振興公社</t>
    <rPh sb="0" eb="3">
      <t>ミサトシ</t>
    </rPh>
    <rPh sb="3" eb="5">
      <t>ブンカ</t>
    </rPh>
    <rPh sb="5" eb="7">
      <t>シンコウ</t>
    </rPh>
    <rPh sb="7" eb="9">
      <t>コウシャ</t>
    </rPh>
    <phoneticPr fontId="2"/>
  </si>
  <si>
    <t>首都圏新都市鉄道</t>
    <rPh sb="0" eb="3">
      <t>シュトケン</t>
    </rPh>
    <rPh sb="3" eb="6">
      <t>シントシ</t>
    </rPh>
    <rPh sb="6" eb="8">
      <t>テツドウ</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</si>
  <si>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</si>
  <si>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</si>
  <si>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</si>
  <si>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</si>
  <si>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</si>
  <si>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充当可能基金残高の増加や公共下水道事業債の償還のための繰入見込額の減少などにより将来負担比率は減少したが、実質公債費比率は横ばいとなっている。
小中学校の校舎改修工事など大規模な工事を実施しているため市債の借入額が増加傾向にある中で、地方債利息を低利率へ見直しするなど、償還額の圧縮に努めているが、償還元金の据置期間が終了することで、元利償還金の微増が見込まれるため実質公債費比率の増加も見込まれる。さらに公共施設の長寿命化改修事業の取り組みの観点から、普通建設事業（単独事業）は引き続き増加することが見込まれるため地方債の借入額の増加が見込まれる。
今後も、地方債の借入額及び公共施設の更新による普通建設事業（単独事業）、双方のバランスを考慮し、健全な財政運営に努めていく必要がある。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</si>
  <si>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</si>
  <si>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</si>
  <si>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</si>
  <si>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は減少したが、有形固定資産減価償却率は増加傾向にある。類似団体平均値と比較すると、将来負担比率は高い水準にあるが、有形固定資産減価償却率は低い水準にある。これは公共施設の長寿命化改修事業などの取組みを実施していることにより、老朽化した施設の改修が進んだことが要因のひとつであると考えられる。
今後も、公共施設等総合管理計画に基づき、将来負担比率を考慮しつつ、施設等の老朽化対策に取り組む必要がある。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</si>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</sst>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351EFDC5-67FB-4A67-996F-1B9257D935AD}"/>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43226</c:v>
                </c:pt>
                <c:pt idx="1">
                  <c:v>42836</c:v>
                </c:pt>
                <c:pt idx="2">
                  <c:v>44161</c:v>
                </c:pt>
                <c:pt idx="3">
                  <c:v>43955</c:v>
                </c:pt>
                <c:pt idx="4">
                  <c:v>41921</c:v>
                </c:pt>
              </c:numCache>
            </c:numRef>
          </c:val>
          <c:smooth val="0"/>
          <c:extLst>
            <c:ext xmlns:c16="http://schemas.microsoft.com/office/drawing/2014/chart" uri="{C3380CC4-5D6E-409C-BE32-E72D297353CC}">
              <c16:uniqueId val="{00000000-06B5-4372-ADBD-D84DA604F9C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31234</c:v>
                </c:pt>
                <c:pt idx="1">
                  <c:v>33227</c:v>
                </c:pt>
                <c:pt idx="2">
                  <c:v>30984</c:v>
                </c:pt>
                <c:pt idx="3">
                  <c:v>29563</c:v>
                </c:pt>
                <c:pt idx="4">
                  <c:v>43262</c:v>
                </c:pt>
              </c:numCache>
            </c:numRef>
          </c:val>
          <c:smooth val="0"/>
          <c:extLst>
            <c:ext xmlns:c16="http://schemas.microsoft.com/office/drawing/2014/chart" uri="{C3380CC4-5D6E-409C-BE32-E72D297353CC}">
              <c16:uniqueId val="{00000001-06B5-4372-ADBD-D84DA604F9C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9.23</c:v>
                </c:pt>
                <c:pt idx="1">
                  <c:v>7.94</c:v>
                </c:pt>
                <c:pt idx="2">
                  <c:v>12.25</c:v>
                </c:pt>
                <c:pt idx="3">
                  <c:v>16.72</c:v>
                </c:pt>
                <c:pt idx="4">
                  <c:v>14.39</c:v>
                </c:pt>
              </c:numCache>
            </c:numRef>
          </c:val>
          <c:extLst>
            <c:ext xmlns:c16="http://schemas.microsoft.com/office/drawing/2014/chart" uri="{C3380CC4-5D6E-409C-BE32-E72D297353CC}">
              <c16:uniqueId val="{00000000-27A2-4EAA-922D-912DB18EE87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10.199999999999999</c:v>
                </c:pt>
                <c:pt idx="1">
                  <c:v>7.68</c:v>
                </c:pt>
                <c:pt idx="2">
                  <c:v>8.25</c:v>
                </c:pt>
                <c:pt idx="3">
                  <c:v>13.19</c:v>
                </c:pt>
                <c:pt idx="4">
                  <c:v>17.66</c:v>
                </c:pt>
              </c:numCache>
            </c:numRef>
          </c:val>
          <c:extLst>
            <c:ext xmlns:c16="http://schemas.microsoft.com/office/drawing/2014/chart" uri="{C3380CC4-5D6E-409C-BE32-E72D297353CC}">
              <c16:uniqueId val="{00000001-27A2-4EAA-922D-912DB18EE87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-0.31</c:v>
                </c:pt>
                <c:pt idx="1">
                  <c:v>-3.45</c:v>
                </c:pt>
                <c:pt idx="2">
                  <c:v>5.5</c:v>
                </c:pt>
                <c:pt idx="3">
                  <c:v>10.61</c:v>
                </c:pt>
                <c:pt idx="4">
                  <c:v>1.64</c:v>
                </c:pt>
              </c:numCache>
            </c:numRef>
          </c:val>
          <c:smooth val="0"/>
          <c:extLst>
            <c:ext xmlns:c16="http://schemas.microsoft.com/office/drawing/2014/chart" uri="{C3380CC4-5D6E-409C-BE32-E72D297353CC}">
              <c16:uniqueId val="{00000002-27A2-4EAA-922D-912DB18EE87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A79-4EB2-986D-583BFC681B3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A79-4EB2-986D-583BFC681B3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A79-4EB2-986D-583BFC681B3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5A79-4EB2-986D-583BFC681B3F}"/>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0.2</c:v>
                </c:pt>
                <c:pt idx="2">
                  <c:v>#N/A</c:v>
                </c:pt>
                <c:pt idx="3">
                  <c:v>0.31</c:v>
                </c:pt>
                <c:pt idx="4">
                  <c:v>#N/A</c:v>
                </c:pt>
                <c:pt idx="5">
                  <c:v>0.33</c:v>
                </c:pt>
                <c:pt idx="6">
                  <c:v>#N/A</c:v>
                </c:pt>
                <c:pt idx="7">
                  <c:v>0.27</c:v>
                </c:pt>
                <c:pt idx="8">
                  <c:v>#N/A</c:v>
                </c:pt>
                <c:pt idx="9">
                  <c:v>0.47</c:v>
                </c:pt>
              </c:numCache>
            </c:numRef>
          </c:val>
          <c:extLst>
            <c:ext xmlns:c16="http://schemas.microsoft.com/office/drawing/2014/chart" uri="{C3380CC4-5D6E-409C-BE32-E72D297353CC}">
              <c16:uniqueId val="{00000004-5A79-4EB2-986D-583BFC681B3F}"/>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0.35</c:v>
                </c:pt>
                <c:pt idx="2">
                  <c:v>#N/A</c:v>
                </c:pt>
                <c:pt idx="3">
                  <c:v>0.49</c:v>
                </c:pt>
                <c:pt idx="4">
                  <c:v>#N/A</c:v>
                </c:pt>
                <c:pt idx="5">
                  <c:v>1.04</c:v>
                </c:pt>
                <c:pt idx="6">
                  <c:v>#N/A</c:v>
                </c:pt>
                <c:pt idx="7">
                  <c:v>0.79</c:v>
                </c:pt>
                <c:pt idx="8">
                  <c:v>#N/A</c:v>
                </c:pt>
                <c:pt idx="9">
                  <c:v>0.72</c:v>
                </c:pt>
              </c:numCache>
            </c:numRef>
          </c:val>
          <c:extLst>
            <c:ext xmlns:c16="http://schemas.microsoft.com/office/drawing/2014/chart" uri="{C3380CC4-5D6E-409C-BE32-E72D297353CC}">
              <c16:uniqueId val="{00000005-5A79-4EB2-986D-583BFC681B3F}"/>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1.6</c:v>
                </c:pt>
                <c:pt idx="2">
                  <c:v>#N/A</c:v>
                </c:pt>
                <c:pt idx="3">
                  <c:v>1.81</c:v>
                </c:pt>
                <c:pt idx="4">
                  <c:v>#N/A</c:v>
                </c:pt>
                <c:pt idx="5">
                  <c:v>2.58</c:v>
                </c:pt>
                <c:pt idx="6">
                  <c:v>#N/A</c:v>
                </c:pt>
                <c:pt idx="7">
                  <c:v>2.2599999999999998</c:v>
                </c:pt>
                <c:pt idx="8">
                  <c:v>#N/A</c:v>
                </c:pt>
                <c:pt idx="9">
                  <c:v>2.46</c:v>
                </c:pt>
              </c:numCache>
            </c:numRef>
          </c:val>
          <c:extLst>
            <c:ext xmlns:c16="http://schemas.microsoft.com/office/drawing/2014/chart" uri="{C3380CC4-5D6E-409C-BE32-E72D297353CC}">
              <c16:uniqueId val="{00000006-5A79-4EB2-986D-583BFC681B3F}"/>
            </c:ext>
          </c:extLst>
        </c:ser>
        <c:ser>
          <c:idx val="7"/>
          <c:order val="7"/>
          <c:tx>
            <c:strRef>
              <c:f>データシート!$A$34</c:f>
              <c:strCache>
                <c:ptCount val="1"/>
                <c:pt idx="0">
                  <c:v>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0.82</c:v>
                </c:pt>
                <c:pt idx="2">
                  <c:v>#N/A</c:v>
                </c:pt>
                <c:pt idx="3">
                  <c:v>1.35</c:v>
                </c:pt>
                <c:pt idx="4">
                  <c:v>#N/A</c:v>
                </c:pt>
                <c:pt idx="5">
                  <c:v>1.71</c:v>
                </c:pt>
                <c:pt idx="6">
                  <c:v>#N/A</c:v>
                </c:pt>
                <c:pt idx="7">
                  <c:v>2.04</c:v>
                </c:pt>
                <c:pt idx="8">
                  <c:v>#N/A</c:v>
                </c:pt>
                <c:pt idx="9">
                  <c:v>2.5499999999999998</c:v>
                </c:pt>
              </c:numCache>
            </c:numRef>
          </c:val>
          <c:extLst>
            <c:ext xmlns:c16="http://schemas.microsoft.com/office/drawing/2014/chart" uri="{C3380CC4-5D6E-409C-BE32-E72D297353CC}">
              <c16:uniqueId val="{00000007-5A79-4EB2-986D-583BFC681B3F}"/>
            </c:ext>
          </c:extLst>
        </c:ser>
        <c:ser>
          <c:idx val="8"/>
          <c:order val="8"/>
          <c:tx>
            <c:strRef>
              <c:f>データシート!$A$35</c:f>
              <c:strCache>
                <c:ptCount val="1"/>
                <c:pt idx="0">
                  <c:v>上水道事業特別会計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7.97</c:v>
                </c:pt>
                <c:pt idx="2">
                  <c:v>#N/A</c:v>
                </c:pt>
                <c:pt idx="3">
                  <c:v>8</c:v>
                </c:pt>
                <c:pt idx="4">
                  <c:v>#N/A</c:v>
                </c:pt>
                <c:pt idx="5">
                  <c:v>7.98</c:v>
                </c:pt>
                <c:pt idx="6">
                  <c:v>#N/A</c:v>
                </c:pt>
                <c:pt idx="7">
                  <c:v>6.87</c:v>
                </c:pt>
                <c:pt idx="8">
                  <c:v>#N/A</c:v>
                </c:pt>
                <c:pt idx="9">
                  <c:v>5.37</c:v>
                </c:pt>
              </c:numCache>
            </c:numRef>
          </c:val>
          <c:extLst>
            <c:ext xmlns:c16="http://schemas.microsoft.com/office/drawing/2014/chart" uri="{C3380CC4-5D6E-409C-BE32-E72D297353CC}">
              <c16:uniqueId val="{00000008-5A79-4EB2-986D-583BFC681B3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9.2200000000000006</c:v>
                </c:pt>
                <c:pt idx="2">
                  <c:v>#N/A</c:v>
                </c:pt>
                <c:pt idx="3">
                  <c:v>7.93</c:v>
                </c:pt>
                <c:pt idx="4">
                  <c:v>#N/A</c:v>
                </c:pt>
                <c:pt idx="5">
                  <c:v>12.24</c:v>
                </c:pt>
                <c:pt idx="6">
                  <c:v>#N/A</c:v>
                </c:pt>
                <c:pt idx="7">
                  <c:v>16.72</c:v>
                </c:pt>
                <c:pt idx="8">
                  <c:v>#N/A</c:v>
                </c:pt>
                <c:pt idx="9">
                  <c:v>14.38</c:v>
                </c:pt>
              </c:numCache>
            </c:numRef>
          </c:val>
          <c:extLst>
            <c:ext xmlns:c16="http://schemas.microsoft.com/office/drawing/2014/chart" uri="{C3380CC4-5D6E-409C-BE32-E72D297353CC}">
              <c16:uniqueId val="{00000009-5A79-4EB2-986D-583BFC681B3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3756</c:v>
                </c:pt>
                <c:pt idx="5">
                  <c:v>3680</c:v>
                </c:pt>
                <c:pt idx="8">
                  <c:v>3692</c:v>
                </c:pt>
                <c:pt idx="11">
                  <c:v>3563</c:v>
                </c:pt>
                <c:pt idx="14">
                  <c:v>3487</c:v>
                </c:pt>
              </c:numCache>
            </c:numRef>
          </c:val>
          <c:extLst>
            <c:ext xmlns:c16="http://schemas.microsoft.com/office/drawing/2014/chart" uri="{C3380CC4-5D6E-409C-BE32-E72D297353CC}">
              <c16:uniqueId val="{00000000-F282-42DC-A9E0-EDE55FDFA8A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282-42DC-A9E0-EDE55FDFA8A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16</c:v>
                </c:pt>
                <c:pt idx="3">
                  <c:v>0</c:v>
                </c:pt>
                <c:pt idx="6">
                  <c:v>25</c:v>
                </c:pt>
                <c:pt idx="9">
                  <c:v>25</c:v>
                </c:pt>
                <c:pt idx="12">
                  <c:v>26</c:v>
                </c:pt>
              </c:numCache>
            </c:numRef>
          </c:val>
          <c:extLst>
            <c:ext xmlns:c16="http://schemas.microsoft.com/office/drawing/2014/chart" uri="{C3380CC4-5D6E-409C-BE32-E72D297353CC}">
              <c16:uniqueId val="{00000002-F282-42DC-A9E0-EDE55FDFA8A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83</c:v>
                </c:pt>
                <c:pt idx="3">
                  <c:v>96</c:v>
                </c:pt>
                <c:pt idx="6">
                  <c:v>130</c:v>
                </c:pt>
                <c:pt idx="9">
                  <c:v>136</c:v>
                </c:pt>
                <c:pt idx="12">
                  <c:v>139</c:v>
                </c:pt>
              </c:numCache>
            </c:numRef>
          </c:val>
          <c:extLst>
            <c:ext xmlns:c16="http://schemas.microsoft.com/office/drawing/2014/chart" uri="{C3380CC4-5D6E-409C-BE32-E72D297353CC}">
              <c16:uniqueId val="{00000003-F282-42DC-A9E0-EDE55FDFA8A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1137</c:v>
                </c:pt>
                <c:pt idx="3">
                  <c:v>1227</c:v>
                </c:pt>
                <c:pt idx="6">
                  <c:v>996</c:v>
                </c:pt>
                <c:pt idx="9">
                  <c:v>840</c:v>
                </c:pt>
                <c:pt idx="12">
                  <c:v>825</c:v>
                </c:pt>
              </c:numCache>
            </c:numRef>
          </c:val>
          <c:extLst>
            <c:ext xmlns:c16="http://schemas.microsoft.com/office/drawing/2014/chart" uri="{C3380CC4-5D6E-409C-BE32-E72D297353CC}">
              <c16:uniqueId val="{00000004-F282-42DC-A9E0-EDE55FDFA8A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282-42DC-A9E0-EDE55FDFA8A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282-42DC-A9E0-EDE55FDFA8A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4603</c:v>
                </c:pt>
                <c:pt idx="3">
                  <c:v>4572</c:v>
                </c:pt>
                <c:pt idx="6">
                  <c:v>4460</c:v>
                </c:pt>
                <c:pt idx="9">
                  <c:v>4345</c:v>
                </c:pt>
                <c:pt idx="12">
                  <c:v>4596</c:v>
                </c:pt>
              </c:numCache>
            </c:numRef>
          </c:val>
          <c:extLst>
            <c:ext xmlns:c16="http://schemas.microsoft.com/office/drawing/2014/chart" uri="{C3380CC4-5D6E-409C-BE32-E72D297353CC}">
              <c16:uniqueId val="{00000007-F282-42DC-A9E0-EDE55FDFA8A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2083</c:v>
                </c:pt>
                <c:pt idx="2">
                  <c:v>#N/A</c:v>
                </c:pt>
                <c:pt idx="3">
                  <c:v>#N/A</c:v>
                </c:pt>
                <c:pt idx="4">
                  <c:v>2215</c:v>
                </c:pt>
                <c:pt idx="5">
                  <c:v>#N/A</c:v>
                </c:pt>
                <c:pt idx="6">
                  <c:v>#N/A</c:v>
                </c:pt>
                <c:pt idx="7">
                  <c:v>1919</c:v>
                </c:pt>
                <c:pt idx="8">
                  <c:v>#N/A</c:v>
                </c:pt>
                <c:pt idx="9">
                  <c:v>#N/A</c:v>
                </c:pt>
                <c:pt idx="10">
                  <c:v>1783</c:v>
                </c:pt>
                <c:pt idx="11">
                  <c:v>#N/A</c:v>
                </c:pt>
                <c:pt idx="12">
                  <c:v>#N/A</c:v>
                </c:pt>
                <c:pt idx="13">
                  <c:v>2099</c:v>
                </c:pt>
                <c:pt idx="14">
                  <c:v>#N/A</c:v>
                </c:pt>
              </c:numCache>
            </c:numRef>
          </c:val>
          <c:smooth val="0"/>
          <c:extLst>
            <c:ext xmlns:c16="http://schemas.microsoft.com/office/drawing/2014/chart" uri="{C3380CC4-5D6E-409C-BE32-E72D297353CC}">
              <c16:uniqueId val="{00000008-F282-42DC-A9E0-EDE55FDFA8A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33199</c:v>
                </c:pt>
                <c:pt idx="5">
                  <c:v>32657</c:v>
                </c:pt>
                <c:pt idx="8">
                  <c:v>32354</c:v>
                </c:pt>
                <c:pt idx="11">
                  <c:v>32313</c:v>
                </c:pt>
                <c:pt idx="14">
                  <c:v>31786</c:v>
                </c:pt>
              </c:numCache>
            </c:numRef>
          </c:val>
          <c:extLst>
            <c:ext xmlns:c16="http://schemas.microsoft.com/office/drawing/2014/chart" uri="{C3380CC4-5D6E-409C-BE32-E72D297353CC}">
              <c16:uniqueId val="{00000000-E8B0-49BE-B90B-EC9F006FFD4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10561</c:v>
                </c:pt>
                <c:pt idx="5">
                  <c:v>10193</c:v>
                </c:pt>
                <c:pt idx="8">
                  <c:v>10066</c:v>
                </c:pt>
                <c:pt idx="11">
                  <c:v>10239</c:v>
                </c:pt>
                <c:pt idx="14">
                  <c:v>10243</c:v>
                </c:pt>
              </c:numCache>
            </c:numRef>
          </c:val>
          <c:extLst>
            <c:ext xmlns:c16="http://schemas.microsoft.com/office/drawing/2014/chart" uri="{C3380CC4-5D6E-409C-BE32-E72D297353CC}">
              <c16:uniqueId val="{00000001-E8B0-49BE-B90B-EC9F006FFD4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4086</c:v>
                </c:pt>
                <c:pt idx="5">
                  <c:v>3573</c:v>
                </c:pt>
                <c:pt idx="8">
                  <c:v>3823</c:v>
                </c:pt>
                <c:pt idx="11">
                  <c:v>6291</c:v>
                </c:pt>
                <c:pt idx="14">
                  <c:v>8158</c:v>
                </c:pt>
              </c:numCache>
            </c:numRef>
          </c:val>
          <c:extLst>
            <c:ext xmlns:c16="http://schemas.microsoft.com/office/drawing/2014/chart" uri="{C3380CC4-5D6E-409C-BE32-E72D297353CC}">
              <c16:uniqueId val="{00000002-E8B0-49BE-B90B-EC9F006FFD4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8B0-49BE-B90B-EC9F006FFD4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8B0-49BE-B90B-EC9F006FFD4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155</c:v>
                </c:pt>
                <c:pt idx="3">
                  <c:v>58</c:v>
                </c:pt>
                <c:pt idx="6">
                  <c:v>22</c:v>
                </c:pt>
                <c:pt idx="9">
                  <c:v>13</c:v>
                </c:pt>
                <c:pt idx="12">
                  <c:v>13</c:v>
                </c:pt>
              </c:numCache>
            </c:numRef>
          </c:val>
          <c:extLst>
            <c:ext xmlns:c16="http://schemas.microsoft.com/office/drawing/2014/chart" uri="{C3380CC4-5D6E-409C-BE32-E72D297353CC}">
              <c16:uniqueId val="{00000005-E8B0-49BE-B90B-EC9F006FFD4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2359</c:v>
                </c:pt>
                <c:pt idx="3">
                  <c:v>2179</c:v>
                </c:pt>
                <c:pt idx="6">
                  <c:v>2136</c:v>
                </c:pt>
                <c:pt idx="9">
                  <c:v>1995</c:v>
                </c:pt>
                <c:pt idx="12">
                  <c:v>1978</c:v>
                </c:pt>
              </c:numCache>
            </c:numRef>
          </c:val>
          <c:extLst>
            <c:ext xmlns:c16="http://schemas.microsoft.com/office/drawing/2014/chart" uri="{C3380CC4-5D6E-409C-BE32-E72D297353CC}">
              <c16:uniqueId val="{00000006-E8B0-49BE-B90B-EC9F006FFD4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1128</c:v>
                </c:pt>
                <c:pt idx="3">
                  <c:v>1149</c:v>
                </c:pt>
                <c:pt idx="6">
                  <c:v>1183</c:v>
                </c:pt>
                <c:pt idx="9">
                  <c:v>1167</c:v>
                </c:pt>
                <c:pt idx="12">
                  <c:v>1090</c:v>
                </c:pt>
              </c:numCache>
            </c:numRef>
          </c:val>
          <c:extLst>
            <c:ext xmlns:c16="http://schemas.microsoft.com/office/drawing/2014/chart" uri="{C3380CC4-5D6E-409C-BE32-E72D297353CC}">
              <c16:uniqueId val="{00000007-E8B0-49BE-B90B-EC9F006FFD4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17175</c:v>
                </c:pt>
                <c:pt idx="3">
                  <c:v>17838</c:v>
                </c:pt>
                <c:pt idx="6">
                  <c:v>17385</c:v>
                </c:pt>
                <c:pt idx="9">
                  <c:v>15783</c:v>
                </c:pt>
                <c:pt idx="12">
                  <c:v>13911</c:v>
                </c:pt>
              </c:numCache>
            </c:numRef>
          </c:val>
          <c:extLst>
            <c:ext xmlns:c16="http://schemas.microsoft.com/office/drawing/2014/chart" uri="{C3380CC4-5D6E-409C-BE32-E72D297353CC}">
              <c16:uniqueId val="{00000008-E8B0-49BE-B90B-EC9F006FFD4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2486</c:v>
                </c:pt>
                <c:pt idx="3">
                  <c:v>2469</c:v>
                </c:pt>
                <c:pt idx="6">
                  <c:v>2435</c:v>
                </c:pt>
                <c:pt idx="9">
                  <c:v>2401</c:v>
                </c:pt>
                <c:pt idx="12">
                  <c:v>2379</c:v>
                </c:pt>
              </c:numCache>
            </c:numRef>
          </c:val>
          <c:extLst>
            <c:ext xmlns:c16="http://schemas.microsoft.com/office/drawing/2014/chart" uri="{C3380CC4-5D6E-409C-BE32-E72D297353CC}">
              <c16:uniqueId val="{00000009-E8B0-49BE-B90B-EC9F006FFD4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41279</c:v>
                </c:pt>
                <c:pt idx="3">
                  <c:v>41008</c:v>
                </c:pt>
                <c:pt idx="6">
                  <c:v>40788</c:v>
                </c:pt>
                <c:pt idx="9">
                  <c:v>41515</c:v>
                </c:pt>
                <c:pt idx="12">
                  <c:v>41900</c:v>
                </c:pt>
              </c:numCache>
            </c:numRef>
          </c:val>
          <c:extLst>
            <c:ext xmlns:c16="http://schemas.microsoft.com/office/drawing/2014/chart" uri="{C3380CC4-5D6E-409C-BE32-E72D297353CC}">
              <c16:uniqueId val="{0000000A-E8B0-49BE-B90B-EC9F006FFD4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16736</c:v>
                </c:pt>
                <c:pt idx="2">
                  <c:v>#N/A</c:v>
                </c:pt>
                <c:pt idx="3">
                  <c:v>#N/A</c:v>
                </c:pt>
                <c:pt idx="4">
                  <c:v>18277</c:v>
                </c:pt>
                <c:pt idx="5">
                  <c:v>#N/A</c:v>
                </c:pt>
                <c:pt idx="6">
                  <c:v>#N/A</c:v>
                </c:pt>
                <c:pt idx="7">
                  <c:v>17705</c:v>
                </c:pt>
                <c:pt idx="8">
                  <c:v>#N/A</c:v>
                </c:pt>
                <c:pt idx="9">
                  <c:v>#N/A</c:v>
                </c:pt>
                <c:pt idx="10">
                  <c:v>14031</c:v>
                </c:pt>
                <c:pt idx="11">
                  <c:v>#N/A</c:v>
                </c:pt>
                <c:pt idx="12">
                  <c:v>#N/A</c:v>
                </c:pt>
                <c:pt idx="13">
                  <c:v>11083</c:v>
                </c:pt>
                <c:pt idx="14">
                  <c:v>#N/A</c:v>
                </c:pt>
              </c:numCache>
            </c:numRef>
          </c:val>
          <c:smooth val="0"/>
          <c:extLst>
            <c:ext xmlns:c16="http://schemas.microsoft.com/office/drawing/2014/chart" uri="{C3380CC4-5D6E-409C-BE32-E72D297353CC}">
              <c16:uniqueId val="{0000000B-E8B0-49BE-B90B-EC9F006FFD4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2261</c:v>
                </c:pt>
                <c:pt idx="1">
                  <c:v>3838</c:v>
                </c:pt>
                <c:pt idx="2">
                  <c:v>5056</c:v>
                </c:pt>
              </c:numCache>
            </c:numRef>
          </c:val>
          <c:extLst>
            <c:ext xmlns:c16="http://schemas.microsoft.com/office/drawing/2014/chart" uri="{C3380CC4-5D6E-409C-BE32-E72D297353CC}">
              <c16:uniqueId val="{00000000-7107-457B-9691-097425B4D20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472</c:v>
                </c:pt>
                <c:pt idx="1">
                  <c:v>1007</c:v>
                </c:pt>
                <c:pt idx="2">
                  <c:v>1664</c:v>
                </c:pt>
              </c:numCache>
            </c:numRef>
          </c:val>
          <c:extLst>
            <c:ext xmlns:c16="http://schemas.microsoft.com/office/drawing/2014/chart" uri="{C3380CC4-5D6E-409C-BE32-E72D297353CC}">
              <c16:uniqueId val="{00000001-7107-457B-9691-097425B4D20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618</c:v>
                </c:pt>
                <c:pt idx="1">
                  <c:v>629</c:v>
                </c:pt>
                <c:pt idx="2">
                  <c:v>544</c:v>
                </c:pt>
              </c:numCache>
            </c:numRef>
          </c:val>
          <c:extLst>
            <c:ext xmlns:c16="http://schemas.microsoft.com/office/drawing/2014/chart" uri="{C3380CC4-5D6E-409C-BE32-E72D297353CC}">
              <c16:uniqueId val="{00000002-7107-457B-9691-097425B4D20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{CBE688DE-6404-45BA-A933-54D8ED766336}</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82AC-4491-9BE4-350D5D75DD7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{CD3229FB-9F7E-44B1-81BF-617162277411}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2AC-4491-9BE4-350D5D75DD7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{7B2E4320-D428-49B2-98C1-32E70D63FD54}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2AC-4491-9BE4-350D5D75DD7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{6D9BFC65-5D3D-4239-9DAF-87412288235A}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2AC-4491-9BE4-350D5D75DD7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{4DB054E2-E608-4599-9A35-D797C75EC378}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2AC-4491-9BE4-350D5D75DD7F}"/>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{E6148A87-16DB-4A4E-9A93-C806C2BD820C}</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82AC-4491-9BE4-350D5D75DD7F}"/>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{D5E9F412-0A3E-47A6-A722-CD7218CAA3D7}</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82AC-4491-9BE4-350D5D75DD7F}"/>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{9E884142-83D7-4DCD-B308-8B0A6C998352}</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82AC-4491-9BE4-350D5D75DD7F}"/>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{2F62540B-3133-40FD-B53F-E234203BD2AC}</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82AC-4491-9BE4-350D5D75DD7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51.4</c:v>
                </c:pt>
                <c:pt idx="8">
                  <c:v>53.2</c:v>
                </c:pt>
                <c:pt idx="16">
                  <c:v>55.1</c:v>
                </c:pt>
                <c:pt idx="24">
                  <c:v>56.9</c:v>
                </c:pt>
                <c:pt idx="32">
                  <c:v>58.3</c:v>
                </c:pt>
              </c:numCache>
            </c:numRef>
          </c:xVal>
          <c:yVal>
            <c:numRef>
              <c:f>公会計指標分析・財政指標組合せ分析表!$BP$51:$DC$51</c:f>
              <c:numCache>
                <c:formatCode>#,##0.0;"▲ "#,##0.0</c:formatCode>
                <c:ptCount val="40"/>
                <c:pt idx="0">
                  <c:v>72.900000000000006</c:v>
                </c:pt>
                <c:pt idx="8">
                  <c:v>77.900000000000006</c:v>
                </c:pt>
                <c:pt idx="16">
                  <c:v>72</c:v>
                </c:pt>
                <c:pt idx="24">
                  <c:v>53.2</c:v>
                </c:pt>
                <c:pt idx="32">
                  <c:v>42.7</c:v>
                </c:pt>
              </c:numCache>
            </c:numRef>
          </c:yVal>
          <c:smooth val="0"/>
          <c:extLst>
            <c:ext xmlns:c16="http://schemas.microsoft.com/office/drawing/2014/chart" uri="{C3380CC4-5D6E-409C-BE32-E72D297353CC}">
              <c16:uniqueId val="{00000009-82AC-4491-9BE4-350D5D75DD7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{BE2BEF75-B633-4E47-B531-60E21573FC5E}</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82AC-4491-9BE4-350D5D75DD7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{2CCC59AF-BA05-48CF-BE2D-52CA7144804F}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2AC-4491-9BE4-350D5D75DD7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{9DF663ED-448B-4F9D-A78B-4ED6DA117E5D}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2AC-4491-9BE4-350D5D75DD7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{487CF7A4-6C52-468C-8C08-9735CF6ACBA9}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2AC-4491-9BE4-350D5D75DD7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{4E5529F5-AAC5-489F-B1A2-F74CAB16157A}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2AC-4491-9BE4-350D5D75DD7F}"/>
                </c:ext>
              </c:extLst>
            </c:dLbl>
            <c:dLbl>
              <c:idx val="8"/>
              <c:layout>
                <c:manualLayout>
                  <c:x val="-3.1359255137876435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{6A3C3080-3D47-47CF-9008-50D59D20A764}</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82AC-4491-9BE4-350D5D75DD7F}"/>
                </c:ext>
              </c:extLst>
            </c:dLbl>
            <c:dLbl>
              <c:idx val="16"/>
              <c:layout>
                <c:manualLayout>
                  <c:x val="-3.2672246162591886E-2"/>
                  <c:y val="-5.8934037542925206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{8E91D6C4-CC39-4B11-839F-BEE823785E93}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82AC-4491-9BE4-350D5D75DD7F}"/>
                </c:ext>
              </c:extLst>
            </c:dLbl>
            <c:dLbl>
              <c:idx val="24"/>
              <c:layout>
                <c:manualLayout>
                  <c:x val="-3.2015750650234161E-2"/>
                  <c:y val="-7.0544046668805177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{A63AEFE2-E4A4-49DB-AD89-04B7316A8BF3}</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82AC-4491-9BE4-350D5D75DD7F}"/>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{2C851958-0B7D-43F4-840B-DB5DA2C40510}</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82AC-4491-9BE4-350D5D75DD7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61.6</c:v>
                </c:pt>
                <c:pt idx="8">
                  <c:v>62.5</c:v>
                </c:pt>
                <c:pt idx="16">
                  <c:v>63.1</c:v>
                </c:pt>
                <c:pt idx="24">
                  <c:v>63.2</c:v>
                </c:pt>
                <c:pt idx="32">
                  <c:v>64.2</c:v>
                </c:pt>
              </c:numCache>
            </c:numRef>
          </c:xVal>
          <c:yVal>
            <c:numRef>
              <c:f>公会計指標分析・財政指標組合せ分析表!$BP$55:$DC$55</c:f>
              <c:numCache>
                <c:formatCode>#,##0.0;"▲ "#,##0.0</c:formatCode>
                <c:ptCount val="40"/>
                <c:pt idx="0">
                  <c:v>5</c:v>
                </c:pt>
                <c:pt idx="8">
                  <c:v>5.4</c:v>
                </c:pt>
                <c:pt idx="16">
                  <c:v>3.9</c:v>
                </c:pt>
                <c:pt idx="24">
                  <c:v>0</c:v>
                </c:pt>
                <c:pt idx="32">
                  <c:v>0</c:v>
                </c:pt>
              </c:numCache>
            </c:numRef>
          </c:yVal>
          <c:smooth val="0"/>
          <c:extLst>
            <c:ext xmlns:c16="http://schemas.microsoft.com/office/drawing/2014/chart" uri="{C3380CC4-5D6E-409C-BE32-E72D297353CC}">
              <c16:uniqueId val="{00000013-82AC-4491-9BE4-350D5D75DD7F}"/>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{5445BEC5-DD9A-4AF2-B467-29CDF28BD4E2}</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31E7-4B93-AB94-BB9AE96CF8B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{D0F73389-49D3-46C6-8557-F60BE300440D}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1E7-4B93-AB94-BB9AE96CF8B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{EB2CE46F-C87B-4F5F-AD1C-661561ADFEE2}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1E7-4B93-AB94-BB9AE96CF8B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{516BEB08-9E1C-4C50-85D4-A946E76FDD78}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1E7-4B93-AB94-BB9AE96CF8B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{A20CC263-289D-4BEB-A893-54EB73559314}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1E7-4B93-AB94-BB9AE96CF8BC}"/>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{580E2CAB-B5EB-4AA7-8E6C-7CE7BC345D94}</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31E7-4B93-AB94-BB9AE96CF8BC}"/>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{A262C88B-DD06-40FE-8498-E17051506A6F}</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31E7-4B93-AB94-BB9AE96CF8BC}"/>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{CED9487A-7A38-403F-9F17-52D0E79CE0E5}</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31E7-4B93-AB94-BB9AE96CF8BC}"/>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{5CCAFD76-EF7F-4382-AFB1-35088E2CDAA9}</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31E7-4B93-AB94-BB9AE96CF8B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c:v>
                </c:pt>
                <c:pt idx="8">
                  <c:v>8.6999999999999993</c:v>
                </c:pt>
                <c:pt idx="16">
                  <c:v>8.6999999999999993</c:v>
                </c:pt>
                <c:pt idx="24">
                  <c:v>8</c:v>
                </c:pt>
                <c:pt idx="32">
                  <c:v>7.5</c:v>
                </c:pt>
              </c:numCache>
            </c:numRef>
          </c:xVal>
          <c:yVal>
            <c:numRef>
              <c:f>公会計指標分析・財政指標組合せ分析表!$BP$73:$DC$73</c:f>
              <c:numCache>
                <c:formatCode>#,##0.0;"▲ "#,##0.0</c:formatCode>
                <c:ptCount val="40"/>
                <c:pt idx="0">
                  <c:v>72.900000000000006</c:v>
                </c:pt>
                <c:pt idx="8">
                  <c:v>77.900000000000006</c:v>
                </c:pt>
                <c:pt idx="16">
                  <c:v>72</c:v>
                </c:pt>
                <c:pt idx="24">
                  <c:v>53.2</c:v>
                </c:pt>
                <c:pt idx="32">
                  <c:v>42.7</c:v>
                </c:pt>
              </c:numCache>
            </c:numRef>
          </c:yVal>
          <c:smooth val="0"/>
          <c:extLst>
            <c:ext xmlns:c16="http://schemas.microsoft.com/office/drawing/2014/chart" uri="{C3380CC4-5D6E-409C-BE32-E72D297353CC}">
              <c16:uniqueId val="{00000009-31E7-4B93-AB94-BB9AE96CF8B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88E-2"/>
                  <c:y val="-6.1203727360715443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{51DDE673-68DD-4BD3-A4AD-303BB2EFA55F}</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31E7-4B93-AB94-BB9AE96CF8B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{8159B904-9F78-41A5-967E-03C27F022AC5}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1E7-4B93-AB94-BB9AE96CF8B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{94DC4EA8-528A-445F-8E07-9AAF5222E499}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1E7-4B93-AB94-BB9AE96CF8B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{F115120C-B4B6-41D2-8EFE-9008C3942B8D}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1E7-4B93-AB94-BB9AE96CF8B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{733853A3-6CC5-463C-8E0D-D2E449A5AEF5}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1E7-4B93-AB94-BB9AE96CF8BC}"/>
                </c:ext>
              </c:extLst>
            </c:dLbl>
            <c:dLbl>
              <c:idx val="8"/>
              <c:layout>
                <c:manualLayout>
                  <c:x val="-4.4905057365901307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{3821B644-A395-491C-873F-A4740F32C260}</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31E7-4B93-AB94-BB9AE96CF8BC}"/>
                </c:ext>
              </c:extLst>
            </c:dLbl>
            <c:dLbl>
              <c:idx val="16"/>
              <c:layout>
                <c:manualLayout>
                  <c:x val="-1.8235628084249993E-2"/>
                  <c:y val="-6.2416647087793951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{1B3657A1-2DE8-4BF7-9526-ECAA07A7C1E2}</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31E7-4B93-AB94-BB9AE96CF8BC}"/>
                </c:ext>
              </c:extLst>
            </c:dLbl>
            <c:dLbl>
              <c:idx val="24"/>
              <c:layout>
                <c:manualLayout>
                  <c:x val="-1.8171803637232468E-2"/>
                  <c:y val="-6.2416647087793951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{B4266509-9957-4F77-B056-72A94C944736}</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31E7-4B93-AB94-BB9AE96CF8BC}"/>
                </c:ext>
              </c:extLst>
            </c:dLbl>
            <c:dLbl>
              <c:idx val="32"/>
              <c:layout>
                <c:manualLayout>
                  <c:x val="-3.1570342725075584E-2"/>
                  <c:y val="-6.3629566814872474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{CE2F7BEC-824E-48FF-B975-D37AE25973FB}</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31E7-4B93-AB94-BB9AE96CF8B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4.5</c:v>
                </c:pt>
                <c:pt idx="8">
                  <c:v>4.2</c:v>
                </c:pt>
                <c:pt idx="16">
                  <c:v>4.2</c:v>
                </c:pt>
                <c:pt idx="24">
                  <c:v>4.5</c:v>
                </c:pt>
                <c:pt idx="32">
                  <c:v>4.5999999999999996</c:v>
                </c:pt>
              </c:numCache>
            </c:numRef>
          </c:xVal>
          <c:yVal>
            <c:numRef>
              <c:f>公会計指標分析・財政指標組合せ分析表!$BP$77:$DC$77</c:f>
              <c:numCache>
                <c:formatCode>#,##0.0;"▲ "#,##0.0</c:formatCode>
                <c:ptCount val="40"/>
                <c:pt idx="0">
                  <c:v>5</c:v>
                </c:pt>
                <c:pt idx="8">
                  <c:v>5.4</c:v>
                </c:pt>
                <c:pt idx="16">
                  <c:v>3.9</c:v>
                </c:pt>
                <c:pt idx="24">
                  <c:v>0</c:v>
                </c:pt>
                <c:pt idx="32">
                  <c:v>0</c:v>
                </c:pt>
              </c:numCache>
            </c:numRef>
          </c:yVal>
          <c:smooth val="0"/>
          <c:extLst>
            <c:ext xmlns:c16="http://schemas.microsoft.com/office/drawing/2014/chart" uri="{C3380CC4-5D6E-409C-BE32-E72D297353CC}">
              <c16:uniqueId val="{00000013-31E7-4B93-AB94-BB9AE96CF8BC}"/>
            </c:ext>
          </c:extLst>
        </c:ser>
        <c:dLbls>
          <c:showLegendKey val="0"/>
          <c:showVal val="1"/>
          <c:showCatName val="0"/>
          <c:showSerName val="0"/>
          <c:showPercent val="0"/>
          <c:showBubbleSize val="0"/>
        </c:dLbls>
        <c:axId val="84219776"/>
        <c:axId val="84234240"/>
      </c:scatterChart>
      <c:valAx>
        <c:axId val="84219776"/>
        <c:scaling>
          <c:orientation val="maxMin"/>
          <c:max val="9"/>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埼玉県三郷市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142,410
136,885
30.13
64,049,897
59,784,844
4,117,459
28,620,631
41,899,508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42.7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年度決算では、前年度から</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ポイント低くなっている。</a:t>
          </a:r>
        </a:p>
        <a:p>
          <a:r>
            <a:rPr kumimoji="1" lang="ja-JP" altLang="en-US" sz="1300">
              <a:latin typeface="ＭＳ Ｐゴシック" panose="020B0600070205080204" pitchFamily="50" charset="-128"/>
              <a:ea typeface="ＭＳ Ｐゴシック" panose="020B0600070205080204" pitchFamily="50" charset="-128"/>
            </a:rPr>
            <a:t>主な要因は、社会福祉費、高齢者保健福祉費などの増額により基準財政需要額が増加しているためである。</a:t>
          </a:r>
        </a:p>
        <a:p>
          <a:r>
            <a:rPr kumimoji="1" lang="ja-JP" altLang="en-US" sz="1300">
              <a:latin typeface="ＭＳ Ｐゴシック" panose="020B0600070205080204" pitchFamily="50" charset="-128"/>
              <a:ea typeface="ＭＳ Ｐゴシック" panose="020B0600070205080204" pitchFamily="50" charset="-128"/>
            </a:rPr>
            <a:t>今後は、歳出の徹底的な見直しのほか、地方税の徴収強化対策などを図り、自主一般財源の確保に繋げて、財政基盤の強化に努める。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45</xdr:row>
      <xdr:rowOff>10885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12807"/>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154412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10885</xdr:rowOff>
    </xdr:from>
    <xdr:to>
      <xdr:col>24</xdr:col>
      <xdr:colOff>12700</xdr:colOff>
      <xdr:row>45</xdr:row>
      <xdr:rowOff>10885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2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58057</xdr:rowOff>
    </xdr:from>
    <xdr:to>
      <xdr:col>23</xdr:col>
      <xdr:colOff>133350</xdr:colOff>
      <xdr:row>40</xdr:row>
      <xdr:rowOff>92528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916057"/>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135362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648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163285</xdr:rowOff>
    </xdr:from>
    <xdr:to>
      <xdr:col>23</xdr:col>
      <xdr:colOff>184150</xdr:colOff>
      <xdr:row>42</xdr:row>
      <xdr:rowOff>93435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23585</xdr:rowOff>
    </xdr:from>
    <xdr:to>
      <xdr:col>19</xdr:col>
      <xdr:colOff>133350</xdr:colOff>
      <xdr:row>40</xdr:row>
      <xdr:rowOff>58057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8815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128815</xdr:rowOff>
    </xdr:from>
    <xdr:to>
      <xdr:col>19</xdr:col>
      <xdr:colOff>184150</xdr:colOff>
      <xdr:row>42</xdr:row>
      <xdr:rowOff>58965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43742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244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23585</xdr:rowOff>
    </xdr:from>
    <xdr:to>
      <xdr:col>15</xdr:col>
      <xdr:colOff>82550</xdr:colOff>
      <xdr:row>40</xdr:row>
      <xdr:rowOff>23585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8815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94343</xdr:rowOff>
    </xdr:from>
    <xdr:to>
      <xdr:col>15</xdr:col>
      <xdr:colOff>133350</xdr:colOff>
      <xdr:row>42</xdr:row>
      <xdr:rowOff>24493</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9270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23585</xdr:rowOff>
    </xdr:from>
    <xdr:to>
      <xdr:col>11</xdr:col>
      <xdr:colOff>31750</xdr:colOff>
      <xdr:row>40</xdr:row>
      <xdr:rowOff>40822</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68815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9270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9270</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41728</xdr:rowOff>
    </xdr:from>
    <xdr:to>
      <xdr:col>23</xdr:col>
      <xdr:colOff>184150</xdr:colOff>
      <xdr:row>40</xdr:row>
      <xdr:rowOff>143328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58255</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74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7257</xdr:rowOff>
    </xdr:from>
    <xdr:to>
      <xdr:col>19</xdr:col>
      <xdr:colOff>184150</xdr:colOff>
      <xdr:row>40</xdr:row>
      <xdr:rowOff>108857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119034</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63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144235</xdr:rowOff>
    </xdr:from>
    <xdr:to>
      <xdr:col>15</xdr:col>
      <xdr:colOff>133350</xdr:colOff>
      <xdr:row>40</xdr:row>
      <xdr:rowOff>74385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84562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144235</xdr:rowOff>
    </xdr:from>
    <xdr:to>
      <xdr:col>11</xdr:col>
      <xdr:colOff>82550</xdr:colOff>
      <xdr:row>40</xdr:row>
      <xdr:rowOff>74385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84562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161472</xdr:rowOff>
    </xdr:from>
    <xdr:to>
      <xdr:col>7</xdr:col>
      <xdr:colOff>31750</xdr:colOff>
      <xdr:row>40</xdr:row>
      <xdr:rowOff>91622</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8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101799</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6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年度決算では、</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ポイント高くなっている。</a:t>
          </a:r>
        </a:p>
        <a:p>
          <a:r>
            <a:rPr kumimoji="1" lang="ja-JP" altLang="en-US" sz="1300">
              <a:latin typeface="ＭＳ Ｐゴシック" panose="020B0600070205080204" pitchFamily="50" charset="-128"/>
              <a:ea typeface="ＭＳ Ｐゴシック" panose="020B0600070205080204" pitchFamily="50" charset="-128"/>
            </a:rPr>
            <a:t>主な要因は、臨時財政対策債の発行額の減少により、経常一般財源等収入額が減少したためである。</a:t>
          </a:r>
        </a:p>
        <a:p>
          <a:r>
            <a:rPr kumimoji="1" lang="ja-JP" altLang="en-US" sz="1300">
              <a:latin typeface="ＭＳ Ｐゴシック" panose="020B0600070205080204" pitchFamily="50" charset="-128"/>
              <a:ea typeface="ＭＳ Ｐゴシック" panose="020B0600070205080204" pitchFamily="50" charset="-128"/>
            </a:rPr>
            <a:t>今後は、事務事業の優先度を厳しく点検し、優先度の低い事業については、廃止・縮小を進めるなどして経常経費の削減に努める。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38523</xdr:rowOff>
    </xdr:from>
    <xdr:to>
      <xdr:col>23</xdr:col>
      <xdr:colOff>133350</xdr:colOff>
      <xdr:row>67</xdr:row>
      <xdr:rowOff>63923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998262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124900</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2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38523</xdr:rowOff>
    </xdr:from>
    <xdr:to>
      <xdr:col>24</xdr:col>
      <xdr:colOff>12700</xdr:colOff>
      <xdr:row>58</xdr:row>
      <xdr:rowOff>38523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998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41487</xdr:rowOff>
    </xdr:from>
    <xdr:to>
      <xdr:col>23</xdr:col>
      <xdr:colOff>133350</xdr:colOff>
      <xdr:row>62</xdr:row>
      <xdr:rowOff>60537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328487"/>
          <a:ext cx="8382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117281</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404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100754</xdr:rowOff>
    </xdr:from>
    <xdr:to>
      <xdr:col>23</xdr:col>
      <xdr:colOff>184150</xdr:colOff>
      <xdr:row>62</xdr:row>
      <xdr:rowOff>30904</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55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41487</xdr:rowOff>
    </xdr:from>
    <xdr:to>
      <xdr:col>19</xdr:col>
      <xdr:colOff>133350</xdr:colOff>
      <xdr:row>62</xdr:row>
      <xdr:rowOff>20320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0328487"/>
          <a:ext cx="889000" cy="3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22860</xdr:rowOff>
    </xdr:from>
    <xdr:to>
      <xdr:col>19</xdr:col>
      <xdr:colOff>184150</xdr:colOff>
      <xdr:row>60</xdr:row>
      <xdr:rowOff>124460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109237</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39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20320</xdr:rowOff>
    </xdr:from>
    <xdr:to>
      <xdr:col>15</xdr:col>
      <xdr:colOff>82550</xdr:colOff>
      <xdr:row>63</xdr:row>
      <xdr:rowOff>74083</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650220"/>
          <a:ext cx="889000" cy="2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25823</xdr:rowOff>
    </xdr:from>
    <xdr:to>
      <xdr:col>15</xdr:col>
      <xdr:colOff>133350</xdr:colOff>
      <xdr:row>62</xdr:row>
      <xdr:rowOff>127423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112200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49954</xdr:rowOff>
    </xdr:from>
    <xdr:to>
      <xdr:col>11</xdr:col>
      <xdr:colOff>31750</xdr:colOff>
      <xdr:row>63</xdr:row>
      <xdr:rowOff>74083</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85130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57996</xdr:rowOff>
    </xdr:from>
    <xdr:to>
      <xdr:col>11</xdr:col>
      <xdr:colOff>82550</xdr:colOff>
      <xdr:row>62</xdr:row>
      <xdr:rowOff>159596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169773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45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25823</xdr:rowOff>
    </xdr:from>
    <xdr:to>
      <xdr:col>7</xdr:col>
      <xdr:colOff>31750</xdr:colOff>
      <xdr:row>62</xdr:row>
      <xdr:rowOff>127423</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137600</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9737</xdr:rowOff>
    </xdr:from>
    <xdr:to>
      <xdr:col>23</xdr:col>
      <xdr:colOff>184150</xdr:colOff>
      <xdr:row>62</xdr:row>
      <xdr:rowOff>111337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153264</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611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162137</xdr:rowOff>
    </xdr:from>
    <xdr:to>
      <xdr:col>19</xdr:col>
      <xdr:colOff>184150</xdr:colOff>
      <xdr:row>60</xdr:row>
      <xdr:rowOff>92287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2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102464</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046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140970</xdr:rowOff>
    </xdr:from>
    <xdr:to>
      <xdr:col>15</xdr:col>
      <xdr:colOff>133350</xdr:colOff>
      <xdr:row>62</xdr:row>
      <xdr:rowOff>71120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81297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23283</xdr:rowOff>
    </xdr:from>
    <xdr:to>
      <xdr:col>11</xdr:col>
      <xdr:colOff>82550</xdr:colOff>
      <xdr:row>63</xdr:row>
      <xdr:rowOff>124883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109660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170604</xdr:rowOff>
    </xdr:from>
    <xdr:to>
      <xdr:col>7</xdr:col>
      <xdr:colOff>31750</xdr:colOff>
      <xdr:row>63</xdr:row>
      <xdr:rowOff>100754</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85531</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[116,057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年度決算では、類似団体平均値より低い額となっている。</a:t>
          </a:r>
        </a:p>
        <a:p>
          <a:r>
            <a:rPr kumimoji="1" lang="ja-JP" altLang="en-US" sz="1300">
              <a:latin typeface="ＭＳ Ｐゴシック" panose="020B0600070205080204" pitchFamily="50" charset="-128"/>
              <a:ea typeface="ＭＳ Ｐゴシック" panose="020B0600070205080204" pitchFamily="50" charset="-128"/>
            </a:rPr>
            <a:t>主な要因は、人件費では、人事院勧告に基づく期末手当の減など、物件費では、新型コロナウイルスワクチン接種事業費の減などにより、人件費・物件費ともに前年度決算額を下回ったためである。</a:t>
          </a:r>
        </a:p>
        <a:p>
          <a:r>
            <a:rPr kumimoji="1" lang="ja-JP" altLang="en-US" sz="1300">
              <a:latin typeface="ＭＳ Ｐゴシック" panose="020B0600070205080204" pitchFamily="50" charset="-128"/>
              <a:ea typeface="ＭＳ Ｐゴシック" panose="020B0600070205080204" pitchFamily="50" charset="-128"/>
            </a:rPr>
            <a:t>今後は、三郷市定員適正化計画に則った職員数の適正化や民間委託、指定管理者制度の導入を進め、コストの削減に努める。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54625</xdr:rowOff>
    </xdr:from>
    <xdr:to>
      <xdr:col>23</xdr:col>
      <xdr:colOff>133350</xdr:colOff>
      <xdr:row>88</xdr:row>
      <xdr:rowOff>84576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770625"/>
          <a:ext cx="0" cy="14015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56653</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4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84576</xdr:rowOff>
    </xdr:from>
    <xdr:to>
      <xdr:col>24</xdr:col>
      <xdr:colOff>12700</xdr:colOff>
      <xdr:row>88</xdr:row>
      <xdr:rowOff>84576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172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141002</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14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54625</xdr:rowOff>
    </xdr:from>
    <xdr:to>
      <xdr:col>24</xdr:col>
      <xdr:colOff>12700</xdr:colOff>
      <xdr:row>80</xdr:row>
      <xdr:rowOff>54625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77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91075</xdr:rowOff>
    </xdr:from>
    <xdr:to>
      <xdr:col>23</xdr:col>
      <xdr:colOff>133350</xdr:colOff>
      <xdr:row>82</xdr:row>
      <xdr:rowOff>116867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4114800" y="14149975"/>
          <a:ext cx="838200" cy="2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54587</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284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82510</xdr:rowOff>
    </xdr:from>
    <xdr:to>
      <xdr:col>23</xdr:col>
      <xdr:colOff>184150</xdr:colOff>
      <xdr:row>84</xdr:row>
      <xdr:rowOff>12660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31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166501</xdr:rowOff>
    </xdr:from>
    <xdr:to>
      <xdr:col>19</xdr:col>
      <xdr:colOff>133350</xdr:colOff>
      <xdr:row>82</xdr:row>
      <xdr:rowOff>116867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053951"/>
          <a:ext cx="889000" cy="12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20307</xdr:rowOff>
    </xdr:from>
    <xdr:to>
      <xdr:col>19</xdr:col>
      <xdr:colOff>184150</xdr:colOff>
      <xdr:row>83</xdr:row>
      <xdr:rowOff>121907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25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106684</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337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96980</xdr:rowOff>
    </xdr:from>
    <xdr:to>
      <xdr:col>15</xdr:col>
      <xdr:colOff>82550</xdr:colOff>
      <xdr:row>81</xdr:row>
      <xdr:rowOff>166501</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984430"/>
          <a:ext cx="889000" cy="69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89984</xdr:rowOff>
    </xdr:from>
    <xdr:to>
      <xdr:col>15</xdr:col>
      <xdr:colOff>133350</xdr:colOff>
      <xdr:row>83</xdr:row>
      <xdr:rowOff>20134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14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4911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235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7485</xdr:rowOff>
    </xdr:from>
    <xdr:to>
      <xdr:col>11</xdr:col>
      <xdr:colOff>31750</xdr:colOff>
      <xdr:row>81</xdr:row>
      <xdr:rowOff>96980</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894935"/>
          <a:ext cx="889000" cy="8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4014</xdr:rowOff>
    </xdr:from>
    <xdr:to>
      <xdr:col>11</xdr:col>
      <xdr:colOff>82550</xdr:colOff>
      <xdr:row>82</xdr:row>
      <xdr:rowOff>105614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90391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14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137874</xdr:rowOff>
    </xdr:from>
    <xdr:to>
      <xdr:col>7</xdr:col>
      <xdr:colOff>31750</xdr:colOff>
      <xdr:row>82</xdr:row>
      <xdr:rowOff>68024</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2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52801</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11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40275</xdr:rowOff>
    </xdr:from>
    <xdr:to>
      <xdr:col>23</xdr:col>
      <xdr:colOff>184150</xdr:colOff>
      <xdr:row>82</xdr:row>
      <xdr:rowOff>141875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09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56802</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66067</xdr:rowOff>
    </xdr:from>
    <xdr:to>
      <xdr:col>19</xdr:col>
      <xdr:colOff>184150</xdr:colOff>
      <xdr:row>82</xdr:row>
      <xdr:rowOff>167667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12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6394</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893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115701</xdr:rowOff>
    </xdr:from>
    <xdr:to>
      <xdr:col>15</xdr:col>
      <xdr:colOff>133350</xdr:colOff>
      <xdr:row>82</xdr:row>
      <xdr:rowOff>45851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00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56028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772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46180</xdr:rowOff>
    </xdr:from>
    <xdr:to>
      <xdr:col>11</xdr:col>
      <xdr:colOff>82550</xdr:colOff>
      <xdr:row>81</xdr:row>
      <xdr:rowOff>147780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93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157957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702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128135</xdr:rowOff>
    </xdr:from>
    <xdr:to>
      <xdr:col>7</xdr:col>
      <xdr:colOff>31750</xdr:colOff>
      <xdr:row>81</xdr:row>
      <xdr:rowOff>58285</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84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68462</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613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年度からのラスパイレス指数の推移について、いずれの年度も</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を下回っている。</a:t>
          </a:r>
        </a:p>
        <a:p>
          <a:r>
            <a:rPr kumimoji="1" lang="ja-JP" altLang="en-US" sz="1300">
              <a:latin typeface="ＭＳ Ｐゴシック" panose="020B0600070205080204" pitchFamily="50" charset="-128"/>
              <a:ea typeface="ＭＳ Ｐゴシック" panose="020B0600070205080204" pitchFamily="50" charset="-128"/>
            </a:rPr>
            <a:t>職員の給与については、民間準拠を基本とする人事院勧告に基づいて、</a:t>
          </a:r>
        </a:p>
        <a:p>
          <a:r>
            <a:rPr kumimoji="1" lang="ja-JP" altLang="en-US" sz="1300">
              <a:latin typeface="ＭＳ Ｐゴシック" panose="020B0600070205080204" pitchFamily="50" charset="-128"/>
              <a:ea typeface="ＭＳ Ｐゴシック" panose="020B0600070205080204" pitchFamily="50" charset="-128"/>
            </a:rPr>
            <a:t>水準の適正化を図ることとしており、今後も、人事院勧告に準拠することを</a:t>
          </a:r>
        </a:p>
        <a:p>
          <a:r>
            <a:rPr kumimoji="1" lang="ja-JP" altLang="en-US" sz="1300">
              <a:latin typeface="ＭＳ Ｐゴシック" panose="020B0600070205080204" pitchFamily="50" charset="-128"/>
              <a:ea typeface="ＭＳ Ｐゴシック" panose="020B0600070205080204" pitchFamily="50" charset="-128"/>
            </a:rPr>
            <a:t>基本に社会経済情勢の変化や他の地方公共団体の動向等を考慮しつつ、</a:t>
          </a:r>
        </a:p>
        <a:p>
          <a:r>
            <a:rPr kumimoji="1" lang="ja-JP" altLang="en-US" sz="1300">
              <a:latin typeface="ＭＳ Ｐゴシック" panose="020B0600070205080204" pitchFamily="50" charset="-128"/>
              <a:ea typeface="ＭＳ Ｐゴシック" panose="020B0600070205080204" pitchFamily="50" charset="-128"/>
            </a:rPr>
            <a:t>引き続き適正な給与水準を維持できるよう努めていく。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89</xdr:row>
      <xdr:rowOff>35379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794921"/>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117021</xdr:rowOff>
    </xdr:from>
    <xdr:to>
      <xdr:col>81</xdr:col>
      <xdr:colOff>44450</xdr:colOff>
      <xdr:row>84</xdr:row>
      <xdr:rowOff>134257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518821"/>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107241</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09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135164</xdr:rowOff>
    </xdr:from>
    <xdr:to>
      <xdr:col>81</xdr:col>
      <xdr:colOff>95250</xdr:colOff>
      <xdr:row>85</xdr:row>
      <xdr:rowOff>65314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117021</xdr:rowOff>
    </xdr:from>
    <xdr:to>
      <xdr:col>77</xdr:col>
      <xdr:colOff>44450</xdr:colOff>
      <xdr:row>84</xdr:row>
      <xdr:rowOff>117021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51882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13607</xdr:rowOff>
    </xdr:from>
    <xdr:to>
      <xdr:col>72</xdr:col>
      <xdr:colOff>203200</xdr:colOff>
      <xdr:row>84</xdr:row>
      <xdr:rowOff>117021</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415407"/>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13607</xdr:rowOff>
    </xdr:from>
    <xdr:to>
      <xdr:col>68</xdr:col>
      <xdr:colOff>152400</xdr:colOff>
      <xdr:row>85</xdr:row>
      <xdr:rowOff>48986</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415407"/>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67129</xdr:rowOff>
    </xdr:from>
    <xdr:to>
      <xdr:col>68</xdr:col>
      <xdr:colOff>203200</xdr:colOff>
      <xdr:row>85</xdr:row>
      <xdr:rowOff>168729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153506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72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33763</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99984</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33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66221</xdr:rowOff>
    </xdr:from>
    <xdr:to>
      <xdr:col>77</xdr:col>
      <xdr:colOff>95250</xdr:colOff>
      <xdr:row>84</xdr:row>
      <xdr:rowOff>167821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6548</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2368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66221</xdr:rowOff>
    </xdr:from>
    <xdr:to>
      <xdr:col>73</xdr:col>
      <xdr:colOff>44450</xdr:colOff>
      <xdr:row>84</xdr:row>
      <xdr:rowOff>167821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6548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236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134257</xdr:rowOff>
    </xdr:from>
    <xdr:to>
      <xdr:col>68</xdr:col>
      <xdr:colOff>203200</xdr:colOff>
      <xdr:row>84</xdr:row>
      <xdr:rowOff>64407</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74584</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13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169636</xdr:rowOff>
    </xdr:from>
    <xdr:to>
      <xdr:col>64</xdr:col>
      <xdr:colOff>152400</xdr:colOff>
      <xdr:row>85</xdr:row>
      <xdr:rowOff>99786</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109963</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日時点の職員数（普通会計）は、三郷市定員適正化計画の計画定数</a:t>
          </a:r>
          <a:r>
            <a:rPr kumimoji="1" lang="en-US" altLang="ja-JP" sz="1300">
              <a:latin typeface="ＭＳ Ｐゴシック" panose="020B0600070205080204" pitchFamily="50" charset="-128"/>
              <a:ea typeface="ＭＳ Ｐゴシック" panose="020B0600070205080204" pitchFamily="50" charset="-128"/>
            </a:rPr>
            <a:t>907</a:t>
          </a:r>
          <a:r>
            <a:rPr kumimoji="1" lang="ja-JP" altLang="en-US" sz="1300">
              <a:latin typeface="ＭＳ Ｐゴシック" panose="020B0600070205080204" pitchFamily="50" charset="-128"/>
              <a:ea typeface="ＭＳ Ｐゴシック" panose="020B0600070205080204" pitchFamily="50" charset="-128"/>
            </a:rPr>
            <a:t>人に対し、</a:t>
          </a:r>
          <a:r>
            <a:rPr kumimoji="1" lang="en-US" altLang="ja-JP" sz="1300">
              <a:latin typeface="ＭＳ Ｐゴシック" panose="020B0600070205080204" pitchFamily="50" charset="-128"/>
              <a:ea typeface="ＭＳ Ｐゴシック" panose="020B0600070205080204" pitchFamily="50" charset="-128"/>
            </a:rPr>
            <a:t>891</a:t>
          </a:r>
          <a:r>
            <a:rPr kumimoji="1" lang="ja-JP" altLang="en-US" sz="1300">
              <a:latin typeface="ＭＳ Ｐゴシック" panose="020B0600070205080204" pitchFamily="50" charset="-128"/>
              <a:ea typeface="ＭＳ Ｐゴシック" panose="020B0600070205080204" pitchFamily="50" charset="-128"/>
            </a:rPr>
            <a:t>人と計画定数の範囲内となっており、全国、県平均を下回り、類似団体平均と同水準となっている。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67</xdr:row>
      <xdr:rowOff>13653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223923"/>
          <a:ext cx="0" cy="12768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157180</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13653</xdr:rowOff>
    </xdr:from>
    <xdr:to>
      <xdr:col>81</xdr:col>
      <xdr:colOff>133350</xdr:colOff>
      <xdr:row>67</xdr:row>
      <xdr:rowOff>13653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9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22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35878</xdr:rowOff>
    </xdr:from>
    <xdr:to>
      <xdr:col>81</xdr:col>
      <xdr:colOff>44450</xdr:colOff>
      <xdr:row>63</xdr:row>
      <xdr:rowOff>37888</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6179800" y="10837228"/>
          <a:ext cx="8382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163000</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621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146473</xdr:rowOff>
    </xdr:from>
    <xdr:to>
      <xdr:col>81</xdr:col>
      <xdr:colOff>95250</xdr:colOff>
      <xdr:row>63</xdr:row>
      <xdr:rowOff>76623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37888</xdr:rowOff>
    </xdr:from>
    <xdr:to>
      <xdr:col>77</xdr:col>
      <xdr:colOff>44450</xdr:colOff>
      <xdr:row>63</xdr:row>
      <xdr:rowOff>39899</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5290800" y="10839238"/>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134408</xdr:rowOff>
    </xdr:from>
    <xdr:to>
      <xdr:col>77</xdr:col>
      <xdr:colOff>95250</xdr:colOff>
      <xdr:row>63</xdr:row>
      <xdr:rowOff>64558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74735</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533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13758</xdr:rowOff>
    </xdr:from>
    <xdr:to>
      <xdr:col>72</xdr:col>
      <xdr:colOff>203200</xdr:colOff>
      <xdr:row>63</xdr:row>
      <xdr:rowOff>39899</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815108"/>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126365</xdr:rowOff>
    </xdr:from>
    <xdr:to>
      <xdr:col>73</xdr:col>
      <xdr:colOff>44450</xdr:colOff>
      <xdr:row>63</xdr:row>
      <xdr:rowOff>56515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66692</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52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157056</xdr:rowOff>
    </xdr:from>
    <xdr:to>
      <xdr:col>68</xdr:col>
      <xdr:colOff>152400</xdr:colOff>
      <xdr:row>63</xdr:row>
      <xdr:rowOff>13758</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786956"/>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124354</xdr:rowOff>
    </xdr:from>
    <xdr:to>
      <xdr:col>68</xdr:col>
      <xdr:colOff>203200</xdr:colOff>
      <xdr:row>63</xdr:row>
      <xdr:rowOff>54504</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64681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52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114300</xdr:rowOff>
    </xdr:from>
    <xdr:to>
      <xdr:col>64</xdr:col>
      <xdr:colOff>152400</xdr:colOff>
      <xdr:row>63</xdr:row>
      <xdr:rowOff>44450</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29227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156528</xdr:rowOff>
    </xdr:from>
    <xdr:to>
      <xdr:col>81</xdr:col>
      <xdr:colOff>95250</xdr:colOff>
      <xdr:row>63</xdr:row>
      <xdr:rowOff>86678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78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128605</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758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158538</xdr:rowOff>
    </xdr:from>
    <xdr:to>
      <xdr:col>77</xdr:col>
      <xdr:colOff>95250</xdr:colOff>
      <xdr:row>63</xdr:row>
      <xdr:rowOff>88688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78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73465</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874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160549</xdr:rowOff>
    </xdr:from>
    <xdr:to>
      <xdr:col>73</xdr:col>
      <xdr:colOff>44450</xdr:colOff>
      <xdr:row>63</xdr:row>
      <xdr:rowOff>90699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79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75476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876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134408</xdr:rowOff>
    </xdr:from>
    <xdr:to>
      <xdr:col>68</xdr:col>
      <xdr:colOff>203200</xdr:colOff>
      <xdr:row>63</xdr:row>
      <xdr:rowOff>64558</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76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49335</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85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106256</xdr:rowOff>
    </xdr:from>
    <xdr:to>
      <xdr:col>64</xdr:col>
      <xdr:colOff>152400</xdr:colOff>
      <xdr:row>63</xdr:row>
      <xdr:rowOff>36406</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46583</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50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年度決算では、前年度から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ポイント低くなっている。</a:t>
          </a:r>
        </a:p>
        <a:p>
          <a:r>
            <a:rPr kumimoji="1" lang="ja-JP" altLang="en-US" sz="1300">
              <a:latin typeface="ＭＳ Ｐゴシック" panose="020B0600070205080204" pitchFamily="50" charset="-128"/>
              <a:ea typeface="ＭＳ Ｐゴシック" panose="020B0600070205080204" pitchFamily="50" charset="-128"/>
            </a:rPr>
            <a:t>主な要因は、令和元年度単年度の実質公債費比率が削除されたことによって</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か年平均値を減少させたためである。</a:t>
          </a:r>
        </a:p>
        <a:p>
          <a:r>
            <a:rPr kumimoji="1" lang="ja-JP" altLang="en-US" sz="1300">
              <a:latin typeface="ＭＳ Ｐゴシック" panose="020B0600070205080204" pitchFamily="50" charset="-128"/>
              <a:ea typeface="ＭＳ Ｐゴシック" panose="020B0600070205080204" pitchFamily="50" charset="-128"/>
            </a:rPr>
            <a:t>今後は、起債依存の事業実施を見直し、数値の抑制に努める。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44</xdr:row>
      <xdr:rowOff>73176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7018000" y="605427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45253</xdr:rowOff>
    </xdr:from>
    <xdr:ext cx="762000" cy="259045"/>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7106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73176</xdr:rowOff>
    </xdr:from>
    <xdr:to>
      <xdr:col>81</xdr:col>
      <xdr:colOff>133350</xdr:colOff>
      <xdr:row>44</xdr:row>
      <xdr:rowOff>73176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128815</xdr:rowOff>
    </xdr:from>
    <xdr:to>
      <xdr:col>81</xdr:col>
      <xdr:colOff>44450</xdr:colOff>
      <xdr:row>43</xdr:row>
      <xdr:rowOff>14817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6179800" y="7329715"/>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104218</xdr:rowOff>
    </xdr:from>
    <xdr:ext cx="762000" cy="259045"/>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7106900" y="6790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87691</xdr:rowOff>
    </xdr:from>
    <xdr:to>
      <xdr:col>81</xdr:col>
      <xdr:colOff>95250</xdr:colOff>
      <xdr:row>41</xdr:row>
      <xdr:rowOff>17841</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967200" y="694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14817</xdr:rowOff>
    </xdr:from>
    <xdr:to>
      <xdr:col>77</xdr:col>
      <xdr:colOff>44450</xdr:colOff>
      <xdr:row>43</xdr:row>
      <xdr:rowOff>95250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5290800" y="738716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95250</xdr:rowOff>
    </xdr:from>
    <xdr:to>
      <xdr:col>72</xdr:col>
      <xdr:colOff>203200</xdr:colOff>
      <xdr:row>43</xdr:row>
      <xdr:rowOff>95250</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4401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41728</xdr:rowOff>
    </xdr:from>
    <xdr:to>
      <xdr:col>73</xdr:col>
      <xdr:colOff>44450</xdr:colOff>
      <xdr:row>40</xdr:row>
      <xdr:rowOff>143328</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5240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153505</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14817</xdr:rowOff>
    </xdr:from>
    <xdr:to>
      <xdr:col>68</xdr:col>
      <xdr:colOff>152400</xdr:colOff>
      <xdr:row>43</xdr:row>
      <xdr:rowOff>95250</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a:off x="13512800" y="738716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41728</xdr:rowOff>
    </xdr:from>
    <xdr:to>
      <xdr:col>68</xdr:col>
      <xdr:colOff>203200</xdr:colOff>
      <xdr:row>40</xdr:row>
      <xdr:rowOff>143328</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4351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153505</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78015</xdr:rowOff>
    </xdr:from>
    <xdr:to>
      <xdr:col>81</xdr:col>
      <xdr:colOff>95250</xdr:colOff>
      <xdr:row>43</xdr:row>
      <xdr:rowOff>8165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9672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50092</xdr:rowOff>
    </xdr:from>
    <xdr:ext cx="762000" cy="259045"/>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7106900" y="725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135467</xdr:rowOff>
    </xdr:from>
    <xdr:to>
      <xdr:col>77</xdr:col>
      <xdr:colOff>95250</xdr:colOff>
      <xdr:row>43</xdr:row>
      <xdr:rowOff>65617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129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50394</xdr:rowOff>
    </xdr:from>
    <xdr:ext cx="7366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798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44450</xdr:rowOff>
    </xdr:from>
    <xdr:to>
      <xdr:col>73</xdr:col>
      <xdr:colOff>44450</xdr:colOff>
      <xdr:row>43</xdr:row>
      <xdr:rowOff>146050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5240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130827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909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44450</xdr:rowOff>
    </xdr:from>
    <xdr:to>
      <xdr:col>68</xdr:col>
      <xdr:colOff>203200</xdr:colOff>
      <xdr:row>43</xdr:row>
      <xdr:rowOff>146050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4351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130827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020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135467</xdr:rowOff>
    </xdr:from>
    <xdr:to>
      <xdr:col>64</xdr:col>
      <xdr:colOff>152400</xdr:colOff>
      <xdr:row>43</xdr:row>
      <xdr:rowOff>65617</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3462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50394</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131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年度決算では、前年度から</a:t>
          </a:r>
          <a:r>
            <a:rPr kumimoji="1" lang="en-US" altLang="ja-JP" sz="1300">
              <a:latin typeface="ＭＳ Ｐゴシック" panose="020B0600070205080204" pitchFamily="50" charset="-128"/>
              <a:ea typeface="ＭＳ Ｐゴシック" panose="020B0600070205080204" pitchFamily="50" charset="-128"/>
            </a:rPr>
            <a:t>10.5</a:t>
          </a:r>
          <a:r>
            <a:rPr kumimoji="1" lang="ja-JP" altLang="en-US" sz="1300">
              <a:latin typeface="ＭＳ Ｐゴシック" panose="020B0600070205080204" pitchFamily="50" charset="-128"/>
              <a:ea typeface="ＭＳ Ｐゴシック" panose="020B0600070205080204" pitchFamily="50" charset="-128"/>
            </a:rPr>
            <a:t>ポイント低くなっている。</a:t>
          </a:r>
        </a:p>
        <a:p>
          <a:r>
            <a:rPr kumimoji="1" lang="ja-JP" altLang="en-US" sz="1300">
              <a:latin typeface="ＭＳ Ｐゴシック" panose="020B0600070205080204" pitchFamily="50" charset="-128"/>
              <a:ea typeface="ＭＳ Ｐゴシック" panose="020B0600070205080204" pitchFamily="50" charset="-128"/>
            </a:rPr>
            <a:t>主な要因は、財政調整基金及び減債基金の積立てにより、充当可能基金が増加したためである。</a:t>
          </a:r>
        </a:p>
        <a:p>
          <a:r>
            <a:rPr kumimoji="1" lang="ja-JP" altLang="en-US" sz="1300">
              <a:latin typeface="ＭＳ Ｐゴシック" panose="020B0600070205080204" pitchFamily="50" charset="-128"/>
              <a:ea typeface="ＭＳ Ｐゴシック" panose="020B0600070205080204" pitchFamily="50" charset="-128"/>
            </a:rPr>
            <a:t>しかし、類似団体を下回っているため、翌年度以降における財政の状況を考慮し、その健全な運営を損なうことが無いように、財政運営の健全化を図る。</a:t>
          </a: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00000000-0008-0000-0300-0000B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94252</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7018000" y="2313214"/>
          <a:ext cx="0" cy="1552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66329</xdr:rowOff>
    </xdr:from>
    <xdr:ext cx="762000" cy="259045"/>
    <xdr:sp macro="" textlink="">
      <xdr:nvSpPr>
        <xdr:cNvPr id="447" name="将来負担の状況最小値テキスト">
          <a:extLst>
            <a:ext uri="{FF2B5EF4-FFF2-40B4-BE49-F238E27FC236}">
              <a16:creationId xmlns:a16="http://schemas.microsoft.com/office/drawing/2014/main" id="{00000000-0008-0000-0300-0000BF010000}"/>
            </a:ext>
          </a:extLst>
        </xdr:cNvPr>
        <xdr:cNvSpPr txBox="1"/>
      </xdr:nvSpPr>
      <xdr:spPr>
        <a:xfrm>
          <a:off x="17106900" y="383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94252</xdr:rowOff>
    </xdr:from>
    <xdr:to>
      <xdr:col>81</xdr:col>
      <xdr:colOff>133350</xdr:colOff>
      <xdr:row>22</xdr:row>
      <xdr:rowOff>94252</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386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9" name="将来負担の状況最大値テキスト">
          <a:extLst>
            <a:ext uri="{FF2B5EF4-FFF2-40B4-BE49-F238E27FC236}">
              <a16:creationId xmlns:a16="http://schemas.microsoft.com/office/drawing/2014/main" id="{00000000-0008-0000-0300-0000C1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134529</xdr:rowOff>
    </xdr:from>
    <xdr:to>
      <xdr:col>81</xdr:col>
      <xdr:colOff>44450</xdr:colOff>
      <xdr:row>18</xdr:row>
      <xdr:rowOff>144054</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6179800" y="3049179"/>
          <a:ext cx="8382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52" name="将来負担の状況平均値テキスト">
          <a:extLst>
            <a:ext uri="{FF2B5EF4-FFF2-40B4-BE49-F238E27FC236}">
              <a16:creationId xmlns:a16="http://schemas.microsoft.com/office/drawing/2014/main" id="{00000000-0008-0000-0300-0000C4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144054</xdr:rowOff>
    </xdr:from>
    <xdr:to>
      <xdr:col>77</xdr:col>
      <xdr:colOff>44450</xdr:colOff>
      <xdr:row>20</xdr:row>
      <xdr:rowOff>125186</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5290800" y="3230154"/>
          <a:ext cx="889000" cy="324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125186</xdr:rowOff>
    </xdr:from>
    <xdr:to>
      <xdr:col>72</xdr:col>
      <xdr:colOff>203200</xdr:colOff>
      <xdr:row>21</xdr:row>
      <xdr:rowOff>55426</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4401800" y="3554186"/>
          <a:ext cx="889000" cy="101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100784</xdr:rowOff>
    </xdr:from>
    <xdr:to>
      <xdr:col>73</xdr:col>
      <xdr:colOff>44450</xdr:colOff>
      <xdr:row>14</xdr:row>
      <xdr:rowOff>30934</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5240000" y="232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41111</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209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140698</xdr:rowOff>
    </xdr:from>
    <xdr:to>
      <xdr:col>68</xdr:col>
      <xdr:colOff>152400</xdr:colOff>
      <xdr:row>21</xdr:row>
      <xdr:rowOff>55426</xdr:rowOff>
    </xdr:to>
    <xdr:cxnSp macro="">
      <xdr:nvCxnSpPr>
        <xdr:cNvPr id="460" name="直線コネクタ 459">
          <a:extLst>
            <a:ext uri="{FF2B5EF4-FFF2-40B4-BE49-F238E27FC236}">
              <a16:creationId xmlns:a16="http://schemas.microsoft.com/office/drawing/2014/main" id="{00000000-0008-0000-0300-0000CC010000}"/>
            </a:ext>
          </a:extLst>
        </xdr:cNvPr>
        <xdr:cNvCxnSpPr/>
      </xdr:nvCxnSpPr>
      <xdr:spPr>
        <a:xfrm>
          <a:off x="13512800" y="3569698"/>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126637</xdr:rowOff>
    </xdr:from>
    <xdr:to>
      <xdr:col>68</xdr:col>
      <xdr:colOff>203200</xdr:colOff>
      <xdr:row>14</xdr:row>
      <xdr:rowOff>56787</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43510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66964</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12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119743</xdr:rowOff>
    </xdr:from>
    <xdr:to>
      <xdr:col>64</xdr:col>
      <xdr:colOff>152400</xdr:colOff>
      <xdr:row>14</xdr:row>
      <xdr:rowOff>49893</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34620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60070</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11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83729</xdr:rowOff>
    </xdr:from>
    <xdr:to>
      <xdr:col>81</xdr:col>
      <xdr:colOff>95250</xdr:colOff>
      <xdr:row>18</xdr:row>
      <xdr:rowOff>13879</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967200" y="299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55806</xdr:rowOff>
    </xdr:from>
    <xdr:ext cx="762000" cy="259045"/>
    <xdr:sp macro="" textlink="">
      <xdr:nvSpPr>
        <xdr:cNvPr id="471" name="将来負担の状況該当値テキスト">
          <a:extLst>
            <a:ext uri="{FF2B5EF4-FFF2-40B4-BE49-F238E27FC236}">
              <a16:creationId xmlns:a16="http://schemas.microsoft.com/office/drawing/2014/main" id="{00000000-0008-0000-0300-0000D7010000}"/>
            </a:ext>
          </a:extLst>
        </xdr:cNvPr>
        <xdr:cNvSpPr txBox="1"/>
      </xdr:nvSpPr>
      <xdr:spPr>
        <a:xfrm>
          <a:off x="17106900" y="2970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93254</xdr:rowOff>
    </xdr:from>
    <xdr:to>
      <xdr:col>77</xdr:col>
      <xdr:colOff>95250</xdr:colOff>
      <xdr:row>19</xdr:row>
      <xdr:rowOff>23404</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6129000" y="317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8181</xdr:rowOff>
    </xdr:from>
    <xdr:ext cx="7366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5798800" y="3265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74386</xdr:rowOff>
    </xdr:from>
    <xdr:to>
      <xdr:col>73</xdr:col>
      <xdr:colOff>44450</xdr:colOff>
      <xdr:row>21</xdr:row>
      <xdr:rowOff>4536</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5240000" y="350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160763</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909800" y="358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4626</xdr:rowOff>
    </xdr:from>
    <xdr:to>
      <xdr:col>68</xdr:col>
      <xdr:colOff>203200</xdr:colOff>
      <xdr:row>21</xdr:row>
      <xdr:rowOff>106226</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4351000" y="360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91003</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4020800" y="369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89898</xdr:rowOff>
    </xdr:from>
    <xdr:to>
      <xdr:col>64</xdr:col>
      <xdr:colOff>152400</xdr:colOff>
      <xdr:row>21</xdr:row>
      <xdr:rowOff>20048</xdr:rowOff>
    </xdr:to>
    <xdr:sp macro="" textlink="">
      <xdr:nvSpPr>
        <xdr:cNvPr id="478" name="楕円 477">
          <a:extLst>
            <a:ext uri="{FF2B5EF4-FFF2-40B4-BE49-F238E27FC236}">
              <a16:creationId xmlns:a16="http://schemas.microsoft.com/office/drawing/2014/main" id="{00000000-0008-0000-0300-0000DE010000}"/>
            </a:ext>
          </a:extLst>
        </xdr:cNvPr>
        <xdr:cNvSpPr/>
      </xdr:nvSpPr>
      <xdr:spPr>
        <a:xfrm>
          <a:off x="13462000" y="351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4825</xdr:rowOff>
    </xdr:from>
    <xdr:ext cx="762000" cy="259045"/>
    <xdr:sp macro="" textlink="">
      <xdr:nvSpPr>
        <xdr:cNvPr id="479" name="テキスト ボックス 478">
          <a:extLst>
            <a:ext uri="{FF2B5EF4-FFF2-40B4-BE49-F238E27FC236}">
              <a16:creationId xmlns:a16="http://schemas.microsoft.com/office/drawing/2014/main" id="{00000000-0008-0000-0300-0000DF010000}"/>
            </a:ext>
          </a:extLst>
        </xdr:cNvPr>
        <xdr:cNvSpPr txBox="1"/>
      </xdr:nvSpPr>
      <xdr:spPr>
        <a:xfrm>
          <a:off x="13131800" y="3605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埼玉県三郷市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142,410
136,885
30.13
64,049,897
59,784,844
4,117,459
28,620,631
41,899,508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42.7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年度決算では、前年度から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ポイント減少している。</a:t>
          </a:r>
        </a:p>
        <a:p>
          <a:r>
            <a:rPr kumimoji="1" lang="ja-JP" altLang="en-US" sz="1300">
              <a:latin typeface="ＭＳ Ｐゴシック" panose="020B0600070205080204" pitchFamily="50" charset="-128"/>
              <a:ea typeface="ＭＳ Ｐゴシック" panose="020B0600070205080204" pitchFamily="50" charset="-128"/>
            </a:rPr>
            <a:t>主な要因は、人事院勧告に基づく期末手当の減や職員の新陳代謝により人件費が減少したことに加え、地方交付税の増収などにより経常一般財源等収入額が増加したためである。</a:t>
          </a:r>
        </a:p>
        <a:p>
          <a:r>
            <a:rPr kumimoji="1" lang="ja-JP" altLang="en-US" sz="1300">
              <a:latin typeface="ＭＳ Ｐゴシック" panose="020B0600070205080204" pitchFamily="50" charset="-128"/>
              <a:ea typeface="ＭＳ Ｐゴシック" panose="020B0600070205080204" pitchFamily="50" charset="-128"/>
            </a:rPr>
            <a:t>今後は、三郷市定員適正化計画に則った職員数の適正化に努める。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24130</xdr:rowOff>
    </xdr:from>
    <xdr:to>
      <xdr:col>24</xdr:col>
      <xdr:colOff>25400</xdr:colOff>
      <xdr:row>41</xdr:row>
      <xdr:rowOff>124714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81980"/>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96791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124714</xdr:rowOff>
    </xdr:from>
    <xdr:to>
      <xdr:col>24</xdr:col>
      <xdr:colOff>114300</xdr:colOff>
      <xdr:row>41</xdr:row>
      <xdr:rowOff>124714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110507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2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24130</xdr:rowOff>
    </xdr:from>
    <xdr:to>
      <xdr:col>24</xdr:col>
      <xdr:colOff>114300</xdr:colOff>
      <xdr:row>33</xdr:row>
      <xdr:rowOff>24130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81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51562</xdr:rowOff>
    </xdr:from>
    <xdr:to>
      <xdr:col>24</xdr:col>
      <xdr:colOff>25400</xdr:colOff>
      <xdr:row>37</xdr:row>
      <xdr:rowOff>69850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9521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119143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4627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147066</xdr:rowOff>
    </xdr:from>
    <xdr:to>
      <xdr:col>24</xdr:col>
      <xdr:colOff>76200</xdr:colOff>
      <xdr:row>38</xdr:row>
      <xdr:rowOff>77215</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69850</xdr:rowOff>
    </xdr:from>
    <xdr:to>
      <xdr:col>19</xdr:col>
      <xdr:colOff>187325</xdr:colOff>
      <xdr:row>37</xdr:row>
      <xdr:rowOff>115570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413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110490</xdr:rowOff>
    </xdr:from>
    <xdr:to>
      <xdr:col>20</xdr:col>
      <xdr:colOff>38100</xdr:colOff>
      <xdr:row>38</xdr:row>
      <xdr:rowOff>40640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25417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33274</xdr:rowOff>
    </xdr:from>
    <xdr:to>
      <xdr:col>15</xdr:col>
      <xdr:colOff>98425</xdr:colOff>
      <xdr:row>37</xdr:row>
      <xdr:rowOff>115570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7692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94488</xdr:rowOff>
    </xdr:from>
    <xdr:to>
      <xdr:col>15</xdr:col>
      <xdr:colOff>149225</xdr:colOff>
      <xdr:row>39</xdr:row>
      <xdr:rowOff>24638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9415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69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33274</xdr:rowOff>
    </xdr:from>
    <xdr:to>
      <xdr:col>11</xdr:col>
      <xdr:colOff>9525</xdr:colOff>
      <xdr:row>37</xdr:row>
      <xdr:rowOff>69850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3769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147066</xdr:rowOff>
    </xdr:from>
    <xdr:to>
      <xdr:col>11</xdr:col>
      <xdr:colOff>60325</xdr:colOff>
      <xdr:row>38</xdr:row>
      <xdr:rowOff>77215</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61993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165354</xdr:rowOff>
    </xdr:from>
    <xdr:to>
      <xdr:col>6</xdr:col>
      <xdr:colOff>171450</xdr:colOff>
      <xdr:row>38</xdr:row>
      <xdr:rowOff>95504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5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80281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17289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8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19050</xdr:rowOff>
    </xdr:from>
    <xdr:to>
      <xdr:col>20</xdr:col>
      <xdr:colOff>38100</xdr:colOff>
      <xdr:row>37</xdr:row>
      <xdr:rowOff>120650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130827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64770</xdr:rowOff>
    </xdr:from>
    <xdr:to>
      <xdr:col>15</xdr:col>
      <xdr:colOff>149225</xdr:colOff>
      <xdr:row>37</xdr:row>
      <xdr:rowOff>166370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5097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153924</xdr:rowOff>
    </xdr:from>
    <xdr:to>
      <xdr:col>11</xdr:col>
      <xdr:colOff>60325</xdr:colOff>
      <xdr:row>37</xdr:row>
      <xdr:rowOff>84074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94251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130827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年度決算では、前年度から</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ポイント増加している。</a:t>
          </a:r>
        </a:p>
        <a:p>
          <a:r>
            <a:rPr kumimoji="1" lang="ja-JP" altLang="en-US" sz="1300">
              <a:latin typeface="ＭＳ Ｐゴシック" panose="020B0600070205080204" pitchFamily="50" charset="-128"/>
              <a:ea typeface="ＭＳ Ｐゴシック" panose="020B0600070205080204" pitchFamily="50" charset="-128"/>
            </a:rPr>
            <a:t>主な要因は、児童数の増加により、小学校教育用パソコン整備事業において賃借料等が増加したことで、経常一般財源等支出額が増加したためである。</a:t>
          </a:r>
        </a:p>
        <a:p>
          <a:r>
            <a:rPr kumimoji="1" lang="ja-JP" altLang="en-US" sz="1300">
              <a:latin typeface="ＭＳ Ｐゴシック" panose="020B0600070205080204" pitchFamily="50" charset="-128"/>
              <a:ea typeface="ＭＳ Ｐゴシック" panose="020B0600070205080204" pitchFamily="50" charset="-128"/>
            </a:rPr>
            <a:t>今後は、管理方法の効率化を図り、経費の適正化に努める。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26307</xdr:rowOff>
    </xdr:from>
    <xdr:to>
      <xdr:col>82</xdr:col>
      <xdr:colOff>107950</xdr:colOff>
      <xdr:row>22</xdr:row>
      <xdr:rowOff>72572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55157"/>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112684</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26307</xdr:rowOff>
    </xdr:from>
    <xdr:to>
      <xdr:col>82</xdr:col>
      <xdr:colOff>196850</xdr:colOff>
      <xdr:row>13</xdr:row>
      <xdr:rowOff>26307</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124279</xdr:rowOff>
    </xdr:from>
    <xdr:to>
      <xdr:col>82</xdr:col>
      <xdr:colOff>107950</xdr:colOff>
      <xdr:row>18</xdr:row>
      <xdr:rowOff>159657</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038929"/>
          <a:ext cx="8382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79120</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22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124279</xdr:rowOff>
    </xdr:from>
    <xdr:to>
      <xdr:col>78</xdr:col>
      <xdr:colOff>69850</xdr:colOff>
      <xdr:row>18</xdr:row>
      <xdr:rowOff>39914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038929"/>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54627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39914</xdr:rowOff>
    </xdr:from>
    <xdr:to>
      <xdr:col>73</xdr:col>
      <xdr:colOff>180975</xdr:colOff>
      <xdr:row>19</xdr:row>
      <xdr:rowOff>53522</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126014"/>
          <a:ext cx="889000" cy="18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9978</xdr:rowOff>
    </xdr:from>
    <xdr:to>
      <xdr:col>69</xdr:col>
      <xdr:colOff>92075</xdr:colOff>
      <xdr:row>19</xdr:row>
      <xdr:rowOff>53522</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2675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117021</xdr:rowOff>
    </xdr:from>
    <xdr:to>
      <xdr:col>69</xdr:col>
      <xdr:colOff>142875</xdr:colOff>
      <xdr:row>18</xdr:row>
      <xdr:rowOff>47171</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57348</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0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35577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108857</xdr:rowOff>
    </xdr:from>
    <xdr:to>
      <xdr:col>82</xdr:col>
      <xdr:colOff>158750</xdr:colOff>
      <xdr:row>19</xdr:row>
      <xdr:rowOff>39007</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1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80934</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16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73479</xdr:rowOff>
    </xdr:from>
    <xdr:to>
      <xdr:col>78</xdr:col>
      <xdr:colOff>120650</xdr:colOff>
      <xdr:row>18</xdr:row>
      <xdr:rowOff>3629</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159856</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074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160564</xdr:rowOff>
    </xdr:from>
    <xdr:to>
      <xdr:col>74</xdr:col>
      <xdr:colOff>31750</xdr:colOff>
      <xdr:row>18</xdr:row>
      <xdr:rowOff>90714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07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75491</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161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2722</xdr:rowOff>
    </xdr:from>
    <xdr:to>
      <xdr:col>69</xdr:col>
      <xdr:colOff>142875</xdr:colOff>
      <xdr:row>19</xdr:row>
      <xdr:rowOff>104322</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26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89099</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34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130629</xdr:rowOff>
    </xdr:from>
    <xdr:to>
      <xdr:col>65</xdr:col>
      <xdr:colOff>53975</xdr:colOff>
      <xdr:row>19</xdr:row>
      <xdr:rowOff>60778</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2167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45555</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30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年度決算では、前年度から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ポイント増加している。</a:t>
          </a:r>
        </a:p>
        <a:p>
          <a:r>
            <a:rPr kumimoji="1" lang="ja-JP" altLang="en-US" sz="1300">
              <a:latin typeface="ＭＳ Ｐゴシック" panose="020B0600070205080204" pitchFamily="50" charset="-128"/>
              <a:ea typeface="ＭＳ Ｐゴシック" panose="020B0600070205080204" pitchFamily="50" charset="-128"/>
            </a:rPr>
            <a:t>主な要因は、前年度は、コロナ禍における医療機関の受診控えにより、医療費支給関連事業が減少していたが、コロナ禍の縮小によって、医療費支給関連事業が増加したためである。</a:t>
          </a:r>
        </a:p>
        <a:p>
          <a:r>
            <a:rPr kumimoji="1" lang="ja-JP" altLang="en-US" sz="1300">
              <a:latin typeface="ＭＳ Ｐゴシック" panose="020B0600070205080204" pitchFamily="50" charset="-128"/>
              <a:ea typeface="ＭＳ Ｐゴシック" panose="020B0600070205080204" pitchFamily="50" charset="-128"/>
            </a:rPr>
            <a:t>社会情勢に大きく左右されるが、財政圧迫の影響を最小限とするため、財政健全化に努める。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61</xdr:row>
      <xdr:rowOff>115570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956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1270</xdr:rowOff>
    </xdr:from>
    <xdr:to>
      <xdr:col>24</xdr:col>
      <xdr:colOff>25400</xdr:colOff>
      <xdr:row>57</xdr:row>
      <xdr:rowOff>39370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7739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146067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75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129540</xdr:rowOff>
    </xdr:from>
    <xdr:to>
      <xdr:col>24</xdr:col>
      <xdr:colOff>76200</xdr:colOff>
      <xdr:row>57</xdr:row>
      <xdr:rowOff>59690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1270</xdr:rowOff>
    </xdr:from>
    <xdr:to>
      <xdr:col>19</xdr:col>
      <xdr:colOff>187325</xdr:colOff>
      <xdr:row>57</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7739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91440</xdr:rowOff>
    </xdr:from>
    <xdr:to>
      <xdr:col>20</xdr:col>
      <xdr:colOff>38100</xdr:colOff>
      <xdr:row>57</xdr:row>
      <xdr:rowOff>21590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31767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69850</xdr:rowOff>
    </xdr:from>
    <xdr:to>
      <xdr:col>15</xdr:col>
      <xdr:colOff>98425</xdr:colOff>
      <xdr:row>57</xdr:row>
      <xdr:rowOff>153670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8425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91440</xdr:rowOff>
    </xdr:from>
    <xdr:to>
      <xdr:col>15</xdr:col>
      <xdr:colOff>149225</xdr:colOff>
      <xdr:row>57</xdr:row>
      <xdr:rowOff>21590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31767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77470</xdr:rowOff>
    </xdr:from>
    <xdr:to>
      <xdr:col>11</xdr:col>
      <xdr:colOff>9525</xdr:colOff>
      <xdr:row>57</xdr:row>
      <xdr:rowOff>153670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8501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152400</xdr:rowOff>
    </xdr:from>
    <xdr:to>
      <xdr:col>11</xdr:col>
      <xdr:colOff>60325</xdr:colOff>
      <xdr:row>57</xdr:row>
      <xdr:rowOff>82550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92727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160020</xdr:rowOff>
    </xdr:from>
    <xdr:to>
      <xdr:col>24</xdr:col>
      <xdr:colOff>76200</xdr:colOff>
      <xdr:row>57</xdr:row>
      <xdr:rowOff>90170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132097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121920</xdr:rowOff>
    </xdr:from>
    <xdr:to>
      <xdr:col>20</xdr:col>
      <xdr:colOff>38100</xdr:colOff>
      <xdr:row>57</xdr:row>
      <xdr:rowOff>52070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36847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19050</xdr:rowOff>
    </xdr:from>
    <xdr:to>
      <xdr:col>15</xdr:col>
      <xdr:colOff>149225</xdr:colOff>
      <xdr:row>57</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102870</xdr:rowOff>
    </xdr:from>
    <xdr:to>
      <xdr:col>11</xdr:col>
      <xdr:colOff>60325</xdr:colOff>
      <xdr:row>58</xdr:row>
      <xdr:rowOff>33020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17797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26670</xdr:rowOff>
    </xdr:from>
    <xdr:to>
      <xdr:col>6</xdr:col>
      <xdr:colOff>171450</xdr:colOff>
      <xdr:row>57</xdr:row>
      <xdr:rowOff>128270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113047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年度決算では、前年度から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ポイント増加している。</a:t>
          </a:r>
        </a:p>
        <a:p>
          <a:r>
            <a:rPr kumimoji="1" lang="ja-JP" altLang="en-US" sz="1300">
              <a:latin typeface="ＭＳ Ｐゴシック" panose="020B0600070205080204" pitchFamily="50" charset="-128"/>
              <a:ea typeface="ＭＳ Ｐゴシック" panose="020B0600070205080204" pitchFamily="50" charset="-128"/>
            </a:rPr>
            <a:t>主な要因は、後期高齢者医療特別会計及び介護保険事業特別会計への繰出金が増加したためである。</a:t>
          </a:r>
        </a:p>
        <a:p>
          <a:r>
            <a:rPr kumimoji="1" lang="ja-JP" altLang="en-US" sz="1300">
              <a:latin typeface="ＭＳ Ｐゴシック" panose="020B0600070205080204" pitchFamily="50" charset="-128"/>
              <a:ea typeface="ＭＳ Ｐゴシック" panose="020B0600070205080204" pitchFamily="50" charset="-128"/>
            </a:rPr>
            <a:t>今後は介護保険料等の適正化を図り、過度に一般会計に負担を求めることがないように努める。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893898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26307</xdr:rowOff>
    </xdr:from>
    <xdr:to>
      <xdr:col>82</xdr:col>
      <xdr:colOff>107950</xdr:colOff>
      <xdr:row>57</xdr:row>
      <xdr:rowOff>135165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798957"/>
          <a:ext cx="8382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0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26307</xdr:rowOff>
    </xdr:from>
    <xdr:to>
      <xdr:col>78</xdr:col>
      <xdr:colOff>69850</xdr:colOff>
      <xdr:row>57</xdr:row>
      <xdr:rowOff>80735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7989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81643</xdr:rowOff>
    </xdr:from>
    <xdr:to>
      <xdr:col>78</xdr:col>
      <xdr:colOff>120650</xdr:colOff>
      <xdr:row>57</xdr:row>
      <xdr:rowOff>11793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21970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5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80735</xdr:rowOff>
    </xdr:from>
    <xdr:to>
      <xdr:col>73</xdr:col>
      <xdr:colOff>180975</xdr:colOff>
      <xdr:row>59</xdr:row>
      <xdr:rowOff>53522</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853385"/>
          <a:ext cx="889000" cy="31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53522</xdr:rowOff>
    </xdr:from>
    <xdr:to>
      <xdr:col>69</xdr:col>
      <xdr:colOff>92075</xdr:colOff>
      <xdr:row>59</xdr:row>
      <xdr:rowOff>53522</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169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106135</xdr:rowOff>
    </xdr:from>
    <xdr:to>
      <xdr:col>69</xdr:col>
      <xdr:colOff>142875</xdr:colOff>
      <xdr:row>58</xdr:row>
      <xdr:rowOff>36285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46462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46462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84365</xdr:rowOff>
    </xdr:from>
    <xdr:to>
      <xdr:col>82</xdr:col>
      <xdr:colOff>158750</xdr:colOff>
      <xdr:row>58</xdr:row>
      <xdr:rowOff>14515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56442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146957</xdr:rowOff>
    </xdr:from>
    <xdr:to>
      <xdr:col>78</xdr:col>
      <xdr:colOff>120650</xdr:colOff>
      <xdr:row>57</xdr:row>
      <xdr:rowOff>77107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61884</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834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29935</xdr:rowOff>
    </xdr:from>
    <xdr:to>
      <xdr:col>74</xdr:col>
      <xdr:colOff>31750</xdr:colOff>
      <xdr:row>57</xdr:row>
      <xdr:rowOff>131535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116312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888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2722</xdr:rowOff>
    </xdr:from>
    <xdr:to>
      <xdr:col>69</xdr:col>
      <xdr:colOff>142875</xdr:colOff>
      <xdr:row>59</xdr:row>
      <xdr:rowOff>104322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89099</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2722</xdr:rowOff>
    </xdr:from>
    <xdr:to>
      <xdr:col>65</xdr:col>
      <xdr:colOff>53975</xdr:colOff>
      <xdr:row>59</xdr:row>
      <xdr:rowOff>104322</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89099</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年度決算では、前年度から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ポイント増加している。</a:t>
          </a:r>
        </a:p>
        <a:p>
          <a:r>
            <a:rPr kumimoji="1" lang="ja-JP" altLang="en-US" sz="1300">
              <a:latin typeface="ＭＳ Ｐゴシック" panose="020B0600070205080204" pitchFamily="50" charset="-128"/>
              <a:ea typeface="ＭＳ Ｐゴシック" panose="020B0600070205080204" pitchFamily="50" charset="-128"/>
            </a:rPr>
            <a:t>主な要因は、コロナ禍において活動を控えていた団体が活動を再開したことにより団体への補助金が増加したことや、中止・縮小していた事業が再開したことに伴う報償金や保険料が増加したためである。</a:t>
          </a:r>
        </a:p>
        <a:p>
          <a:r>
            <a:rPr kumimoji="1" lang="ja-JP" altLang="en-US" sz="1300">
              <a:latin typeface="ＭＳ Ｐゴシック" panose="020B0600070205080204" pitchFamily="50" charset="-128"/>
              <a:ea typeface="ＭＳ Ｐゴシック" panose="020B0600070205080204" pitchFamily="50" charset="-128"/>
            </a:rPr>
            <a:t>今後も引き続き、補助金交付の公平化・適正化を図る。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41</xdr:row>
      <xdr:rowOff>97282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36260"/>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69359</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97282</xdr:rowOff>
    </xdr:from>
    <xdr:to>
      <xdr:col>82</xdr:col>
      <xdr:colOff>196850</xdr:colOff>
      <xdr:row>41</xdr:row>
      <xdr:rowOff>97282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1270</xdr:rowOff>
    </xdr:from>
    <xdr:to>
      <xdr:col>82</xdr:col>
      <xdr:colOff>107950</xdr:colOff>
      <xdr:row>35</xdr:row>
      <xdr:rowOff>28702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600202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142003</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142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169926</xdr:rowOff>
    </xdr:from>
    <xdr:to>
      <xdr:col>82</xdr:col>
      <xdr:colOff>158750</xdr:colOff>
      <xdr:row>36</xdr:row>
      <xdr:rowOff>100076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1270</xdr:rowOff>
    </xdr:from>
    <xdr:to>
      <xdr:col>78</xdr:col>
      <xdr:colOff>69850</xdr:colOff>
      <xdr:row>35</xdr:row>
      <xdr:rowOff>19558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60020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75709</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247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88138</xdr:rowOff>
    </xdr:from>
    <xdr:to>
      <xdr:col>73</xdr:col>
      <xdr:colOff>180975</xdr:colOff>
      <xdr:row>35</xdr:row>
      <xdr:rowOff>19558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5745988"/>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25908</xdr:rowOff>
    </xdr:from>
    <xdr:to>
      <xdr:col>74</xdr:col>
      <xdr:colOff>31750</xdr:colOff>
      <xdr:row>36</xdr:row>
      <xdr:rowOff>127508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112285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88138</xdr:rowOff>
    </xdr:from>
    <xdr:to>
      <xdr:col>69</xdr:col>
      <xdr:colOff>92075</xdr:colOff>
      <xdr:row>33</xdr:row>
      <xdr:rowOff>115570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57459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133350</xdr:rowOff>
    </xdr:from>
    <xdr:to>
      <xdr:col>69</xdr:col>
      <xdr:colOff>142875</xdr:colOff>
      <xdr:row>36</xdr:row>
      <xdr:rowOff>63500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48277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115062</xdr:rowOff>
    </xdr:from>
    <xdr:to>
      <xdr:col>65</xdr:col>
      <xdr:colOff>53975</xdr:colOff>
      <xdr:row>36</xdr:row>
      <xdr:rowOff>45212</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29989</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20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149352</xdr:rowOff>
    </xdr:from>
    <xdr:to>
      <xdr:col>82</xdr:col>
      <xdr:colOff>158750</xdr:colOff>
      <xdr:row>35</xdr:row>
      <xdr:rowOff>79502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165879</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823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121920</xdr:rowOff>
    </xdr:from>
    <xdr:to>
      <xdr:col>78</xdr:col>
      <xdr:colOff>120650</xdr:colOff>
      <xdr:row>35</xdr:row>
      <xdr:rowOff>52070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62247</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72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140208</xdr:rowOff>
    </xdr:from>
    <xdr:to>
      <xdr:col>74</xdr:col>
      <xdr:colOff>31750</xdr:colOff>
      <xdr:row>35</xdr:row>
      <xdr:rowOff>70358</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80535</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73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37338</xdr:rowOff>
    </xdr:from>
    <xdr:to>
      <xdr:col>69</xdr:col>
      <xdr:colOff>142875</xdr:colOff>
      <xdr:row>33</xdr:row>
      <xdr:rowOff>138938</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569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149115</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46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64770</xdr:rowOff>
    </xdr:from>
    <xdr:to>
      <xdr:col>65</xdr:col>
      <xdr:colOff>53975</xdr:colOff>
      <xdr:row>33</xdr:row>
      <xdr:rowOff>166370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5097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49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年度決算では、前年度から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ポイント増加している。</a:t>
          </a:r>
        </a:p>
        <a:p>
          <a:r>
            <a:rPr kumimoji="1" lang="ja-JP" altLang="en-US" sz="1300">
              <a:latin typeface="ＭＳ Ｐゴシック" panose="020B0600070205080204" pitchFamily="50" charset="-128"/>
              <a:ea typeface="ＭＳ Ｐゴシック" panose="020B0600070205080204" pitchFamily="50" charset="-128"/>
            </a:rPr>
            <a:t>主な要因は、過年度に発行した地方債の元金償還据え置き期間が経過したためである。</a:t>
          </a:r>
        </a:p>
        <a:p>
          <a:r>
            <a:rPr kumimoji="1" lang="ja-JP" altLang="en-US" sz="1300">
              <a:latin typeface="ＭＳ Ｐゴシック" panose="020B0600070205080204" pitchFamily="50" charset="-128"/>
              <a:ea typeface="ＭＳ Ｐゴシック" panose="020B0600070205080204" pitchFamily="50" charset="-128"/>
            </a:rPr>
            <a:t>今後は、起債依存の事業実施の見直しや、低利率への借換えを図るなど、数値の抑制に努める。</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85090</xdr:rowOff>
    </xdr:from>
    <xdr:to>
      <xdr:col>24</xdr:col>
      <xdr:colOff>25400</xdr:colOff>
      <xdr:row>80</xdr:row>
      <xdr:rowOff>149861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600940"/>
          <a:ext cx="0" cy="1264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4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85090</xdr:rowOff>
    </xdr:from>
    <xdr:to>
      <xdr:col>24</xdr:col>
      <xdr:colOff>114300</xdr:colOff>
      <xdr:row>73</xdr:row>
      <xdr:rowOff>85090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600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31750</xdr:rowOff>
    </xdr:from>
    <xdr:to>
      <xdr:col>24</xdr:col>
      <xdr:colOff>25400</xdr:colOff>
      <xdr:row>77</xdr:row>
      <xdr:rowOff>107950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32334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138447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31750</xdr:rowOff>
    </xdr:from>
    <xdr:to>
      <xdr:col>19</xdr:col>
      <xdr:colOff>187325</xdr:colOff>
      <xdr:row>77</xdr:row>
      <xdr:rowOff>115570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32334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99061</xdr:rowOff>
    </xdr:from>
    <xdr:to>
      <xdr:col>20</xdr:col>
      <xdr:colOff>38100</xdr:colOff>
      <xdr:row>77</xdr:row>
      <xdr:rowOff>29211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39387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115570</xdr:rowOff>
    </xdr:from>
    <xdr:to>
      <xdr:col>15</xdr:col>
      <xdr:colOff>98425</xdr:colOff>
      <xdr:row>78</xdr:row>
      <xdr:rowOff>20320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3172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137161</xdr:rowOff>
    </xdr:from>
    <xdr:to>
      <xdr:col>15</xdr:col>
      <xdr:colOff>149225</xdr:colOff>
      <xdr:row>77</xdr:row>
      <xdr:rowOff>67311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77487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20320</xdr:rowOff>
    </xdr:from>
    <xdr:to>
      <xdr:col>11</xdr:col>
      <xdr:colOff>9525</xdr:colOff>
      <xdr:row>78</xdr:row>
      <xdr:rowOff>50800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3934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129539</xdr:rowOff>
    </xdr:from>
    <xdr:to>
      <xdr:col>11</xdr:col>
      <xdr:colOff>60325</xdr:colOff>
      <xdr:row>77</xdr:row>
      <xdr:rowOff>59689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69867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92727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57150</xdr:rowOff>
    </xdr:from>
    <xdr:to>
      <xdr:col>24</xdr:col>
      <xdr:colOff>76200</xdr:colOff>
      <xdr:row>77</xdr:row>
      <xdr:rowOff>158750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29227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152400</xdr:rowOff>
    </xdr:from>
    <xdr:to>
      <xdr:col>20</xdr:col>
      <xdr:colOff>38100</xdr:colOff>
      <xdr:row>77</xdr:row>
      <xdr:rowOff>82550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67327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64770</xdr:rowOff>
    </xdr:from>
    <xdr:to>
      <xdr:col>15</xdr:col>
      <xdr:colOff>149225</xdr:colOff>
      <xdr:row>77</xdr:row>
      <xdr:rowOff>166370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140970</xdr:rowOff>
    </xdr:from>
    <xdr:to>
      <xdr:col>11</xdr:col>
      <xdr:colOff>60325</xdr:colOff>
      <xdr:row>78</xdr:row>
      <xdr:rowOff>71120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55897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0</xdr:rowOff>
    </xdr:from>
    <xdr:to>
      <xdr:col>6</xdr:col>
      <xdr:colOff>171450</xdr:colOff>
      <xdr:row>78</xdr:row>
      <xdr:rowOff>101600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86377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年度決算では、前年度から</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ポイント増加している。</a:t>
          </a:r>
        </a:p>
        <a:p>
          <a:r>
            <a:rPr kumimoji="1" lang="ja-JP" altLang="en-US" sz="1300">
              <a:latin typeface="ＭＳ Ｐゴシック" panose="020B0600070205080204" pitchFamily="50" charset="-128"/>
              <a:ea typeface="ＭＳ Ｐゴシック" panose="020B0600070205080204" pitchFamily="50" charset="-128"/>
            </a:rPr>
            <a:t>主な要因は、児童数の増加により、小学校教育用パソコン整備事業において賃借料等が増加したことで、物件費の一般財源で負担する経常的経費が増加したためである。</a:t>
          </a:r>
        </a:p>
        <a:p>
          <a:r>
            <a:rPr kumimoji="1" lang="ja-JP" altLang="en-US" sz="1300">
              <a:latin typeface="ＭＳ Ｐゴシック" panose="020B0600070205080204" pitchFamily="50" charset="-128"/>
              <a:ea typeface="ＭＳ Ｐゴシック" panose="020B0600070205080204" pitchFamily="50" charset="-128"/>
            </a:rPr>
            <a:t>今後は、強固な財政基盤の確立と歳出の徹底的な見直しを図り、持続可能で安定した財政運営に努める。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81280</xdr:rowOff>
    </xdr:from>
    <xdr:to>
      <xdr:col>82</xdr:col>
      <xdr:colOff>107950</xdr:colOff>
      <xdr:row>81</xdr:row>
      <xdr:rowOff>54611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425680"/>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167657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81280</xdr:rowOff>
    </xdr:from>
    <xdr:to>
      <xdr:col>82</xdr:col>
      <xdr:colOff>196850</xdr:colOff>
      <xdr:row>72</xdr:row>
      <xdr:rowOff>81280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8890</xdr:rowOff>
    </xdr:from>
    <xdr:to>
      <xdr:col>82</xdr:col>
      <xdr:colOff>107950</xdr:colOff>
      <xdr:row>76</xdr:row>
      <xdr:rowOff>104139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2867640"/>
          <a:ext cx="838200" cy="266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55897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086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83820</xdr:rowOff>
    </xdr:from>
    <xdr:to>
      <xdr:col>82</xdr:col>
      <xdr:colOff>158750</xdr:colOff>
      <xdr:row>77</xdr:row>
      <xdr:rowOff>13970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8890</xdr:rowOff>
    </xdr:from>
    <xdr:to>
      <xdr:col>78</xdr:col>
      <xdr:colOff>69850</xdr:colOff>
      <xdr:row>76</xdr:row>
      <xdr:rowOff>58420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286764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41910</xdr:rowOff>
    </xdr:from>
    <xdr:to>
      <xdr:col>78</xdr:col>
      <xdr:colOff>120650</xdr:colOff>
      <xdr:row>75</xdr:row>
      <xdr:rowOff>143510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128288</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987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58420</xdr:rowOff>
    </xdr:from>
    <xdr:to>
      <xdr:col>73</xdr:col>
      <xdr:colOff>180975</xdr:colOff>
      <xdr:row>77</xdr:row>
      <xdr:rowOff>24130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30886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160020</xdr:rowOff>
    </xdr:from>
    <xdr:to>
      <xdr:col>74</xdr:col>
      <xdr:colOff>31750</xdr:colOff>
      <xdr:row>77</xdr:row>
      <xdr:rowOff>90170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74947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142239</xdr:rowOff>
    </xdr:from>
    <xdr:to>
      <xdr:col>69</xdr:col>
      <xdr:colOff>92075</xdr:colOff>
      <xdr:row>77</xdr:row>
      <xdr:rowOff>24130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31724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26670</xdr:rowOff>
    </xdr:from>
    <xdr:to>
      <xdr:col>69</xdr:col>
      <xdr:colOff>142875</xdr:colOff>
      <xdr:row>77</xdr:row>
      <xdr:rowOff>128270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113047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59707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69867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129540</xdr:rowOff>
    </xdr:from>
    <xdr:to>
      <xdr:col>78</xdr:col>
      <xdr:colOff>120650</xdr:colOff>
      <xdr:row>75</xdr:row>
      <xdr:rowOff>59690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69867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258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7620</xdr:rowOff>
    </xdr:from>
    <xdr:to>
      <xdr:col>74</xdr:col>
      <xdr:colOff>31750</xdr:colOff>
      <xdr:row>76</xdr:row>
      <xdr:rowOff>109220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119397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144780</xdr:rowOff>
    </xdr:from>
    <xdr:to>
      <xdr:col>69</xdr:col>
      <xdr:colOff>142875</xdr:colOff>
      <xdr:row>77</xdr:row>
      <xdr:rowOff>74930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85107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91439</xdr:rowOff>
    </xdr:from>
    <xdr:to>
      <xdr:col>65</xdr:col>
      <xdr:colOff>53975</xdr:colOff>
      <xdr:row>77</xdr:row>
      <xdr:rowOff>21589</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31767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埼玉県三郷市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78087</xdr:rowOff>
    </xdr:from>
    <xdr:to>
      <xdr:col>29</xdr:col>
      <xdr:colOff>127000</xdr:colOff>
      <xdr:row>19</xdr:row>
      <xdr:rowOff>50267</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83112"/>
          <a:ext cx="0" cy="11723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22344</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32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50267</xdr:rowOff>
    </xdr:from>
    <xdr:to>
      <xdr:col>30</xdr:col>
      <xdr:colOff>25400</xdr:colOff>
      <xdr:row>19</xdr:row>
      <xdr:rowOff>50267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355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164464</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92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78087</xdr:rowOff>
    </xdr:from>
    <xdr:to>
      <xdr:col>30</xdr:col>
      <xdr:colOff>25400</xdr:colOff>
      <xdr:row>12</xdr:row>
      <xdr:rowOff>78087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83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9302</xdr:rowOff>
    </xdr:from>
    <xdr:to>
      <xdr:col>29</xdr:col>
      <xdr:colOff>127000</xdr:colOff>
      <xdr:row>18</xdr:row>
      <xdr:rowOff>14994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003800" y="3143027"/>
          <a:ext cx="647700" cy="56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39677</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659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23150</xdr:rowOff>
    </xdr:from>
    <xdr:to>
      <xdr:col>29</xdr:col>
      <xdr:colOff>177800</xdr:colOff>
      <xdr:row>16</xdr:row>
      <xdr:rowOff>124750</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813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9302</xdr:rowOff>
    </xdr:from>
    <xdr:to>
      <xdr:col>26</xdr:col>
      <xdr:colOff>50800</xdr:colOff>
      <xdr:row>18</xdr:row>
      <xdr:rowOff>52095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143027"/>
          <a:ext cx="698500" cy="42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33780</xdr:rowOff>
    </xdr:from>
    <xdr:to>
      <xdr:col>26</xdr:col>
      <xdr:colOff>101600</xdr:colOff>
      <xdr:row>16</xdr:row>
      <xdr:rowOff>135380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2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145557</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593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52095</xdr:rowOff>
    </xdr:from>
    <xdr:to>
      <xdr:col>22</xdr:col>
      <xdr:colOff>114300</xdr:colOff>
      <xdr:row>18</xdr:row>
      <xdr:rowOff>78636</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185820"/>
          <a:ext cx="698500" cy="26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57485</xdr:rowOff>
    </xdr:from>
    <xdr:to>
      <xdr:col>22</xdr:col>
      <xdr:colOff>165100</xdr:colOff>
      <xdr:row>16</xdr:row>
      <xdr:rowOff>159085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483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169262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6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78636</xdr:rowOff>
    </xdr:from>
    <xdr:to>
      <xdr:col>18</xdr:col>
      <xdr:colOff>177800</xdr:colOff>
      <xdr:row>18</xdr:row>
      <xdr:rowOff>84625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212361"/>
          <a:ext cx="698500" cy="59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96301</xdr:rowOff>
    </xdr:from>
    <xdr:to>
      <xdr:col>19</xdr:col>
      <xdr:colOff>38100</xdr:colOff>
      <xdr:row>17</xdr:row>
      <xdr:rowOff>26451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87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36628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65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109172</xdr:rowOff>
    </xdr:from>
    <xdr:to>
      <xdr:col>15</xdr:col>
      <xdr:colOff>101600</xdr:colOff>
      <xdr:row>17</xdr:row>
      <xdr:rowOff>39322</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8999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49499</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668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135644</xdr:rowOff>
    </xdr:from>
    <xdr:to>
      <xdr:col>29</xdr:col>
      <xdr:colOff>177800</xdr:colOff>
      <xdr:row>18</xdr:row>
      <xdr:rowOff>65794</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0979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107721</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069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129952</xdr:rowOff>
    </xdr:from>
    <xdr:to>
      <xdr:col>26</xdr:col>
      <xdr:colOff>101600</xdr:colOff>
      <xdr:row>18</xdr:row>
      <xdr:rowOff>60102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0922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44879</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178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1295</xdr:rowOff>
    </xdr:from>
    <xdr:to>
      <xdr:col>22</xdr:col>
      <xdr:colOff>165100</xdr:colOff>
      <xdr:row>18</xdr:row>
      <xdr:rowOff>102895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1350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87672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22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27836</xdr:rowOff>
    </xdr:from>
    <xdr:to>
      <xdr:col>19</xdr:col>
      <xdr:colOff>38100</xdr:colOff>
      <xdr:row>18</xdr:row>
      <xdr:rowOff>129436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161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114213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24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33825</xdr:rowOff>
    </xdr:from>
    <xdr:to>
      <xdr:col>15</xdr:col>
      <xdr:colOff>101600</xdr:colOff>
      <xdr:row>18</xdr:row>
      <xdr:rowOff>135425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167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120202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25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195351</xdr:rowOff>
    </xdr:from>
    <xdr:to>
      <xdr:col>29</xdr:col>
      <xdr:colOff>127000</xdr:colOff>
      <xdr:row>37</xdr:row>
      <xdr:rowOff>223507</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19901"/>
          <a:ext cx="0" cy="1228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195584</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2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223507</xdr:rowOff>
    </xdr:from>
    <xdr:to>
      <xdr:col>30</xdr:col>
      <xdr:colOff>25400</xdr:colOff>
      <xdr:row>37</xdr:row>
      <xdr:rowOff>223507</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482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110278</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63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195351</xdr:rowOff>
    </xdr:from>
    <xdr:to>
      <xdr:col>30</xdr:col>
      <xdr:colOff>25400</xdr:colOff>
      <xdr:row>33</xdr:row>
      <xdr:rowOff>195351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199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3556</xdr:rowOff>
    </xdr:from>
    <xdr:to>
      <xdr:col>29</xdr:col>
      <xdr:colOff>127000</xdr:colOff>
      <xdr:row>35</xdr:row>
      <xdr:rowOff>90195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613906"/>
          <a:ext cx="647700" cy="866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120514</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7308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148437</xdr:rowOff>
    </xdr:from>
    <xdr:to>
      <xdr:col>29</xdr:col>
      <xdr:colOff>177800</xdr:colOff>
      <xdr:row>35</xdr:row>
      <xdr:rowOff>250037</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58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53848</xdr:rowOff>
    </xdr:from>
    <xdr:to>
      <xdr:col>26</xdr:col>
      <xdr:colOff>50800</xdr:colOff>
      <xdr:row>35</xdr:row>
      <xdr:rowOff>90195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6664198"/>
          <a:ext cx="698500" cy="36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166574</xdr:rowOff>
    </xdr:from>
    <xdr:to>
      <xdr:col>26</xdr:col>
      <xdr:colOff>101600</xdr:colOff>
      <xdr:row>35</xdr:row>
      <xdr:rowOff>268174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769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252951</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63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315709</xdr:rowOff>
    </xdr:from>
    <xdr:to>
      <xdr:col>22</xdr:col>
      <xdr:colOff>114300</xdr:colOff>
      <xdr:row>35</xdr:row>
      <xdr:rowOff>53848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6583159"/>
          <a:ext cx="698500" cy="810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220866</xdr:rowOff>
    </xdr:from>
    <xdr:to>
      <xdr:col>22</xdr:col>
      <xdr:colOff>165100</xdr:colOff>
      <xdr:row>35</xdr:row>
      <xdr:rowOff>322466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83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307243</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91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315709</xdr:rowOff>
    </xdr:from>
    <xdr:to>
      <xdr:col>18</xdr:col>
      <xdr:colOff>177800</xdr:colOff>
      <xdr:row>35</xdr:row>
      <xdr:rowOff>5652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6583159"/>
          <a:ext cx="698500" cy="32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229400</xdr:rowOff>
    </xdr:from>
    <xdr:to>
      <xdr:col>19</xdr:col>
      <xdr:colOff>38100</xdr:colOff>
      <xdr:row>35</xdr:row>
      <xdr:rowOff>331000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83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315777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9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212179</xdr:rowOff>
    </xdr:from>
    <xdr:to>
      <xdr:col>15</xdr:col>
      <xdr:colOff>101600</xdr:colOff>
      <xdr:row>35</xdr:row>
      <xdr:rowOff>313779</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822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298556</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908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295656</xdr:rowOff>
    </xdr:from>
    <xdr:to>
      <xdr:col>29</xdr:col>
      <xdr:colOff>177800</xdr:colOff>
      <xdr:row>35</xdr:row>
      <xdr:rowOff>54356</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563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140733</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408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39395</xdr:rowOff>
    </xdr:from>
    <xdr:to>
      <xdr:col>26</xdr:col>
      <xdr:colOff>101600</xdr:colOff>
      <xdr:row>35</xdr:row>
      <xdr:rowOff>140995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649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151172</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418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3048</xdr:rowOff>
    </xdr:from>
    <xdr:to>
      <xdr:col>22</xdr:col>
      <xdr:colOff>165100</xdr:colOff>
      <xdr:row>35</xdr:row>
      <xdr:rowOff>104648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6133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114825</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382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264909</xdr:rowOff>
    </xdr:from>
    <xdr:to>
      <xdr:col>19</xdr:col>
      <xdr:colOff>38100</xdr:colOff>
      <xdr:row>35</xdr:row>
      <xdr:rowOff>23609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5323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33786</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301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297752</xdr:rowOff>
    </xdr:from>
    <xdr:to>
      <xdr:col>15</xdr:col>
      <xdr:colOff>101600</xdr:colOff>
      <xdr:row>35</xdr:row>
      <xdr:rowOff>56452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565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66629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334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埼玉県三郷市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142,410
136,885
30.13
64,049,897
59,784,844
4,117,459
28,620,631
41,899,508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42.7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160937</xdr:rowOff>
    </xdr:from>
    <xdr:to>
      <xdr:col>24</xdr:col>
      <xdr:colOff>62865</xdr:colOff>
      <xdr:row>38</xdr:row>
      <xdr:rowOff>163292</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04437"/>
          <a:ext cx="1270" cy="1373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167119</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8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163292</xdr:rowOff>
    </xdr:from>
    <xdr:to>
      <xdr:col>24</xdr:col>
      <xdr:colOff>152400</xdr:colOff>
      <xdr:row>38</xdr:row>
      <xdr:rowOff>163292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7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107614</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7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160937</xdr:rowOff>
    </xdr:from>
    <xdr:to>
      <xdr:col>24</xdr:col>
      <xdr:colOff>152400</xdr:colOff>
      <xdr:row>30</xdr:row>
      <xdr:rowOff>160937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0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127744</xdr:rowOff>
    </xdr:from>
    <xdr:to>
      <xdr:col>24</xdr:col>
      <xdr:colOff>63500</xdr:colOff>
      <xdr:row>36</xdr:row>
      <xdr:rowOff>145209</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6299944"/>
          <a:ext cx="838200" cy="1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114657</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943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91780</xdr:rowOff>
    </xdr:from>
    <xdr:to>
      <xdr:col>24</xdr:col>
      <xdr:colOff>114300</xdr:colOff>
      <xdr:row>36</xdr:row>
      <xdr:rowOff>21930</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127744</xdr:rowOff>
    </xdr:from>
    <xdr:to>
      <xdr:col>19</xdr:col>
      <xdr:colOff>177800</xdr:colOff>
      <xdr:row>37</xdr:row>
      <xdr:rowOff>5557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299944"/>
          <a:ext cx="889000" cy="4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99850</xdr:rowOff>
    </xdr:from>
    <xdr:to>
      <xdr:col>20</xdr:col>
      <xdr:colOff>38100</xdr:colOff>
      <xdr:row>36</xdr:row>
      <xdr:rowOff>30000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46527</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87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5557</xdr:rowOff>
    </xdr:from>
    <xdr:to>
      <xdr:col>15</xdr:col>
      <xdr:colOff>50800</xdr:colOff>
      <xdr:row>37</xdr:row>
      <xdr:rowOff>139357</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349207"/>
          <a:ext cx="889000" cy="13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116698</xdr:rowOff>
    </xdr:from>
    <xdr:to>
      <xdr:col>15</xdr:col>
      <xdr:colOff>101600</xdr:colOff>
      <xdr:row>36</xdr:row>
      <xdr:rowOff>46848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63375</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89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139357</xdr:rowOff>
    </xdr:from>
    <xdr:to>
      <xdr:col>10</xdr:col>
      <xdr:colOff>114300</xdr:colOff>
      <xdr:row>37</xdr:row>
      <xdr:rowOff>145552</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483007"/>
          <a:ext cx="889000" cy="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46198</xdr:rowOff>
    </xdr:from>
    <xdr:to>
      <xdr:col>10</xdr:col>
      <xdr:colOff>165100</xdr:colOff>
      <xdr:row>36</xdr:row>
      <xdr:rowOff>147798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21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164325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99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49147</xdr:rowOff>
    </xdr:from>
    <xdr:to>
      <xdr:col>6</xdr:col>
      <xdr:colOff>38100</xdr:colOff>
      <xdr:row>36</xdr:row>
      <xdr:rowOff>150747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2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167274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599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94409</xdr:rowOff>
    </xdr:from>
    <xdr:to>
      <xdr:col>24</xdr:col>
      <xdr:colOff>114300</xdr:colOff>
      <xdr:row>37</xdr:row>
      <xdr:rowOff>24559</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26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72836</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24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76944</xdr:rowOff>
    </xdr:from>
    <xdr:to>
      <xdr:col>20</xdr:col>
      <xdr:colOff>38100</xdr:colOff>
      <xdr:row>37</xdr:row>
      <xdr:rowOff>7094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24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169671</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34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126207</xdr:rowOff>
    </xdr:from>
    <xdr:to>
      <xdr:col>15</xdr:col>
      <xdr:colOff>101600</xdr:colOff>
      <xdr:row>37</xdr:row>
      <xdr:rowOff>56357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29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47484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39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88557</xdr:rowOff>
    </xdr:from>
    <xdr:to>
      <xdr:col>10</xdr:col>
      <xdr:colOff>165100</xdr:colOff>
      <xdr:row>38</xdr:row>
      <xdr:rowOff>18707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43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9834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52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94752</xdr:rowOff>
    </xdr:from>
    <xdr:to>
      <xdr:col>6</xdr:col>
      <xdr:colOff>38100</xdr:colOff>
      <xdr:row>38</xdr:row>
      <xdr:rowOff>24902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43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16029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53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129446</xdr:rowOff>
    </xdr:from>
    <xdr:to>
      <xdr:col>24</xdr:col>
      <xdr:colOff>62865</xdr:colOff>
      <xdr:row>59</xdr:row>
      <xdr:rowOff>22102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01946"/>
          <a:ext cx="1270" cy="143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25929</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4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22102</xdr:rowOff>
    </xdr:from>
    <xdr:to>
      <xdr:col>24</xdr:col>
      <xdr:colOff>152400</xdr:colOff>
      <xdr:row>59</xdr:row>
      <xdr:rowOff>22102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37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76123</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7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129446</xdr:rowOff>
    </xdr:from>
    <xdr:to>
      <xdr:col>24</xdr:col>
      <xdr:colOff>152400</xdr:colOff>
      <xdr:row>50</xdr:row>
      <xdr:rowOff>129446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0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136369</xdr:rowOff>
    </xdr:from>
    <xdr:to>
      <xdr:col>24</xdr:col>
      <xdr:colOff>63500</xdr:colOff>
      <xdr:row>57</xdr:row>
      <xdr:rowOff>166528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909019"/>
          <a:ext cx="838200" cy="3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119288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49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96411</xdr:rowOff>
    </xdr:from>
    <xdr:to>
      <xdr:col>24</xdr:col>
      <xdr:colOff>114300</xdr:colOff>
      <xdr:row>57</xdr:row>
      <xdr:rowOff>26561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136369</xdr:rowOff>
    </xdr:from>
    <xdr:to>
      <xdr:col>19</xdr:col>
      <xdr:colOff>177800</xdr:colOff>
      <xdr:row>58</xdr:row>
      <xdr:rowOff>89522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09019"/>
          <a:ext cx="889000" cy="124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162966</xdr:rowOff>
    </xdr:from>
    <xdr:to>
      <xdr:col>20</xdr:col>
      <xdr:colOff>38100</xdr:colOff>
      <xdr:row>57</xdr:row>
      <xdr:rowOff>93116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109643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53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77831</xdr:rowOff>
    </xdr:from>
    <xdr:to>
      <xdr:col>15</xdr:col>
      <xdr:colOff>50800</xdr:colOff>
      <xdr:row>58</xdr:row>
      <xdr:rowOff>89522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10021931"/>
          <a:ext cx="889000" cy="1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97521</xdr:rowOff>
    </xdr:from>
    <xdr:to>
      <xdr:col>15</xdr:col>
      <xdr:colOff>101600</xdr:colOff>
      <xdr:row>58</xdr:row>
      <xdr:rowOff>27671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7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44198</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64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77831</xdr:rowOff>
    </xdr:from>
    <xdr:to>
      <xdr:col>10</xdr:col>
      <xdr:colOff>114300</xdr:colOff>
      <xdr:row>59</xdr:row>
      <xdr:rowOff>188</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021931"/>
          <a:ext cx="889000" cy="9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122994</xdr:rowOff>
    </xdr:from>
    <xdr:to>
      <xdr:col>10</xdr:col>
      <xdr:colOff>165100</xdr:colOff>
      <xdr:row>58</xdr:row>
      <xdr:rowOff>53144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69671</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67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164795</xdr:rowOff>
    </xdr:from>
    <xdr:to>
      <xdr:col>6</xdr:col>
      <xdr:colOff>38100</xdr:colOff>
      <xdr:row>58</xdr:row>
      <xdr:rowOff>94945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111472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712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115728</xdr:rowOff>
    </xdr:from>
    <xdr:to>
      <xdr:col>24</xdr:col>
      <xdr:colOff>114300</xdr:colOff>
      <xdr:row>58</xdr:row>
      <xdr:rowOff>45878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8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94155</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66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85569</xdr:rowOff>
    </xdr:from>
    <xdr:to>
      <xdr:col>20</xdr:col>
      <xdr:colOff>38100</xdr:colOff>
      <xdr:row>58</xdr:row>
      <xdr:rowOff>15719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5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6846</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95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38722</xdr:rowOff>
    </xdr:from>
    <xdr:to>
      <xdr:col>15</xdr:col>
      <xdr:colOff>101600</xdr:colOff>
      <xdr:row>58</xdr:row>
      <xdr:rowOff>140322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8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131449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07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27031</xdr:rowOff>
    </xdr:from>
    <xdr:to>
      <xdr:col>10</xdr:col>
      <xdr:colOff>165100</xdr:colOff>
      <xdr:row>58</xdr:row>
      <xdr:rowOff>128631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7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119758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063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120838</xdr:rowOff>
    </xdr:from>
    <xdr:to>
      <xdr:col>6</xdr:col>
      <xdr:colOff>38100</xdr:colOff>
      <xdr:row>59</xdr:row>
      <xdr:rowOff>50988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06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42115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15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104313</xdr:rowOff>
    </xdr:from>
    <xdr:to>
      <xdr:col>24</xdr:col>
      <xdr:colOff>62865</xdr:colOff>
      <xdr:row>78</xdr:row>
      <xdr:rowOff>96814</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48713"/>
          <a:ext cx="1270" cy="1021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100641</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73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96814</xdr:rowOff>
    </xdr:from>
    <xdr:to>
      <xdr:col>24</xdr:col>
      <xdr:colOff>152400</xdr:colOff>
      <xdr:row>78</xdr:row>
      <xdr:rowOff>96814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69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50990</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22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104313</xdr:rowOff>
    </xdr:from>
    <xdr:to>
      <xdr:col>24</xdr:col>
      <xdr:colOff>152400</xdr:colOff>
      <xdr:row>72</xdr:row>
      <xdr:rowOff>104313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48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4003</xdr:rowOff>
    </xdr:from>
    <xdr:to>
      <xdr:col>24</xdr:col>
      <xdr:colOff>63500</xdr:colOff>
      <xdr:row>77</xdr:row>
      <xdr:rowOff>14291</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205653"/>
          <a:ext cx="838200" cy="1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57909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59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79482</xdr:rowOff>
    </xdr:from>
    <xdr:to>
      <xdr:col>24</xdr:col>
      <xdr:colOff>114300</xdr:colOff>
      <xdr:row>78</xdr:row>
      <xdr:rowOff>9632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8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168092</xdr:rowOff>
    </xdr:from>
    <xdr:to>
      <xdr:col>19</xdr:col>
      <xdr:colOff>177800</xdr:colOff>
      <xdr:row>77</xdr:row>
      <xdr:rowOff>14291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198292"/>
          <a:ext cx="889000" cy="17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82545</xdr:rowOff>
    </xdr:from>
    <xdr:to>
      <xdr:col>20</xdr:col>
      <xdr:colOff>38100</xdr:colOff>
      <xdr:row>78</xdr:row>
      <xdr:rowOff>12695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8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3822</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376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168092</xdr:rowOff>
    </xdr:from>
    <xdr:to>
      <xdr:col>15</xdr:col>
      <xdr:colOff>50800</xdr:colOff>
      <xdr:row>77</xdr:row>
      <xdr:rowOff>2860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198292"/>
          <a:ext cx="889000" cy="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96673</xdr:rowOff>
    </xdr:from>
    <xdr:to>
      <xdr:col>15</xdr:col>
      <xdr:colOff>101600</xdr:colOff>
      <xdr:row>78</xdr:row>
      <xdr:rowOff>26823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17950</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391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2860</xdr:rowOff>
    </xdr:from>
    <xdr:to>
      <xdr:col>10</xdr:col>
      <xdr:colOff>114300</xdr:colOff>
      <xdr:row>77</xdr:row>
      <xdr:rowOff>25081</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204510"/>
          <a:ext cx="889000" cy="2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105953</xdr:rowOff>
    </xdr:from>
    <xdr:to>
      <xdr:col>10</xdr:col>
      <xdr:colOff>165100</xdr:colOff>
      <xdr:row>78</xdr:row>
      <xdr:rowOff>36103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27230</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400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102388</xdr:rowOff>
    </xdr:from>
    <xdr:to>
      <xdr:col>6</xdr:col>
      <xdr:colOff>38100</xdr:colOff>
      <xdr:row>78</xdr:row>
      <xdr:rowOff>32538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23665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396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124653</xdr:rowOff>
    </xdr:from>
    <xdr:to>
      <xdr:col>24</xdr:col>
      <xdr:colOff>114300</xdr:colOff>
      <xdr:row>77</xdr:row>
      <xdr:rowOff>54803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15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147530</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006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134941</xdr:rowOff>
    </xdr:from>
    <xdr:to>
      <xdr:col>20</xdr:col>
      <xdr:colOff>38100</xdr:colOff>
      <xdr:row>77</xdr:row>
      <xdr:rowOff>65091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16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81617</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294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117292</xdr:rowOff>
    </xdr:from>
    <xdr:to>
      <xdr:col>15</xdr:col>
      <xdr:colOff>101600</xdr:colOff>
      <xdr:row>77</xdr:row>
      <xdr:rowOff>47442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14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63969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292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123510</xdr:rowOff>
    </xdr:from>
    <xdr:to>
      <xdr:col>10</xdr:col>
      <xdr:colOff>165100</xdr:colOff>
      <xdr:row>77</xdr:row>
      <xdr:rowOff>53660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15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70187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292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145731</xdr:rowOff>
    </xdr:from>
    <xdr:to>
      <xdr:col>6</xdr:col>
      <xdr:colOff>38100</xdr:colOff>
      <xdr:row>77</xdr:row>
      <xdr:rowOff>75881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175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92407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295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12385</xdr:rowOff>
    </xdr:from>
    <xdr:to>
      <xdr:col>24</xdr:col>
      <xdr:colOff>62865</xdr:colOff>
      <xdr:row>97</xdr:row>
      <xdr:rowOff>169585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614335"/>
          <a:ext cx="1270" cy="11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1962</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80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169585</xdr:rowOff>
    </xdr:from>
    <xdr:to>
      <xdr:col>24</xdr:col>
      <xdr:colOff>152400</xdr:colOff>
      <xdr:row>97</xdr:row>
      <xdr:rowOff>169585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80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130512</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8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12385</xdr:rowOff>
    </xdr:from>
    <xdr:to>
      <xdr:col>24</xdr:col>
      <xdr:colOff>152400</xdr:colOff>
      <xdr:row>91</xdr:row>
      <xdr:rowOff>12385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614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164503</xdr:rowOff>
    </xdr:from>
    <xdr:to>
      <xdr:col>24</xdr:col>
      <xdr:colOff>63500</xdr:colOff>
      <xdr:row>96</xdr:row>
      <xdr:rowOff>54463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797300" y="16452253"/>
          <a:ext cx="838200" cy="6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106084</xdr:rowOff>
    </xdr:from>
    <xdr:ext cx="599010"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222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83207</xdr:rowOff>
    </xdr:from>
    <xdr:to>
      <xdr:col>24</xdr:col>
      <xdr:colOff>114300</xdr:colOff>
      <xdr:row>96</xdr:row>
      <xdr:rowOff>13357</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37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164503</xdr:rowOff>
    </xdr:from>
    <xdr:to>
      <xdr:col>19</xdr:col>
      <xdr:colOff>177800</xdr:colOff>
      <xdr:row>96</xdr:row>
      <xdr:rowOff>136203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452253"/>
          <a:ext cx="889000" cy="14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3130</xdr:rowOff>
    </xdr:from>
    <xdr:to>
      <xdr:col>20</xdr:col>
      <xdr:colOff>38100</xdr:colOff>
      <xdr:row>95</xdr:row>
      <xdr:rowOff>104730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121257</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497795" y="16066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136203</xdr:rowOff>
    </xdr:from>
    <xdr:to>
      <xdr:col>15</xdr:col>
      <xdr:colOff>50800</xdr:colOff>
      <xdr:row>97</xdr:row>
      <xdr:rowOff>8582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595403"/>
          <a:ext cx="889000" cy="43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57521</xdr:rowOff>
    </xdr:from>
    <xdr:to>
      <xdr:col>15</xdr:col>
      <xdr:colOff>101600</xdr:colOff>
      <xdr:row>96</xdr:row>
      <xdr:rowOff>159121</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51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4198</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08795" y="16291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8582</xdr:rowOff>
    </xdr:from>
    <xdr:to>
      <xdr:col>10</xdr:col>
      <xdr:colOff>114300</xdr:colOff>
      <xdr:row>97</xdr:row>
      <xdr:rowOff>59362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639232"/>
          <a:ext cx="889000" cy="50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73371</xdr:rowOff>
    </xdr:from>
    <xdr:to>
      <xdr:col>10</xdr:col>
      <xdr:colOff>165100</xdr:colOff>
      <xdr:row>97</xdr:row>
      <xdr:rowOff>3521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53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20048</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19795" y="16307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114085</xdr:rowOff>
    </xdr:from>
    <xdr:to>
      <xdr:col>6</xdr:col>
      <xdr:colOff>38100</xdr:colOff>
      <xdr:row>97</xdr:row>
      <xdr:rowOff>44235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57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60762</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30795" y="1634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3663</xdr:rowOff>
    </xdr:from>
    <xdr:to>
      <xdr:col>24</xdr:col>
      <xdr:colOff>114300</xdr:colOff>
      <xdr:row>96</xdr:row>
      <xdr:rowOff>105263</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46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153540</xdr:rowOff>
    </xdr:from>
    <xdr:ext cx="599010"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441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113703</xdr:rowOff>
    </xdr:from>
    <xdr:to>
      <xdr:col>20</xdr:col>
      <xdr:colOff>38100</xdr:colOff>
      <xdr:row>96</xdr:row>
      <xdr:rowOff>43853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40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34980</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497795" y="16494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85403</xdr:rowOff>
    </xdr:from>
    <xdr:to>
      <xdr:col>15</xdr:col>
      <xdr:colOff>101600</xdr:colOff>
      <xdr:row>97</xdr:row>
      <xdr:rowOff>15553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54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6680</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08795" y="16637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129232</xdr:rowOff>
    </xdr:from>
    <xdr:to>
      <xdr:col>10</xdr:col>
      <xdr:colOff>165100</xdr:colOff>
      <xdr:row>97</xdr:row>
      <xdr:rowOff>59382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58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50509</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68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8562</xdr:rowOff>
    </xdr:from>
    <xdr:to>
      <xdr:col>6</xdr:col>
      <xdr:colOff>38100</xdr:colOff>
      <xdr:row>97</xdr:row>
      <xdr:rowOff>110162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63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101289</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73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21035</xdr:rowOff>
    </xdr:from>
    <xdr:to>
      <xdr:col>54</xdr:col>
      <xdr:colOff>189865</xdr:colOff>
      <xdr:row>38</xdr:row>
      <xdr:rowOff>50840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35985"/>
          <a:ext cx="1270" cy="1229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54667</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6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50840</xdr:rowOff>
    </xdr:from>
    <xdr:to>
      <xdr:col>55</xdr:col>
      <xdr:colOff>88900</xdr:colOff>
      <xdr:row>38</xdr:row>
      <xdr:rowOff>50840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6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139162</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11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21035</xdr:rowOff>
    </xdr:from>
    <xdr:to>
      <xdr:col>55</xdr:col>
      <xdr:colOff>88900</xdr:colOff>
      <xdr:row>31</xdr:row>
      <xdr:rowOff>21035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35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34577</xdr:rowOff>
    </xdr:from>
    <xdr:to>
      <xdr:col>55</xdr:col>
      <xdr:colOff>0</xdr:colOff>
      <xdr:row>37</xdr:row>
      <xdr:rowOff>118897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378227"/>
          <a:ext cx="838200" cy="8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58491</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059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35614</xdr:rowOff>
    </xdr:from>
    <xdr:to>
      <xdr:col>55</xdr:col>
      <xdr:colOff>50800</xdr:colOff>
      <xdr:row>36</xdr:row>
      <xdr:rowOff>137214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207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70227</xdr:rowOff>
    </xdr:from>
    <xdr:to>
      <xdr:col>50</xdr:col>
      <xdr:colOff>114300</xdr:colOff>
      <xdr:row>37</xdr:row>
      <xdr:rowOff>118897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5385177"/>
          <a:ext cx="889000" cy="1077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73714</xdr:rowOff>
    </xdr:from>
    <xdr:to>
      <xdr:col>50</xdr:col>
      <xdr:colOff>165100</xdr:colOff>
      <xdr:row>37</xdr:row>
      <xdr:rowOff>3864</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4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20391</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02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70227</xdr:rowOff>
    </xdr:from>
    <xdr:to>
      <xdr:col>45</xdr:col>
      <xdr:colOff>177800</xdr:colOff>
      <xdr:row>38</xdr:row>
      <xdr:rowOff>93708</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5385177"/>
          <a:ext cx="889000" cy="1223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13527</xdr:rowOff>
    </xdr:from>
    <xdr:to>
      <xdr:col>46</xdr:col>
      <xdr:colOff>38100</xdr:colOff>
      <xdr:row>30</xdr:row>
      <xdr:rowOff>115127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51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131654</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50795" y="493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93708</xdr:rowOff>
    </xdr:from>
    <xdr:to>
      <xdr:col>41</xdr:col>
      <xdr:colOff>50800</xdr:colOff>
      <xdr:row>38</xdr:row>
      <xdr:rowOff>109275</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608808"/>
          <a:ext cx="889000" cy="1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147574</xdr:rowOff>
    </xdr:from>
    <xdr:to>
      <xdr:col>41</xdr:col>
      <xdr:colOff>101600</xdr:colOff>
      <xdr:row>37</xdr:row>
      <xdr:rowOff>77724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31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94251</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09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3284</xdr:rowOff>
    </xdr:from>
    <xdr:to>
      <xdr:col>36</xdr:col>
      <xdr:colOff>165100</xdr:colOff>
      <xdr:row>37</xdr:row>
      <xdr:rowOff>104884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34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121411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12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155227</xdr:rowOff>
    </xdr:from>
    <xdr:to>
      <xdr:col>55</xdr:col>
      <xdr:colOff>50800</xdr:colOff>
      <xdr:row>37</xdr:row>
      <xdr:rowOff>85377</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32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133654</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30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68097</xdr:rowOff>
    </xdr:from>
    <xdr:to>
      <xdr:col>50</xdr:col>
      <xdr:colOff>165100</xdr:colOff>
      <xdr:row>37</xdr:row>
      <xdr:rowOff>169697</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41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160824</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50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19427</xdr:rowOff>
    </xdr:from>
    <xdr:to>
      <xdr:col>46</xdr:col>
      <xdr:colOff>38100</xdr:colOff>
      <xdr:row>31</xdr:row>
      <xdr:rowOff>121027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533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112154</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50795" y="5427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42908</xdr:rowOff>
    </xdr:from>
    <xdr:to>
      <xdr:col>41</xdr:col>
      <xdr:colOff>101600</xdr:colOff>
      <xdr:row>38</xdr:row>
      <xdr:rowOff>144508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55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135635</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65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58475</xdr:rowOff>
    </xdr:from>
    <xdr:to>
      <xdr:col>36</xdr:col>
      <xdr:colOff>165100</xdr:colOff>
      <xdr:row>38</xdr:row>
      <xdr:rowOff>160075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57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151202</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66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86398</xdr:rowOff>
    </xdr:from>
    <xdr:to>
      <xdr:col>54</xdr:col>
      <xdr:colOff>189865</xdr:colOff>
      <xdr:row>58</xdr:row>
      <xdr:rowOff>67348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658898"/>
          <a:ext cx="127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71175</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1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67348</xdr:rowOff>
    </xdr:from>
    <xdr:to>
      <xdr:col>55</xdr:col>
      <xdr:colOff>88900</xdr:colOff>
      <xdr:row>58</xdr:row>
      <xdr:rowOff>67348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1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33075</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3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86398</xdr:rowOff>
    </xdr:from>
    <xdr:to>
      <xdr:col>55</xdr:col>
      <xdr:colOff>88900</xdr:colOff>
      <xdr:row>50</xdr:row>
      <xdr:rowOff>86398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658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9372</xdr:rowOff>
    </xdr:from>
    <xdr:to>
      <xdr:col>55</xdr:col>
      <xdr:colOff>0</xdr:colOff>
      <xdr:row>57</xdr:row>
      <xdr:rowOff>11900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9610572"/>
          <a:ext cx="838200" cy="17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125480</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555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147053</xdr:rowOff>
    </xdr:from>
    <xdr:to>
      <xdr:col>55</xdr:col>
      <xdr:colOff>50800</xdr:colOff>
      <xdr:row>56</xdr:row>
      <xdr:rowOff>77203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57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165303</xdr:rowOff>
    </xdr:from>
    <xdr:to>
      <xdr:col>50</xdr:col>
      <xdr:colOff>114300</xdr:colOff>
      <xdr:row>57</xdr:row>
      <xdr:rowOff>11900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9766503"/>
          <a:ext cx="889000" cy="18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121221</xdr:rowOff>
    </xdr:from>
    <xdr:to>
      <xdr:col>50</xdr:col>
      <xdr:colOff>165100</xdr:colOff>
      <xdr:row>56</xdr:row>
      <xdr:rowOff>51371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55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67898</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32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136817</xdr:rowOff>
    </xdr:from>
    <xdr:to>
      <xdr:col>45</xdr:col>
      <xdr:colOff>177800</xdr:colOff>
      <xdr:row>56</xdr:row>
      <xdr:rowOff>165303</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9738017"/>
          <a:ext cx="889000" cy="2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118605</xdr:rowOff>
    </xdr:from>
    <xdr:to>
      <xdr:col>46</xdr:col>
      <xdr:colOff>38100</xdr:colOff>
      <xdr:row>56</xdr:row>
      <xdr:rowOff>48755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54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65282</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32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136817</xdr:rowOff>
    </xdr:from>
    <xdr:to>
      <xdr:col>41</xdr:col>
      <xdr:colOff>50800</xdr:colOff>
      <xdr:row>56</xdr:row>
      <xdr:rowOff>162128</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738017"/>
          <a:ext cx="889000" cy="25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135433</xdr:rowOff>
    </xdr:from>
    <xdr:to>
      <xdr:col>41</xdr:col>
      <xdr:colOff>101600</xdr:colOff>
      <xdr:row>56</xdr:row>
      <xdr:rowOff>65583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565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82110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34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130480</xdr:rowOff>
    </xdr:from>
    <xdr:to>
      <xdr:col>36</xdr:col>
      <xdr:colOff>165100</xdr:colOff>
      <xdr:row>56</xdr:row>
      <xdr:rowOff>60630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5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77157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33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130022</xdr:rowOff>
    </xdr:from>
    <xdr:to>
      <xdr:col>55</xdr:col>
      <xdr:colOff>50800</xdr:colOff>
      <xdr:row>56</xdr:row>
      <xdr:rowOff>60172</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55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152899</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411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132550</xdr:rowOff>
    </xdr:from>
    <xdr:to>
      <xdr:col>50</xdr:col>
      <xdr:colOff>165100</xdr:colOff>
      <xdr:row>57</xdr:row>
      <xdr:rowOff>62700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73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53827</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82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114503</xdr:rowOff>
    </xdr:from>
    <xdr:to>
      <xdr:col>46</xdr:col>
      <xdr:colOff>38100</xdr:colOff>
      <xdr:row>57</xdr:row>
      <xdr:rowOff>44653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71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35780</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80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86017</xdr:rowOff>
    </xdr:from>
    <xdr:to>
      <xdr:col>41</xdr:col>
      <xdr:colOff>101600</xdr:colOff>
      <xdr:row>57</xdr:row>
      <xdr:rowOff>16167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68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7294</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77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111328</xdr:rowOff>
    </xdr:from>
    <xdr:to>
      <xdr:col>36</xdr:col>
      <xdr:colOff>165100</xdr:colOff>
      <xdr:row>57</xdr:row>
      <xdr:rowOff>41478</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71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32605</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805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113754</xdr:rowOff>
    </xdr:from>
    <xdr:to>
      <xdr:col>54</xdr:col>
      <xdr:colOff>189865</xdr:colOff>
      <xdr:row>78</xdr:row>
      <xdr:rowOff>139402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286704"/>
          <a:ext cx="1270" cy="1225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143229</xdr:rowOff>
    </xdr:from>
    <xdr:ext cx="313932"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163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139402</xdr:rowOff>
    </xdr:from>
    <xdr:to>
      <xdr:col>55</xdr:col>
      <xdr:colOff>88900</xdr:colOff>
      <xdr:row>78</xdr:row>
      <xdr:rowOff>139402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1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60431</xdr:rowOff>
    </xdr:from>
    <xdr:ext cx="534377"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206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113754</xdr:rowOff>
    </xdr:from>
    <xdr:to>
      <xdr:col>55</xdr:col>
      <xdr:colOff>88900</xdr:colOff>
      <xdr:row>71</xdr:row>
      <xdr:rowOff>113754</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286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138374</xdr:rowOff>
    </xdr:from>
    <xdr:to>
      <xdr:col>55</xdr:col>
      <xdr:colOff>0</xdr:colOff>
      <xdr:row>77</xdr:row>
      <xdr:rowOff>134443</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9639300" y="13168574"/>
          <a:ext cx="838200" cy="167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149531</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179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171104</xdr:rowOff>
    </xdr:from>
    <xdr:to>
      <xdr:col>55</xdr:col>
      <xdr:colOff>50800</xdr:colOff>
      <xdr:row>77</xdr:row>
      <xdr:rowOff>101254</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2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134443</xdr:rowOff>
    </xdr:from>
    <xdr:to>
      <xdr:col>50</xdr:col>
      <xdr:colOff>114300</xdr:colOff>
      <xdr:row>78</xdr:row>
      <xdr:rowOff>38545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8750300" y="13336093"/>
          <a:ext cx="889000" cy="7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14788</xdr:rowOff>
    </xdr:from>
    <xdr:to>
      <xdr:col>50</xdr:col>
      <xdr:colOff>165100</xdr:colOff>
      <xdr:row>77</xdr:row>
      <xdr:rowOff>116388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2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132915</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299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38545</xdr:rowOff>
    </xdr:from>
    <xdr:to>
      <xdr:col>45</xdr:col>
      <xdr:colOff>177800</xdr:colOff>
      <xdr:row>78</xdr:row>
      <xdr:rowOff>53015</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7861300" y="13411645"/>
          <a:ext cx="889000" cy="1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114412</xdr:rowOff>
    </xdr:from>
    <xdr:to>
      <xdr:col>46</xdr:col>
      <xdr:colOff>38100</xdr:colOff>
      <xdr:row>77</xdr:row>
      <xdr:rowOff>44562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14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61089</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291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87877</xdr:rowOff>
    </xdr:from>
    <xdr:to>
      <xdr:col>41</xdr:col>
      <xdr:colOff>50800</xdr:colOff>
      <xdr:row>78</xdr:row>
      <xdr:rowOff>53015</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6972300" y="13289527"/>
          <a:ext cx="889000" cy="136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159606</xdr:rowOff>
    </xdr:from>
    <xdr:to>
      <xdr:col>41</xdr:col>
      <xdr:colOff>101600</xdr:colOff>
      <xdr:row>77</xdr:row>
      <xdr:rowOff>89756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18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106283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296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12114</xdr:rowOff>
    </xdr:from>
    <xdr:to>
      <xdr:col>36</xdr:col>
      <xdr:colOff>165100</xdr:colOff>
      <xdr:row>77</xdr:row>
      <xdr:rowOff>113714</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213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130241</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298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87574</xdr:rowOff>
    </xdr:from>
    <xdr:to>
      <xdr:col>55</xdr:col>
      <xdr:colOff>50800</xdr:colOff>
      <xdr:row>77</xdr:row>
      <xdr:rowOff>17724</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11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110451</xdr:rowOff>
    </xdr:from>
    <xdr:ext cx="534377"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296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83643</xdr:rowOff>
    </xdr:from>
    <xdr:to>
      <xdr:col>50</xdr:col>
      <xdr:colOff>165100</xdr:colOff>
      <xdr:row>78</xdr:row>
      <xdr:rowOff>13793</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28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4920</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04428" y="13378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159195</xdr:rowOff>
    </xdr:from>
    <xdr:to>
      <xdr:col>46</xdr:col>
      <xdr:colOff>38100</xdr:colOff>
      <xdr:row>78</xdr:row>
      <xdr:rowOff>89345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36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80472</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15428" y="1345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2215</xdr:rowOff>
    </xdr:from>
    <xdr:to>
      <xdr:col>41</xdr:col>
      <xdr:colOff>101600</xdr:colOff>
      <xdr:row>78</xdr:row>
      <xdr:rowOff>103815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37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94942</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26428" y="1346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37077</xdr:rowOff>
    </xdr:from>
    <xdr:to>
      <xdr:col>36</xdr:col>
      <xdr:colOff>165100</xdr:colOff>
      <xdr:row>77</xdr:row>
      <xdr:rowOff>138677</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23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129804</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37428" y="13331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78572</xdr:rowOff>
    </xdr:from>
    <xdr:to>
      <xdr:col>54</xdr:col>
      <xdr:colOff>189865</xdr:colOff>
      <xdr:row>98</xdr:row>
      <xdr:rowOff>40396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509072"/>
          <a:ext cx="1270" cy="1333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44223</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84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40396</xdr:rowOff>
    </xdr:from>
    <xdr:to>
      <xdr:col>55</xdr:col>
      <xdr:colOff>88900</xdr:colOff>
      <xdr:row>98</xdr:row>
      <xdr:rowOff>40396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842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25249</xdr:rowOff>
    </xdr:from>
    <xdr:ext cx="534377"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8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78572</xdr:rowOff>
    </xdr:from>
    <xdr:to>
      <xdr:col>55</xdr:col>
      <xdr:colOff>88900</xdr:colOff>
      <xdr:row>90</xdr:row>
      <xdr:rowOff>78572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509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126350</xdr:rowOff>
    </xdr:from>
    <xdr:to>
      <xdr:col>55</xdr:col>
      <xdr:colOff>0</xdr:colOff>
      <xdr:row>96</xdr:row>
      <xdr:rowOff>155153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6414100"/>
          <a:ext cx="838200" cy="20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77591</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365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99164</xdr:rowOff>
    </xdr:from>
    <xdr:to>
      <xdr:col>55</xdr:col>
      <xdr:colOff>50800</xdr:colOff>
      <xdr:row>96</xdr:row>
      <xdr:rowOff>29314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38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169556</xdr:rowOff>
    </xdr:from>
    <xdr:to>
      <xdr:col>50</xdr:col>
      <xdr:colOff>114300</xdr:colOff>
      <xdr:row>96</xdr:row>
      <xdr:rowOff>155153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8750300" y="16457306"/>
          <a:ext cx="889000" cy="157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82224</xdr:rowOff>
    </xdr:from>
    <xdr:to>
      <xdr:col>50</xdr:col>
      <xdr:colOff>165100</xdr:colOff>
      <xdr:row>96</xdr:row>
      <xdr:rowOff>12374</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36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28901</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14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129139</xdr:rowOff>
    </xdr:from>
    <xdr:to>
      <xdr:col>45</xdr:col>
      <xdr:colOff>177800</xdr:colOff>
      <xdr:row>95</xdr:row>
      <xdr:rowOff>169556</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7861300" y="16416889"/>
          <a:ext cx="889000" cy="4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99850</xdr:rowOff>
    </xdr:from>
    <xdr:to>
      <xdr:col>46</xdr:col>
      <xdr:colOff>38100</xdr:colOff>
      <xdr:row>96</xdr:row>
      <xdr:rowOff>30000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38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46527</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16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129139</xdr:rowOff>
    </xdr:from>
    <xdr:to>
      <xdr:col>41</xdr:col>
      <xdr:colOff>50800</xdr:colOff>
      <xdr:row>96</xdr:row>
      <xdr:rowOff>126578</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6972300" y="16416889"/>
          <a:ext cx="889000" cy="16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118252</xdr:rowOff>
    </xdr:from>
    <xdr:to>
      <xdr:col>41</xdr:col>
      <xdr:colOff>101600</xdr:colOff>
      <xdr:row>96</xdr:row>
      <xdr:rowOff>48402</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40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39529</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49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92055</xdr:rowOff>
    </xdr:from>
    <xdr:to>
      <xdr:col>36</xdr:col>
      <xdr:colOff>165100</xdr:colOff>
      <xdr:row>96</xdr:row>
      <xdr:rowOff>22205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37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38732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15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75550</xdr:rowOff>
    </xdr:from>
    <xdr:to>
      <xdr:col>55</xdr:col>
      <xdr:colOff>50800</xdr:colOff>
      <xdr:row>96</xdr:row>
      <xdr:rowOff>5700</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36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98427</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21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104353</xdr:rowOff>
    </xdr:from>
    <xdr:to>
      <xdr:col>50</xdr:col>
      <xdr:colOff>165100</xdr:colOff>
      <xdr:row>97</xdr:row>
      <xdr:rowOff>34503</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56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25630</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65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118756</xdr:rowOff>
    </xdr:from>
    <xdr:to>
      <xdr:col>46</xdr:col>
      <xdr:colOff>38100</xdr:colOff>
      <xdr:row>96</xdr:row>
      <xdr:rowOff>48906</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40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40033</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49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78339</xdr:rowOff>
    </xdr:from>
    <xdr:to>
      <xdr:col>41</xdr:col>
      <xdr:colOff>101600</xdr:colOff>
      <xdr:row>96</xdr:row>
      <xdr:rowOff>8489</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36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25016</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14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75778</xdr:rowOff>
    </xdr:from>
    <xdr:to>
      <xdr:col>36</xdr:col>
      <xdr:colOff>165100</xdr:colOff>
      <xdr:row>97</xdr:row>
      <xdr:rowOff>5928</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53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168505</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62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48006</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362956"/>
          <a:ext cx="1269" cy="1368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166133</xdr:rowOff>
    </xdr:from>
    <xdr:ext cx="534377"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513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48006</xdr:rowOff>
    </xdr:from>
    <xdr:to>
      <xdr:col>86</xdr:col>
      <xdr:colOff>25400</xdr:colOff>
      <xdr:row>31</xdr:row>
      <xdr:rowOff>48006</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362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98823</xdr:rowOff>
    </xdr:from>
    <xdr:ext cx="378565"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442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75946</xdr:rowOff>
    </xdr:from>
    <xdr:to>
      <xdr:col>85</xdr:col>
      <xdr:colOff>177800</xdr:colOff>
      <xdr:row>39</xdr:row>
      <xdr:rowOff>6096</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591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27178</xdr:rowOff>
    </xdr:from>
    <xdr:to>
      <xdr:col>81</xdr:col>
      <xdr:colOff>50800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4592300" y="6713728"/>
          <a:ext cx="889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75692</xdr:rowOff>
    </xdr:from>
    <xdr:to>
      <xdr:col>81</xdr:col>
      <xdr:colOff>101600</xdr:colOff>
      <xdr:row>39</xdr:row>
      <xdr:rowOff>5842</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22369</xdr:rowOff>
    </xdr:from>
    <xdr:ext cx="378565"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92017" y="6366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27178</xdr:rowOff>
    </xdr:from>
    <xdr:to>
      <xdr:col>76</xdr:col>
      <xdr:colOff>114300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3703300" y="6713728"/>
          <a:ext cx="889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33528</xdr:rowOff>
    </xdr:from>
    <xdr:to>
      <xdr:col>76</xdr:col>
      <xdr:colOff>165100</xdr:colOff>
      <xdr:row>38</xdr:row>
      <xdr:rowOff>135128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54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151655</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357428" y="632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5715</xdr:rowOff>
    </xdr:from>
    <xdr:to>
      <xdr:col>72</xdr:col>
      <xdr:colOff>38100</xdr:colOff>
      <xdr:row>38</xdr:row>
      <xdr:rowOff>107315</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52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123842</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428" y="629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157734</xdr:rowOff>
    </xdr:from>
    <xdr:to>
      <xdr:col>67</xdr:col>
      <xdr:colOff>101600</xdr:colOff>
      <xdr:row>38</xdr:row>
      <xdr:rowOff>87885</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501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104411</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579428" y="627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147828</xdr:rowOff>
    </xdr:from>
    <xdr:to>
      <xdr:col>76</xdr:col>
      <xdr:colOff>165100</xdr:colOff>
      <xdr:row>39</xdr:row>
      <xdr:rowOff>77978</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6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69105</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3017" y="67556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26505</xdr:rowOff>
    </xdr:from>
    <xdr:to>
      <xdr:col>85</xdr:col>
      <xdr:colOff>126364</xdr:colOff>
      <xdr:row>77</xdr:row>
      <xdr:rowOff>112497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028005"/>
          <a:ext cx="1269" cy="128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116324</xdr:rowOff>
    </xdr:from>
    <xdr:ext cx="534377"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31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112497</xdr:rowOff>
    </xdr:from>
    <xdr:to>
      <xdr:col>86</xdr:col>
      <xdr:colOff>25400</xdr:colOff>
      <xdr:row>77</xdr:row>
      <xdr:rowOff>112497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31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144632</xdr:rowOff>
    </xdr:from>
    <xdr:ext cx="534377"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80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26505</xdr:rowOff>
    </xdr:from>
    <xdr:to>
      <xdr:col>86</xdr:col>
      <xdr:colOff>25400</xdr:colOff>
      <xdr:row>70</xdr:row>
      <xdr:rowOff>26505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028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115468</xdr:rowOff>
    </xdr:from>
    <xdr:to>
      <xdr:col>85</xdr:col>
      <xdr:colOff>127000</xdr:colOff>
      <xdr:row>75</xdr:row>
      <xdr:rowOff>151567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5481300" y="12974218"/>
          <a:ext cx="838200" cy="3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43330</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2730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20453</xdr:rowOff>
    </xdr:from>
    <xdr:to>
      <xdr:col>85</xdr:col>
      <xdr:colOff>177800</xdr:colOff>
      <xdr:row>75</xdr:row>
      <xdr:rowOff>122053</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287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135757</xdr:rowOff>
    </xdr:from>
    <xdr:to>
      <xdr:col>81</xdr:col>
      <xdr:colOff>50800</xdr:colOff>
      <xdr:row>75</xdr:row>
      <xdr:rowOff>151567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4592300" y="12994507"/>
          <a:ext cx="889000" cy="15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30797</xdr:rowOff>
    </xdr:from>
    <xdr:to>
      <xdr:col>81</xdr:col>
      <xdr:colOff>101600</xdr:colOff>
      <xdr:row>75</xdr:row>
      <xdr:rowOff>132397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148924</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266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119107</xdr:rowOff>
    </xdr:from>
    <xdr:to>
      <xdr:col>76</xdr:col>
      <xdr:colOff>114300</xdr:colOff>
      <xdr:row>75</xdr:row>
      <xdr:rowOff>135757</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3703300" y="12977857"/>
          <a:ext cx="889000" cy="1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67240</xdr:rowOff>
    </xdr:from>
    <xdr:to>
      <xdr:col>76</xdr:col>
      <xdr:colOff>165100</xdr:colOff>
      <xdr:row>75</xdr:row>
      <xdr:rowOff>168839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2925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13917</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270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112040</xdr:rowOff>
    </xdr:from>
    <xdr:to>
      <xdr:col>71</xdr:col>
      <xdr:colOff>177800</xdr:colOff>
      <xdr:row>75</xdr:row>
      <xdr:rowOff>119107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814300" y="12970790"/>
          <a:ext cx="889000" cy="7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74308</xdr:rowOff>
    </xdr:from>
    <xdr:to>
      <xdr:col>72</xdr:col>
      <xdr:colOff>38100</xdr:colOff>
      <xdr:row>76</xdr:row>
      <xdr:rowOff>4459</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29330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167034</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302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55525</xdr:rowOff>
    </xdr:from>
    <xdr:to>
      <xdr:col>67</xdr:col>
      <xdr:colOff>101600</xdr:colOff>
      <xdr:row>75</xdr:row>
      <xdr:rowOff>157125</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291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2202</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268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64668</xdr:rowOff>
    </xdr:from>
    <xdr:to>
      <xdr:col>85</xdr:col>
      <xdr:colOff>177800</xdr:colOff>
      <xdr:row>75</xdr:row>
      <xdr:rowOff>166269</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29234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43095</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290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100768</xdr:rowOff>
    </xdr:from>
    <xdr:to>
      <xdr:col>81</xdr:col>
      <xdr:colOff>101600</xdr:colOff>
      <xdr:row>76</xdr:row>
      <xdr:rowOff>30919</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29595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22044</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305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84957</xdr:rowOff>
    </xdr:from>
    <xdr:to>
      <xdr:col>76</xdr:col>
      <xdr:colOff>165100</xdr:colOff>
      <xdr:row>76</xdr:row>
      <xdr:rowOff>15106</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294370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6233</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3036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68307</xdr:rowOff>
    </xdr:from>
    <xdr:to>
      <xdr:col>72</xdr:col>
      <xdr:colOff>38100</xdr:colOff>
      <xdr:row>75</xdr:row>
      <xdr:rowOff>169906</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29270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14984</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70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61240</xdr:rowOff>
    </xdr:from>
    <xdr:to>
      <xdr:col>67</xdr:col>
      <xdr:colOff>101600</xdr:colOff>
      <xdr:row>75</xdr:row>
      <xdr:rowOff>162840</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291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153967</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301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81429</xdr:rowOff>
    </xdr:from>
    <xdr:to>
      <xdr:col>85</xdr:col>
      <xdr:colOff>126364</xdr:colOff>
      <xdr:row>99</xdr:row>
      <xdr:rowOff>90377</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511929"/>
          <a:ext cx="1269" cy="1551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94204</xdr:rowOff>
    </xdr:from>
    <xdr:ext cx="378565"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7067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90377</xdr:rowOff>
    </xdr:from>
    <xdr:to>
      <xdr:col>86</xdr:col>
      <xdr:colOff>25400</xdr:colOff>
      <xdr:row>99</xdr:row>
      <xdr:rowOff>90377</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7063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28106</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287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81429</xdr:rowOff>
    </xdr:from>
    <xdr:to>
      <xdr:col>86</xdr:col>
      <xdr:colOff>25400</xdr:colOff>
      <xdr:row>90</xdr:row>
      <xdr:rowOff>81429</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511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9779</xdr:rowOff>
    </xdr:from>
    <xdr:to>
      <xdr:col>85</xdr:col>
      <xdr:colOff>127000</xdr:colOff>
      <xdr:row>97</xdr:row>
      <xdr:rowOff>25836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5481300" y="16640429"/>
          <a:ext cx="838200" cy="1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131847</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762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153420</xdr:rowOff>
    </xdr:from>
    <xdr:to>
      <xdr:col>85</xdr:col>
      <xdr:colOff>177800</xdr:colOff>
      <xdr:row>98</xdr:row>
      <xdr:rowOff>83570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8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9779</xdr:rowOff>
    </xdr:from>
    <xdr:to>
      <xdr:col>81</xdr:col>
      <xdr:colOff>50800</xdr:colOff>
      <xdr:row>98</xdr:row>
      <xdr:rowOff>79229</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4592300" y="16640429"/>
          <a:ext cx="889000" cy="24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155434</xdr:rowOff>
    </xdr:from>
    <xdr:to>
      <xdr:col>81</xdr:col>
      <xdr:colOff>101600</xdr:colOff>
      <xdr:row>98</xdr:row>
      <xdr:rowOff>85584</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78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76711</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87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79229</xdr:rowOff>
    </xdr:from>
    <xdr:to>
      <xdr:col>76</xdr:col>
      <xdr:colOff>114300</xdr:colOff>
      <xdr:row>98</xdr:row>
      <xdr:rowOff>145002</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881329"/>
          <a:ext cx="889000" cy="6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73203</xdr:rowOff>
    </xdr:from>
    <xdr:to>
      <xdr:col>76</xdr:col>
      <xdr:colOff>165100</xdr:colOff>
      <xdr:row>99</xdr:row>
      <xdr:rowOff>3353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87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165930</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96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42785</xdr:rowOff>
    </xdr:from>
    <xdr:to>
      <xdr:col>71</xdr:col>
      <xdr:colOff>177800</xdr:colOff>
      <xdr:row>98</xdr:row>
      <xdr:rowOff>145002</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814300" y="16844885"/>
          <a:ext cx="889000" cy="10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72343</xdr:rowOff>
    </xdr:from>
    <xdr:to>
      <xdr:col>72</xdr:col>
      <xdr:colOff>38100</xdr:colOff>
      <xdr:row>99</xdr:row>
      <xdr:rowOff>2493</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87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19020</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64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8911</xdr:rowOff>
    </xdr:from>
    <xdr:to>
      <xdr:col>67</xdr:col>
      <xdr:colOff>101600</xdr:colOff>
      <xdr:row>98</xdr:row>
      <xdr:rowOff>110511</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81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101638</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90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146486</xdr:rowOff>
    </xdr:from>
    <xdr:to>
      <xdr:col>85</xdr:col>
      <xdr:colOff>177800</xdr:colOff>
      <xdr:row>97</xdr:row>
      <xdr:rowOff>76636</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60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169363</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45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130429</xdr:rowOff>
    </xdr:from>
    <xdr:to>
      <xdr:col>81</xdr:col>
      <xdr:colOff>101600</xdr:colOff>
      <xdr:row>97</xdr:row>
      <xdr:rowOff>60579</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58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77106</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36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28429</xdr:rowOff>
    </xdr:from>
    <xdr:to>
      <xdr:col>76</xdr:col>
      <xdr:colOff>165100</xdr:colOff>
      <xdr:row>98</xdr:row>
      <xdr:rowOff>130029</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83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146556</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60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94202</xdr:rowOff>
    </xdr:from>
    <xdr:to>
      <xdr:col>72</xdr:col>
      <xdr:colOff>38100</xdr:colOff>
      <xdr:row>99</xdr:row>
      <xdr:rowOff>24352</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89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15479</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98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163435</xdr:rowOff>
    </xdr:from>
    <xdr:to>
      <xdr:col>67</xdr:col>
      <xdr:colOff>101600</xdr:colOff>
      <xdr:row>98</xdr:row>
      <xdr:rowOff>93585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79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110112</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56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83312</xdr:rowOff>
    </xdr:from>
    <xdr:to>
      <xdr:col>116</xdr:col>
      <xdr:colOff>62864</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2159595" y="5226812"/>
          <a:ext cx="1269" cy="1504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a:extLst>
            <a:ext uri="{FF2B5EF4-FFF2-40B4-BE49-F238E27FC236}">
              <a16:creationId xmlns:a16="http://schemas.microsoft.com/office/drawing/2014/main" id="{00000000-0008-0000-0600-0000DD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29989</xdr:rowOff>
    </xdr:from>
    <xdr:ext cx="469744" cy="259045"/>
    <xdr:sp macro="" textlink="">
      <xdr:nvSpPr>
        <xdr:cNvPr id="735" name="投資及び出資金最大値テキスト">
          <a:extLst>
            <a:ext uri="{FF2B5EF4-FFF2-40B4-BE49-F238E27FC236}">
              <a16:creationId xmlns:a16="http://schemas.microsoft.com/office/drawing/2014/main" id="{00000000-0008-0000-0600-0000DF020000}"/>
            </a:ext>
          </a:extLst>
        </xdr:cNvPr>
        <xdr:cNvSpPr txBox="1"/>
      </xdr:nvSpPr>
      <xdr:spPr>
        <a:xfrm>
          <a:off x="22212300" y="500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83312</xdr:rowOff>
    </xdr:from>
    <xdr:to>
      <xdr:col>116</xdr:col>
      <xdr:colOff>152400</xdr:colOff>
      <xdr:row>30</xdr:row>
      <xdr:rowOff>83312</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522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30053</xdr:rowOff>
    </xdr:from>
    <xdr:ext cx="378565" cy="259045"/>
    <xdr:sp macro="" textlink="">
      <xdr:nvSpPr>
        <xdr:cNvPr id="738" name="投資及び出資金平均値テキスト">
          <a:extLst>
            <a:ext uri="{FF2B5EF4-FFF2-40B4-BE49-F238E27FC236}">
              <a16:creationId xmlns:a16="http://schemas.microsoft.com/office/drawing/2014/main" id="{00000000-0008-0000-0600-0000E2020000}"/>
            </a:ext>
          </a:extLst>
        </xdr:cNvPr>
        <xdr:cNvSpPr txBox="1"/>
      </xdr:nvSpPr>
      <xdr:spPr>
        <a:xfrm>
          <a:off x="22212300" y="63737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7176</xdr:rowOff>
    </xdr:from>
    <xdr:to>
      <xdr:col>116</xdr:col>
      <xdr:colOff>114300</xdr:colOff>
      <xdr:row>38</xdr:row>
      <xdr:rowOff>108776</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2110700" y="652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154432</xdr:rowOff>
    </xdr:from>
    <xdr:to>
      <xdr:col>112</xdr:col>
      <xdr:colOff>38100</xdr:colOff>
      <xdr:row>38</xdr:row>
      <xdr:rowOff>84582</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12725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101109</xdr:rowOff>
    </xdr:from>
    <xdr:ext cx="378565"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134017" y="6273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137287</xdr:rowOff>
    </xdr:from>
    <xdr:to>
      <xdr:col>107</xdr:col>
      <xdr:colOff>101600</xdr:colOff>
      <xdr:row>38</xdr:row>
      <xdr:rowOff>67437</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03835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83964</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199428" y="625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12319</xdr:rowOff>
    </xdr:from>
    <xdr:to>
      <xdr:col>102</xdr:col>
      <xdr:colOff>165100</xdr:colOff>
      <xdr:row>38</xdr:row>
      <xdr:rowOff>113919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494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130446</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6017" y="6302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148146</xdr:rowOff>
    </xdr:from>
    <xdr:to>
      <xdr:col>98</xdr:col>
      <xdr:colOff>38100</xdr:colOff>
      <xdr:row>38</xdr:row>
      <xdr:rowOff>78296</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605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94823</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7017" y="6267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7" name="投資及び出資金該当値テキスト">
          <a:extLst>
            <a:ext uri="{FF2B5EF4-FFF2-40B4-BE49-F238E27FC236}">
              <a16:creationId xmlns:a16="http://schemas.microsoft.com/office/drawing/2014/main" id="{00000000-0008-0000-0600-0000F5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164865</xdr:rowOff>
    </xdr:from>
    <xdr:to>
      <xdr:col>116</xdr:col>
      <xdr:colOff>62864</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737365"/>
          <a:ext cx="1269" cy="142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111542</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51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164865</xdr:rowOff>
    </xdr:from>
    <xdr:to>
      <xdr:col>116</xdr:col>
      <xdr:colOff>152400</xdr:colOff>
      <xdr:row>50</xdr:row>
      <xdr:rowOff>164865</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737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5588</xdr:rowOff>
    </xdr:from>
    <xdr:to>
      <xdr:col>116</xdr:col>
      <xdr:colOff>63500</xdr:colOff>
      <xdr:row>59</xdr:row>
      <xdr:rowOff>5721</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1323300" y="10121138"/>
          <a:ext cx="838200" cy="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109682</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8823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86805</xdr:rowOff>
    </xdr:from>
    <xdr:to>
      <xdr:col>116</xdr:col>
      <xdr:colOff>114300</xdr:colOff>
      <xdr:row>59</xdr:row>
      <xdr:rowOff>16955</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1003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170714</xdr:rowOff>
    </xdr:from>
    <xdr:to>
      <xdr:col>111</xdr:col>
      <xdr:colOff>177800</xdr:colOff>
      <xdr:row>59</xdr:row>
      <xdr:rowOff>5721</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0434300" y="10114814"/>
          <a:ext cx="889000" cy="6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80804</xdr:rowOff>
    </xdr:from>
    <xdr:to>
      <xdr:col>112</xdr:col>
      <xdr:colOff>38100</xdr:colOff>
      <xdr:row>59</xdr:row>
      <xdr:rowOff>10954</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27481</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80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170714</xdr:rowOff>
    </xdr:from>
    <xdr:to>
      <xdr:col>107</xdr:col>
      <xdr:colOff>50800</xdr:colOff>
      <xdr:row>58</xdr:row>
      <xdr:rowOff>170752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9545300" y="10114814"/>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61525</xdr:rowOff>
    </xdr:from>
    <xdr:to>
      <xdr:col>107</xdr:col>
      <xdr:colOff>101600</xdr:colOff>
      <xdr:row>58</xdr:row>
      <xdr:rowOff>163125</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8202</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78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170523</xdr:rowOff>
    </xdr:from>
    <xdr:to>
      <xdr:col>102</xdr:col>
      <xdr:colOff>114300</xdr:colOff>
      <xdr:row>58</xdr:row>
      <xdr:rowOff>170752</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656300" y="10114623"/>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82499</xdr:rowOff>
    </xdr:from>
    <xdr:to>
      <xdr:col>102</xdr:col>
      <xdr:colOff>165100</xdr:colOff>
      <xdr:row>59</xdr:row>
      <xdr:rowOff>12649</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29176</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80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92539</xdr:rowOff>
    </xdr:from>
    <xdr:to>
      <xdr:col>98</xdr:col>
      <xdr:colOff>38100</xdr:colOff>
      <xdr:row>59</xdr:row>
      <xdr:rowOff>22689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100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39216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8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126238</xdr:rowOff>
    </xdr:from>
    <xdr:to>
      <xdr:col>116</xdr:col>
      <xdr:colOff>114300</xdr:colOff>
      <xdr:row>59</xdr:row>
      <xdr:rowOff>56388</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1007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65232</xdr:rowOff>
    </xdr:from>
    <xdr:ext cx="469744"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10009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126371</xdr:rowOff>
    </xdr:from>
    <xdr:to>
      <xdr:col>112</xdr:col>
      <xdr:colOff>38100</xdr:colOff>
      <xdr:row>59</xdr:row>
      <xdr:rowOff>56521</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1007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47648</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88428" y="1016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119914</xdr:rowOff>
    </xdr:from>
    <xdr:to>
      <xdr:col>107</xdr:col>
      <xdr:colOff>101600</xdr:colOff>
      <xdr:row>59</xdr:row>
      <xdr:rowOff>50064</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1006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41191</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1015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119952</xdr:rowOff>
    </xdr:from>
    <xdr:to>
      <xdr:col>102</xdr:col>
      <xdr:colOff>165100</xdr:colOff>
      <xdr:row>59</xdr:row>
      <xdr:rowOff>50102</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1006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41229</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10428" y="10156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119723</xdr:rowOff>
    </xdr:from>
    <xdr:to>
      <xdr:col>98</xdr:col>
      <xdr:colOff>38100</xdr:colOff>
      <xdr:row>59</xdr:row>
      <xdr:rowOff>49873</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1006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41000</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21428" y="10156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114859</xdr:rowOff>
    </xdr:from>
    <xdr:to>
      <xdr:col>116</xdr:col>
      <xdr:colOff>62864</xdr:colOff>
      <xdr:row>79</xdr:row>
      <xdr:rowOff>24028</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116359"/>
          <a:ext cx="1269" cy="145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27855</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7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24028</xdr:rowOff>
    </xdr:from>
    <xdr:to>
      <xdr:col>116</xdr:col>
      <xdr:colOff>152400</xdr:colOff>
      <xdr:row>79</xdr:row>
      <xdr:rowOff>24028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68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61536</xdr:rowOff>
    </xdr:from>
    <xdr:ext cx="534377"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9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114859</xdr:rowOff>
    </xdr:from>
    <xdr:to>
      <xdr:col>116</xdr:col>
      <xdr:colOff>152400</xdr:colOff>
      <xdr:row>70</xdr:row>
      <xdr:rowOff>114859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116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97867</xdr:rowOff>
    </xdr:from>
    <xdr:to>
      <xdr:col>116</xdr:col>
      <xdr:colOff>63500</xdr:colOff>
      <xdr:row>76</xdr:row>
      <xdr:rowOff>150444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128067"/>
          <a:ext cx="838200" cy="52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43502</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730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20625</xdr:rowOff>
    </xdr:from>
    <xdr:to>
      <xdr:col>116</xdr:col>
      <xdr:colOff>114300</xdr:colOff>
      <xdr:row>75</xdr:row>
      <xdr:rowOff>122225</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87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148768</xdr:rowOff>
    </xdr:from>
    <xdr:to>
      <xdr:col>111</xdr:col>
      <xdr:colOff>177800</xdr:colOff>
      <xdr:row>76</xdr:row>
      <xdr:rowOff>150444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3178968"/>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67602</xdr:rowOff>
    </xdr:from>
    <xdr:to>
      <xdr:col>112</xdr:col>
      <xdr:colOff>38100</xdr:colOff>
      <xdr:row>75</xdr:row>
      <xdr:rowOff>169202</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14279</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70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51194</xdr:rowOff>
    </xdr:from>
    <xdr:to>
      <xdr:col>107</xdr:col>
      <xdr:colOff>50800</xdr:colOff>
      <xdr:row>76</xdr:row>
      <xdr:rowOff>148768</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2738494"/>
          <a:ext cx="889000" cy="440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69850</xdr:rowOff>
    </xdr:from>
    <xdr:to>
      <xdr:col>107</xdr:col>
      <xdr:colOff>101600</xdr:colOff>
      <xdr:row>76</xdr:row>
      <xdr:rowOff>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16527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70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51194</xdr:rowOff>
    </xdr:from>
    <xdr:to>
      <xdr:col>102</xdr:col>
      <xdr:colOff>114300</xdr:colOff>
      <xdr:row>74</xdr:row>
      <xdr:rowOff>165836</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738494"/>
          <a:ext cx="889000" cy="114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149975</xdr:rowOff>
    </xdr:from>
    <xdr:to>
      <xdr:col>102</xdr:col>
      <xdr:colOff>165100</xdr:colOff>
      <xdr:row>75</xdr:row>
      <xdr:rowOff>80125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71252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93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164338</xdr:rowOff>
    </xdr:from>
    <xdr:to>
      <xdr:col>98</xdr:col>
      <xdr:colOff>38100</xdr:colOff>
      <xdr:row>75</xdr:row>
      <xdr:rowOff>94488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85615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94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47067</xdr:rowOff>
    </xdr:from>
    <xdr:to>
      <xdr:col>116</xdr:col>
      <xdr:colOff>114300</xdr:colOff>
      <xdr:row>76</xdr:row>
      <xdr:rowOff>148667</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07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25494</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05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99644</xdr:rowOff>
    </xdr:from>
    <xdr:to>
      <xdr:col>112</xdr:col>
      <xdr:colOff>38100</xdr:colOff>
      <xdr:row>77</xdr:row>
      <xdr:rowOff>29794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1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20921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22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97968</xdr:rowOff>
    </xdr:from>
    <xdr:to>
      <xdr:col>107</xdr:col>
      <xdr:colOff>101600</xdr:colOff>
      <xdr:row>77</xdr:row>
      <xdr:rowOff>28118</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12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19245</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22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394</xdr:rowOff>
    </xdr:from>
    <xdr:to>
      <xdr:col>102</xdr:col>
      <xdr:colOff>165100</xdr:colOff>
      <xdr:row>74</xdr:row>
      <xdr:rowOff>101994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68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118521</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46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115036</xdr:rowOff>
    </xdr:from>
    <xdr:to>
      <xdr:col>98</xdr:col>
      <xdr:colOff>38100</xdr:colOff>
      <xdr:row>75</xdr:row>
      <xdr:rowOff>45186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80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61713</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57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普通建設事業費（うち新規整備）は住民一人当たり</a:t>
          </a:r>
          <a:r>
            <a:rPr kumimoji="1" lang="en-US" altLang="ja-JP" sz="1300">
              <a:latin typeface="ＭＳ Ｐゴシック" panose="020B0600070205080204" pitchFamily="50" charset="-128"/>
              <a:ea typeface="ＭＳ Ｐゴシック" panose="020B0600070205080204" pitchFamily="50" charset="-128"/>
            </a:rPr>
            <a:t>15,058</a:t>
          </a:r>
          <a:r>
            <a:rPr kumimoji="1" lang="ja-JP" altLang="en-US" sz="1300">
              <a:latin typeface="ＭＳ Ｐゴシック" panose="020B0600070205080204" pitchFamily="50" charset="-128"/>
              <a:ea typeface="ＭＳ Ｐゴシック" panose="020B0600070205080204" pitchFamily="50" charset="-128"/>
            </a:rPr>
            <a:t>円である。これは三郷市多世代交流複合施設整備等事業（希望の郷交流センターの整備）や都市計画道路駒形線整備事業が増加したため、前年度と比較して、一人当たりのコストは増加している。</a:t>
          </a:r>
        </a:p>
        <a:p>
          <a:r>
            <a:rPr kumimoji="1" lang="ja-JP" altLang="en-US" sz="1300">
              <a:latin typeface="ＭＳ Ｐゴシック" panose="020B0600070205080204" pitchFamily="50" charset="-128"/>
              <a:ea typeface="ＭＳ Ｐゴシック" panose="020B0600070205080204" pitchFamily="50" charset="-128"/>
            </a:rPr>
            <a:t>普通建設事業費（うち更新整備）は住民一人当たり</a:t>
          </a:r>
          <a:r>
            <a:rPr kumimoji="1" lang="en-US" altLang="ja-JP" sz="1300">
              <a:latin typeface="ＭＳ Ｐゴシック" panose="020B0600070205080204" pitchFamily="50" charset="-128"/>
              <a:ea typeface="ＭＳ Ｐゴシック" panose="020B0600070205080204" pitchFamily="50" charset="-128"/>
            </a:rPr>
            <a:t>23,084</a:t>
          </a:r>
          <a:r>
            <a:rPr kumimoji="1" lang="ja-JP" altLang="en-US" sz="1300">
              <a:latin typeface="ＭＳ Ｐゴシック" panose="020B0600070205080204" pitchFamily="50" charset="-128"/>
              <a:ea typeface="ＭＳ Ｐゴシック" panose="020B0600070205080204" pitchFamily="50" charset="-128"/>
            </a:rPr>
            <a:t>円である。これは庁舎管理事業（本庁舎の耐震工事など）や市施設営繕事業（文化施設などの更新工事など）が増加したため、前年度と比較して、一人当たりのコストは増加している。</a:t>
          </a:r>
        </a:p>
        <a:p>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32,272</a:t>
          </a:r>
          <a:r>
            <a:rPr kumimoji="1" lang="ja-JP" altLang="en-US" sz="1300">
              <a:latin typeface="ＭＳ Ｐゴシック" panose="020B0600070205080204" pitchFamily="50" charset="-128"/>
              <a:ea typeface="ＭＳ Ｐゴシック" panose="020B0600070205080204" pitchFamily="50" charset="-128"/>
            </a:rPr>
            <a:t>円である。これは、過年度に発行した地方債の元金償還据え置き期間が終了したため、前年度と比較して、一人当たりのコストは増加している。</a:t>
          </a:r>
        </a:p>
        <a:p>
          <a:r>
            <a:rPr kumimoji="1" lang="ja-JP" altLang="en-US" sz="1300">
              <a:latin typeface="ＭＳ Ｐゴシック" panose="020B0600070205080204" pitchFamily="50" charset="-128"/>
              <a:ea typeface="ＭＳ Ｐゴシック" panose="020B0600070205080204" pitchFamily="50" charset="-128"/>
            </a:rPr>
            <a:t>今後は、起債依存の事業実施の見直しと、長寿命化計画に則った施設の更新工事を実施し、各年度における普通建設事業費の平準化を図ることで、持続可能で安定した財政運営に努める。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埼玉県三郷市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142,410
136,885
30.13
64,049,897
59,784,844
4,117,459
28,620,631
41,899,508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42.7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134801</xdr:rowOff>
    </xdr:from>
    <xdr:to>
      <xdr:col>24</xdr:col>
      <xdr:colOff>62865</xdr:colOff>
      <xdr:row>38</xdr:row>
      <xdr:rowOff>142966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06851"/>
          <a:ext cx="127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146793</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6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142966</xdr:rowOff>
    </xdr:from>
    <xdr:to>
      <xdr:col>24</xdr:col>
      <xdr:colOff>152400</xdr:colOff>
      <xdr:row>38</xdr:row>
      <xdr:rowOff>142966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5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81478</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88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134801</xdr:rowOff>
    </xdr:from>
    <xdr:to>
      <xdr:col>24</xdr:col>
      <xdr:colOff>152400</xdr:colOff>
      <xdr:row>29</xdr:row>
      <xdr:rowOff>134801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0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60778</xdr:rowOff>
    </xdr:from>
    <xdr:to>
      <xdr:col>24</xdr:col>
      <xdr:colOff>63500</xdr:colOff>
      <xdr:row>37</xdr:row>
      <xdr:rowOff>151130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404428"/>
          <a:ext cx="838200" cy="9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112866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770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89989</xdr:rowOff>
    </xdr:from>
    <xdr:to>
      <xdr:col>24</xdr:col>
      <xdr:colOff>114300</xdr:colOff>
      <xdr:row>35</xdr:row>
      <xdr:rowOff>20139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1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141333</xdr:rowOff>
    </xdr:from>
    <xdr:to>
      <xdr:col>19</xdr:col>
      <xdr:colOff>177800</xdr:colOff>
      <xdr:row>37</xdr:row>
      <xdr:rowOff>151130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48498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70394</xdr:rowOff>
    </xdr:from>
    <xdr:to>
      <xdr:col>20</xdr:col>
      <xdr:colOff>38100</xdr:colOff>
      <xdr:row>35</xdr:row>
      <xdr:rowOff>544</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89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17071</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67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141333</xdr:rowOff>
    </xdr:from>
    <xdr:to>
      <xdr:col>15</xdr:col>
      <xdr:colOff>50800</xdr:colOff>
      <xdr:row>37</xdr:row>
      <xdr:rowOff>155484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484983"/>
          <a:ext cx="8890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80192</xdr:rowOff>
    </xdr:from>
    <xdr:to>
      <xdr:col>15</xdr:col>
      <xdr:colOff>101600</xdr:colOff>
      <xdr:row>35</xdr:row>
      <xdr:rowOff>10342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90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26869</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684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65133</xdr:rowOff>
    </xdr:from>
    <xdr:to>
      <xdr:col>10</xdr:col>
      <xdr:colOff>114300</xdr:colOff>
      <xdr:row>37</xdr:row>
      <xdr:rowOff>155484</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408783"/>
          <a:ext cx="889000" cy="90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18143</xdr:rowOff>
    </xdr:from>
    <xdr:to>
      <xdr:col>10</xdr:col>
      <xdr:colOff>165100</xdr:colOff>
      <xdr:row>34</xdr:row>
      <xdr:rowOff>119743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84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136270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62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148227</xdr:rowOff>
    </xdr:from>
    <xdr:to>
      <xdr:col>6</xdr:col>
      <xdr:colOff>38100</xdr:colOff>
      <xdr:row>34</xdr:row>
      <xdr:rowOff>78377</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8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94904</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58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9978</xdr:rowOff>
    </xdr:from>
    <xdr:to>
      <xdr:col>24</xdr:col>
      <xdr:colOff>114300</xdr:colOff>
      <xdr:row>37</xdr:row>
      <xdr:rowOff>111578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35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159855</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33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100330</xdr:rowOff>
    </xdr:from>
    <xdr:to>
      <xdr:col>20</xdr:col>
      <xdr:colOff>38100</xdr:colOff>
      <xdr:row>38</xdr:row>
      <xdr:rowOff>30480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44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21607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90533</xdr:rowOff>
    </xdr:from>
    <xdr:to>
      <xdr:col>15</xdr:col>
      <xdr:colOff>101600</xdr:colOff>
      <xdr:row>38</xdr:row>
      <xdr:rowOff>20682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4341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11810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526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104684</xdr:rowOff>
    </xdr:from>
    <xdr:to>
      <xdr:col>10</xdr:col>
      <xdr:colOff>165100</xdr:colOff>
      <xdr:row>38</xdr:row>
      <xdr:rowOff>34834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44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25961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54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14333</xdr:rowOff>
    </xdr:from>
    <xdr:to>
      <xdr:col>6</xdr:col>
      <xdr:colOff>38100</xdr:colOff>
      <xdr:row>37</xdr:row>
      <xdr:rowOff>115933</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35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107060</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450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79277</xdr:rowOff>
    </xdr:from>
    <xdr:to>
      <xdr:col>24</xdr:col>
      <xdr:colOff>62865</xdr:colOff>
      <xdr:row>57</xdr:row>
      <xdr:rowOff>164704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23227"/>
          <a:ext cx="1270" cy="1114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168531</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4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164704</xdr:rowOff>
    </xdr:from>
    <xdr:to>
      <xdr:col>24</xdr:col>
      <xdr:colOff>152400</xdr:colOff>
      <xdr:row>57</xdr:row>
      <xdr:rowOff>164704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37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25954</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98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275,716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79277</xdr:rowOff>
    </xdr:from>
    <xdr:to>
      <xdr:col>24</xdr:col>
      <xdr:colOff>152400</xdr:colOff>
      <xdr:row>51</xdr:row>
      <xdr:rowOff>79277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2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105113</xdr:rowOff>
    </xdr:from>
    <xdr:to>
      <xdr:col>24</xdr:col>
      <xdr:colOff>63500</xdr:colOff>
      <xdr:row>56</xdr:row>
      <xdr:rowOff>125001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706313"/>
          <a:ext cx="838200" cy="1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129337</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30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150910</xdr:rowOff>
    </xdr:from>
    <xdr:to>
      <xdr:col>24</xdr:col>
      <xdr:colOff>114300</xdr:colOff>
      <xdr:row>57</xdr:row>
      <xdr:rowOff>81060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5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125472</xdr:rowOff>
    </xdr:from>
    <xdr:to>
      <xdr:col>19</xdr:col>
      <xdr:colOff>177800</xdr:colOff>
      <xdr:row>56</xdr:row>
      <xdr:rowOff>125001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383772"/>
          <a:ext cx="889000" cy="342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158015</xdr:rowOff>
    </xdr:from>
    <xdr:to>
      <xdr:col>20</xdr:col>
      <xdr:colOff>38100</xdr:colOff>
      <xdr:row>57</xdr:row>
      <xdr:rowOff>88165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79292</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85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125472</xdr:rowOff>
    </xdr:from>
    <xdr:to>
      <xdr:col>15</xdr:col>
      <xdr:colOff>50800</xdr:colOff>
      <xdr:row>57</xdr:row>
      <xdr:rowOff>94785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383772"/>
          <a:ext cx="889000" cy="483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89856</xdr:rowOff>
    </xdr:from>
    <xdr:to>
      <xdr:col>15</xdr:col>
      <xdr:colOff>101600</xdr:colOff>
      <xdr:row>55</xdr:row>
      <xdr:rowOff>20006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3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11133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44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66608</xdr:rowOff>
    </xdr:from>
    <xdr:to>
      <xdr:col>10</xdr:col>
      <xdr:colOff>114300</xdr:colOff>
      <xdr:row>57</xdr:row>
      <xdr:rowOff>94785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839258"/>
          <a:ext cx="889000" cy="28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22670</xdr:rowOff>
    </xdr:from>
    <xdr:to>
      <xdr:col>10</xdr:col>
      <xdr:colOff>165100</xdr:colOff>
      <xdr:row>57</xdr:row>
      <xdr:rowOff>124270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140797</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5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5187</xdr:rowOff>
    </xdr:from>
    <xdr:to>
      <xdr:col>6</xdr:col>
      <xdr:colOff>38100</xdr:colOff>
      <xdr:row>57</xdr:row>
      <xdr:rowOff>106787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7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123314</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5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54313</xdr:rowOff>
    </xdr:from>
    <xdr:to>
      <xdr:col>24</xdr:col>
      <xdr:colOff>114300</xdr:colOff>
      <xdr:row>56</xdr:row>
      <xdr:rowOff>155913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65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77190</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50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74201</xdr:rowOff>
    </xdr:from>
    <xdr:to>
      <xdr:col>20</xdr:col>
      <xdr:colOff>38100</xdr:colOff>
      <xdr:row>57</xdr:row>
      <xdr:rowOff>4351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67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20878</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45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74672</xdr:rowOff>
    </xdr:from>
    <xdr:to>
      <xdr:col>15</xdr:col>
      <xdr:colOff>101600</xdr:colOff>
      <xdr:row>55</xdr:row>
      <xdr:rowOff>4822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33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21349</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108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43985</xdr:rowOff>
    </xdr:from>
    <xdr:to>
      <xdr:col>10</xdr:col>
      <xdr:colOff>165100</xdr:colOff>
      <xdr:row>57</xdr:row>
      <xdr:rowOff>145585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1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136712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90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15808</xdr:rowOff>
    </xdr:from>
    <xdr:to>
      <xdr:col>6</xdr:col>
      <xdr:colOff>38100</xdr:colOff>
      <xdr:row>57</xdr:row>
      <xdr:rowOff>117408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78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108535</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88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140081</xdr:rowOff>
    </xdr:from>
    <xdr:to>
      <xdr:col>24</xdr:col>
      <xdr:colOff>62865</xdr:colOff>
      <xdr:row>77</xdr:row>
      <xdr:rowOff>137857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70131"/>
          <a:ext cx="1270" cy="1369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141684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137857</xdr:rowOff>
    </xdr:from>
    <xdr:to>
      <xdr:col>24</xdr:col>
      <xdr:colOff>152400</xdr:colOff>
      <xdr:row>77</xdr:row>
      <xdr:rowOff>137857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39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86758</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45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312,450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140081</xdr:rowOff>
    </xdr:from>
    <xdr:to>
      <xdr:col>24</xdr:col>
      <xdr:colOff>152400</xdr:colOff>
      <xdr:row>69</xdr:row>
      <xdr:rowOff>140081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70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74937</xdr:rowOff>
    </xdr:from>
    <xdr:to>
      <xdr:col>24</xdr:col>
      <xdr:colOff>63500</xdr:colOff>
      <xdr:row>75</xdr:row>
      <xdr:rowOff>128994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933687"/>
          <a:ext cx="838200" cy="54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155577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671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132700</xdr:rowOff>
    </xdr:from>
    <xdr:to>
      <xdr:col>24</xdr:col>
      <xdr:colOff>114300</xdr:colOff>
      <xdr:row>75</xdr:row>
      <xdr:rowOff>62850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2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128994</xdr:rowOff>
    </xdr:from>
    <xdr:to>
      <xdr:col>19</xdr:col>
      <xdr:colOff>177800</xdr:colOff>
      <xdr:row>76</xdr:row>
      <xdr:rowOff>123217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987744"/>
          <a:ext cx="889000" cy="165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84130</xdr:rowOff>
    </xdr:from>
    <xdr:to>
      <xdr:col>20</xdr:col>
      <xdr:colOff>38100</xdr:colOff>
      <xdr:row>75</xdr:row>
      <xdr:rowOff>14280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7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30807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546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123217</xdr:rowOff>
    </xdr:from>
    <xdr:to>
      <xdr:col>15</xdr:col>
      <xdr:colOff>50800</xdr:colOff>
      <xdr:row>76</xdr:row>
      <xdr:rowOff>127919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153417"/>
          <a:ext cx="889000" cy="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159736</xdr:rowOff>
    </xdr:from>
    <xdr:to>
      <xdr:col>15</xdr:col>
      <xdr:colOff>101600</xdr:colOff>
      <xdr:row>76</xdr:row>
      <xdr:rowOff>89886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1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106412</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793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127919</xdr:rowOff>
    </xdr:from>
    <xdr:to>
      <xdr:col>10</xdr:col>
      <xdr:colOff>114300</xdr:colOff>
      <xdr:row>77</xdr:row>
      <xdr:rowOff>51591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158119"/>
          <a:ext cx="889000" cy="9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4035</xdr:rowOff>
    </xdr:from>
    <xdr:to>
      <xdr:col>10</xdr:col>
      <xdr:colOff>165100</xdr:colOff>
      <xdr:row>76</xdr:row>
      <xdr:rowOff>105635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34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122163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09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57262</xdr:rowOff>
    </xdr:from>
    <xdr:to>
      <xdr:col>6</xdr:col>
      <xdr:colOff>38100</xdr:colOff>
      <xdr:row>76</xdr:row>
      <xdr:rowOff>158862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8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3939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62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24137</xdr:rowOff>
    </xdr:from>
    <xdr:to>
      <xdr:col>24</xdr:col>
      <xdr:colOff>114300</xdr:colOff>
      <xdr:row>75</xdr:row>
      <xdr:rowOff>125737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88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2564</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861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78194</xdr:rowOff>
    </xdr:from>
    <xdr:to>
      <xdr:col>20</xdr:col>
      <xdr:colOff>38100</xdr:colOff>
      <xdr:row>76</xdr:row>
      <xdr:rowOff>8344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93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170921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029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72417</xdr:rowOff>
    </xdr:from>
    <xdr:to>
      <xdr:col>15</xdr:col>
      <xdr:colOff>101600</xdr:colOff>
      <xdr:row>77</xdr:row>
      <xdr:rowOff>2567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0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165144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195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77119</xdr:rowOff>
    </xdr:from>
    <xdr:to>
      <xdr:col>10</xdr:col>
      <xdr:colOff>165100</xdr:colOff>
      <xdr:row>77</xdr:row>
      <xdr:rowOff>7269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0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169846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200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791</xdr:rowOff>
    </xdr:from>
    <xdr:to>
      <xdr:col>6</xdr:col>
      <xdr:colOff>38100</xdr:colOff>
      <xdr:row>77</xdr:row>
      <xdr:rowOff>102391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0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93518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295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164046</xdr:rowOff>
    </xdr:from>
    <xdr:to>
      <xdr:col>24</xdr:col>
      <xdr:colOff>62865</xdr:colOff>
      <xdr:row>97</xdr:row>
      <xdr:rowOff>160023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94546"/>
          <a:ext cx="1270" cy="119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163850</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79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160023</xdr:rowOff>
    </xdr:from>
    <xdr:to>
      <xdr:col>24</xdr:col>
      <xdr:colOff>152400</xdr:colOff>
      <xdr:row>97</xdr:row>
      <xdr:rowOff>160023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790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110723</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6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164046</xdr:rowOff>
    </xdr:from>
    <xdr:to>
      <xdr:col>24</xdr:col>
      <xdr:colOff>152400</xdr:colOff>
      <xdr:row>90</xdr:row>
      <xdr:rowOff>164046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94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126442</xdr:rowOff>
    </xdr:from>
    <xdr:to>
      <xdr:col>24</xdr:col>
      <xdr:colOff>63500</xdr:colOff>
      <xdr:row>97</xdr:row>
      <xdr:rowOff>139883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757092"/>
          <a:ext cx="838200" cy="1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115938</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232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93061</xdr:rowOff>
    </xdr:from>
    <xdr:to>
      <xdr:col>24</xdr:col>
      <xdr:colOff>114300</xdr:colOff>
      <xdr:row>96</xdr:row>
      <xdr:rowOff>23211</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38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139883</xdr:rowOff>
    </xdr:from>
    <xdr:to>
      <xdr:col>19</xdr:col>
      <xdr:colOff>177800</xdr:colOff>
      <xdr:row>98</xdr:row>
      <xdr:rowOff>162674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770533"/>
          <a:ext cx="889000" cy="19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119853</xdr:rowOff>
    </xdr:from>
    <xdr:to>
      <xdr:col>20</xdr:col>
      <xdr:colOff>38100</xdr:colOff>
      <xdr:row>96</xdr:row>
      <xdr:rowOff>50003</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66530</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18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162674</xdr:rowOff>
    </xdr:from>
    <xdr:to>
      <xdr:col>15</xdr:col>
      <xdr:colOff>50800</xdr:colOff>
      <xdr:row>99</xdr:row>
      <xdr:rowOff>27046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964774"/>
          <a:ext cx="889000" cy="35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120447</xdr:rowOff>
    </xdr:from>
    <xdr:to>
      <xdr:col>15</xdr:col>
      <xdr:colOff>101600</xdr:colOff>
      <xdr:row>97</xdr:row>
      <xdr:rowOff>50597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67124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5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27046</xdr:rowOff>
    </xdr:from>
    <xdr:to>
      <xdr:col>10</xdr:col>
      <xdr:colOff>114300</xdr:colOff>
      <xdr:row>99</xdr:row>
      <xdr:rowOff>30727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7000596"/>
          <a:ext cx="889000" cy="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145112</xdr:rowOff>
    </xdr:from>
    <xdr:to>
      <xdr:col>10</xdr:col>
      <xdr:colOff>165100</xdr:colOff>
      <xdr:row>97</xdr:row>
      <xdr:rowOff>75262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04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91789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37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80807</xdr:rowOff>
    </xdr:from>
    <xdr:to>
      <xdr:col>6</xdr:col>
      <xdr:colOff>38100</xdr:colOff>
      <xdr:row>97</xdr:row>
      <xdr:rowOff>10957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5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27484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31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75642</xdr:rowOff>
    </xdr:from>
    <xdr:to>
      <xdr:col>24</xdr:col>
      <xdr:colOff>114300</xdr:colOff>
      <xdr:row>98</xdr:row>
      <xdr:rowOff>5792</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70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162019</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62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89083</xdr:rowOff>
    </xdr:from>
    <xdr:to>
      <xdr:col>20</xdr:col>
      <xdr:colOff>38100</xdr:colOff>
      <xdr:row>98</xdr:row>
      <xdr:rowOff>19233</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71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10360</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81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111874</xdr:rowOff>
    </xdr:from>
    <xdr:to>
      <xdr:col>15</xdr:col>
      <xdr:colOff>101600</xdr:colOff>
      <xdr:row>99</xdr:row>
      <xdr:rowOff>42024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91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33151</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7006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147696</xdr:rowOff>
    </xdr:from>
    <xdr:to>
      <xdr:col>10</xdr:col>
      <xdr:colOff>165100</xdr:colOff>
      <xdr:row>99</xdr:row>
      <xdr:rowOff>77846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94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68973</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704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151377</xdr:rowOff>
    </xdr:from>
    <xdr:to>
      <xdr:col>6</xdr:col>
      <xdr:colOff>38100</xdr:colOff>
      <xdr:row>99</xdr:row>
      <xdr:rowOff>81527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95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72654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7046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134366</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49316"/>
          <a:ext cx="1270" cy="1281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81043</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22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134366</xdr:rowOff>
    </xdr:from>
    <xdr:to>
      <xdr:col>55</xdr:col>
      <xdr:colOff>88900</xdr:colOff>
      <xdr:row>31</xdr:row>
      <xdr:rowOff>134366</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49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61976</xdr:rowOff>
    </xdr:from>
    <xdr:to>
      <xdr:col>55</xdr:col>
      <xdr:colOff>0</xdr:colOff>
      <xdr:row>37</xdr:row>
      <xdr:rowOff>67310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405626"/>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21988</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36563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43561</xdr:rowOff>
    </xdr:from>
    <xdr:to>
      <xdr:col>55</xdr:col>
      <xdr:colOff>50800</xdr:colOff>
      <xdr:row>37</xdr:row>
      <xdr:rowOff>145161</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38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108839</xdr:rowOff>
    </xdr:from>
    <xdr:to>
      <xdr:col>50</xdr:col>
      <xdr:colOff>114300</xdr:colOff>
      <xdr:row>37</xdr:row>
      <xdr:rowOff>67310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281039"/>
          <a:ext cx="889000" cy="12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44704</xdr:rowOff>
    </xdr:from>
    <xdr:to>
      <xdr:col>50</xdr:col>
      <xdr:colOff>165100</xdr:colOff>
      <xdr:row>37</xdr:row>
      <xdr:rowOff>146304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38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137431</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481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66929</xdr:rowOff>
    </xdr:from>
    <xdr:to>
      <xdr:col>45</xdr:col>
      <xdr:colOff>177800</xdr:colOff>
      <xdr:row>36</xdr:row>
      <xdr:rowOff>108839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239129"/>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43942</xdr:rowOff>
    </xdr:from>
    <xdr:to>
      <xdr:col>46</xdr:col>
      <xdr:colOff>38100</xdr:colOff>
      <xdr:row>37</xdr:row>
      <xdr:rowOff>145542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38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136669</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480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66929</xdr:rowOff>
    </xdr:from>
    <xdr:to>
      <xdr:col>41</xdr:col>
      <xdr:colOff>50800</xdr:colOff>
      <xdr:row>36</xdr:row>
      <xdr:rowOff>71501</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6972300" y="6239129"/>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29083</xdr:rowOff>
    </xdr:from>
    <xdr:to>
      <xdr:col>41</xdr:col>
      <xdr:colOff>101600</xdr:colOff>
      <xdr:row>37</xdr:row>
      <xdr:rowOff>130683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37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121810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465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19939</xdr:rowOff>
    </xdr:from>
    <xdr:to>
      <xdr:col>36</xdr:col>
      <xdr:colOff>165100</xdr:colOff>
      <xdr:row>37</xdr:row>
      <xdr:rowOff>121539</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3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112666</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456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xdr:rowOff>
    </xdr:from>
    <xdr:to>
      <xdr:col>55</xdr:col>
      <xdr:colOff>50800</xdr:colOff>
      <xdr:row>37</xdr:row>
      <xdr:rowOff>112776</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35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34053</xdr:rowOff>
    </xdr:from>
    <xdr:ext cx="378565"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206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16510</xdr:rowOff>
    </xdr:from>
    <xdr:to>
      <xdr:col>50</xdr:col>
      <xdr:colOff>165100</xdr:colOff>
      <xdr:row>37</xdr:row>
      <xdr:rowOff>118110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36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134637</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17" y="6135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58039</xdr:rowOff>
    </xdr:from>
    <xdr:to>
      <xdr:col>46</xdr:col>
      <xdr:colOff>38100</xdr:colOff>
      <xdr:row>36</xdr:row>
      <xdr:rowOff>159639</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23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4716</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15428" y="600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16129</xdr:rowOff>
    </xdr:from>
    <xdr:to>
      <xdr:col>41</xdr:col>
      <xdr:colOff>101600</xdr:colOff>
      <xdr:row>36</xdr:row>
      <xdr:rowOff>117729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18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134256</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26428" y="5963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20701</xdr:rowOff>
    </xdr:from>
    <xdr:to>
      <xdr:col>36</xdr:col>
      <xdr:colOff>165100</xdr:colOff>
      <xdr:row>36</xdr:row>
      <xdr:rowOff>122301</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19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138828</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37428" y="5968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140249</xdr:rowOff>
    </xdr:from>
    <xdr:to>
      <xdr:col>54</xdr:col>
      <xdr:colOff>189865</xdr:colOff>
      <xdr:row>58</xdr:row>
      <xdr:rowOff>138100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712749"/>
          <a:ext cx="1270" cy="136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141927</xdr:rowOff>
    </xdr:from>
    <xdr:ext cx="313932"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086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138100</xdr:rowOff>
    </xdr:from>
    <xdr:to>
      <xdr:col>55</xdr:col>
      <xdr:colOff>88900</xdr:colOff>
      <xdr:row>58</xdr:row>
      <xdr:rowOff>138100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08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86926</xdr:rowOff>
    </xdr:from>
    <xdr:ext cx="534377"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48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29,988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140249</xdr:rowOff>
    </xdr:from>
    <xdr:to>
      <xdr:col>55</xdr:col>
      <xdr:colOff>88900</xdr:colOff>
      <xdr:row>50</xdr:row>
      <xdr:rowOff>140249</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712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97775</xdr:rowOff>
    </xdr:from>
    <xdr:to>
      <xdr:col>55</xdr:col>
      <xdr:colOff>0</xdr:colOff>
      <xdr:row>58</xdr:row>
      <xdr:rowOff>101433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9639300" y="10041875"/>
          <a:ext cx="8382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81008</xdr:rowOff>
    </xdr:from>
    <xdr:ext cx="469744"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6822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58131</xdr:rowOff>
    </xdr:from>
    <xdr:to>
      <xdr:col>55</xdr:col>
      <xdr:colOff>50800</xdr:colOff>
      <xdr:row>57</xdr:row>
      <xdr:rowOff>159731</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83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98323</xdr:rowOff>
    </xdr:from>
    <xdr:to>
      <xdr:col>50</xdr:col>
      <xdr:colOff>114300</xdr:colOff>
      <xdr:row>58</xdr:row>
      <xdr:rowOff>101433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8750300" y="10042423"/>
          <a:ext cx="889000" cy="3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66818</xdr:rowOff>
    </xdr:from>
    <xdr:to>
      <xdr:col>50</xdr:col>
      <xdr:colOff>165100</xdr:colOff>
      <xdr:row>57</xdr:row>
      <xdr:rowOff>168418</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13495</xdr:rowOff>
    </xdr:from>
    <xdr:ext cx="469744"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404428" y="961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98323</xdr:rowOff>
    </xdr:from>
    <xdr:to>
      <xdr:col>45</xdr:col>
      <xdr:colOff>177800</xdr:colOff>
      <xdr:row>58</xdr:row>
      <xdr:rowOff>99512</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7861300" y="10042423"/>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65949</xdr:rowOff>
    </xdr:from>
    <xdr:to>
      <xdr:col>46</xdr:col>
      <xdr:colOff>38100</xdr:colOff>
      <xdr:row>57</xdr:row>
      <xdr:rowOff>167549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83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12626</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515428" y="961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94254</xdr:rowOff>
    </xdr:from>
    <xdr:to>
      <xdr:col>41</xdr:col>
      <xdr:colOff>50800</xdr:colOff>
      <xdr:row>58</xdr:row>
      <xdr:rowOff>99512</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6972300" y="10038354"/>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80350</xdr:rowOff>
    </xdr:from>
    <xdr:to>
      <xdr:col>41</xdr:col>
      <xdr:colOff>101600</xdr:colOff>
      <xdr:row>58</xdr:row>
      <xdr:rowOff>10500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27027</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626428" y="962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78659</xdr:rowOff>
    </xdr:from>
    <xdr:to>
      <xdr:col>36</xdr:col>
      <xdr:colOff>165100</xdr:colOff>
      <xdr:row>58</xdr:row>
      <xdr:rowOff>8809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25336</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37428" y="962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46975</xdr:rowOff>
    </xdr:from>
    <xdr:to>
      <xdr:col>55</xdr:col>
      <xdr:colOff>50800</xdr:colOff>
      <xdr:row>58</xdr:row>
      <xdr:rowOff>148575</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99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133352</xdr:rowOff>
    </xdr:from>
    <xdr:ext cx="378565"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906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50633</xdr:rowOff>
    </xdr:from>
    <xdr:to>
      <xdr:col>50</xdr:col>
      <xdr:colOff>165100</xdr:colOff>
      <xdr:row>58</xdr:row>
      <xdr:rowOff>152233</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999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143360</xdr:rowOff>
    </xdr:from>
    <xdr:ext cx="378565"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50017" y="10087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47523</xdr:rowOff>
    </xdr:from>
    <xdr:to>
      <xdr:col>46</xdr:col>
      <xdr:colOff>38100</xdr:colOff>
      <xdr:row>58</xdr:row>
      <xdr:rowOff>149123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999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140250</xdr:rowOff>
    </xdr:from>
    <xdr:ext cx="378565"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61017" y="100843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48712</xdr:rowOff>
    </xdr:from>
    <xdr:to>
      <xdr:col>41</xdr:col>
      <xdr:colOff>101600</xdr:colOff>
      <xdr:row>58</xdr:row>
      <xdr:rowOff>150312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99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141439</xdr:rowOff>
    </xdr:from>
    <xdr:ext cx="378565"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2017" y="100855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43454</xdr:rowOff>
    </xdr:from>
    <xdr:to>
      <xdr:col>36</xdr:col>
      <xdr:colOff>165100</xdr:colOff>
      <xdr:row>58</xdr:row>
      <xdr:rowOff>145054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98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136181</xdr:rowOff>
    </xdr:from>
    <xdr:ext cx="378565"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3017" y="1008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57127</xdr:rowOff>
    </xdr:from>
    <xdr:to>
      <xdr:col>54</xdr:col>
      <xdr:colOff>189865</xdr:colOff>
      <xdr:row>79</xdr:row>
      <xdr:rowOff>71872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30077"/>
          <a:ext cx="1270" cy="1386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75699</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62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71872</xdr:rowOff>
    </xdr:from>
    <xdr:to>
      <xdr:col>55</xdr:col>
      <xdr:colOff>88900</xdr:colOff>
      <xdr:row>79</xdr:row>
      <xdr:rowOff>71872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61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3804</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200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86,557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57127</xdr:rowOff>
    </xdr:from>
    <xdr:to>
      <xdr:col>55</xdr:col>
      <xdr:colOff>88900</xdr:colOff>
      <xdr:row>71</xdr:row>
      <xdr:rowOff>57127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3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30169</xdr:rowOff>
    </xdr:from>
    <xdr:to>
      <xdr:col>55</xdr:col>
      <xdr:colOff>0</xdr:colOff>
      <xdr:row>79</xdr:row>
      <xdr:rowOff>53567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3574719"/>
          <a:ext cx="838200" cy="23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48373</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250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25496</xdr:rowOff>
    </xdr:from>
    <xdr:to>
      <xdr:col>55</xdr:col>
      <xdr:colOff>50800</xdr:colOff>
      <xdr:row>78</xdr:row>
      <xdr:rowOff>127096</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3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29499</xdr:rowOff>
    </xdr:from>
    <xdr:to>
      <xdr:col>50</xdr:col>
      <xdr:colOff>114300</xdr:colOff>
      <xdr:row>79</xdr:row>
      <xdr:rowOff>30169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574049"/>
          <a:ext cx="889000" cy="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8922</xdr:rowOff>
    </xdr:from>
    <xdr:to>
      <xdr:col>50</xdr:col>
      <xdr:colOff>165100</xdr:colOff>
      <xdr:row>78</xdr:row>
      <xdr:rowOff>110522</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8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127049</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15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29499</xdr:rowOff>
    </xdr:from>
    <xdr:to>
      <xdr:col>45</xdr:col>
      <xdr:colOff>177800</xdr:colOff>
      <xdr:row>79</xdr:row>
      <xdr:rowOff>37320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574049"/>
          <a:ext cx="889000" cy="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167963</xdr:rowOff>
    </xdr:from>
    <xdr:to>
      <xdr:col>46</xdr:col>
      <xdr:colOff>38100</xdr:colOff>
      <xdr:row>78</xdr:row>
      <xdr:rowOff>98113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114640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14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37320</xdr:rowOff>
    </xdr:from>
    <xdr:to>
      <xdr:col>41</xdr:col>
      <xdr:colOff>50800</xdr:colOff>
      <xdr:row>79</xdr:row>
      <xdr:rowOff>59054</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581870"/>
          <a:ext cx="889000" cy="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104853</xdr:rowOff>
    </xdr:from>
    <xdr:to>
      <xdr:col>41</xdr:col>
      <xdr:colOff>101600</xdr:colOff>
      <xdr:row>79</xdr:row>
      <xdr:rowOff>35003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47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51530</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626428" y="1325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110421</xdr:rowOff>
    </xdr:from>
    <xdr:to>
      <xdr:col>36</xdr:col>
      <xdr:colOff>165100</xdr:colOff>
      <xdr:row>79</xdr:row>
      <xdr:rowOff>40571</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48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57098</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37428" y="13258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2767</xdr:rowOff>
    </xdr:from>
    <xdr:to>
      <xdr:col>55</xdr:col>
      <xdr:colOff>50800</xdr:colOff>
      <xdr:row>79</xdr:row>
      <xdr:rowOff>104367</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54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89144</xdr:rowOff>
    </xdr:from>
    <xdr:ext cx="469744"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46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150819</xdr:rowOff>
    </xdr:from>
    <xdr:to>
      <xdr:col>50</xdr:col>
      <xdr:colOff>165100</xdr:colOff>
      <xdr:row>79</xdr:row>
      <xdr:rowOff>80969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52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72096</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04428" y="13616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150149</xdr:rowOff>
    </xdr:from>
    <xdr:to>
      <xdr:col>46</xdr:col>
      <xdr:colOff>38100</xdr:colOff>
      <xdr:row>79</xdr:row>
      <xdr:rowOff>80299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52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71426</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15428" y="13615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157970</xdr:rowOff>
    </xdr:from>
    <xdr:to>
      <xdr:col>41</xdr:col>
      <xdr:colOff>101600</xdr:colOff>
      <xdr:row>79</xdr:row>
      <xdr:rowOff>88120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53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79247</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62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8254</xdr:rowOff>
    </xdr:from>
    <xdr:to>
      <xdr:col>36</xdr:col>
      <xdr:colOff>165100</xdr:colOff>
      <xdr:row>79</xdr:row>
      <xdr:rowOff>109854</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55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100981</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645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85424</xdr:rowOff>
    </xdr:from>
    <xdr:to>
      <xdr:col>54</xdr:col>
      <xdr:colOff>189865</xdr:colOff>
      <xdr:row>99</xdr:row>
      <xdr:rowOff>143749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515924"/>
          <a:ext cx="1270" cy="1601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147576</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712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143749</xdr:rowOff>
    </xdr:from>
    <xdr:to>
      <xdr:col>55</xdr:col>
      <xdr:colOff>88900</xdr:colOff>
      <xdr:row>99</xdr:row>
      <xdr:rowOff>143749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711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32101</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291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115,324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85424</xdr:rowOff>
    </xdr:from>
    <xdr:to>
      <xdr:col>55</xdr:col>
      <xdr:colOff>88900</xdr:colOff>
      <xdr:row>90</xdr:row>
      <xdr:rowOff>85424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51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156077</xdr:rowOff>
    </xdr:from>
    <xdr:to>
      <xdr:col>55</xdr:col>
      <xdr:colOff>0</xdr:colOff>
      <xdr:row>98</xdr:row>
      <xdr:rowOff>23963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786727"/>
          <a:ext cx="838200" cy="3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95269</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5544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72392</xdr:rowOff>
    </xdr:from>
    <xdr:to>
      <xdr:col>55</xdr:col>
      <xdr:colOff>50800</xdr:colOff>
      <xdr:row>98</xdr:row>
      <xdr:rowOff>2542</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70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156077</xdr:rowOff>
    </xdr:from>
    <xdr:to>
      <xdr:col>50</xdr:col>
      <xdr:colOff>114300</xdr:colOff>
      <xdr:row>98</xdr:row>
      <xdr:rowOff>37075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786727"/>
          <a:ext cx="889000" cy="5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65027</xdr:rowOff>
    </xdr:from>
    <xdr:to>
      <xdr:col>50</xdr:col>
      <xdr:colOff>165100</xdr:colOff>
      <xdr:row>97</xdr:row>
      <xdr:rowOff>166627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95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11704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47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149481</xdr:rowOff>
    </xdr:from>
    <xdr:to>
      <xdr:col>45</xdr:col>
      <xdr:colOff>177800</xdr:colOff>
      <xdr:row>98</xdr:row>
      <xdr:rowOff>37075</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780131"/>
          <a:ext cx="889000" cy="59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89847</xdr:rowOff>
    </xdr:from>
    <xdr:to>
      <xdr:col>46</xdr:col>
      <xdr:colOff>38100</xdr:colOff>
      <xdr:row>98</xdr:row>
      <xdr:rowOff>19997</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72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36524</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49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85082</xdr:rowOff>
    </xdr:from>
    <xdr:to>
      <xdr:col>41</xdr:col>
      <xdr:colOff>50800</xdr:colOff>
      <xdr:row>97</xdr:row>
      <xdr:rowOff>149481</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715732"/>
          <a:ext cx="889000" cy="6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100118</xdr:rowOff>
    </xdr:from>
    <xdr:to>
      <xdr:col>41</xdr:col>
      <xdr:colOff>101600</xdr:colOff>
      <xdr:row>98</xdr:row>
      <xdr:rowOff>30268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73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21395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82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84034</xdr:rowOff>
    </xdr:from>
    <xdr:to>
      <xdr:col>36</xdr:col>
      <xdr:colOff>165100</xdr:colOff>
      <xdr:row>98</xdr:row>
      <xdr:rowOff>14184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71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5311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80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144613</xdr:rowOff>
    </xdr:from>
    <xdr:to>
      <xdr:col>55</xdr:col>
      <xdr:colOff>50800</xdr:colOff>
      <xdr:row>98</xdr:row>
      <xdr:rowOff>74763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77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123040</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75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105277</xdr:rowOff>
    </xdr:from>
    <xdr:to>
      <xdr:col>50</xdr:col>
      <xdr:colOff>165100</xdr:colOff>
      <xdr:row>98</xdr:row>
      <xdr:rowOff>35427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73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26554</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82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157725</xdr:rowOff>
    </xdr:from>
    <xdr:to>
      <xdr:col>46</xdr:col>
      <xdr:colOff>38100</xdr:colOff>
      <xdr:row>98</xdr:row>
      <xdr:rowOff>87875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78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79002</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88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98681</xdr:rowOff>
    </xdr:from>
    <xdr:to>
      <xdr:col>41</xdr:col>
      <xdr:colOff>101600</xdr:colOff>
      <xdr:row>98</xdr:row>
      <xdr:rowOff>28831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72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45358</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50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34282</xdr:rowOff>
    </xdr:from>
    <xdr:to>
      <xdr:col>36</xdr:col>
      <xdr:colOff>165100</xdr:colOff>
      <xdr:row>97</xdr:row>
      <xdr:rowOff>135882</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66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152409</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440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168927</xdr:rowOff>
    </xdr:from>
    <xdr:ext cx="46717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37</xdr:row>
      <xdr:rowOff>54627</xdr:rowOff>
    </xdr:from>
    <xdr:ext cx="46717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78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156940</xdr:rowOff>
    </xdr:from>
    <xdr:to>
      <xdr:col>85</xdr:col>
      <xdr:colOff>126364</xdr:colOff>
      <xdr:row>38</xdr:row>
      <xdr:rowOff>131223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300440"/>
          <a:ext cx="1269" cy="1345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135050</xdr:rowOff>
    </xdr:from>
    <xdr:ext cx="469744"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65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131223</xdr:rowOff>
    </xdr:from>
    <xdr:to>
      <xdr:col>86</xdr:col>
      <xdr:colOff>25400</xdr:colOff>
      <xdr:row>38</xdr:row>
      <xdr:rowOff>131223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646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103617</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07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156940</xdr:rowOff>
    </xdr:from>
    <xdr:to>
      <xdr:col>86</xdr:col>
      <xdr:colOff>25400</xdr:colOff>
      <xdr:row>30</xdr:row>
      <xdr:rowOff>156940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30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83407</xdr:rowOff>
    </xdr:from>
    <xdr:to>
      <xdr:col>85</xdr:col>
      <xdr:colOff>127000</xdr:colOff>
      <xdr:row>36</xdr:row>
      <xdr:rowOff>143605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5481300" y="6255607"/>
          <a:ext cx="838200" cy="6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61961</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5891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39084</xdr:rowOff>
    </xdr:from>
    <xdr:to>
      <xdr:col>85</xdr:col>
      <xdr:colOff>177800</xdr:colOff>
      <xdr:row>35</xdr:row>
      <xdr:rowOff>140684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03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130366</xdr:rowOff>
    </xdr:from>
    <xdr:to>
      <xdr:col>81</xdr:col>
      <xdr:colOff>50800</xdr:colOff>
      <xdr:row>36</xdr:row>
      <xdr:rowOff>143605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4592300" y="6302566"/>
          <a:ext cx="889000" cy="1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35655</xdr:rowOff>
    </xdr:from>
    <xdr:to>
      <xdr:col>81</xdr:col>
      <xdr:colOff>101600</xdr:colOff>
      <xdr:row>35</xdr:row>
      <xdr:rowOff>137255</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03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153782</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581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130366</xdr:rowOff>
    </xdr:from>
    <xdr:to>
      <xdr:col>76</xdr:col>
      <xdr:colOff>114300</xdr:colOff>
      <xdr:row>36</xdr:row>
      <xdr:rowOff>139986</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3703300" y="6302566"/>
          <a:ext cx="889000" cy="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142335</xdr:rowOff>
    </xdr:from>
    <xdr:to>
      <xdr:col>76</xdr:col>
      <xdr:colOff>165100</xdr:colOff>
      <xdr:row>35</xdr:row>
      <xdr:rowOff>72485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597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89012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574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139986</xdr:rowOff>
    </xdr:from>
    <xdr:to>
      <xdr:col>71</xdr:col>
      <xdr:colOff>177800</xdr:colOff>
      <xdr:row>37</xdr:row>
      <xdr:rowOff>2540</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2814300" y="6312186"/>
          <a:ext cx="889000" cy="3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162338</xdr:rowOff>
    </xdr:from>
    <xdr:to>
      <xdr:col>72</xdr:col>
      <xdr:colOff>38100</xdr:colOff>
      <xdr:row>35</xdr:row>
      <xdr:rowOff>92488</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599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109015</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576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42132</xdr:rowOff>
    </xdr:from>
    <xdr:to>
      <xdr:col>67</xdr:col>
      <xdr:colOff>101600</xdr:colOff>
      <xdr:row>35</xdr:row>
      <xdr:rowOff>143732</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04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160259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5818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32607</xdr:rowOff>
    </xdr:from>
    <xdr:to>
      <xdr:col>85</xdr:col>
      <xdr:colOff>177800</xdr:colOff>
      <xdr:row>36</xdr:row>
      <xdr:rowOff>134207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620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11034</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6183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92805</xdr:rowOff>
    </xdr:from>
    <xdr:to>
      <xdr:col>81</xdr:col>
      <xdr:colOff>101600</xdr:colOff>
      <xdr:row>37</xdr:row>
      <xdr:rowOff>22955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626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14082</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635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79566</xdr:rowOff>
    </xdr:from>
    <xdr:to>
      <xdr:col>76</xdr:col>
      <xdr:colOff>165100</xdr:colOff>
      <xdr:row>37</xdr:row>
      <xdr:rowOff>9716</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625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843</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634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89186</xdr:rowOff>
    </xdr:from>
    <xdr:to>
      <xdr:col>72</xdr:col>
      <xdr:colOff>38100</xdr:colOff>
      <xdr:row>37</xdr:row>
      <xdr:rowOff>19336</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626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10463</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6354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123190</xdr:rowOff>
    </xdr:from>
    <xdr:to>
      <xdr:col>67</xdr:col>
      <xdr:colOff>101600</xdr:colOff>
      <xdr:row>37</xdr:row>
      <xdr:rowOff>53340</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629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44467</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638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165235</xdr:rowOff>
    </xdr:from>
    <xdr:to>
      <xdr:col>85</xdr:col>
      <xdr:colOff>126364</xdr:colOff>
      <xdr:row>57</xdr:row>
      <xdr:rowOff>152593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37735"/>
          <a:ext cx="1269" cy="118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156420</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2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152593</xdr:rowOff>
    </xdr:from>
    <xdr:to>
      <xdr:col>86</xdr:col>
      <xdr:colOff>25400</xdr:colOff>
      <xdr:row>57</xdr:row>
      <xdr:rowOff>152593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2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111912</xdr:rowOff>
    </xdr:from>
    <xdr:ext cx="534377"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51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165235</xdr:rowOff>
    </xdr:from>
    <xdr:to>
      <xdr:col>86</xdr:col>
      <xdr:colOff>25400</xdr:colOff>
      <xdr:row>50</xdr:row>
      <xdr:rowOff>165235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3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91305</xdr:rowOff>
    </xdr:from>
    <xdr:to>
      <xdr:col>85</xdr:col>
      <xdr:colOff>127000</xdr:colOff>
      <xdr:row>56</xdr:row>
      <xdr:rowOff>134991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692505"/>
          <a:ext cx="838200" cy="43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21709</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280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170282</xdr:rowOff>
    </xdr:from>
    <xdr:to>
      <xdr:col>85</xdr:col>
      <xdr:colOff>177800</xdr:colOff>
      <xdr:row>55</xdr:row>
      <xdr:rowOff>100432</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428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114097</xdr:rowOff>
    </xdr:from>
    <xdr:to>
      <xdr:col>81</xdr:col>
      <xdr:colOff>50800</xdr:colOff>
      <xdr:row>56</xdr:row>
      <xdr:rowOff>134991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543847"/>
          <a:ext cx="889000" cy="19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29235</xdr:rowOff>
    </xdr:from>
    <xdr:to>
      <xdr:col>81</xdr:col>
      <xdr:colOff>101600</xdr:colOff>
      <xdr:row>55</xdr:row>
      <xdr:rowOff>130835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45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147362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23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114097</xdr:rowOff>
    </xdr:from>
    <xdr:to>
      <xdr:col>76</xdr:col>
      <xdr:colOff>114300</xdr:colOff>
      <xdr:row>57</xdr:row>
      <xdr:rowOff>18268</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543847"/>
          <a:ext cx="889000" cy="24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62177</xdr:rowOff>
    </xdr:from>
    <xdr:to>
      <xdr:col>76</xdr:col>
      <xdr:colOff>165100</xdr:colOff>
      <xdr:row>54</xdr:row>
      <xdr:rowOff>163777</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32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8854</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09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18268</xdr:rowOff>
    </xdr:from>
    <xdr:to>
      <xdr:col>71</xdr:col>
      <xdr:colOff>177800</xdr:colOff>
      <xdr:row>57</xdr:row>
      <xdr:rowOff>158994</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790918"/>
          <a:ext cx="889000" cy="14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41374</xdr:rowOff>
    </xdr:from>
    <xdr:to>
      <xdr:col>72</xdr:col>
      <xdr:colOff>38100</xdr:colOff>
      <xdr:row>55</xdr:row>
      <xdr:rowOff>142974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47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159501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24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152314</xdr:rowOff>
    </xdr:from>
    <xdr:to>
      <xdr:col>67</xdr:col>
      <xdr:colOff>101600</xdr:colOff>
      <xdr:row>56</xdr:row>
      <xdr:rowOff>82464</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58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98991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35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40505</xdr:rowOff>
    </xdr:from>
    <xdr:to>
      <xdr:col>85</xdr:col>
      <xdr:colOff>177800</xdr:colOff>
      <xdr:row>56</xdr:row>
      <xdr:rowOff>142105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64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18932</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62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84191</xdr:rowOff>
    </xdr:from>
    <xdr:to>
      <xdr:col>81</xdr:col>
      <xdr:colOff>101600</xdr:colOff>
      <xdr:row>57</xdr:row>
      <xdr:rowOff>14341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68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5468</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77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63297</xdr:rowOff>
    </xdr:from>
    <xdr:to>
      <xdr:col>76</xdr:col>
      <xdr:colOff>165100</xdr:colOff>
      <xdr:row>55</xdr:row>
      <xdr:rowOff>164897</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49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156024</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58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138918</xdr:rowOff>
    </xdr:from>
    <xdr:to>
      <xdr:col>72</xdr:col>
      <xdr:colOff>38100</xdr:colOff>
      <xdr:row>57</xdr:row>
      <xdr:rowOff>69068</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74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60195</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83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108194</xdr:rowOff>
    </xdr:from>
    <xdr:to>
      <xdr:col>67</xdr:col>
      <xdr:colOff>101600</xdr:colOff>
      <xdr:row>58</xdr:row>
      <xdr:rowOff>38344</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88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29471</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97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48006</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220956"/>
          <a:ext cx="1269" cy="1368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166133</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99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48006</xdr:rowOff>
    </xdr:from>
    <xdr:to>
      <xdr:col>86</xdr:col>
      <xdr:colOff>25400</xdr:colOff>
      <xdr:row>71</xdr:row>
      <xdr:rowOff>48006</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220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98823</xdr:rowOff>
    </xdr:from>
    <xdr:ext cx="378565"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300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75946</xdr:rowOff>
    </xdr:from>
    <xdr:to>
      <xdr:col>85</xdr:col>
      <xdr:colOff>177800</xdr:colOff>
      <xdr:row>79</xdr:row>
      <xdr:rowOff>6096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44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27178</xdr:rowOff>
    </xdr:from>
    <xdr:to>
      <xdr:col>81</xdr:col>
      <xdr:colOff>50800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571728"/>
          <a:ext cx="889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75692</xdr:rowOff>
    </xdr:from>
    <xdr:to>
      <xdr:col>81</xdr:col>
      <xdr:colOff>101600</xdr:colOff>
      <xdr:row>79</xdr:row>
      <xdr:rowOff>5842</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44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22369</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2017" y="13224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27178</xdr:rowOff>
    </xdr:from>
    <xdr:to>
      <xdr:col>76</xdr:col>
      <xdr:colOff>114300</xdr:colOff>
      <xdr:row>79</xdr:row>
      <xdr:rowOff>44450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3703300" y="13571728"/>
          <a:ext cx="889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33401</xdr:rowOff>
    </xdr:from>
    <xdr:to>
      <xdr:col>76</xdr:col>
      <xdr:colOff>165100</xdr:colOff>
      <xdr:row>78</xdr:row>
      <xdr:rowOff>135001</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406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151528</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181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5714</xdr:rowOff>
    </xdr:from>
    <xdr:to>
      <xdr:col>72</xdr:col>
      <xdr:colOff>38100</xdr:colOff>
      <xdr:row>78</xdr:row>
      <xdr:rowOff>107314</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3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123841</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15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157735</xdr:rowOff>
    </xdr:from>
    <xdr:to>
      <xdr:col>67</xdr:col>
      <xdr:colOff>101600</xdr:colOff>
      <xdr:row>78</xdr:row>
      <xdr:rowOff>87885</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35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104412</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13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147828</xdr:rowOff>
    </xdr:from>
    <xdr:to>
      <xdr:col>76</xdr:col>
      <xdr:colOff>165100</xdr:colOff>
      <xdr:row>79</xdr:row>
      <xdr:rowOff>77978</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2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69105</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03017" y="136136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26505</xdr:rowOff>
    </xdr:from>
    <xdr:to>
      <xdr:col>85</xdr:col>
      <xdr:colOff>126364</xdr:colOff>
      <xdr:row>97</xdr:row>
      <xdr:rowOff>112497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457005"/>
          <a:ext cx="1269" cy="128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116324</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74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112497</xdr:rowOff>
    </xdr:from>
    <xdr:to>
      <xdr:col>86</xdr:col>
      <xdr:colOff>25400</xdr:colOff>
      <xdr:row>97</xdr:row>
      <xdr:rowOff>112497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743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144632</xdr:rowOff>
    </xdr:from>
    <xdr:ext cx="534377"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23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81,942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26505</xdr:rowOff>
    </xdr:from>
    <xdr:to>
      <xdr:col>86</xdr:col>
      <xdr:colOff>25400</xdr:colOff>
      <xdr:row>90</xdr:row>
      <xdr:rowOff>26505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45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115469</xdr:rowOff>
    </xdr:from>
    <xdr:to>
      <xdr:col>85</xdr:col>
      <xdr:colOff>127000</xdr:colOff>
      <xdr:row>95</xdr:row>
      <xdr:rowOff>151567</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403219"/>
          <a:ext cx="838200" cy="3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43330</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159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20453</xdr:rowOff>
    </xdr:from>
    <xdr:to>
      <xdr:col>85</xdr:col>
      <xdr:colOff>177800</xdr:colOff>
      <xdr:row>95</xdr:row>
      <xdr:rowOff>122053</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30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135756</xdr:rowOff>
    </xdr:from>
    <xdr:to>
      <xdr:col>81</xdr:col>
      <xdr:colOff>50800</xdr:colOff>
      <xdr:row>95</xdr:row>
      <xdr:rowOff>151567</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4592300" y="16423506"/>
          <a:ext cx="889000" cy="1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30798</xdr:rowOff>
    </xdr:from>
    <xdr:to>
      <xdr:col>81</xdr:col>
      <xdr:colOff>101600</xdr:colOff>
      <xdr:row>95</xdr:row>
      <xdr:rowOff>132398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148925</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09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119107</xdr:rowOff>
    </xdr:from>
    <xdr:to>
      <xdr:col>76</xdr:col>
      <xdr:colOff>114300</xdr:colOff>
      <xdr:row>95</xdr:row>
      <xdr:rowOff>135756</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3703300" y="16406857"/>
          <a:ext cx="889000" cy="1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67221</xdr:rowOff>
    </xdr:from>
    <xdr:to>
      <xdr:col>76</xdr:col>
      <xdr:colOff>165100</xdr:colOff>
      <xdr:row>95</xdr:row>
      <xdr:rowOff>168821</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35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13898</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13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112040</xdr:rowOff>
    </xdr:from>
    <xdr:to>
      <xdr:col>71</xdr:col>
      <xdr:colOff>177800</xdr:colOff>
      <xdr:row>95</xdr:row>
      <xdr:rowOff>119107</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2814300" y="16399790"/>
          <a:ext cx="889000" cy="7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74288</xdr:rowOff>
    </xdr:from>
    <xdr:to>
      <xdr:col>72</xdr:col>
      <xdr:colOff>38100</xdr:colOff>
      <xdr:row>96</xdr:row>
      <xdr:rowOff>4438</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3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167015</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45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55296</xdr:rowOff>
    </xdr:from>
    <xdr:to>
      <xdr:col>67</xdr:col>
      <xdr:colOff>101600</xdr:colOff>
      <xdr:row>95</xdr:row>
      <xdr:rowOff>156896</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34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1973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11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64669</xdr:rowOff>
    </xdr:from>
    <xdr:to>
      <xdr:col>85</xdr:col>
      <xdr:colOff>177800</xdr:colOff>
      <xdr:row>95</xdr:row>
      <xdr:rowOff>166269</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35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43096</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3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100767</xdr:rowOff>
    </xdr:from>
    <xdr:to>
      <xdr:col>81</xdr:col>
      <xdr:colOff>101600</xdr:colOff>
      <xdr:row>96</xdr:row>
      <xdr:rowOff>30917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38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22044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48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84956</xdr:rowOff>
    </xdr:from>
    <xdr:to>
      <xdr:col>76</xdr:col>
      <xdr:colOff>165100</xdr:colOff>
      <xdr:row>96</xdr:row>
      <xdr:rowOff>15106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37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6233</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46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68307</xdr:rowOff>
    </xdr:from>
    <xdr:to>
      <xdr:col>72</xdr:col>
      <xdr:colOff>38100</xdr:colOff>
      <xdr:row>95</xdr:row>
      <xdr:rowOff>169907</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35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14984</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13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61240</xdr:rowOff>
    </xdr:from>
    <xdr:to>
      <xdr:col>67</xdr:col>
      <xdr:colOff>101600</xdr:colOff>
      <xdr:row>95</xdr:row>
      <xdr:rowOff>162840</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34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153967</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44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159588</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474538"/>
          <a:ext cx="1269" cy="1180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152950</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6680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106265</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24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159588</xdr:rowOff>
    </xdr:from>
    <xdr:to>
      <xdr:col>116</xdr:col>
      <xdr:colOff>152400</xdr:colOff>
      <xdr:row>31</xdr:row>
      <xdr:rowOff>159588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474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70400</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140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47523</xdr:rowOff>
    </xdr:from>
    <xdr:to>
      <xdr:col>116</xdr:col>
      <xdr:colOff>114300</xdr:colOff>
      <xdr:row>38</xdr:row>
      <xdr:rowOff>149123</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6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64668</xdr:rowOff>
    </xdr:from>
    <xdr:to>
      <xdr:col>112</xdr:col>
      <xdr:colOff>38100</xdr:colOff>
      <xdr:row>38</xdr:row>
      <xdr:rowOff>166268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5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11346</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354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74270</xdr:rowOff>
    </xdr:from>
    <xdr:to>
      <xdr:col>107</xdr:col>
      <xdr:colOff>101600</xdr:colOff>
      <xdr:row>39</xdr:row>
      <xdr:rowOff>4420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8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20946</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77333" y="63645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82042</xdr:rowOff>
    </xdr:from>
    <xdr:to>
      <xdr:col>102</xdr:col>
      <xdr:colOff>165100</xdr:colOff>
      <xdr:row>39</xdr:row>
      <xdr:rowOff>12192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59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28719</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88333" y="63723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74270</xdr:rowOff>
    </xdr:from>
    <xdr:to>
      <xdr:col>98</xdr:col>
      <xdr:colOff>38100</xdr:colOff>
      <xdr:row>39</xdr:row>
      <xdr:rowOff>4420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58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20946</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99333" y="63645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25950</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410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82,565</a:t>
          </a:r>
          <a:r>
            <a:rPr kumimoji="1" lang="ja-JP" altLang="en-US" sz="1300">
              <a:latin typeface="ＭＳ Ｐゴシック" panose="020B0600070205080204" pitchFamily="50" charset="-128"/>
              <a:ea typeface="ＭＳ Ｐゴシック" panose="020B0600070205080204" pitchFamily="50" charset="-128"/>
            </a:rPr>
            <a:t>円である。これは三郷市多世代交流複合施設整備等事業（希望の郷交流センターの整備）が増加したため、前年度と比較して、一人当たりのコストは増加している。</a:t>
          </a: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185,999</a:t>
          </a:r>
          <a:r>
            <a:rPr kumimoji="1" lang="ja-JP" altLang="en-US" sz="1300">
              <a:latin typeface="ＭＳ Ｐゴシック" panose="020B0600070205080204" pitchFamily="50" charset="-128"/>
              <a:ea typeface="ＭＳ Ｐゴシック" panose="020B0600070205080204" pitchFamily="50" charset="-128"/>
            </a:rPr>
            <a:t>円である。これは、物価高騰対策事業に係る給付金支給事業や障害福祉サービス給付事業が増加したため、前年度と比較して、一人当たりのコストは増加している。</a:t>
          </a:r>
        </a:p>
        <a:p>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32,272</a:t>
          </a:r>
          <a:r>
            <a:rPr kumimoji="1" lang="ja-JP" altLang="en-US" sz="1300">
              <a:latin typeface="ＭＳ Ｐゴシック" panose="020B0600070205080204" pitchFamily="50" charset="-128"/>
              <a:ea typeface="ＭＳ Ｐゴシック" panose="020B0600070205080204" pitchFamily="50" charset="-128"/>
            </a:rPr>
            <a:t>円である。これは、過年度に発行した地方債の元金償還据え置き期間が終了したため、前年度と比較して、一人当たりのコストは増加している。</a:t>
          </a:r>
        </a:p>
        <a:p>
          <a:r>
            <a:rPr kumimoji="1" lang="ja-JP" altLang="en-US" sz="1300">
              <a:latin typeface="ＭＳ Ｐゴシック" panose="020B0600070205080204" pitchFamily="50" charset="-128"/>
              <a:ea typeface="ＭＳ Ｐゴシック" panose="020B0600070205080204" pitchFamily="50" charset="-128"/>
            </a:rPr>
            <a:t>今後は、事務事業の優先度を厳しく点検し、優先度の低い事業については、廃止・縮小を進めて、歳出を徹底的に見直すほか、起債依存の事業実施の見直しを図り、持続可能で安定した財政運営に努める。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埼玉県三郷市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実質収支額は、毎年度黒字であるが、実質単年度収支は、低い水準が続いており、今後は厳しい財政状況になることを想定し、注視する必要がある。</a:t>
          </a:r>
        </a:p>
        <a:p>
          <a:r>
            <a:rPr kumimoji="1" lang="ja-JP" altLang="en-US" sz="1400">
              <a:latin typeface="ＭＳ ゴシック" pitchFamily="49" charset="-128"/>
              <a:ea typeface="ＭＳ ゴシック" pitchFamily="49" charset="-128"/>
            </a:rPr>
            <a:t>財政調整基金財高は、今後、扶助費や公債費が増加する傾向のため経常的に残高が少ない傾向であることから、適切に基金に積み立てを実施し、持続的で安定な財政運営を図れるように努める。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埼玉県三郷市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連結実質赤字比率は、すべての年度において全会計が赤字なしである。</a:t>
          </a:r>
        </a:p>
        <a:p>
          <a:r>
            <a:rPr kumimoji="1" lang="ja-JP" altLang="en-US" sz="1400">
              <a:latin typeface="ＭＳ ゴシック" pitchFamily="49" charset="-128"/>
              <a:ea typeface="ＭＳ ゴシック" pitchFamily="49" charset="-128"/>
            </a:rPr>
            <a:t>国民健康保険特別会計と公共下水道事業特別会計は、一般会計からの赤字補てん相当の繰出金・補助金によって財政運営が成り立っているため、一般会計に多くの負担を生じさせている。</a:t>
          </a:r>
        </a:p>
        <a:p>
          <a:r>
            <a:rPr kumimoji="1" lang="ja-JP" altLang="en-US" sz="1400">
              <a:latin typeface="ＭＳ ゴシック" pitchFamily="49" charset="-128"/>
              <a:ea typeface="ＭＳ ゴシック" pitchFamily="49" charset="-128"/>
            </a:rPr>
            <a:t>今後は、国民健康保険税、下水道使用料の適正化を図ることで特別会計の自主財源の確保を強化し、赤字補てん相当の繰出金・補助金の抑制に努める。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埼玉県三郷市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過年度に発行した地方債の元金償還据え置き期間が終了したため、元利償還金が増加しており、分子全体で、前年度と比較して増加している。</a:t>
          </a:r>
        </a:p>
        <a:p>
          <a:r>
            <a:rPr kumimoji="1" lang="ja-JP" altLang="en-US" sz="1400">
              <a:latin typeface="ＭＳ ゴシック" pitchFamily="49" charset="-128"/>
              <a:ea typeface="ＭＳ ゴシック" pitchFamily="49" charset="-128"/>
            </a:rPr>
            <a:t>今後は、起債に依存した事業実施の見直しや、低利率への借換えを図るなど、数値の抑制に努める。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埼玉県三郷市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一般会計等に係る地方債の現在高は、償還額よりも借入額が多かったため増加している。</a:t>
          </a:r>
        </a:p>
        <a:p>
          <a:r>
            <a:rPr kumimoji="1" lang="ja-JP" altLang="en-US" sz="1400">
              <a:latin typeface="ＭＳ ゴシック" pitchFamily="49" charset="-128"/>
              <a:ea typeface="ＭＳ ゴシック" pitchFamily="49" charset="-128"/>
            </a:rPr>
            <a:t>充当可能基金が増加したため、前年度と比較して、将来負担比率の分子全体は減少している。</a:t>
          </a:r>
        </a:p>
        <a:p>
          <a:r>
            <a:rPr kumimoji="1" lang="ja-JP" altLang="en-US" sz="1400">
              <a:latin typeface="ＭＳ ゴシック" pitchFamily="49" charset="-128"/>
              <a:ea typeface="ＭＳ ゴシック" pitchFamily="49" charset="-128"/>
            </a:rPr>
            <a:t>今後は、地方債現在高が増加する場合に備えて、起債に依存した事業実施を見直し、地方債の新規発行を抑制しながら、基金への適切な積立てに努める。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埼玉県三郷市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主な要因は、財政調整基金残高が約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億円増加したためである。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労働力人口の減少が税収に及ぼす影響や災害などの突発的な事態への対応、公共施設の老朽化対策に加え、社会情勢の変化に対応する事務事業の実施など突発的な財政需要に対応できるように、一定程度をの残高を確保す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三郷インター</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地区等公共施設整備基金　：三郷インター</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地区及びその他隣接地区の公共施設の整備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常磐新線対策基金　　　　　　　　　 　：常磐新線の建設及びこれに係る地域整備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　　　　　　　　　 　：公共施設の整備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被災者支援がんばろう基金　　　　　 　：災害により被害を受けた方の支援</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みどりの基金　　　　　　　　　　　 　：緑化の推進と緑の保全</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三郷インター</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地区等公共施設整備基金　：三郷インター</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地区内の公共施設の整備による取り崩したため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　　　　　　　　　 　：森林環境譲与税を積み立てたため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今後とも、基金の目的に則り、適切に積み立て又は、取り崩しを行う。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主な要因は、市税の増額補正などにより基金への積立額が取崩額を上回ったためである。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市税の減収や災害などの突発的な事態への対応に加え、社会情勢の変化に対応する事務事業の実施など突発的な財政需要に対応できるように、これまでと同様、適切に積み立てを行う。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主な要因は、令和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年度決算による歳入超過額を基金へ積み立てたためである。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地方債の償還に必要な財源を確保し、持続的で安定な財政運営に資するため、適切な積み立てを行う。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94E5082-4086-4BF0-8DB7-852FA6DB13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B0385DA-52B9-408B-A57B-3CE7F96FF1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9E546CD3-A923-45DA-AFB1-AF4A25F84C13}"/>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C61EB304-55B6-47BB-B711-CD8FC2C4CC69}"/>
            </a:ext>
          </a:extLst>
        </xdr:cNvPr>
        <xdr:cNvSpPr/>
      </xdr:nvSpPr>
      <xdr:spPr>
        <a:xfrm>
          <a:off x="15351125"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C80ECD01-D7AE-411A-96F8-97D4950CC8DE}"/>
            </a:ext>
          </a:extLst>
        </xdr:cNvPr>
        <xdr:cNvSpPr/>
      </xdr:nvSpPr>
      <xdr:spPr>
        <a:xfrm>
          <a:off x="15360650" y="161925"/>
          <a:ext cx="35242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8491348D-876D-4C99-BFD5-4198B036C2AE}"/>
            </a:ext>
          </a:extLst>
        </xdr:cNvPr>
        <xdr:cNvSpPr/>
      </xdr:nvSpPr>
      <xdr:spPr>
        <a:xfrm>
          <a:off x="1538922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埼玉県三郷市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8D2BBC3B-92DA-4A42-AEFC-4B48B9579D1A}"/>
            </a:ext>
          </a:extLst>
        </xdr:cNvPr>
        <xdr:cNvSpPr/>
      </xdr:nvSpPr>
      <xdr:spPr>
        <a:xfrm>
          <a:off x="12827000"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CAD7EC17-D5E9-4627-AD69-88033530456A}"/>
            </a:ext>
          </a:extLst>
        </xdr:cNvPr>
        <xdr:cNvSpPr/>
      </xdr:nvSpPr>
      <xdr:spPr>
        <a:xfrm>
          <a:off x="12855575" y="161925"/>
          <a:ext cx="23431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B8F50E68-1B20-475B-8982-F17220811962}"/>
            </a:ext>
          </a:extLst>
        </xdr:cNvPr>
        <xdr:cNvSpPr/>
      </xdr:nvSpPr>
      <xdr:spPr>
        <a:xfrm>
          <a:off x="12874625"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11004A97-076A-4AEA-98AC-49A5BB86CE7D}"/>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50805EFD-DF6F-4A93-8CF9-501B038453CB}"/>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69C75C4E-504D-434B-9A5A-85F542FBFD3F}"/>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142,410
136,885
30.13
64,049,897
59,784,844
4,117,459
28,620,631
41,899,508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1178974F-4065-4F25-AAF2-14E862C6FC6B}"/>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70576FE0-3310-42B8-9F20-E82E2882651D}"/>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C1A81B6A-D600-4861-A8F7-BC3BB64DDF2A}"/>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42.7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EE133C53-06A4-4DB6-8B17-926B7594E2A1}"/>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C727F4BF-955C-40B4-937D-3982F2625268}"/>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EB82CEB-FCB0-4113-AC1C-82BEB0DD9151}"/>
            </a:ext>
          </a:extLst>
        </xdr:cNvPr>
        <xdr:cNvSpPr/>
      </xdr:nvSpPr>
      <xdr:spPr>
        <a:xfrm>
          <a:off x="6226175" y="97790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96A952BD-9124-4C04-ACBB-8F17317968E5}"/>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F8E51F25-CAD3-4388-A01F-08510C6B564F}"/>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452D6405-40AE-420F-B8F8-0CDA665ED3A2}"/>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C79176ED-A702-498D-9329-42DE9EEE2813}"/>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20EEEB57-9FFF-47BC-A0E4-683CCBCFB08D}"/>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C6693D21-5FD4-47DB-997C-229244272009}"/>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7D1E1208-22EF-4451-A789-E7A9F3C10420}"/>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743E8B1F-2677-42F5-85C9-4A1CC5A0C8C6}"/>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92F8C917-6FAE-48C9-B8F5-8A2C39C2FC72}"/>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3C0B8857-27C2-4339-AC53-D528A0E46FC8}"/>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B25D2AAA-A7C1-474A-8462-D6C050750AB2}"/>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37D6E7E7-5830-4003-8E5C-56C954500084}"/>
            </a:ext>
          </a:extLst>
        </xdr:cNvPr>
        <xdr:cNvSpPr txBox="1"/>
      </xdr:nvSpPr>
      <xdr:spPr>
        <a:xfrm>
          <a:off x="419100" y="1978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D9DA2371-6C99-4BF4-A54F-9F4A27DBC9D0}"/>
            </a:ext>
          </a:extLst>
        </xdr:cNvPr>
        <xdr:cNvSpPr txBox="1"/>
      </xdr:nvSpPr>
      <xdr:spPr>
        <a:xfrm>
          <a:off x="419100" y="2206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536B7E44-86C1-4017-87F2-D8ADCADEAB81}"/>
            </a:ext>
          </a:extLst>
        </xdr:cNvPr>
        <xdr:cNvSpPr txBox="1"/>
      </xdr:nvSpPr>
      <xdr:spPr>
        <a:xfrm>
          <a:off x="419100" y="24352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BB45A861-3671-461A-A849-10569A7BF95C}"/>
            </a:ext>
          </a:extLst>
        </xdr:cNvPr>
        <xdr:cNvSpPr txBox="1"/>
      </xdr:nvSpPr>
      <xdr:spPr>
        <a:xfrm>
          <a:off x="419100" y="26638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11AEB947-87FA-4FBD-9798-5D4435E22E7E}"/>
            </a:ext>
          </a:extLst>
        </xdr:cNvPr>
        <xdr:cNvSpPr txBox="1"/>
      </xdr:nvSpPr>
      <xdr:spPr>
        <a:xfrm>
          <a:off x="419100" y="28924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8354246D-F688-4700-ABF3-23CE8FAAA723}"/>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958BC156-97A1-4F3A-8940-38D800F5BC05}"/>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2DCBF1C6-5929-4EED-B331-FC2127CAE84C}"/>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544413DC-B0E3-437E-96B4-2DA1C3F072DE}"/>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8E208A88-620D-4466-BEF9-A74139E3650D}"/>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1C4D9A1D-39E0-472C-BF81-C3E1D2842D7E}"/>
            </a:ext>
          </a:extLst>
        </xdr:cNvPr>
        <xdr:cNvSpPr/>
      </xdr:nvSpPr>
      <xdr:spPr>
        <a:xfrm>
          <a:off x="63023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97E845DF-A2AE-4CEF-96D4-636B2B9A0189}"/>
            </a:ext>
          </a:extLst>
        </xdr:cNvPr>
        <xdr:cNvSpPr/>
      </xdr:nvSpPr>
      <xdr:spPr>
        <a:xfrm>
          <a:off x="63023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8C61BAC0-3FC0-4796-A7E0-2B553FABF486}"/>
            </a:ext>
          </a:extLst>
        </xdr:cNvPr>
        <xdr:cNvSpPr/>
      </xdr:nvSpPr>
      <xdr:spPr>
        <a:xfrm>
          <a:off x="77978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85F8409D-F972-4AAF-969C-8BB44FF28160}"/>
            </a:ext>
          </a:extLst>
        </xdr:cNvPr>
        <xdr:cNvSpPr/>
      </xdr:nvSpPr>
      <xdr:spPr>
        <a:xfrm>
          <a:off x="77978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E0478F0C-6F48-45D1-AAD9-0B25F6A40F80}"/>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2F8CEEC2-ECFE-4BD1-AFC8-30C8C7630D17}"/>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D12DE587-776A-49BA-ABE6-7963AB4616E0}"/>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E638C0CF-38A9-44A4-8293-71BECD171BEA}"/>
            </a:ext>
          </a:extLst>
        </xdr:cNvPr>
        <xdr:cNvSpPr txBox="1"/>
      </xdr:nvSpPr>
      <xdr:spPr>
        <a:xfrm>
          <a:off x="528320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有形固定資産減価償却率については、上昇傾向にあるものの、公共施設の長寿命化事業などを昨年度に引き続き実施しており、こうした取り組みなどにより類似団体平均と比較すると比率は小さい。</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72741029-42B0-4C69-B265-8548AA85AB45}"/>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DFC25249-BFD9-4567-B06F-83A8002A9B35}"/>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D952C1C8-5284-4CBB-8272-C3034423D560}"/>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A64036-1420-47C3-9A11-499BE46FA081}"/>
            </a:ext>
          </a:extLst>
        </xdr:cNvPr>
        <xdr:cNvCxnSpPr/>
      </xdr:nvCxnSpPr>
      <xdr:spPr>
        <a:xfrm>
          <a:off x="1158875" y="5656792"/>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8B8DADFA-EEB4-44D0-A4CE-C10E65552C39}"/>
            </a:ext>
          </a:extLst>
        </xdr:cNvPr>
        <xdr:cNvSpPr txBox="1"/>
      </xdr:nvSpPr>
      <xdr:spPr>
        <a:xfrm>
          <a:off x="789956" y="55629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AD899D0B-AC3C-4E86-973B-7BAB10B54482}"/>
            </a:ext>
          </a:extLst>
        </xdr:cNvPr>
        <xdr:cNvCxnSpPr/>
      </xdr:nvCxnSpPr>
      <xdr:spPr>
        <a:xfrm>
          <a:off x="1158875" y="5316008"/>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C15D2659-ED43-47DD-ADC6-92902D525860}"/>
            </a:ext>
          </a:extLst>
        </xdr:cNvPr>
        <xdr:cNvSpPr txBox="1"/>
      </xdr:nvSpPr>
      <xdr:spPr>
        <a:xfrm>
          <a:off x="789956" y="52222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4E1A35F2-46A8-4DB7-A45A-19BD318F17D7}"/>
            </a:ext>
          </a:extLst>
        </xdr:cNvPr>
        <xdr:cNvCxnSpPr/>
      </xdr:nvCxnSpPr>
      <xdr:spPr>
        <a:xfrm>
          <a:off x="1158875" y="49784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824D1471-91D4-4AB6-B7F0-250DFDE8F484}"/>
            </a:ext>
          </a:extLst>
        </xdr:cNvPr>
        <xdr:cNvSpPr txBox="1"/>
      </xdr:nvSpPr>
      <xdr:spPr>
        <a:xfrm>
          <a:off x="789956" y="488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5E43C182-B77F-45A4-846B-3F7A935D7B6C}"/>
            </a:ext>
          </a:extLst>
        </xdr:cNvPr>
        <xdr:cNvCxnSpPr/>
      </xdr:nvCxnSpPr>
      <xdr:spPr>
        <a:xfrm>
          <a:off x="1158875" y="4637617"/>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6739B680-A1D3-40F4-8A0C-C5E8A3F010F8}"/>
            </a:ext>
          </a:extLst>
        </xdr:cNvPr>
        <xdr:cNvSpPr txBox="1"/>
      </xdr:nvSpPr>
      <xdr:spPr>
        <a:xfrm>
          <a:off x="789956" y="454381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C9A98EB1-1DEA-4FEC-94B9-F3A011067376}"/>
            </a:ext>
          </a:extLst>
        </xdr:cNvPr>
        <xdr:cNvCxnSpPr/>
      </xdr:nvCxnSpPr>
      <xdr:spPr>
        <a:xfrm>
          <a:off x="1158875" y="4296833"/>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A9A77716-5E4D-4308-B4AE-B4D320A38CD1}"/>
            </a:ext>
          </a:extLst>
        </xdr:cNvPr>
        <xdr:cNvSpPr txBox="1"/>
      </xdr:nvSpPr>
      <xdr:spPr>
        <a:xfrm>
          <a:off x="789956" y="42125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CA93347C-0087-4873-9085-223398612806}"/>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575C90CE-BF45-4D9B-83A4-5F634A036835}"/>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F77D9D43-EEFF-417A-91A3-0555942E76CB}"/>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35</xdr:row>
      <xdr:rowOff>23071</xdr:rowOff>
    </xdr:to>
    <xdr:cxnSp macro="">
      <xdr:nvCxnSpPr>
        <xdr:cNvPr id="65" name="直線コネクタ 64">
          <a:extLst>
            <a:ext uri="{FF2B5EF4-FFF2-40B4-BE49-F238E27FC236}">
              <a16:creationId xmlns:a16="http://schemas.microsoft.com/office/drawing/2014/main" id="{7E167EE6-BE0B-44B4-B848-254C6F671F98}"/>
            </a:ext>
          </a:extLst>
        </xdr:cNvPr>
        <xdr:cNvCxnSpPr/>
      </xdr:nvCxnSpPr>
      <xdr:spPr>
        <a:xfrm flipV="1">
          <a:off x="4306570" y="4439285"/>
          <a:ext cx="1270" cy="1254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26898</xdr:rowOff>
    </xdr:from>
    <xdr:ext cx="405111" cy="259045"/>
    <xdr:sp macro="" textlink="">
      <xdr:nvSpPr>
        <xdr:cNvPr id="66" name="有形固定資産減価償却率最小値テキスト">
          <a:extLst>
            <a:ext uri="{FF2B5EF4-FFF2-40B4-BE49-F238E27FC236}">
              <a16:creationId xmlns:a16="http://schemas.microsoft.com/office/drawing/2014/main" id="{F42799C9-263A-4012-8DE7-F4043CDEACED}"/>
            </a:ext>
          </a:extLst>
        </xdr:cNvPr>
        <xdr:cNvSpPr txBox="1"/>
      </xdr:nvSpPr>
      <xdr:spPr>
        <a:xfrm>
          <a:off x="4359275" y="5697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23071</xdr:rowOff>
    </xdr:from>
    <xdr:to>
      <xdr:col>23</xdr:col>
      <xdr:colOff>174625</xdr:colOff>
      <xdr:row>35</xdr:row>
      <xdr:rowOff>23071</xdr:rowOff>
    </xdr:to>
    <xdr:cxnSp macro="">
      <xdr:nvCxnSpPr>
        <xdr:cNvPr id="67" name="直線コネクタ 66">
          <a:extLst>
            <a:ext uri="{FF2B5EF4-FFF2-40B4-BE49-F238E27FC236}">
              <a16:creationId xmlns:a16="http://schemas.microsoft.com/office/drawing/2014/main" id="{311E4467-8876-4EBB-937B-BC55BDACD469}"/>
            </a:ext>
          </a:extLst>
        </xdr:cNvPr>
        <xdr:cNvCxnSpPr/>
      </xdr:nvCxnSpPr>
      <xdr:spPr>
        <a:xfrm>
          <a:off x="4216400" y="5693621"/>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68" name="有形固定資産減価償却率最大値テキスト">
          <a:extLst>
            <a:ext uri="{FF2B5EF4-FFF2-40B4-BE49-F238E27FC236}">
              <a16:creationId xmlns:a16="http://schemas.microsoft.com/office/drawing/2014/main" id="{DE7FB1B7-E3CB-446B-A20A-E66EA19F24D8}"/>
            </a:ext>
          </a:extLst>
        </xdr:cNvPr>
        <xdr:cNvSpPr txBox="1"/>
      </xdr:nvSpPr>
      <xdr:spPr>
        <a:xfrm>
          <a:off x="4359275" y="4227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69" name="直線コネクタ 68">
          <a:extLst>
            <a:ext uri="{FF2B5EF4-FFF2-40B4-BE49-F238E27FC236}">
              <a16:creationId xmlns:a16="http://schemas.microsoft.com/office/drawing/2014/main" id="{823B9AEE-4E54-48D5-ACC4-D9BA3E54B0AB}"/>
            </a:ext>
          </a:extLst>
        </xdr:cNvPr>
        <xdr:cNvCxnSpPr/>
      </xdr:nvCxnSpPr>
      <xdr:spPr>
        <a:xfrm>
          <a:off x="4216400" y="443928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24782</xdr:rowOff>
    </xdr:from>
    <xdr:ext cx="405111" cy="259045"/>
    <xdr:sp macro="" textlink="">
      <xdr:nvSpPr>
        <xdr:cNvPr id="70" name="有形固定資産減価償却率平均値テキスト">
          <a:extLst>
            <a:ext uri="{FF2B5EF4-FFF2-40B4-BE49-F238E27FC236}">
              <a16:creationId xmlns:a16="http://schemas.microsoft.com/office/drawing/2014/main" id="{EBE6E8DF-8938-41A7-813A-2E21CE47562E}"/>
            </a:ext>
          </a:extLst>
        </xdr:cNvPr>
        <xdr:cNvSpPr txBox="1"/>
      </xdr:nvSpPr>
      <xdr:spPr>
        <a:xfrm>
          <a:off x="4359275" y="5047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46355</xdr:rowOff>
    </xdr:from>
    <xdr:to>
      <xdr:col>23</xdr:col>
      <xdr:colOff>136525</xdr:colOff>
      <xdr:row>31</xdr:row>
      <xdr:rowOff>147955</xdr:rowOff>
    </xdr:to>
    <xdr:sp macro="" textlink="">
      <xdr:nvSpPr>
        <xdr:cNvPr id="71" name="フローチャート: 判断 70">
          <a:extLst>
            <a:ext uri="{FF2B5EF4-FFF2-40B4-BE49-F238E27FC236}">
              <a16:creationId xmlns:a16="http://schemas.microsoft.com/office/drawing/2014/main" id="{0434D7ED-C864-4466-A4B8-3EC74BCAD271}"/>
            </a:ext>
          </a:extLst>
        </xdr:cNvPr>
        <xdr:cNvSpPr/>
      </xdr:nvSpPr>
      <xdr:spPr>
        <a:xfrm>
          <a:off x="4254500" y="50692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10372</xdr:rowOff>
    </xdr:from>
    <xdr:to>
      <xdr:col>19</xdr:col>
      <xdr:colOff>187325</xdr:colOff>
      <xdr:row>31</xdr:row>
      <xdr:rowOff>111972</xdr:rowOff>
    </xdr:to>
    <xdr:sp macro="" textlink="">
      <xdr:nvSpPr>
        <xdr:cNvPr id="72" name="フローチャート: 判断 71">
          <a:extLst>
            <a:ext uri="{FF2B5EF4-FFF2-40B4-BE49-F238E27FC236}">
              <a16:creationId xmlns:a16="http://schemas.microsoft.com/office/drawing/2014/main" id="{C79D4812-EAE5-4B3F-A730-354C9E843B19}"/>
            </a:ext>
          </a:extLst>
        </xdr:cNvPr>
        <xdr:cNvSpPr/>
      </xdr:nvSpPr>
      <xdr:spPr>
        <a:xfrm>
          <a:off x="3616325" y="5026872"/>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6773</xdr:rowOff>
    </xdr:from>
    <xdr:to>
      <xdr:col>15</xdr:col>
      <xdr:colOff>187325</xdr:colOff>
      <xdr:row>31</xdr:row>
      <xdr:rowOff>108373</xdr:rowOff>
    </xdr:to>
    <xdr:sp macro="" textlink="">
      <xdr:nvSpPr>
        <xdr:cNvPr id="73" name="フローチャート: 判断 72">
          <a:extLst>
            <a:ext uri="{FF2B5EF4-FFF2-40B4-BE49-F238E27FC236}">
              <a16:creationId xmlns:a16="http://schemas.microsoft.com/office/drawing/2014/main" id="{A47565D5-651E-43EE-9104-ABA027C05AEE}"/>
            </a:ext>
          </a:extLst>
        </xdr:cNvPr>
        <xdr:cNvSpPr/>
      </xdr:nvSpPr>
      <xdr:spPr>
        <a:xfrm>
          <a:off x="2930525" y="502962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156633</xdr:rowOff>
    </xdr:from>
    <xdr:to>
      <xdr:col>11</xdr:col>
      <xdr:colOff>187325</xdr:colOff>
      <xdr:row>31</xdr:row>
      <xdr:rowOff>86783</xdr:rowOff>
    </xdr:to>
    <xdr:sp macro="" textlink="">
      <xdr:nvSpPr>
        <xdr:cNvPr id="74" name="フローチャート: 判断 73">
          <a:extLst>
            <a:ext uri="{FF2B5EF4-FFF2-40B4-BE49-F238E27FC236}">
              <a16:creationId xmlns:a16="http://schemas.microsoft.com/office/drawing/2014/main" id="{CA8840B0-0958-4EDA-B5C5-2D41368AA13E}"/>
            </a:ext>
          </a:extLst>
        </xdr:cNvPr>
        <xdr:cNvSpPr/>
      </xdr:nvSpPr>
      <xdr:spPr>
        <a:xfrm>
          <a:off x="2244725" y="501755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124248</xdr:rowOff>
    </xdr:from>
    <xdr:to>
      <xdr:col>7</xdr:col>
      <xdr:colOff>187325</xdr:colOff>
      <xdr:row>31</xdr:row>
      <xdr:rowOff>54398</xdr:rowOff>
    </xdr:to>
    <xdr:sp macro="" textlink="">
      <xdr:nvSpPr>
        <xdr:cNvPr id="75" name="フローチャート: 判断 74">
          <a:extLst>
            <a:ext uri="{FF2B5EF4-FFF2-40B4-BE49-F238E27FC236}">
              <a16:creationId xmlns:a16="http://schemas.microsoft.com/office/drawing/2014/main" id="{5113F116-F964-45CF-868C-7FEEDA102B37}"/>
            </a:ext>
          </a:extLst>
        </xdr:cNvPr>
        <xdr:cNvSpPr/>
      </xdr:nvSpPr>
      <xdr:spPr>
        <a:xfrm>
          <a:off x="1558925" y="497882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C14F0AAB-C5C7-45B1-9D1C-217CC25834EA}"/>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4047426F-7CB4-45BA-992D-C06033366739}"/>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301D139A-14FE-4E0E-B540-BE8B1EB0F3CD}"/>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FBD326D-0E1B-4F8D-8C43-401865FB0BDE}"/>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35B7A5DA-1AC7-4C19-95F0-FB77AC61E05A}"/>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5503</xdr:rowOff>
    </xdr:from>
    <xdr:to>
      <xdr:col>23</xdr:col>
      <xdr:colOff>136525</xdr:colOff>
      <xdr:row>30</xdr:row>
      <xdr:rowOff>107103</xdr:rowOff>
    </xdr:to>
    <xdr:sp macro="" textlink="">
      <xdr:nvSpPr>
        <xdr:cNvPr id="81" name="楕円 80">
          <a:extLst>
            <a:ext uri="{FF2B5EF4-FFF2-40B4-BE49-F238E27FC236}">
              <a16:creationId xmlns:a16="http://schemas.microsoft.com/office/drawing/2014/main" id="{4D6A901B-9375-4B09-A9AB-DDE2BCB01444}"/>
            </a:ext>
          </a:extLst>
        </xdr:cNvPr>
        <xdr:cNvSpPr/>
      </xdr:nvSpPr>
      <xdr:spPr>
        <a:xfrm>
          <a:off x="4254500" y="486642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28380</xdr:rowOff>
    </xdr:from>
    <xdr:ext cx="405111" cy="259045"/>
    <xdr:sp macro="" textlink="">
      <xdr:nvSpPr>
        <xdr:cNvPr id="82" name="有形固定資産減価償却率該当値テキスト">
          <a:extLst>
            <a:ext uri="{FF2B5EF4-FFF2-40B4-BE49-F238E27FC236}">
              <a16:creationId xmlns:a16="http://schemas.microsoft.com/office/drawing/2014/main" id="{4254E993-97ED-4D03-BF58-114734013F0F}"/>
            </a:ext>
          </a:extLst>
        </xdr:cNvPr>
        <xdr:cNvSpPr txBox="1"/>
      </xdr:nvSpPr>
      <xdr:spPr>
        <a:xfrm>
          <a:off x="4359275" y="4727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126577</xdr:rowOff>
    </xdr:from>
    <xdr:to>
      <xdr:col>19</xdr:col>
      <xdr:colOff>187325</xdr:colOff>
      <xdr:row>30</xdr:row>
      <xdr:rowOff>56727</xdr:rowOff>
    </xdr:to>
    <xdr:sp macro="" textlink="">
      <xdr:nvSpPr>
        <xdr:cNvPr id="83" name="楕円 82">
          <a:extLst>
            <a:ext uri="{FF2B5EF4-FFF2-40B4-BE49-F238E27FC236}">
              <a16:creationId xmlns:a16="http://schemas.microsoft.com/office/drawing/2014/main" id="{A9ECB8DD-BE7F-4A8B-9890-BECD3DD1DAA3}"/>
            </a:ext>
          </a:extLst>
        </xdr:cNvPr>
        <xdr:cNvSpPr/>
      </xdr:nvSpPr>
      <xdr:spPr>
        <a:xfrm>
          <a:off x="3616325" y="481922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5927</xdr:rowOff>
    </xdr:from>
    <xdr:to>
      <xdr:col>23</xdr:col>
      <xdr:colOff>85725</xdr:colOff>
      <xdr:row>30</xdr:row>
      <xdr:rowOff>56303</xdr:rowOff>
    </xdr:to>
    <xdr:cxnSp macro="">
      <xdr:nvCxnSpPr>
        <xdr:cNvPr id="84" name="直線コネクタ 83">
          <a:extLst>
            <a:ext uri="{FF2B5EF4-FFF2-40B4-BE49-F238E27FC236}">
              <a16:creationId xmlns:a16="http://schemas.microsoft.com/office/drawing/2014/main" id="{B3ABF10A-ABC2-4BFE-9E87-1EBA1BA0C436}"/>
            </a:ext>
          </a:extLst>
        </xdr:cNvPr>
        <xdr:cNvCxnSpPr/>
      </xdr:nvCxnSpPr>
      <xdr:spPr>
        <a:xfrm>
          <a:off x="3673475" y="4866852"/>
          <a:ext cx="628650" cy="4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61807</xdr:rowOff>
    </xdr:from>
    <xdr:to>
      <xdr:col>15</xdr:col>
      <xdr:colOff>187325</xdr:colOff>
      <xdr:row>29</xdr:row>
      <xdr:rowOff>163407</xdr:rowOff>
    </xdr:to>
    <xdr:sp macro="" textlink="">
      <xdr:nvSpPr>
        <xdr:cNvPr id="85" name="楕円 84">
          <a:extLst>
            <a:ext uri="{FF2B5EF4-FFF2-40B4-BE49-F238E27FC236}">
              <a16:creationId xmlns:a16="http://schemas.microsoft.com/office/drawing/2014/main" id="{76026704-036E-4477-A4DB-1022F8426DBA}"/>
            </a:ext>
          </a:extLst>
        </xdr:cNvPr>
        <xdr:cNvSpPr/>
      </xdr:nvSpPr>
      <xdr:spPr>
        <a:xfrm>
          <a:off x="2930525" y="476080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112607</xdr:rowOff>
    </xdr:from>
    <xdr:to>
      <xdr:col>19</xdr:col>
      <xdr:colOff>136525</xdr:colOff>
      <xdr:row>30</xdr:row>
      <xdr:rowOff>5927</xdr:rowOff>
    </xdr:to>
    <xdr:cxnSp macro="">
      <xdr:nvCxnSpPr>
        <xdr:cNvPr id="86" name="直線コネクタ 85">
          <a:extLst>
            <a:ext uri="{FF2B5EF4-FFF2-40B4-BE49-F238E27FC236}">
              <a16:creationId xmlns:a16="http://schemas.microsoft.com/office/drawing/2014/main" id="{E4AF7961-A25F-49B6-BDB6-50B2B1BF958B}"/>
            </a:ext>
          </a:extLst>
        </xdr:cNvPr>
        <xdr:cNvCxnSpPr/>
      </xdr:nvCxnSpPr>
      <xdr:spPr>
        <a:xfrm>
          <a:off x="2987675" y="4808432"/>
          <a:ext cx="6858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164888</xdr:rowOff>
    </xdr:from>
    <xdr:to>
      <xdr:col>11</xdr:col>
      <xdr:colOff>187325</xdr:colOff>
      <xdr:row>29</xdr:row>
      <xdr:rowOff>95038</xdr:rowOff>
    </xdr:to>
    <xdr:sp macro="" textlink="">
      <xdr:nvSpPr>
        <xdr:cNvPr id="87" name="楕円 86">
          <a:extLst>
            <a:ext uri="{FF2B5EF4-FFF2-40B4-BE49-F238E27FC236}">
              <a16:creationId xmlns:a16="http://schemas.microsoft.com/office/drawing/2014/main" id="{5612A3AF-A1B2-461D-B9B4-F2EC301E0761}"/>
            </a:ext>
          </a:extLst>
        </xdr:cNvPr>
        <xdr:cNvSpPr/>
      </xdr:nvSpPr>
      <xdr:spPr>
        <a:xfrm>
          <a:off x="2244725" y="469561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44238</xdr:rowOff>
    </xdr:from>
    <xdr:to>
      <xdr:col>15</xdr:col>
      <xdr:colOff>136525</xdr:colOff>
      <xdr:row>29</xdr:row>
      <xdr:rowOff>112607</xdr:rowOff>
    </xdr:to>
    <xdr:cxnSp macro="">
      <xdr:nvCxnSpPr>
        <xdr:cNvPr id="88" name="直線コネクタ 87">
          <a:extLst>
            <a:ext uri="{FF2B5EF4-FFF2-40B4-BE49-F238E27FC236}">
              <a16:creationId xmlns:a16="http://schemas.microsoft.com/office/drawing/2014/main" id="{C54F59AF-F8FF-47CF-BF0D-6038CC273872}"/>
            </a:ext>
          </a:extLst>
        </xdr:cNvPr>
        <xdr:cNvCxnSpPr/>
      </xdr:nvCxnSpPr>
      <xdr:spPr>
        <a:xfrm>
          <a:off x="2301875" y="4743238"/>
          <a:ext cx="685800" cy="65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100118</xdr:rowOff>
    </xdr:from>
    <xdr:to>
      <xdr:col>7</xdr:col>
      <xdr:colOff>187325</xdr:colOff>
      <xdr:row>29</xdr:row>
      <xdr:rowOff>30268</xdr:rowOff>
    </xdr:to>
    <xdr:sp macro="" textlink="">
      <xdr:nvSpPr>
        <xdr:cNvPr id="89" name="楕円 88">
          <a:extLst>
            <a:ext uri="{FF2B5EF4-FFF2-40B4-BE49-F238E27FC236}">
              <a16:creationId xmlns:a16="http://schemas.microsoft.com/office/drawing/2014/main" id="{E19EE009-F5EA-483D-BF53-B3A72626F39D}"/>
            </a:ext>
          </a:extLst>
        </xdr:cNvPr>
        <xdr:cNvSpPr/>
      </xdr:nvSpPr>
      <xdr:spPr>
        <a:xfrm>
          <a:off x="1558925" y="4637193"/>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150918</xdr:rowOff>
    </xdr:from>
    <xdr:to>
      <xdr:col>11</xdr:col>
      <xdr:colOff>136525</xdr:colOff>
      <xdr:row>29</xdr:row>
      <xdr:rowOff>44238</xdr:rowOff>
    </xdr:to>
    <xdr:cxnSp macro="">
      <xdr:nvCxnSpPr>
        <xdr:cNvPr id="90" name="直線コネクタ 89">
          <a:extLst>
            <a:ext uri="{FF2B5EF4-FFF2-40B4-BE49-F238E27FC236}">
              <a16:creationId xmlns:a16="http://schemas.microsoft.com/office/drawing/2014/main" id="{909C48F8-B235-4F0F-9BD1-50055C64A037}"/>
            </a:ext>
          </a:extLst>
        </xdr:cNvPr>
        <xdr:cNvCxnSpPr/>
      </xdr:nvCxnSpPr>
      <xdr:spPr>
        <a:xfrm>
          <a:off x="1616075" y="4684818"/>
          <a:ext cx="6858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103099</xdr:rowOff>
    </xdr:from>
    <xdr:ext cx="405111" cy="259045"/>
    <xdr:sp macro="" textlink="">
      <xdr:nvSpPr>
        <xdr:cNvPr id="91" name="n_1aveValue有形固定資産減価償却率">
          <a:extLst>
            <a:ext uri="{FF2B5EF4-FFF2-40B4-BE49-F238E27FC236}">
              <a16:creationId xmlns:a16="http://schemas.microsoft.com/office/drawing/2014/main" id="{334E19FE-5AAA-47D5-8574-416CFA1C1ED7}"/>
            </a:ext>
          </a:extLst>
        </xdr:cNvPr>
        <xdr:cNvSpPr txBox="1"/>
      </xdr:nvSpPr>
      <xdr:spPr>
        <a:xfrm>
          <a:off x="3474094" y="5125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99500</xdr:rowOff>
    </xdr:from>
    <xdr:ext cx="405111" cy="259045"/>
    <xdr:sp macro="" textlink="">
      <xdr:nvSpPr>
        <xdr:cNvPr id="92" name="n_2aveValue有形固定資産減価償却率">
          <a:extLst>
            <a:ext uri="{FF2B5EF4-FFF2-40B4-BE49-F238E27FC236}">
              <a16:creationId xmlns:a16="http://schemas.microsoft.com/office/drawing/2014/main" id="{0CB1CBB6-A4FE-4A8E-89D9-179BBE51D6B7}"/>
            </a:ext>
          </a:extLst>
        </xdr:cNvPr>
        <xdr:cNvSpPr txBox="1"/>
      </xdr:nvSpPr>
      <xdr:spPr>
        <a:xfrm>
          <a:off x="2797819" y="512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77910</xdr:rowOff>
    </xdr:from>
    <xdr:ext cx="405111" cy="259045"/>
    <xdr:sp macro="" textlink="">
      <xdr:nvSpPr>
        <xdr:cNvPr id="93" name="n_3aveValue有形固定資産減価償却率">
          <a:extLst>
            <a:ext uri="{FF2B5EF4-FFF2-40B4-BE49-F238E27FC236}">
              <a16:creationId xmlns:a16="http://schemas.microsoft.com/office/drawing/2014/main" id="{E0A5B7C8-1802-4AAE-A3BF-B8301359406A}"/>
            </a:ext>
          </a:extLst>
        </xdr:cNvPr>
        <xdr:cNvSpPr txBox="1"/>
      </xdr:nvSpPr>
      <xdr:spPr>
        <a:xfrm>
          <a:off x="2112019" y="5097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45525</xdr:rowOff>
    </xdr:from>
    <xdr:ext cx="405111" cy="259045"/>
    <xdr:sp macro="" textlink="">
      <xdr:nvSpPr>
        <xdr:cNvPr id="94" name="n_4aveValue有形固定資産減価償却率">
          <a:extLst>
            <a:ext uri="{FF2B5EF4-FFF2-40B4-BE49-F238E27FC236}">
              <a16:creationId xmlns:a16="http://schemas.microsoft.com/office/drawing/2014/main" id="{FC8F433D-E9A0-4FA2-9C1F-5E93CA85EE34}"/>
            </a:ext>
          </a:extLst>
        </xdr:cNvPr>
        <xdr:cNvSpPr txBox="1"/>
      </xdr:nvSpPr>
      <xdr:spPr>
        <a:xfrm>
          <a:off x="1426219" y="506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73254</xdr:rowOff>
    </xdr:from>
    <xdr:ext cx="405111" cy="259045"/>
    <xdr:sp macro="" textlink="">
      <xdr:nvSpPr>
        <xdr:cNvPr id="95" name="n_1mainValue有形固定資産減価償却率">
          <a:extLst>
            <a:ext uri="{FF2B5EF4-FFF2-40B4-BE49-F238E27FC236}">
              <a16:creationId xmlns:a16="http://schemas.microsoft.com/office/drawing/2014/main" id="{81A4BD64-7FF3-44BC-B7A5-D45EA690EA85}"/>
            </a:ext>
          </a:extLst>
        </xdr:cNvPr>
        <xdr:cNvSpPr txBox="1"/>
      </xdr:nvSpPr>
      <xdr:spPr>
        <a:xfrm>
          <a:off x="3474094" y="4607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8484</xdr:rowOff>
    </xdr:from>
    <xdr:ext cx="405111" cy="259045"/>
    <xdr:sp macro="" textlink="">
      <xdr:nvSpPr>
        <xdr:cNvPr id="96" name="n_2mainValue有形固定資産減価償却率">
          <a:extLst>
            <a:ext uri="{FF2B5EF4-FFF2-40B4-BE49-F238E27FC236}">
              <a16:creationId xmlns:a16="http://schemas.microsoft.com/office/drawing/2014/main" id="{260A874E-BB00-470B-80FE-694318502BF9}"/>
            </a:ext>
          </a:extLst>
        </xdr:cNvPr>
        <xdr:cNvSpPr txBox="1"/>
      </xdr:nvSpPr>
      <xdr:spPr>
        <a:xfrm>
          <a:off x="2797819" y="4545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111565</xdr:rowOff>
    </xdr:from>
    <xdr:ext cx="405111" cy="259045"/>
    <xdr:sp macro="" textlink="">
      <xdr:nvSpPr>
        <xdr:cNvPr id="97" name="n_3mainValue有形固定資産減価償却率">
          <a:extLst>
            <a:ext uri="{FF2B5EF4-FFF2-40B4-BE49-F238E27FC236}">
              <a16:creationId xmlns:a16="http://schemas.microsoft.com/office/drawing/2014/main" id="{7B48C0BF-7D38-4C84-89E2-0EC0BCE430A8}"/>
            </a:ext>
          </a:extLst>
        </xdr:cNvPr>
        <xdr:cNvSpPr txBox="1"/>
      </xdr:nvSpPr>
      <xdr:spPr>
        <a:xfrm>
          <a:off x="2112019" y="4483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46795</xdr:rowOff>
    </xdr:from>
    <xdr:ext cx="405111" cy="259045"/>
    <xdr:sp macro="" textlink="">
      <xdr:nvSpPr>
        <xdr:cNvPr id="98" name="n_4mainValue有形固定資産減価償却率">
          <a:extLst>
            <a:ext uri="{FF2B5EF4-FFF2-40B4-BE49-F238E27FC236}">
              <a16:creationId xmlns:a16="http://schemas.microsoft.com/office/drawing/2014/main" id="{E5113BC1-1D5A-4060-B235-A87BD4579037}"/>
            </a:ext>
          </a:extLst>
        </xdr:cNvPr>
        <xdr:cNvSpPr txBox="1"/>
      </xdr:nvSpPr>
      <xdr:spPr>
        <a:xfrm>
          <a:off x="1426219" y="4421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686F0745-D2CE-41CC-BB71-9E9069BBB165}"/>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92B41E15-D6AD-4033-8E67-489F797ABF39}"/>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16F67F2B-91A9-4593-8639-F449E87362CB}"/>
            </a:ext>
          </a:extLst>
        </xdr:cNvPr>
        <xdr:cNvSpPr/>
      </xdr:nvSpPr>
      <xdr:spPr>
        <a:xfrm>
          <a:off x="12446540" y="3630071"/>
          <a:ext cx="862519"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36A77062-BD4F-4A2C-90FC-4C970A20C9C2}"/>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EAD41347-A919-4988-9F4B-FACA7964F628}"/>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3815E93E-5BE7-47BC-8512-3F224B7FA6FB}"/>
            </a:ext>
          </a:extLst>
        </xdr:cNvPr>
        <xdr:cNvSpPr/>
      </xdr:nvSpPr>
      <xdr:spPr>
        <a:xfrm>
          <a:off x="153416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9700E537-FB3D-470B-A854-EA43C05F7E5D}"/>
            </a:ext>
          </a:extLst>
        </xdr:cNvPr>
        <xdr:cNvSpPr/>
      </xdr:nvSpPr>
      <xdr:spPr>
        <a:xfrm>
          <a:off x="153416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97BD396C-BCE6-4047-B351-4B0DDD30E825}"/>
            </a:ext>
          </a:extLst>
        </xdr:cNvPr>
        <xdr:cNvSpPr/>
      </xdr:nvSpPr>
      <xdr:spPr>
        <a:xfrm>
          <a:off x="16817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13D0DE0C-2D05-4179-A177-3BFCFE0144BC}"/>
            </a:ext>
          </a:extLst>
        </xdr:cNvPr>
        <xdr:cNvSpPr/>
      </xdr:nvSpPr>
      <xdr:spPr>
        <a:xfrm>
          <a:off x="16817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9A4691E5-719D-45C7-A45D-BFDFAFD5FE58}"/>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22258D32-E896-48E0-981A-FDC7F20278B8}"/>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539301A7-CE33-4B3B-8EF1-F6EB71F37C1F}"/>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9EA5485E-9B6C-4687-A293-34598E2A8FC6}"/>
            </a:ext>
          </a:extLst>
        </xdr:cNvPr>
        <xdr:cNvSpPr txBox="1"/>
      </xdr:nvSpPr>
      <xdr:spPr>
        <a:xfrm>
          <a:off x="143224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債務償還比率については、昨年度から増加しており、希望の郷交流センター建設工事などの大規模な工事を実施しているため、類似団体と比較すると大きくなっている。</a:t>
          </a:r>
        </a:p>
        <a:p>
          <a:r>
            <a:rPr kumimoji="1" lang="ja-JP" altLang="en-US" sz="1100">
              <a:latin typeface="ＭＳ Ｐゴシック" panose="020B0600070205080204" pitchFamily="50" charset="-128"/>
              <a:ea typeface="ＭＳ Ｐゴシック" panose="020B0600070205080204" pitchFamily="50" charset="-128"/>
            </a:rPr>
            <a:t>翌年度以降における財政の状況を考慮し、引き続き数値の抑制に努める必要がある。</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743C8D32-C32A-48C2-85C1-2F30EC439D4C}"/>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D85F32A0-87B2-47FB-9E6E-AA49BAAC01B2}"/>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92C0D98D-5495-4F09-B76D-BCFF15440AC8}"/>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EE4BD34A-3C21-414B-92D8-9F5753BB77D1}"/>
            </a:ext>
          </a:extLst>
        </xdr:cNvPr>
        <xdr:cNvCxnSpPr/>
      </xdr:nvCxnSpPr>
      <xdr:spPr>
        <a:xfrm>
          <a:off x="10198100" y="565679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1F3EBCE0-542A-43CC-A220-02E859E4EE93}"/>
            </a:ext>
          </a:extLst>
        </xdr:cNvPr>
        <xdr:cNvSpPr txBox="1"/>
      </xdr:nvSpPr>
      <xdr:spPr>
        <a:xfrm>
          <a:off x="9708926" y="556299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82976347-8819-4145-B86F-9E2BCF1EF6C2}"/>
            </a:ext>
          </a:extLst>
        </xdr:cNvPr>
        <xdr:cNvCxnSpPr/>
      </xdr:nvCxnSpPr>
      <xdr:spPr>
        <a:xfrm>
          <a:off x="10198100" y="531600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219DF07E-B69F-4465-A43D-2809F420EDB8}"/>
            </a:ext>
          </a:extLst>
        </xdr:cNvPr>
        <xdr:cNvSpPr txBox="1"/>
      </xdr:nvSpPr>
      <xdr:spPr>
        <a:xfrm>
          <a:off x="9762011" y="52222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91E0CF08-8C70-458F-B7E5-CC232187959E}"/>
            </a:ext>
          </a:extLst>
        </xdr:cNvPr>
        <xdr:cNvCxnSpPr/>
      </xdr:nvCxnSpPr>
      <xdr:spPr>
        <a:xfrm>
          <a:off x="10198100" y="49784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31B03927-7B3F-4E7D-AD5C-056FB41FEE32}"/>
            </a:ext>
          </a:extLst>
        </xdr:cNvPr>
        <xdr:cNvSpPr txBox="1"/>
      </xdr:nvSpPr>
      <xdr:spPr>
        <a:xfrm>
          <a:off x="9762011" y="488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8A5D7B1F-FB7A-4D07-B69E-48B839DBD0EA}"/>
            </a:ext>
          </a:extLst>
        </xdr:cNvPr>
        <xdr:cNvCxnSpPr/>
      </xdr:nvCxnSpPr>
      <xdr:spPr>
        <a:xfrm>
          <a:off x="10198100" y="463761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BEA4FAE8-D784-40E5-ADC1-BCF3344A2D74}"/>
            </a:ext>
          </a:extLst>
        </xdr:cNvPr>
        <xdr:cNvSpPr txBox="1"/>
      </xdr:nvSpPr>
      <xdr:spPr>
        <a:xfrm>
          <a:off x="9762011" y="454381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125068EF-2AE1-4E89-9DB9-33C777EB68E3}"/>
            </a:ext>
          </a:extLst>
        </xdr:cNvPr>
        <xdr:cNvCxnSpPr/>
      </xdr:nvCxnSpPr>
      <xdr:spPr>
        <a:xfrm>
          <a:off x="10198100" y="4296833"/>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CB2BF020-6B33-41CF-B048-42924BBE3DD5}"/>
            </a:ext>
          </a:extLst>
        </xdr:cNvPr>
        <xdr:cNvSpPr txBox="1"/>
      </xdr:nvSpPr>
      <xdr:spPr>
        <a:xfrm>
          <a:off x="9867778" y="421255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3F760D9F-8C38-4D7F-8240-19AAD54D5DA4}"/>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65816675-BF92-48D6-850B-28C8BCC502DF}"/>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136158</xdr:rowOff>
    </xdr:to>
    <xdr:cxnSp macro="">
      <xdr:nvCxnSpPr>
        <xdr:cNvPr id="127" name="直線コネクタ 126">
          <a:extLst>
            <a:ext uri="{FF2B5EF4-FFF2-40B4-BE49-F238E27FC236}">
              <a16:creationId xmlns:a16="http://schemas.microsoft.com/office/drawing/2014/main" id="{6FB5F5E9-F753-469E-95C3-16C8583320A9}"/>
            </a:ext>
          </a:extLst>
        </xdr:cNvPr>
        <xdr:cNvCxnSpPr/>
      </xdr:nvCxnSpPr>
      <xdr:spPr>
        <a:xfrm flipV="1">
          <a:off x="13326745" y="4296833"/>
          <a:ext cx="1269" cy="1182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139985</xdr:rowOff>
    </xdr:from>
    <xdr:ext cx="560923" cy="259045"/>
    <xdr:sp macro="" textlink="">
      <xdr:nvSpPr>
        <xdr:cNvPr id="128" name="債務償還比率最小値テキスト">
          <a:extLst>
            <a:ext uri="{FF2B5EF4-FFF2-40B4-BE49-F238E27FC236}">
              <a16:creationId xmlns:a16="http://schemas.microsoft.com/office/drawing/2014/main" id="{E02597E2-2D9B-4F90-9A3D-E7102F6AC60E}"/>
            </a:ext>
          </a:extLst>
        </xdr:cNvPr>
        <xdr:cNvSpPr txBox="1"/>
      </xdr:nvSpPr>
      <xdr:spPr>
        <a:xfrm>
          <a:off x="13379450" y="548668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136158</xdr:rowOff>
    </xdr:from>
    <xdr:to>
      <xdr:col>76</xdr:col>
      <xdr:colOff>111125</xdr:colOff>
      <xdr:row>33</xdr:row>
      <xdr:rowOff>136158</xdr:rowOff>
    </xdr:to>
    <xdr:cxnSp macro="">
      <xdr:nvCxnSpPr>
        <xdr:cNvPr id="129" name="直線コネクタ 128">
          <a:extLst>
            <a:ext uri="{FF2B5EF4-FFF2-40B4-BE49-F238E27FC236}">
              <a16:creationId xmlns:a16="http://schemas.microsoft.com/office/drawing/2014/main" id="{DB42EEDC-941B-4A94-86A0-E9BBE9B8B598}"/>
            </a:ext>
          </a:extLst>
        </xdr:cNvPr>
        <xdr:cNvCxnSpPr/>
      </xdr:nvCxnSpPr>
      <xdr:spPr>
        <a:xfrm>
          <a:off x="13255625" y="547968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6498CF7E-9654-4269-B270-15CEA94515DA}"/>
            </a:ext>
          </a:extLst>
        </xdr:cNvPr>
        <xdr:cNvSpPr txBox="1"/>
      </xdr:nvSpPr>
      <xdr:spPr>
        <a:xfrm>
          <a:off x="13379450" y="40752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8A42E5CE-5E60-4E12-A1BA-77CDFCB82CD5}"/>
            </a:ext>
          </a:extLst>
        </xdr:cNvPr>
        <xdr:cNvCxnSpPr/>
      </xdr:nvCxnSpPr>
      <xdr:spPr>
        <a:xfrm>
          <a:off x="13255625" y="429683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99317</xdr:rowOff>
    </xdr:from>
    <xdr:ext cx="469744" cy="259045"/>
    <xdr:sp macro="" textlink="">
      <xdr:nvSpPr>
        <xdr:cNvPr id="132" name="債務償還比率平均値テキスト">
          <a:extLst>
            <a:ext uri="{FF2B5EF4-FFF2-40B4-BE49-F238E27FC236}">
              <a16:creationId xmlns:a16="http://schemas.microsoft.com/office/drawing/2014/main" id="{8019699F-C359-44FC-BB23-D04D96056DB5}"/>
            </a:ext>
          </a:extLst>
        </xdr:cNvPr>
        <xdr:cNvSpPr txBox="1"/>
      </xdr:nvSpPr>
      <xdr:spPr>
        <a:xfrm>
          <a:off x="13379450" y="46363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76440</xdr:rowOff>
    </xdr:from>
    <xdr:to>
      <xdr:col>76</xdr:col>
      <xdr:colOff>73025</xdr:colOff>
      <xdr:row>30</xdr:row>
      <xdr:rowOff>6590</xdr:rowOff>
    </xdr:to>
    <xdr:sp macro="" textlink="">
      <xdr:nvSpPr>
        <xdr:cNvPr id="133" name="フローチャート: 判断 132">
          <a:extLst>
            <a:ext uri="{FF2B5EF4-FFF2-40B4-BE49-F238E27FC236}">
              <a16:creationId xmlns:a16="http://schemas.microsoft.com/office/drawing/2014/main" id="{F8DA98A7-8D7C-4FB4-AC30-743BA5F9336D}"/>
            </a:ext>
          </a:extLst>
        </xdr:cNvPr>
        <xdr:cNvSpPr/>
      </xdr:nvSpPr>
      <xdr:spPr>
        <a:xfrm>
          <a:off x="13293725" y="477226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33140</xdr:rowOff>
    </xdr:from>
    <xdr:to>
      <xdr:col>72</xdr:col>
      <xdr:colOff>123825</xdr:colOff>
      <xdr:row>29</xdr:row>
      <xdr:rowOff>134740</xdr:rowOff>
    </xdr:to>
    <xdr:sp macro="" textlink="">
      <xdr:nvSpPr>
        <xdr:cNvPr id="134" name="フローチャート: 判断 133">
          <a:extLst>
            <a:ext uri="{FF2B5EF4-FFF2-40B4-BE49-F238E27FC236}">
              <a16:creationId xmlns:a16="http://schemas.microsoft.com/office/drawing/2014/main" id="{ACB9E2D4-1FB2-44CD-B341-C717281B24EB}"/>
            </a:ext>
          </a:extLst>
        </xdr:cNvPr>
        <xdr:cNvSpPr/>
      </xdr:nvSpPr>
      <xdr:spPr>
        <a:xfrm>
          <a:off x="12646025" y="472579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50362</xdr:rowOff>
    </xdr:from>
    <xdr:to>
      <xdr:col>68</xdr:col>
      <xdr:colOff>123825</xdr:colOff>
      <xdr:row>30</xdr:row>
      <xdr:rowOff>151962</xdr:rowOff>
    </xdr:to>
    <xdr:sp macro="" textlink="">
      <xdr:nvSpPr>
        <xdr:cNvPr id="135" name="フローチャート: 判断 134">
          <a:extLst>
            <a:ext uri="{FF2B5EF4-FFF2-40B4-BE49-F238E27FC236}">
              <a16:creationId xmlns:a16="http://schemas.microsoft.com/office/drawing/2014/main" id="{59FA3156-45E7-45AB-A0E8-5D4CABD89764}"/>
            </a:ext>
          </a:extLst>
        </xdr:cNvPr>
        <xdr:cNvSpPr/>
      </xdr:nvSpPr>
      <xdr:spPr>
        <a:xfrm>
          <a:off x="11960225" y="4904937"/>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73032</xdr:rowOff>
    </xdr:from>
    <xdr:to>
      <xdr:col>64</xdr:col>
      <xdr:colOff>123825</xdr:colOff>
      <xdr:row>31</xdr:row>
      <xdr:rowOff>3182</xdr:rowOff>
    </xdr:to>
    <xdr:sp macro="" textlink="">
      <xdr:nvSpPr>
        <xdr:cNvPr id="136" name="フローチャート: 判断 135">
          <a:extLst>
            <a:ext uri="{FF2B5EF4-FFF2-40B4-BE49-F238E27FC236}">
              <a16:creationId xmlns:a16="http://schemas.microsoft.com/office/drawing/2014/main" id="{92BBD96A-899F-4694-9EF3-563EC8B063FC}"/>
            </a:ext>
          </a:extLst>
        </xdr:cNvPr>
        <xdr:cNvSpPr/>
      </xdr:nvSpPr>
      <xdr:spPr>
        <a:xfrm>
          <a:off x="11274425" y="493078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58279</xdr:rowOff>
    </xdr:from>
    <xdr:to>
      <xdr:col>60</xdr:col>
      <xdr:colOff>123825</xdr:colOff>
      <xdr:row>30</xdr:row>
      <xdr:rowOff>159879</xdr:rowOff>
    </xdr:to>
    <xdr:sp macro="" textlink="">
      <xdr:nvSpPr>
        <xdr:cNvPr id="137" name="フローチャート: 判断 136">
          <a:extLst>
            <a:ext uri="{FF2B5EF4-FFF2-40B4-BE49-F238E27FC236}">
              <a16:creationId xmlns:a16="http://schemas.microsoft.com/office/drawing/2014/main" id="{F9A127DF-154C-47D7-825F-BB9B3F0B1DEF}"/>
            </a:ext>
          </a:extLst>
        </xdr:cNvPr>
        <xdr:cNvSpPr/>
      </xdr:nvSpPr>
      <xdr:spPr>
        <a:xfrm>
          <a:off x="10588625" y="491602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5E646A6E-DFCE-4F8C-AF3B-E01FCCE3A91B}"/>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347F4D42-B8B3-40B1-9CD8-299550BC07F4}"/>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D3B4399D-9EAE-4926-BAE9-DF54E99E1B7B}"/>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94FCFD1D-9ABB-42B0-939F-5D5F2B46AB2F}"/>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35E4108F-CAB6-4AC1-8ABD-93C01331435D}"/>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50962</xdr:rowOff>
    </xdr:from>
    <xdr:to>
      <xdr:col>76</xdr:col>
      <xdr:colOff>73025</xdr:colOff>
      <xdr:row>30</xdr:row>
      <xdr:rowOff>152562</xdr:rowOff>
    </xdr:to>
    <xdr:sp macro="" textlink="">
      <xdr:nvSpPr>
        <xdr:cNvPr id="143" name="楕円 142">
          <a:extLst>
            <a:ext uri="{FF2B5EF4-FFF2-40B4-BE49-F238E27FC236}">
              <a16:creationId xmlns:a16="http://schemas.microsoft.com/office/drawing/2014/main" id="{B4F00EC3-5723-4A6F-9146-0C64FB9E58DF}"/>
            </a:ext>
          </a:extLst>
        </xdr:cNvPr>
        <xdr:cNvSpPr/>
      </xdr:nvSpPr>
      <xdr:spPr>
        <a:xfrm>
          <a:off x="13293725" y="490553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29389</xdr:rowOff>
    </xdr:from>
    <xdr:ext cx="469744" cy="259045"/>
    <xdr:sp macro="" textlink="">
      <xdr:nvSpPr>
        <xdr:cNvPr id="144" name="債務償還比率該当値テキスト">
          <a:extLst>
            <a:ext uri="{FF2B5EF4-FFF2-40B4-BE49-F238E27FC236}">
              <a16:creationId xmlns:a16="http://schemas.microsoft.com/office/drawing/2014/main" id="{C02557D2-D80B-44CA-B0AC-969DC4CF283D}"/>
            </a:ext>
          </a:extLst>
        </xdr:cNvPr>
        <xdr:cNvSpPr txBox="1"/>
      </xdr:nvSpPr>
      <xdr:spPr>
        <a:xfrm>
          <a:off x="13379450" y="4883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6223</xdr:rowOff>
    </xdr:from>
    <xdr:to>
      <xdr:col>72</xdr:col>
      <xdr:colOff>123825</xdr:colOff>
      <xdr:row>30</xdr:row>
      <xdr:rowOff>107823</xdr:rowOff>
    </xdr:to>
    <xdr:sp macro="" textlink="">
      <xdr:nvSpPr>
        <xdr:cNvPr id="145" name="楕円 144">
          <a:extLst>
            <a:ext uri="{FF2B5EF4-FFF2-40B4-BE49-F238E27FC236}">
              <a16:creationId xmlns:a16="http://schemas.microsoft.com/office/drawing/2014/main" id="{6460FE16-4E42-462D-A1C7-7C41BF63C7FA}"/>
            </a:ext>
          </a:extLst>
        </xdr:cNvPr>
        <xdr:cNvSpPr/>
      </xdr:nvSpPr>
      <xdr:spPr>
        <a:xfrm>
          <a:off x="12646025" y="486714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57023</xdr:rowOff>
    </xdr:from>
    <xdr:to>
      <xdr:col>76</xdr:col>
      <xdr:colOff>22225</xdr:colOff>
      <xdr:row>30</xdr:row>
      <xdr:rowOff>101762</xdr:rowOff>
    </xdr:to>
    <xdr:cxnSp macro="">
      <xdr:nvCxnSpPr>
        <xdr:cNvPr id="146" name="直線コネクタ 145">
          <a:extLst>
            <a:ext uri="{FF2B5EF4-FFF2-40B4-BE49-F238E27FC236}">
              <a16:creationId xmlns:a16="http://schemas.microsoft.com/office/drawing/2014/main" id="{40FE9FB0-1646-4D06-B520-145FCCDDAE9F}"/>
            </a:ext>
          </a:extLst>
        </xdr:cNvPr>
        <xdr:cNvCxnSpPr/>
      </xdr:nvCxnSpPr>
      <xdr:spPr>
        <a:xfrm>
          <a:off x="12693650" y="4914773"/>
          <a:ext cx="638175" cy="47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163590</xdr:rowOff>
    </xdr:from>
    <xdr:to>
      <xdr:col>68</xdr:col>
      <xdr:colOff>123825</xdr:colOff>
      <xdr:row>31</xdr:row>
      <xdr:rowOff>93740</xdr:rowOff>
    </xdr:to>
    <xdr:sp macro="" textlink="">
      <xdr:nvSpPr>
        <xdr:cNvPr id="147" name="楕円 146">
          <a:extLst>
            <a:ext uri="{FF2B5EF4-FFF2-40B4-BE49-F238E27FC236}">
              <a16:creationId xmlns:a16="http://schemas.microsoft.com/office/drawing/2014/main" id="{E8516371-FA0C-44BC-BD4F-F93405256857}"/>
            </a:ext>
          </a:extLst>
        </xdr:cNvPr>
        <xdr:cNvSpPr/>
      </xdr:nvSpPr>
      <xdr:spPr>
        <a:xfrm>
          <a:off x="11960225" y="501816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57023</xdr:rowOff>
    </xdr:from>
    <xdr:to>
      <xdr:col>72</xdr:col>
      <xdr:colOff>73025</xdr:colOff>
      <xdr:row>31</xdr:row>
      <xdr:rowOff>42940</xdr:rowOff>
    </xdr:to>
    <xdr:cxnSp macro="">
      <xdr:nvCxnSpPr>
        <xdr:cNvPr id="148" name="直線コネクタ 147">
          <a:extLst>
            <a:ext uri="{FF2B5EF4-FFF2-40B4-BE49-F238E27FC236}">
              <a16:creationId xmlns:a16="http://schemas.microsoft.com/office/drawing/2014/main" id="{82BF445A-9214-4026-ADFD-D66CB8AC4FD0}"/>
            </a:ext>
          </a:extLst>
        </xdr:cNvPr>
        <xdr:cNvCxnSpPr/>
      </xdr:nvCxnSpPr>
      <xdr:spPr>
        <a:xfrm flipV="1">
          <a:off x="12007850" y="4914773"/>
          <a:ext cx="685800" cy="15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84257</xdr:rowOff>
    </xdr:from>
    <xdr:to>
      <xdr:col>64</xdr:col>
      <xdr:colOff>123825</xdr:colOff>
      <xdr:row>32</xdr:row>
      <xdr:rowOff>14407</xdr:rowOff>
    </xdr:to>
    <xdr:sp macro="" textlink="">
      <xdr:nvSpPr>
        <xdr:cNvPr id="149" name="楕円 148">
          <a:extLst>
            <a:ext uri="{FF2B5EF4-FFF2-40B4-BE49-F238E27FC236}">
              <a16:creationId xmlns:a16="http://schemas.microsoft.com/office/drawing/2014/main" id="{D9AB5DD0-3C6E-400D-9F57-CB4623FF8715}"/>
            </a:ext>
          </a:extLst>
        </xdr:cNvPr>
        <xdr:cNvSpPr/>
      </xdr:nvSpPr>
      <xdr:spPr>
        <a:xfrm>
          <a:off x="11274425" y="510710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42940</xdr:rowOff>
    </xdr:from>
    <xdr:to>
      <xdr:col>68</xdr:col>
      <xdr:colOff>73025</xdr:colOff>
      <xdr:row>31</xdr:row>
      <xdr:rowOff>135057</xdr:rowOff>
    </xdr:to>
    <xdr:cxnSp macro="">
      <xdr:nvCxnSpPr>
        <xdr:cNvPr id="150" name="直線コネクタ 149">
          <a:extLst>
            <a:ext uri="{FF2B5EF4-FFF2-40B4-BE49-F238E27FC236}">
              <a16:creationId xmlns:a16="http://schemas.microsoft.com/office/drawing/2014/main" id="{5E94F459-0452-46B5-93CE-8ABF5B343303}"/>
            </a:ext>
          </a:extLst>
        </xdr:cNvPr>
        <xdr:cNvCxnSpPr/>
      </xdr:nvCxnSpPr>
      <xdr:spPr>
        <a:xfrm flipV="1">
          <a:off x="11322050" y="5065790"/>
          <a:ext cx="685800" cy="8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82458</xdr:rowOff>
    </xdr:from>
    <xdr:to>
      <xdr:col>60</xdr:col>
      <xdr:colOff>123825</xdr:colOff>
      <xdr:row>32</xdr:row>
      <xdr:rowOff>12608</xdr:rowOff>
    </xdr:to>
    <xdr:sp macro="" textlink="">
      <xdr:nvSpPr>
        <xdr:cNvPr id="151" name="楕円 150">
          <a:extLst>
            <a:ext uri="{FF2B5EF4-FFF2-40B4-BE49-F238E27FC236}">
              <a16:creationId xmlns:a16="http://schemas.microsoft.com/office/drawing/2014/main" id="{EA8AB6B4-8758-46BE-A7C3-8053819EB8B6}"/>
            </a:ext>
          </a:extLst>
        </xdr:cNvPr>
        <xdr:cNvSpPr/>
      </xdr:nvSpPr>
      <xdr:spPr>
        <a:xfrm>
          <a:off x="10588625" y="5105308"/>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133258</xdr:rowOff>
    </xdr:from>
    <xdr:to>
      <xdr:col>64</xdr:col>
      <xdr:colOff>73025</xdr:colOff>
      <xdr:row>31</xdr:row>
      <xdr:rowOff>135057</xdr:rowOff>
    </xdr:to>
    <xdr:cxnSp macro="">
      <xdr:nvCxnSpPr>
        <xdr:cNvPr id="152" name="直線コネクタ 151">
          <a:extLst>
            <a:ext uri="{FF2B5EF4-FFF2-40B4-BE49-F238E27FC236}">
              <a16:creationId xmlns:a16="http://schemas.microsoft.com/office/drawing/2014/main" id="{62185405-5149-4AD4-8312-0C95E815C1F8}"/>
            </a:ext>
          </a:extLst>
        </xdr:cNvPr>
        <xdr:cNvCxnSpPr/>
      </xdr:nvCxnSpPr>
      <xdr:spPr>
        <a:xfrm>
          <a:off x="10636250" y="5152933"/>
          <a:ext cx="685800" cy="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151267</xdr:rowOff>
    </xdr:from>
    <xdr:ext cx="469744" cy="259045"/>
    <xdr:sp macro="" textlink="">
      <xdr:nvSpPr>
        <xdr:cNvPr id="153" name="n_1aveValue債務償還比率">
          <a:extLst>
            <a:ext uri="{FF2B5EF4-FFF2-40B4-BE49-F238E27FC236}">
              <a16:creationId xmlns:a16="http://schemas.microsoft.com/office/drawing/2014/main" id="{1D7DCBFA-51CF-4141-8781-DAA3039D601A}"/>
            </a:ext>
          </a:extLst>
        </xdr:cNvPr>
        <xdr:cNvSpPr txBox="1"/>
      </xdr:nvSpPr>
      <xdr:spPr>
        <a:xfrm>
          <a:off x="12465127" y="452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168489</xdr:rowOff>
    </xdr:from>
    <xdr:ext cx="469744" cy="259045"/>
    <xdr:sp macro="" textlink="">
      <xdr:nvSpPr>
        <xdr:cNvPr id="154" name="n_2aveValue債務償還比率">
          <a:extLst>
            <a:ext uri="{FF2B5EF4-FFF2-40B4-BE49-F238E27FC236}">
              <a16:creationId xmlns:a16="http://schemas.microsoft.com/office/drawing/2014/main" id="{B91C7650-9B70-4B67-ADCD-3DB6F23B3DE8}"/>
            </a:ext>
          </a:extLst>
        </xdr:cNvPr>
        <xdr:cNvSpPr txBox="1"/>
      </xdr:nvSpPr>
      <xdr:spPr>
        <a:xfrm>
          <a:off x="11788852" y="4692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19709</xdr:rowOff>
    </xdr:from>
    <xdr:ext cx="469744" cy="259045"/>
    <xdr:sp macro="" textlink="">
      <xdr:nvSpPr>
        <xdr:cNvPr id="155" name="n_3aveValue債務償還比率">
          <a:extLst>
            <a:ext uri="{FF2B5EF4-FFF2-40B4-BE49-F238E27FC236}">
              <a16:creationId xmlns:a16="http://schemas.microsoft.com/office/drawing/2014/main" id="{770BC9ED-FB7D-4827-88C0-1F0AC43BD339}"/>
            </a:ext>
          </a:extLst>
        </xdr:cNvPr>
        <xdr:cNvSpPr txBox="1"/>
      </xdr:nvSpPr>
      <xdr:spPr>
        <a:xfrm>
          <a:off x="11103052" y="471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4956</xdr:rowOff>
    </xdr:from>
    <xdr:ext cx="469744" cy="259045"/>
    <xdr:sp macro="" textlink="">
      <xdr:nvSpPr>
        <xdr:cNvPr id="156" name="n_4aveValue債務償還比率">
          <a:extLst>
            <a:ext uri="{FF2B5EF4-FFF2-40B4-BE49-F238E27FC236}">
              <a16:creationId xmlns:a16="http://schemas.microsoft.com/office/drawing/2014/main" id="{68E51FBF-762A-4153-810B-995CE1095DDD}"/>
            </a:ext>
          </a:extLst>
        </xdr:cNvPr>
        <xdr:cNvSpPr txBox="1"/>
      </xdr:nvSpPr>
      <xdr:spPr>
        <a:xfrm>
          <a:off x="10417252" y="470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98950</xdr:rowOff>
    </xdr:from>
    <xdr:ext cx="469744" cy="259045"/>
    <xdr:sp macro="" textlink="">
      <xdr:nvSpPr>
        <xdr:cNvPr id="157" name="n_1mainValue債務償還比率">
          <a:extLst>
            <a:ext uri="{FF2B5EF4-FFF2-40B4-BE49-F238E27FC236}">
              <a16:creationId xmlns:a16="http://schemas.microsoft.com/office/drawing/2014/main" id="{97665016-A311-4F75-8A06-08B7675C6147}"/>
            </a:ext>
          </a:extLst>
        </xdr:cNvPr>
        <xdr:cNvSpPr txBox="1"/>
      </xdr:nvSpPr>
      <xdr:spPr>
        <a:xfrm>
          <a:off x="12465127" y="4959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84867</xdr:rowOff>
    </xdr:from>
    <xdr:ext cx="469744" cy="259045"/>
    <xdr:sp macro="" textlink="">
      <xdr:nvSpPr>
        <xdr:cNvPr id="158" name="n_2mainValue債務償還比率">
          <a:extLst>
            <a:ext uri="{FF2B5EF4-FFF2-40B4-BE49-F238E27FC236}">
              <a16:creationId xmlns:a16="http://schemas.microsoft.com/office/drawing/2014/main" id="{2775B6DB-F540-4027-A9EC-956525950E22}"/>
            </a:ext>
          </a:extLst>
        </xdr:cNvPr>
        <xdr:cNvSpPr txBox="1"/>
      </xdr:nvSpPr>
      <xdr:spPr>
        <a:xfrm>
          <a:off x="11788852" y="510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5534</xdr:rowOff>
    </xdr:from>
    <xdr:ext cx="469744" cy="259045"/>
    <xdr:sp macro="" textlink="">
      <xdr:nvSpPr>
        <xdr:cNvPr id="159" name="n_3mainValue債務償還比率">
          <a:extLst>
            <a:ext uri="{FF2B5EF4-FFF2-40B4-BE49-F238E27FC236}">
              <a16:creationId xmlns:a16="http://schemas.microsoft.com/office/drawing/2014/main" id="{2F274401-986D-41D0-AD4E-99CC3E92EC5E}"/>
            </a:ext>
          </a:extLst>
        </xdr:cNvPr>
        <xdr:cNvSpPr txBox="1"/>
      </xdr:nvSpPr>
      <xdr:spPr>
        <a:xfrm>
          <a:off x="11103052" y="519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3735</xdr:rowOff>
    </xdr:from>
    <xdr:ext cx="469744" cy="259045"/>
    <xdr:sp macro="" textlink="">
      <xdr:nvSpPr>
        <xdr:cNvPr id="160" name="n_4mainValue債務償還比率">
          <a:extLst>
            <a:ext uri="{FF2B5EF4-FFF2-40B4-BE49-F238E27FC236}">
              <a16:creationId xmlns:a16="http://schemas.microsoft.com/office/drawing/2014/main" id="{D6761FA3-82E1-4C81-B278-932E037E5741}"/>
            </a:ext>
          </a:extLst>
        </xdr:cNvPr>
        <xdr:cNvSpPr txBox="1"/>
      </xdr:nvSpPr>
      <xdr:spPr>
        <a:xfrm>
          <a:off x="10417252" y="5188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B564355F-7779-42C7-9781-85FB8F987CF7}"/>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DCD977C0-9384-4C7F-ADE9-BCB5EB8DA48F}"/>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A965D74B-F268-439E-B6D4-BA9A034C3B5D}"/>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3951BF10-209B-4972-856E-9292EB132E85}"/>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DE9F8439-3715-44B7-8C4A-268BECBC74A3}"/>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FEA22BF-E20A-4A97-81EB-3101E727F29D}"/>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54A4139-8C6F-4AEE-8BC7-203C48BD8ACA}"/>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A3C26A8-C38D-4313-8031-4A78C3B7FCB7}"/>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330C899-8CD5-48DC-A483-8D2DC526A7E6}"/>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C675B62-5ADE-4BDB-95E3-527779A8233C}"/>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埼玉県三郷市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F5BB074-DDE9-49E5-AD79-E0FCF688BEA6}"/>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E370970-C01B-4A67-A52E-D58806FF6CBC}"/>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AA22C28-DE2D-413B-AEA5-332AC2026E1C}"/>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5F64637-2B73-4383-AEC0-F9B273245363}"/>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8BD3D02-122E-4B80-9904-4FF54ED5A203}"/>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01BCA2D-2055-4D3C-B67F-3EC68D815374}"/>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142,410
136,885
30.13
64,049,897
59,784,844
4,117,459
28,620,631
41,899,508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CDABA54-F65B-40E1-896D-2573D63E4A31}"/>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A17DEB1-5D20-4025-B7A2-A58637022430}"/>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73FE4C0-60DB-4A36-BE64-8202DE57795A}"/>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42.7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FA10F2B-9535-4134-87DF-750DF55F8D4C}"/>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E233100-0DD1-4883-83FB-A79F1BA82A6A}"/>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BF0C6646-1C03-4D99-BB19-402DE4C15728}"/>
            </a:ext>
          </a:extLst>
        </xdr:cNvPr>
        <xdr:cNvSpPr/>
      </xdr:nvSpPr>
      <xdr:spPr>
        <a:xfrm>
          <a:off x="6467475" y="161925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B24DFA1-6F84-4676-B936-92B3B6AB55D2}"/>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E5F0B69-DAC3-4024-991D-4B0CB897E471}"/>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9D1020E-1305-4717-B3D8-B45A4E5C3B1D}"/>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56E42E9-7BFD-4E48-A6E0-69FBD81B2DC7}"/>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BF03E1B-20F2-48E1-9071-2C1E361DF1CD}"/>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D230729-CA28-4925-9EE1-2FA6A56AC0F6}"/>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BE3242F-75BB-4116-BF14-A5DD40091B56}"/>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2819FE8-A3AF-4B61-8F6A-D889025B55A5}"/>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B232A90-9355-4B95-B10F-6D15E951AEBD}"/>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F97099D-ABB7-48B7-9BC2-D20F16857922}"/>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F35C0C1-483D-4CF1-9E04-6DF2FC5EF8C9}"/>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7E0C5E5-B64B-4988-BBC5-97C1A04DC0DD}"/>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473D6B7-6D5D-4765-9524-5E544B87538C}"/>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96080FB-5B93-4F8B-A0D6-31389877ECCB}"/>
            </a:ext>
          </a:extLst>
        </xdr:cNvPr>
        <xdr:cNvSpPr txBox="1"/>
      </xdr:nvSpPr>
      <xdr:spPr>
        <a:xfrm>
          <a:off x="638175" y="3238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BE33AC3-99B5-4D26-9E1A-CE00D7F44C07}"/>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5F94E27-DF65-45FA-9AFB-33819D63C3D8}"/>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D1BA55D-60E1-4064-9210-6A129BCDE252}"/>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2EDA12A-4A66-4DB7-A9EF-1907B5FB8645}"/>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82662D3-E1C5-4848-8784-A7057058E4BD}"/>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54CF1A1-5B7D-4C3E-9ED8-526A41D32ED6}"/>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82C6ECA-4905-4822-A387-D0938F4F6B53}"/>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14AB222-3586-432B-8E19-9498B1375C7E}"/>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6866B0D-029E-490E-A446-C256D002356B}"/>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A609676-510F-4F95-8B5F-0C414F3B7DD3}"/>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0A5B575-B64A-4B73-BF67-EF002B131152}"/>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89DB2C8-481A-42F0-8330-9D9261E69BED}"/>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258717D0-4490-488F-82DC-06C86ECF5928}"/>
            </a:ext>
          </a:extLst>
        </xdr:cNvPr>
        <xdr:cNvCxnSpPr/>
      </xdr:nvCxnSpPr>
      <xdr:spPr>
        <a:xfrm>
          <a:off x="685800" y="6772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2BED3DDF-6813-4C77-A370-26D88EE438BF}"/>
            </a:ext>
          </a:extLst>
        </xdr:cNvPr>
        <xdr:cNvSpPr txBox="1"/>
      </xdr:nvSpPr>
      <xdr:spPr>
        <a:xfrm>
          <a:off x="278946" y="663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A4DC64CD-E44B-4E75-8378-59D1324E08DF}"/>
            </a:ext>
          </a:extLst>
        </xdr:cNvPr>
        <xdr:cNvCxnSpPr/>
      </xdr:nvCxnSpPr>
      <xdr:spPr>
        <a:xfrm>
          <a:off x="685800" y="6334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14FB1BB4-6682-48A5-8339-6A1FAA003055}"/>
            </a:ext>
          </a:extLst>
        </xdr:cNvPr>
        <xdr:cNvSpPr txBox="1"/>
      </xdr:nvSpPr>
      <xdr:spPr>
        <a:xfrm>
          <a:off x="339891" y="6198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57CFCF4E-FC24-4807-A793-FFBB963698B5}"/>
            </a:ext>
          </a:extLst>
        </xdr:cNvPr>
        <xdr:cNvCxnSpPr/>
      </xdr:nvCxnSpPr>
      <xdr:spPr>
        <a:xfrm>
          <a:off x="685800" y="590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B38B8D03-BA1F-4828-8008-2371233DB73A}"/>
            </a:ext>
          </a:extLst>
        </xdr:cNvPr>
        <xdr:cNvSpPr txBox="1"/>
      </xdr:nvSpPr>
      <xdr:spPr>
        <a:xfrm>
          <a:off x="339891" y="576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5EF02798-86DE-46F3-95DA-BA785D479C01}"/>
            </a:ext>
          </a:extLst>
        </xdr:cNvPr>
        <xdr:cNvCxnSpPr/>
      </xdr:nvCxnSpPr>
      <xdr:spPr>
        <a:xfrm>
          <a:off x="685800" y="5476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23A83D0B-AE35-4CED-BDDF-FEFA7029E255}"/>
            </a:ext>
          </a:extLst>
        </xdr:cNvPr>
        <xdr:cNvSpPr txBox="1"/>
      </xdr:nvSpPr>
      <xdr:spPr>
        <a:xfrm>
          <a:off x="339891" y="534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E9B8B84-78A5-4E5A-858E-1FD84E6CC602}"/>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D8EC05D1-665F-436B-B235-52A637B03203}"/>
            </a:ext>
          </a:extLst>
        </xdr:cNvPr>
        <xdr:cNvSpPr txBox="1"/>
      </xdr:nvSpPr>
      <xdr:spPr>
        <a:xfrm>
          <a:off x="339891"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337848AA-511D-41AB-A9A5-14E74D4517A1}"/>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105918</xdr:rowOff>
    </xdr:from>
    <xdr:to>
      <xdr:col>24</xdr:col>
      <xdr:colOff>62865</xdr:colOff>
      <xdr:row>41</xdr:row>
      <xdr:rowOff>44196</xdr:rowOff>
    </xdr:to>
    <xdr:cxnSp macro="">
      <xdr:nvCxnSpPr>
        <xdr:cNvPr id="55" name="直線コネクタ 54">
          <a:extLst>
            <a:ext uri="{FF2B5EF4-FFF2-40B4-BE49-F238E27FC236}">
              <a16:creationId xmlns:a16="http://schemas.microsoft.com/office/drawing/2014/main" id="{4711D2F4-7089-4B3D-ACD3-21BAD7D49F25}"/>
            </a:ext>
          </a:extLst>
        </xdr:cNvPr>
        <xdr:cNvCxnSpPr/>
      </xdr:nvCxnSpPr>
      <xdr:spPr>
        <a:xfrm flipV="1">
          <a:off x="4180840" y="5446268"/>
          <a:ext cx="0" cy="124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48023</xdr:rowOff>
    </xdr:from>
    <xdr:ext cx="405111" cy="259045"/>
    <xdr:sp macro="" textlink="">
      <xdr:nvSpPr>
        <xdr:cNvPr id="56" name="【道路】&#10;有形固定資産減価償却率最小値テキスト">
          <a:extLst>
            <a:ext uri="{FF2B5EF4-FFF2-40B4-BE49-F238E27FC236}">
              <a16:creationId xmlns:a16="http://schemas.microsoft.com/office/drawing/2014/main" id="{C5F656DF-F3D7-41D5-9AC5-A51778DC799A}"/>
            </a:ext>
          </a:extLst>
        </xdr:cNvPr>
        <xdr:cNvSpPr txBox="1"/>
      </xdr:nvSpPr>
      <xdr:spPr>
        <a:xfrm>
          <a:off x="4219575" y="6683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44196</xdr:rowOff>
    </xdr:from>
    <xdr:to>
      <xdr:col>24</xdr:col>
      <xdr:colOff>152400</xdr:colOff>
      <xdr:row>41</xdr:row>
      <xdr:rowOff>44196</xdr:rowOff>
    </xdr:to>
    <xdr:cxnSp macro="">
      <xdr:nvCxnSpPr>
        <xdr:cNvPr id="57" name="直線コネクタ 56">
          <a:extLst>
            <a:ext uri="{FF2B5EF4-FFF2-40B4-BE49-F238E27FC236}">
              <a16:creationId xmlns:a16="http://schemas.microsoft.com/office/drawing/2014/main" id="{75DDB066-C606-4E06-AC6E-8960E4A3DBAB}"/>
            </a:ext>
          </a:extLst>
        </xdr:cNvPr>
        <xdr:cNvCxnSpPr/>
      </xdr:nvCxnSpPr>
      <xdr:spPr>
        <a:xfrm>
          <a:off x="4105275" y="668629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52595</xdr:rowOff>
    </xdr:from>
    <xdr:ext cx="405111" cy="259045"/>
    <xdr:sp macro="" textlink="">
      <xdr:nvSpPr>
        <xdr:cNvPr id="58" name="【道路】&#10;有形固定資産減価償却率最大値テキスト">
          <a:extLst>
            <a:ext uri="{FF2B5EF4-FFF2-40B4-BE49-F238E27FC236}">
              <a16:creationId xmlns:a16="http://schemas.microsoft.com/office/drawing/2014/main" id="{1FEBEE6C-C73B-41BB-8E11-7EC3E8C05957}"/>
            </a:ext>
          </a:extLst>
        </xdr:cNvPr>
        <xdr:cNvSpPr txBox="1"/>
      </xdr:nvSpPr>
      <xdr:spPr>
        <a:xfrm>
          <a:off x="4219575" y="5231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105918</xdr:rowOff>
    </xdr:from>
    <xdr:to>
      <xdr:col>24</xdr:col>
      <xdr:colOff>152400</xdr:colOff>
      <xdr:row>33</xdr:row>
      <xdr:rowOff>105918</xdr:rowOff>
    </xdr:to>
    <xdr:cxnSp macro="">
      <xdr:nvCxnSpPr>
        <xdr:cNvPr id="59" name="直線コネクタ 58">
          <a:extLst>
            <a:ext uri="{FF2B5EF4-FFF2-40B4-BE49-F238E27FC236}">
              <a16:creationId xmlns:a16="http://schemas.microsoft.com/office/drawing/2014/main" id="{85D3610C-76D7-4E6E-BA34-B8BF167B60F1}"/>
            </a:ext>
          </a:extLst>
        </xdr:cNvPr>
        <xdr:cNvCxnSpPr/>
      </xdr:nvCxnSpPr>
      <xdr:spPr>
        <a:xfrm>
          <a:off x="4105275" y="544626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26687</xdr:rowOff>
    </xdr:from>
    <xdr:ext cx="405111" cy="259045"/>
    <xdr:sp macro="" textlink="">
      <xdr:nvSpPr>
        <xdr:cNvPr id="60" name="【道路】&#10;有形固定資産減価償却率平均値テキスト">
          <a:extLst>
            <a:ext uri="{FF2B5EF4-FFF2-40B4-BE49-F238E27FC236}">
              <a16:creationId xmlns:a16="http://schemas.microsoft.com/office/drawing/2014/main" id="{CC4A274B-DA87-47B9-9E35-6E045E31ED40}"/>
            </a:ext>
          </a:extLst>
        </xdr:cNvPr>
        <xdr:cNvSpPr txBox="1"/>
      </xdr:nvSpPr>
      <xdr:spPr>
        <a:xfrm>
          <a:off x="4219575" y="6021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48260</xdr:rowOff>
    </xdr:from>
    <xdr:to>
      <xdr:col>24</xdr:col>
      <xdr:colOff>114300</xdr:colOff>
      <xdr:row>37</xdr:row>
      <xdr:rowOff>149860</xdr:rowOff>
    </xdr:to>
    <xdr:sp macro="" textlink="">
      <xdr:nvSpPr>
        <xdr:cNvPr id="61" name="フローチャート: 判断 60">
          <a:extLst>
            <a:ext uri="{FF2B5EF4-FFF2-40B4-BE49-F238E27FC236}">
              <a16:creationId xmlns:a16="http://schemas.microsoft.com/office/drawing/2014/main" id="{D9F33822-890A-46A4-8289-4E40D57F280A}"/>
            </a:ext>
          </a:extLst>
        </xdr:cNvPr>
        <xdr:cNvSpPr/>
      </xdr:nvSpPr>
      <xdr:spPr>
        <a:xfrm>
          <a:off x="4124325" y="603631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164846</xdr:rowOff>
    </xdr:from>
    <xdr:to>
      <xdr:col>20</xdr:col>
      <xdr:colOff>38100</xdr:colOff>
      <xdr:row>37</xdr:row>
      <xdr:rowOff>94996</xdr:rowOff>
    </xdr:to>
    <xdr:sp macro="" textlink="">
      <xdr:nvSpPr>
        <xdr:cNvPr id="62" name="フローチャート: 判断 61">
          <a:extLst>
            <a:ext uri="{FF2B5EF4-FFF2-40B4-BE49-F238E27FC236}">
              <a16:creationId xmlns:a16="http://schemas.microsoft.com/office/drawing/2014/main" id="{0BA5FA18-B0BA-4CC3-BB59-D0A9B51959AE}"/>
            </a:ext>
          </a:extLst>
        </xdr:cNvPr>
        <xdr:cNvSpPr/>
      </xdr:nvSpPr>
      <xdr:spPr>
        <a:xfrm>
          <a:off x="3381375" y="599097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155702</xdr:rowOff>
    </xdr:from>
    <xdr:to>
      <xdr:col>15</xdr:col>
      <xdr:colOff>101600</xdr:colOff>
      <xdr:row>37</xdr:row>
      <xdr:rowOff>85852</xdr:rowOff>
    </xdr:to>
    <xdr:sp macro="" textlink="">
      <xdr:nvSpPr>
        <xdr:cNvPr id="63" name="フローチャート: 判断 62">
          <a:extLst>
            <a:ext uri="{FF2B5EF4-FFF2-40B4-BE49-F238E27FC236}">
              <a16:creationId xmlns:a16="http://schemas.microsoft.com/office/drawing/2014/main" id="{C0847046-3C0A-4CE7-AB5F-EC0F1FCAF310}"/>
            </a:ext>
          </a:extLst>
        </xdr:cNvPr>
        <xdr:cNvSpPr/>
      </xdr:nvSpPr>
      <xdr:spPr>
        <a:xfrm>
          <a:off x="2571750" y="5988177"/>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141986</xdr:rowOff>
    </xdr:from>
    <xdr:to>
      <xdr:col>10</xdr:col>
      <xdr:colOff>165100</xdr:colOff>
      <xdr:row>37</xdr:row>
      <xdr:rowOff>72136</xdr:rowOff>
    </xdr:to>
    <xdr:sp macro="" textlink="">
      <xdr:nvSpPr>
        <xdr:cNvPr id="64" name="フローチャート: 判断 63">
          <a:extLst>
            <a:ext uri="{FF2B5EF4-FFF2-40B4-BE49-F238E27FC236}">
              <a16:creationId xmlns:a16="http://schemas.microsoft.com/office/drawing/2014/main" id="{03038C60-9B29-45D9-8289-F3DC476DC150}"/>
            </a:ext>
          </a:extLst>
        </xdr:cNvPr>
        <xdr:cNvSpPr/>
      </xdr:nvSpPr>
      <xdr:spPr>
        <a:xfrm>
          <a:off x="1781175" y="5974461"/>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103124</xdr:rowOff>
    </xdr:from>
    <xdr:to>
      <xdr:col>6</xdr:col>
      <xdr:colOff>38100</xdr:colOff>
      <xdr:row>37</xdr:row>
      <xdr:rowOff>33274</xdr:rowOff>
    </xdr:to>
    <xdr:sp macro="" textlink="">
      <xdr:nvSpPr>
        <xdr:cNvPr id="65" name="フローチャート: 判断 64">
          <a:extLst>
            <a:ext uri="{FF2B5EF4-FFF2-40B4-BE49-F238E27FC236}">
              <a16:creationId xmlns:a16="http://schemas.microsoft.com/office/drawing/2014/main" id="{B94698A0-2246-40B8-A1B6-2D593E19FCC1}"/>
            </a:ext>
          </a:extLst>
        </xdr:cNvPr>
        <xdr:cNvSpPr/>
      </xdr:nvSpPr>
      <xdr:spPr>
        <a:xfrm>
          <a:off x="981075" y="5935599"/>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D82C4523-80BD-417A-9ABD-A4C814C81125}"/>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D21454FA-7FF4-4F30-834C-5AFBFA467DF4}"/>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290B029-59F5-4CB0-B9A5-73780A7E545C}"/>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3F7FF84-5055-42B0-9797-CCC0B9B26A70}"/>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9236628-ECC8-4D6E-B9FF-BD4B5495B2F7}"/>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25400</xdr:rowOff>
    </xdr:from>
    <xdr:to>
      <xdr:col>24</xdr:col>
      <xdr:colOff>114300</xdr:colOff>
      <xdr:row>36</xdr:row>
      <xdr:rowOff>127000</xdr:rowOff>
    </xdr:to>
    <xdr:sp macro="" textlink="">
      <xdr:nvSpPr>
        <xdr:cNvPr id="71" name="楕円 70">
          <a:extLst>
            <a:ext uri="{FF2B5EF4-FFF2-40B4-BE49-F238E27FC236}">
              <a16:creationId xmlns:a16="http://schemas.microsoft.com/office/drawing/2014/main" id="{932570F5-B0D4-43BC-B64D-FF141A2585CD}"/>
            </a:ext>
          </a:extLst>
        </xdr:cNvPr>
        <xdr:cNvSpPr/>
      </xdr:nvSpPr>
      <xdr:spPr>
        <a:xfrm>
          <a:off x="4124325" y="58578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48277</xdr:rowOff>
    </xdr:from>
    <xdr:ext cx="405111" cy="259045"/>
    <xdr:sp macro="" textlink="">
      <xdr:nvSpPr>
        <xdr:cNvPr id="72" name="【道路】&#10;有形固定資産減価償却率該当値テキスト">
          <a:extLst>
            <a:ext uri="{FF2B5EF4-FFF2-40B4-BE49-F238E27FC236}">
              <a16:creationId xmlns:a16="http://schemas.microsoft.com/office/drawing/2014/main" id="{59E5E424-7111-4A80-B74E-B495C2FF5415}"/>
            </a:ext>
          </a:extLst>
        </xdr:cNvPr>
        <xdr:cNvSpPr txBox="1"/>
      </xdr:nvSpPr>
      <xdr:spPr>
        <a:xfrm>
          <a:off x="4219575" y="5712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153416</xdr:rowOff>
    </xdr:from>
    <xdr:to>
      <xdr:col>20</xdr:col>
      <xdr:colOff>38100</xdr:colOff>
      <xdr:row>36</xdr:row>
      <xdr:rowOff>83566</xdr:rowOff>
    </xdr:to>
    <xdr:sp macro="" textlink="">
      <xdr:nvSpPr>
        <xdr:cNvPr id="73" name="楕円 72">
          <a:extLst>
            <a:ext uri="{FF2B5EF4-FFF2-40B4-BE49-F238E27FC236}">
              <a16:creationId xmlns:a16="http://schemas.microsoft.com/office/drawing/2014/main" id="{51B0B083-AC9A-4411-AD80-D692CA333B37}"/>
            </a:ext>
          </a:extLst>
        </xdr:cNvPr>
        <xdr:cNvSpPr/>
      </xdr:nvSpPr>
      <xdr:spPr>
        <a:xfrm>
          <a:off x="3381375" y="582079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32766</xdr:rowOff>
    </xdr:from>
    <xdr:to>
      <xdr:col>24</xdr:col>
      <xdr:colOff>63500</xdr:colOff>
      <xdr:row>36</xdr:row>
      <xdr:rowOff>76200</xdr:rowOff>
    </xdr:to>
    <xdr:cxnSp macro="">
      <xdr:nvCxnSpPr>
        <xdr:cNvPr id="74" name="直線コネクタ 73">
          <a:extLst>
            <a:ext uri="{FF2B5EF4-FFF2-40B4-BE49-F238E27FC236}">
              <a16:creationId xmlns:a16="http://schemas.microsoft.com/office/drawing/2014/main" id="{C0F15928-77A8-4516-9DB7-4236E62BEBE6}"/>
            </a:ext>
          </a:extLst>
        </xdr:cNvPr>
        <xdr:cNvCxnSpPr/>
      </xdr:nvCxnSpPr>
      <xdr:spPr>
        <a:xfrm>
          <a:off x="3429000" y="5858891"/>
          <a:ext cx="752475" cy="4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109982</xdr:rowOff>
    </xdr:from>
    <xdr:to>
      <xdr:col>15</xdr:col>
      <xdr:colOff>101600</xdr:colOff>
      <xdr:row>36</xdr:row>
      <xdr:rowOff>40132</xdr:rowOff>
    </xdr:to>
    <xdr:sp macro="" textlink="">
      <xdr:nvSpPr>
        <xdr:cNvPr id="75" name="楕円 74">
          <a:extLst>
            <a:ext uri="{FF2B5EF4-FFF2-40B4-BE49-F238E27FC236}">
              <a16:creationId xmlns:a16="http://schemas.microsoft.com/office/drawing/2014/main" id="{4E286ECC-416A-4CBB-866D-A6B3A1AE9082}"/>
            </a:ext>
          </a:extLst>
        </xdr:cNvPr>
        <xdr:cNvSpPr/>
      </xdr:nvSpPr>
      <xdr:spPr>
        <a:xfrm>
          <a:off x="2571750" y="577418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160782</xdr:rowOff>
    </xdr:from>
    <xdr:to>
      <xdr:col>19</xdr:col>
      <xdr:colOff>177800</xdr:colOff>
      <xdr:row>36</xdr:row>
      <xdr:rowOff>32766</xdr:rowOff>
    </xdr:to>
    <xdr:cxnSp macro="">
      <xdr:nvCxnSpPr>
        <xdr:cNvPr id="76" name="直線コネクタ 75">
          <a:extLst>
            <a:ext uri="{FF2B5EF4-FFF2-40B4-BE49-F238E27FC236}">
              <a16:creationId xmlns:a16="http://schemas.microsoft.com/office/drawing/2014/main" id="{8423F75B-8CD1-4319-B0B4-748B29930635}"/>
            </a:ext>
          </a:extLst>
        </xdr:cNvPr>
        <xdr:cNvCxnSpPr/>
      </xdr:nvCxnSpPr>
      <xdr:spPr>
        <a:xfrm>
          <a:off x="2619375" y="5831332"/>
          <a:ext cx="809625" cy="27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64262</xdr:rowOff>
    </xdr:from>
    <xdr:to>
      <xdr:col>10</xdr:col>
      <xdr:colOff>165100</xdr:colOff>
      <xdr:row>35</xdr:row>
      <xdr:rowOff>165862</xdr:rowOff>
    </xdr:to>
    <xdr:sp macro="" textlink="">
      <xdr:nvSpPr>
        <xdr:cNvPr id="77" name="楕円 76">
          <a:extLst>
            <a:ext uri="{FF2B5EF4-FFF2-40B4-BE49-F238E27FC236}">
              <a16:creationId xmlns:a16="http://schemas.microsoft.com/office/drawing/2014/main" id="{1554DA3C-3951-4129-A1DB-2A1C2C3AE1C6}"/>
            </a:ext>
          </a:extLst>
        </xdr:cNvPr>
        <xdr:cNvSpPr/>
      </xdr:nvSpPr>
      <xdr:spPr>
        <a:xfrm>
          <a:off x="1781175" y="573481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115062</xdr:rowOff>
    </xdr:from>
    <xdr:to>
      <xdr:col>15</xdr:col>
      <xdr:colOff>50800</xdr:colOff>
      <xdr:row>35</xdr:row>
      <xdr:rowOff>160782</xdr:rowOff>
    </xdr:to>
    <xdr:cxnSp macro="">
      <xdr:nvCxnSpPr>
        <xdr:cNvPr id="78" name="直線コネクタ 77">
          <a:extLst>
            <a:ext uri="{FF2B5EF4-FFF2-40B4-BE49-F238E27FC236}">
              <a16:creationId xmlns:a16="http://schemas.microsoft.com/office/drawing/2014/main" id="{3D04B0CF-5875-48D4-B7F3-2C4ADE7963F1}"/>
            </a:ext>
          </a:extLst>
        </xdr:cNvPr>
        <xdr:cNvCxnSpPr/>
      </xdr:nvCxnSpPr>
      <xdr:spPr>
        <a:xfrm>
          <a:off x="1828800" y="5782437"/>
          <a:ext cx="790575"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20828</xdr:rowOff>
    </xdr:from>
    <xdr:to>
      <xdr:col>6</xdr:col>
      <xdr:colOff>38100</xdr:colOff>
      <xdr:row>35</xdr:row>
      <xdr:rowOff>122428</xdr:rowOff>
    </xdr:to>
    <xdr:sp macro="" textlink="">
      <xdr:nvSpPr>
        <xdr:cNvPr id="79" name="楕円 78">
          <a:extLst>
            <a:ext uri="{FF2B5EF4-FFF2-40B4-BE49-F238E27FC236}">
              <a16:creationId xmlns:a16="http://schemas.microsoft.com/office/drawing/2014/main" id="{EE5477FC-8E68-4FC7-BEE2-5825F8F819FD}"/>
            </a:ext>
          </a:extLst>
        </xdr:cNvPr>
        <xdr:cNvSpPr/>
      </xdr:nvSpPr>
      <xdr:spPr>
        <a:xfrm>
          <a:off x="981075" y="568820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71628</xdr:rowOff>
    </xdr:from>
    <xdr:to>
      <xdr:col>10</xdr:col>
      <xdr:colOff>114300</xdr:colOff>
      <xdr:row>35</xdr:row>
      <xdr:rowOff>115062</xdr:rowOff>
    </xdr:to>
    <xdr:cxnSp macro="">
      <xdr:nvCxnSpPr>
        <xdr:cNvPr id="80" name="直線コネクタ 79">
          <a:extLst>
            <a:ext uri="{FF2B5EF4-FFF2-40B4-BE49-F238E27FC236}">
              <a16:creationId xmlns:a16="http://schemas.microsoft.com/office/drawing/2014/main" id="{2E99C358-7730-4CA2-BD96-B609B268C227}"/>
            </a:ext>
          </a:extLst>
        </xdr:cNvPr>
        <xdr:cNvCxnSpPr/>
      </xdr:nvCxnSpPr>
      <xdr:spPr>
        <a:xfrm>
          <a:off x="1028700" y="5735828"/>
          <a:ext cx="800100" cy="4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86123</xdr:rowOff>
    </xdr:from>
    <xdr:ext cx="405111" cy="259045"/>
    <xdr:sp macro="" textlink="">
      <xdr:nvSpPr>
        <xdr:cNvPr id="81" name="n_1aveValue【道路】&#10;有形固定資産減価償却率">
          <a:extLst>
            <a:ext uri="{FF2B5EF4-FFF2-40B4-BE49-F238E27FC236}">
              <a16:creationId xmlns:a16="http://schemas.microsoft.com/office/drawing/2014/main" id="{4EFFA107-B6EA-4A67-90A9-1C9C45E0F794}"/>
            </a:ext>
          </a:extLst>
        </xdr:cNvPr>
        <xdr:cNvSpPr txBox="1"/>
      </xdr:nvSpPr>
      <xdr:spPr>
        <a:xfrm>
          <a:off x="3239144" y="6074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76979</xdr:rowOff>
    </xdr:from>
    <xdr:ext cx="405111" cy="259045"/>
    <xdr:sp macro="" textlink="">
      <xdr:nvSpPr>
        <xdr:cNvPr id="82" name="n_2aveValue【道路】&#10;有形固定資産減価償却率">
          <a:extLst>
            <a:ext uri="{FF2B5EF4-FFF2-40B4-BE49-F238E27FC236}">
              <a16:creationId xmlns:a16="http://schemas.microsoft.com/office/drawing/2014/main" id="{0180C788-2BDA-4B1B-80E8-4505C9090A5F}"/>
            </a:ext>
          </a:extLst>
        </xdr:cNvPr>
        <xdr:cNvSpPr txBox="1"/>
      </xdr:nvSpPr>
      <xdr:spPr>
        <a:xfrm>
          <a:off x="2439044" y="6068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63263</xdr:rowOff>
    </xdr:from>
    <xdr:ext cx="405111" cy="259045"/>
    <xdr:sp macro="" textlink="">
      <xdr:nvSpPr>
        <xdr:cNvPr id="83" name="n_3aveValue【道路】&#10;有形固定資産減価償却率">
          <a:extLst>
            <a:ext uri="{FF2B5EF4-FFF2-40B4-BE49-F238E27FC236}">
              <a16:creationId xmlns:a16="http://schemas.microsoft.com/office/drawing/2014/main" id="{B4BD2D1B-43BA-42E0-92AA-EEC9E72EF858}"/>
            </a:ext>
          </a:extLst>
        </xdr:cNvPr>
        <xdr:cNvSpPr txBox="1"/>
      </xdr:nvSpPr>
      <xdr:spPr>
        <a:xfrm>
          <a:off x="1648469" y="6057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24401</xdr:rowOff>
    </xdr:from>
    <xdr:ext cx="405111" cy="259045"/>
    <xdr:sp macro="" textlink="">
      <xdr:nvSpPr>
        <xdr:cNvPr id="84" name="n_4aveValue【道路】&#10;有形固定資産減価償却率">
          <a:extLst>
            <a:ext uri="{FF2B5EF4-FFF2-40B4-BE49-F238E27FC236}">
              <a16:creationId xmlns:a16="http://schemas.microsoft.com/office/drawing/2014/main" id="{8CF7B4AF-6D5D-4BD7-9A5C-816E833F215F}"/>
            </a:ext>
          </a:extLst>
        </xdr:cNvPr>
        <xdr:cNvSpPr txBox="1"/>
      </xdr:nvSpPr>
      <xdr:spPr>
        <a:xfrm>
          <a:off x="848369" y="6018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100093</xdr:rowOff>
    </xdr:from>
    <xdr:ext cx="405111" cy="259045"/>
    <xdr:sp macro="" textlink="">
      <xdr:nvSpPr>
        <xdr:cNvPr id="85" name="n_1mainValue【道路】&#10;有形固定資産減価償却率">
          <a:extLst>
            <a:ext uri="{FF2B5EF4-FFF2-40B4-BE49-F238E27FC236}">
              <a16:creationId xmlns:a16="http://schemas.microsoft.com/office/drawing/2014/main" id="{AFBE6582-2B38-497A-8AEE-43845E8E2419}"/>
            </a:ext>
          </a:extLst>
        </xdr:cNvPr>
        <xdr:cNvSpPr txBox="1"/>
      </xdr:nvSpPr>
      <xdr:spPr>
        <a:xfrm>
          <a:off x="3239144" y="5608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56659</xdr:rowOff>
    </xdr:from>
    <xdr:ext cx="405111" cy="259045"/>
    <xdr:sp macro="" textlink="">
      <xdr:nvSpPr>
        <xdr:cNvPr id="86" name="n_2mainValue【道路】&#10;有形固定資産減価償却率">
          <a:extLst>
            <a:ext uri="{FF2B5EF4-FFF2-40B4-BE49-F238E27FC236}">
              <a16:creationId xmlns:a16="http://schemas.microsoft.com/office/drawing/2014/main" id="{28489F27-141D-483E-84BF-72BDF5861AD0}"/>
            </a:ext>
          </a:extLst>
        </xdr:cNvPr>
        <xdr:cNvSpPr txBox="1"/>
      </xdr:nvSpPr>
      <xdr:spPr>
        <a:xfrm>
          <a:off x="2439044" y="5562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10939</xdr:rowOff>
    </xdr:from>
    <xdr:ext cx="405111" cy="259045"/>
    <xdr:sp macro="" textlink="">
      <xdr:nvSpPr>
        <xdr:cNvPr id="87" name="n_3mainValue【道路】&#10;有形固定資産減価償却率">
          <a:extLst>
            <a:ext uri="{FF2B5EF4-FFF2-40B4-BE49-F238E27FC236}">
              <a16:creationId xmlns:a16="http://schemas.microsoft.com/office/drawing/2014/main" id="{56A8A346-3C66-485B-8F80-E816FDAACEA5}"/>
            </a:ext>
          </a:extLst>
        </xdr:cNvPr>
        <xdr:cNvSpPr txBox="1"/>
      </xdr:nvSpPr>
      <xdr:spPr>
        <a:xfrm>
          <a:off x="1648469" y="5513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138955</xdr:rowOff>
    </xdr:from>
    <xdr:ext cx="405111" cy="259045"/>
    <xdr:sp macro="" textlink="">
      <xdr:nvSpPr>
        <xdr:cNvPr id="88" name="n_4mainValue【道路】&#10;有形固定資産減価償却率">
          <a:extLst>
            <a:ext uri="{FF2B5EF4-FFF2-40B4-BE49-F238E27FC236}">
              <a16:creationId xmlns:a16="http://schemas.microsoft.com/office/drawing/2014/main" id="{5A9DD0EB-401C-4D08-9AE6-9E0AAD8EDEBA}"/>
            </a:ext>
          </a:extLst>
        </xdr:cNvPr>
        <xdr:cNvSpPr txBox="1"/>
      </xdr:nvSpPr>
      <xdr:spPr>
        <a:xfrm>
          <a:off x="848369" y="5485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6864B0BD-4C4B-4419-B485-CEFBAD09F513}"/>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D5E6D1A1-9EA4-44E8-86F9-3D32519802CD}"/>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126258FC-EEEB-4CA8-817A-0463AC546CA8}"/>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AFF406E2-322A-4307-BB9E-3E17FCD01447}"/>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56C9BA2A-BC4F-41B3-9F24-48E597EBCDAF}"/>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F5FB9539-159D-4267-A9B7-2FF3A8CF2F5C}"/>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D646B37-7293-42F7-8B43-1BC0C317BA40}"/>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64193DC1-7460-400C-B81A-7B6D6654D702}"/>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7BEBD084-65D9-493D-97A5-75DA2CD97094}"/>
            </a:ext>
          </a:extLst>
        </xdr:cNvPr>
        <xdr:cNvSpPr txBox="1"/>
      </xdr:nvSpPr>
      <xdr:spPr>
        <a:xfrm>
          <a:off x="5915025" y="48577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69B2B630-C8A4-4903-93F6-492A9FDDB5FC}"/>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6F31EDDE-C0F8-4E51-9B9C-D96ACC82B4BB}"/>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3922E1E3-D01E-4FD2-B4C8-2CA33C8CFAB2}"/>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4D430CC2-B5AA-4741-9654-C2435EB8BB98}"/>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14B8AC2E-D24A-4803-9292-FD1DF38604D2}"/>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111EDDED-DB71-40B7-8CDF-0BCDA3B0A21F}"/>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33C1CC17-78B2-40D7-8D0D-3F0502961CC2}"/>
            </a:ext>
          </a:extLst>
        </xdr:cNvPr>
        <xdr:cNvSpPr txBox="1"/>
      </xdr:nvSpPr>
      <xdr:spPr>
        <a:xfrm>
          <a:off x="5478976" y="59887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5DC77892-0D44-4E7D-88B4-3C5CE1596BAC}"/>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A9CC0676-4585-42E9-8281-B28197869D86}"/>
            </a:ext>
          </a:extLst>
        </xdr:cNvPr>
        <xdr:cNvSpPr txBox="1"/>
      </xdr:nvSpPr>
      <xdr:spPr>
        <a:xfrm>
          <a:off x="5478976" y="56267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CFB87063-80B3-4DEA-865B-98874FF764FE}"/>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2CFDB537-671D-4159-8BED-DDD16BF130C9}"/>
            </a:ext>
          </a:extLst>
        </xdr:cNvPr>
        <xdr:cNvSpPr txBox="1"/>
      </xdr:nvSpPr>
      <xdr:spPr>
        <a:xfrm>
          <a:off x="5478976" y="52648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A331DB2C-6E84-49AA-BB91-8A1EBE400D43}"/>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B236C16F-0FE3-4B5B-86EF-8CF9E29F0B74}"/>
            </a:ext>
          </a:extLst>
        </xdr:cNvPr>
        <xdr:cNvSpPr txBox="1"/>
      </xdr:nvSpPr>
      <xdr:spPr>
        <a:xfrm>
          <a:off x="5478976" y="49028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6AA46706-9E1F-4645-8B32-55189B674274}"/>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83439</xdr:rowOff>
    </xdr:from>
    <xdr:to>
      <xdr:col>54</xdr:col>
      <xdr:colOff>189865</xdr:colOff>
      <xdr:row>41</xdr:row>
      <xdr:rowOff>104166</xdr:rowOff>
    </xdr:to>
    <xdr:cxnSp macro="">
      <xdr:nvCxnSpPr>
        <xdr:cNvPr id="112" name="直線コネクタ 111">
          <a:extLst>
            <a:ext uri="{FF2B5EF4-FFF2-40B4-BE49-F238E27FC236}">
              <a16:creationId xmlns:a16="http://schemas.microsoft.com/office/drawing/2014/main" id="{BA60BD06-13E4-4DCC-BB2C-81EE0628D7B8}"/>
            </a:ext>
          </a:extLst>
        </xdr:cNvPr>
        <xdr:cNvCxnSpPr/>
      </xdr:nvCxnSpPr>
      <xdr:spPr>
        <a:xfrm flipV="1">
          <a:off x="9429115" y="5592064"/>
          <a:ext cx="0" cy="1154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107993</xdr:rowOff>
    </xdr:from>
    <xdr:ext cx="469744" cy="259045"/>
    <xdr:sp macro="" textlink="">
      <xdr:nvSpPr>
        <xdr:cNvPr id="113" name="【道路】&#10;一人当たり延長最小値テキスト">
          <a:extLst>
            <a:ext uri="{FF2B5EF4-FFF2-40B4-BE49-F238E27FC236}">
              <a16:creationId xmlns:a16="http://schemas.microsoft.com/office/drawing/2014/main" id="{D6124A2F-D141-4678-BDA3-99898D83105F}"/>
            </a:ext>
          </a:extLst>
        </xdr:cNvPr>
        <xdr:cNvSpPr txBox="1"/>
      </xdr:nvSpPr>
      <xdr:spPr>
        <a:xfrm>
          <a:off x="9467850" y="674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104166</xdr:rowOff>
    </xdr:from>
    <xdr:to>
      <xdr:col>55</xdr:col>
      <xdr:colOff>88900</xdr:colOff>
      <xdr:row>41</xdr:row>
      <xdr:rowOff>104166</xdr:rowOff>
    </xdr:to>
    <xdr:cxnSp macro="">
      <xdr:nvCxnSpPr>
        <xdr:cNvPr id="114" name="直線コネクタ 113">
          <a:extLst>
            <a:ext uri="{FF2B5EF4-FFF2-40B4-BE49-F238E27FC236}">
              <a16:creationId xmlns:a16="http://schemas.microsoft.com/office/drawing/2014/main" id="{400754EF-AC99-4805-A04B-B0B841EEB2E5}"/>
            </a:ext>
          </a:extLst>
        </xdr:cNvPr>
        <xdr:cNvCxnSpPr/>
      </xdr:nvCxnSpPr>
      <xdr:spPr>
        <a:xfrm>
          <a:off x="9363075" y="674626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30116</xdr:rowOff>
    </xdr:from>
    <xdr:ext cx="534377" cy="259045"/>
    <xdr:sp macro="" textlink="">
      <xdr:nvSpPr>
        <xdr:cNvPr id="115" name="【道路】&#10;一人当たり延長最大値テキスト">
          <a:extLst>
            <a:ext uri="{FF2B5EF4-FFF2-40B4-BE49-F238E27FC236}">
              <a16:creationId xmlns:a16="http://schemas.microsoft.com/office/drawing/2014/main" id="{837E9C1C-0039-4355-B52D-8DF1108D373E}"/>
            </a:ext>
          </a:extLst>
        </xdr:cNvPr>
        <xdr:cNvSpPr txBox="1"/>
      </xdr:nvSpPr>
      <xdr:spPr>
        <a:xfrm>
          <a:off x="9467850" y="537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83439</xdr:rowOff>
    </xdr:from>
    <xdr:to>
      <xdr:col>55</xdr:col>
      <xdr:colOff>88900</xdr:colOff>
      <xdr:row>34</xdr:row>
      <xdr:rowOff>83439</xdr:rowOff>
    </xdr:to>
    <xdr:cxnSp macro="">
      <xdr:nvCxnSpPr>
        <xdr:cNvPr id="116" name="直線コネクタ 115">
          <a:extLst>
            <a:ext uri="{FF2B5EF4-FFF2-40B4-BE49-F238E27FC236}">
              <a16:creationId xmlns:a16="http://schemas.microsoft.com/office/drawing/2014/main" id="{7A1FE8FC-1787-4E8A-AA1A-14A8D686EC8F}"/>
            </a:ext>
          </a:extLst>
        </xdr:cNvPr>
        <xdr:cNvCxnSpPr/>
      </xdr:nvCxnSpPr>
      <xdr:spPr>
        <a:xfrm>
          <a:off x="9363075" y="559206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114952</xdr:rowOff>
    </xdr:from>
    <xdr:ext cx="469744" cy="259045"/>
    <xdr:sp macro="" textlink="">
      <xdr:nvSpPr>
        <xdr:cNvPr id="117" name="【道路】&#10;一人当たり延長平均値テキスト">
          <a:extLst>
            <a:ext uri="{FF2B5EF4-FFF2-40B4-BE49-F238E27FC236}">
              <a16:creationId xmlns:a16="http://schemas.microsoft.com/office/drawing/2014/main" id="{BE9879D0-D43F-41D2-B7AC-A2A02AF37FF1}"/>
            </a:ext>
          </a:extLst>
        </xdr:cNvPr>
        <xdr:cNvSpPr txBox="1"/>
      </xdr:nvSpPr>
      <xdr:spPr>
        <a:xfrm>
          <a:off x="9467850" y="62681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92075</xdr:rowOff>
    </xdr:from>
    <xdr:to>
      <xdr:col>55</xdr:col>
      <xdr:colOff>50800</xdr:colOff>
      <xdr:row>40</xdr:row>
      <xdr:rowOff>22225</xdr:rowOff>
    </xdr:to>
    <xdr:sp macro="" textlink="">
      <xdr:nvSpPr>
        <xdr:cNvPr id="118" name="フローチャート: 判断 117">
          <a:extLst>
            <a:ext uri="{FF2B5EF4-FFF2-40B4-BE49-F238E27FC236}">
              <a16:creationId xmlns:a16="http://schemas.microsoft.com/office/drawing/2014/main" id="{F7A6449D-7AA7-4C8F-9F78-C796025AA492}"/>
            </a:ext>
          </a:extLst>
        </xdr:cNvPr>
        <xdr:cNvSpPr/>
      </xdr:nvSpPr>
      <xdr:spPr>
        <a:xfrm>
          <a:off x="9401175" y="640715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86208</xdr:rowOff>
    </xdr:from>
    <xdr:to>
      <xdr:col>50</xdr:col>
      <xdr:colOff>165100</xdr:colOff>
      <xdr:row>40</xdr:row>
      <xdr:rowOff>16358</xdr:rowOff>
    </xdr:to>
    <xdr:sp macro="" textlink="">
      <xdr:nvSpPr>
        <xdr:cNvPr id="119" name="フローチャート: 判断 118">
          <a:extLst>
            <a:ext uri="{FF2B5EF4-FFF2-40B4-BE49-F238E27FC236}">
              <a16:creationId xmlns:a16="http://schemas.microsoft.com/office/drawing/2014/main" id="{E0B862D5-459B-4AE5-B063-D3CDC5BE0A5C}"/>
            </a:ext>
          </a:extLst>
        </xdr:cNvPr>
        <xdr:cNvSpPr/>
      </xdr:nvSpPr>
      <xdr:spPr>
        <a:xfrm>
          <a:off x="8639175" y="639810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67767</xdr:rowOff>
    </xdr:from>
    <xdr:to>
      <xdr:col>46</xdr:col>
      <xdr:colOff>38100</xdr:colOff>
      <xdr:row>39</xdr:row>
      <xdr:rowOff>169367</xdr:rowOff>
    </xdr:to>
    <xdr:sp macro="" textlink="">
      <xdr:nvSpPr>
        <xdr:cNvPr id="120" name="フローチャート: 判断 119">
          <a:extLst>
            <a:ext uri="{FF2B5EF4-FFF2-40B4-BE49-F238E27FC236}">
              <a16:creationId xmlns:a16="http://schemas.microsoft.com/office/drawing/2014/main" id="{8579F5AA-7B48-47C1-A021-9F5816E81095}"/>
            </a:ext>
          </a:extLst>
        </xdr:cNvPr>
        <xdr:cNvSpPr/>
      </xdr:nvSpPr>
      <xdr:spPr>
        <a:xfrm>
          <a:off x="7839075" y="637966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89560</xdr:rowOff>
    </xdr:from>
    <xdr:to>
      <xdr:col>41</xdr:col>
      <xdr:colOff>101600</xdr:colOff>
      <xdr:row>40</xdr:row>
      <xdr:rowOff>19710</xdr:rowOff>
    </xdr:to>
    <xdr:sp macro="" textlink="">
      <xdr:nvSpPr>
        <xdr:cNvPr id="121" name="フローチャート: 判断 120">
          <a:extLst>
            <a:ext uri="{FF2B5EF4-FFF2-40B4-BE49-F238E27FC236}">
              <a16:creationId xmlns:a16="http://schemas.microsoft.com/office/drawing/2014/main" id="{5C4CB823-ABE1-468D-BB3E-83D8671C238A}"/>
            </a:ext>
          </a:extLst>
        </xdr:cNvPr>
        <xdr:cNvSpPr/>
      </xdr:nvSpPr>
      <xdr:spPr>
        <a:xfrm>
          <a:off x="7029450" y="640146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85674</xdr:rowOff>
    </xdr:from>
    <xdr:to>
      <xdr:col>36</xdr:col>
      <xdr:colOff>165100</xdr:colOff>
      <xdr:row>40</xdr:row>
      <xdr:rowOff>15824</xdr:rowOff>
    </xdr:to>
    <xdr:sp macro="" textlink="">
      <xdr:nvSpPr>
        <xdr:cNvPr id="122" name="フローチャート: 判断 121">
          <a:extLst>
            <a:ext uri="{FF2B5EF4-FFF2-40B4-BE49-F238E27FC236}">
              <a16:creationId xmlns:a16="http://schemas.microsoft.com/office/drawing/2014/main" id="{E3AECE03-ED2E-4060-BB58-71AD75AB9BC5}"/>
            </a:ext>
          </a:extLst>
        </xdr:cNvPr>
        <xdr:cNvSpPr/>
      </xdr:nvSpPr>
      <xdr:spPr>
        <a:xfrm>
          <a:off x="6238875" y="640392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3ACFD338-DAAC-4B41-8258-C39A9C265E4D}"/>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B7B3738A-11E8-43CA-929E-7F5B6A5D60E2}"/>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95D831F9-DBE4-4126-9A25-BF383BCDDF7C}"/>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FD978D8-174B-45AC-BDA5-E87D1AFDC36F}"/>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22DDD8D-8259-4A74-ACAF-3159F443DA9D}"/>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62129</xdr:rowOff>
    </xdr:from>
    <xdr:to>
      <xdr:col>55</xdr:col>
      <xdr:colOff>50800</xdr:colOff>
      <xdr:row>40</xdr:row>
      <xdr:rowOff>163729</xdr:rowOff>
    </xdr:to>
    <xdr:sp macro="" textlink="">
      <xdr:nvSpPr>
        <xdr:cNvPr id="128" name="楕円 127">
          <a:extLst>
            <a:ext uri="{FF2B5EF4-FFF2-40B4-BE49-F238E27FC236}">
              <a16:creationId xmlns:a16="http://schemas.microsoft.com/office/drawing/2014/main" id="{173DAC60-DB49-46FA-B8AF-846608B20625}"/>
            </a:ext>
          </a:extLst>
        </xdr:cNvPr>
        <xdr:cNvSpPr/>
      </xdr:nvSpPr>
      <xdr:spPr>
        <a:xfrm>
          <a:off x="9401175" y="6542304"/>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40556</xdr:rowOff>
    </xdr:from>
    <xdr:ext cx="469744" cy="259045"/>
    <xdr:sp macro="" textlink="">
      <xdr:nvSpPr>
        <xdr:cNvPr id="129" name="【道路】&#10;一人当たり延長該当値テキスト">
          <a:extLst>
            <a:ext uri="{FF2B5EF4-FFF2-40B4-BE49-F238E27FC236}">
              <a16:creationId xmlns:a16="http://schemas.microsoft.com/office/drawing/2014/main" id="{EB90F29D-60F0-4590-930C-4CF152D9B983}"/>
            </a:ext>
          </a:extLst>
        </xdr:cNvPr>
        <xdr:cNvSpPr txBox="1"/>
      </xdr:nvSpPr>
      <xdr:spPr>
        <a:xfrm>
          <a:off x="9467850" y="651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63347</xdr:rowOff>
    </xdr:from>
    <xdr:to>
      <xdr:col>50</xdr:col>
      <xdr:colOff>165100</xdr:colOff>
      <xdr:row>40</xdr:row>
      <xdr:rowOff>164947</xdr:rowOff>
    </xdr:to>
    <xdr:sp macro="" textlink="">
      <xdr:nvSpPr>
        <xdr:cNvPr id="130" name="楕円 129">
          <a:extLst>
            <a:ext uri="{FF2B5EF4-FFF2-40B4-BE49-F238E27FC236}">
              <a16:creationId xmlns:a16="http://schemas.microsoft.com/office/drawing/2014/main" id="{99CC88AE-A2CC-4B3D-80DB-6CF8FCDF368F}"/>
            </a:ext>
          </a:extLst>
        </xdr:cNvPr>
        <xdr:cNvSpPr/>
      </xdr:nvSpPr>
      <xdr:spPr>
        <a:xfrm>
          <a:off x="8639175" y="654352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112929</xdr:rowOff>
    </xdr:from>
    <xdr:to>
      <xdr:col>55</xdr:col>
      <xdr:colOff>0</xdr:colOff>
      <xdr:row>40</xdr:row>
      <xdr:rowOff>114147</xdr:rowOff>
    </xdr:to>
    <xdr:cxnSp macro="">
      <xdr:nvCxnSpPr>
        <xdr:cNvPr id="131" name="直線コネクタ 130">
          <a:extLst>
            <a:ext uri="{FF2B5EF4-FFF2-40B4-BE49-F238E27FC236}">
              <a16:creationId xmlns:a16="http://schemas.microsoft.com/office/drawing/2014/main" id="{CE30A3BF-C1E6-42A1-8C1E-4A4D5C1E80FD}"/>
            </a:ext>
          </a:extLst>
        </xdr:cNvPr>
        <xdr:cNvCxnSpPr/>
      </xdr:nvCxnSpPr>
      <xdr:spPr>
        <a:xfrm flipV="1">
          <a:off x="8686800" y="6589929"/>
          <a:ext cx="742950" cy="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62814</xdr:rowOff>
    </xdr:from>
    <xdr:to>
      <xdr:col>46</xdr:col>
      <xdr:colOff>38100</xdr:colOff>
      <xdr:row>40</xdr:row>
      <xdr:rowOff>164414</xdr:rowOff>
    </xdr:to>
    <xdr:sp macro="" textlink="">
      <xdr:nvSpPr>
        <xdr:cNvPr id="132" name="楕円 131">
          <a:extLst>
            <a:ext uri="{FF2B5EF4-FFF2-40B4-BE49-F238E27FC236}">
              <a16:creationId xmlns:a16="http://schemas.microsoft.com/office/drawing/2014/main" id="{5372CF72-D4DD-42CA-B380-F4B903DB66B1}"/>
            </a:ext>
          </a:extLst>
        </xdr:cNvPr>
        <xdr:cNvSpPr/>
      </xdr:nvSpPr>
      <xdr:spPr>
        <a:xfrm>
          <a:off x="7839075" y="654298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113614</xdr:rowOff>
    </xdr:from>
    <xdr:to>
      <xdr:col>50</xdr:col>
      <xdr:colOff>114300</xdr:colOff>
      <xdr:row>40</xdr:row>
      <xdr:rowOff>114147</xdr:rowOff>
    </xdr:to>
    <xdr:cxnSp macro="">
      <xdr:nvCxnSpPr>
        <xdr:cNvPr id="133" name="直線コネクタ 132">
          <a:extLst>
            <a:ext uri="{FF2B5EF4-FFF2-40B4-BE49-F238E27FC236}">
              <a16:creationId xmlns:a16="http://schemas.microsoft.com/office/drawing/2014/main" id="{C37D8A4A-5F58-4006-9737-A0E8D4EED8F7}"/>
            </a:ext>
          </a:extLst>
        </xdr:cNvPr>
        <xdr:cNvCxnSpPr/>
      </xdr:nvCxnSpPr>
      <xdr:spPr>
        <a:xfrm>
          <a:off x="7886700" y="6590614"/>
          <a:ext cx="8001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62433</xdr:rowOff>
    </xdr:from>
    <xdr:to>
      <xdr:col>41</xdr:col>
      <xdr:colOff>101600</xdr:colOff>
      <xdr:row>40</xdr:row>
      <xdr:rowOff>164033</xdr:rowOff>
    </xdr:to>
    <xdr:sp macro="" textlink="">
      <xdr:nvSpPr>
        <xdr:cNvPr id="134" name="楕円 133">
          <a:extLst>
            <a:ext uri="{FF2B5EF4-FFF2-40B4-BE49-F238E27FC236}">
              <a16:creationId xmlns:a16="http://schemas.microsoft.com/office/drawing/2014/main" id="{65DFBA0F-90D5-40D1-BABF-5D348FE71214}"/>
            </a:ext>
          </a:extLst>
        </xdr:cNvPr>
        <xdr:cNvSpPr/>
      </xdr:nvSpPr>
      <xdr:spPr>
        <a:xfrm>
          <a:off x="7029450" y="654260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113233</xdr:rowOff>
    </xdr:from>
    <xdr:to>
      <xdr:col>45</xdr:col>
      <xdr:colOff>177800</xdr:colOff>
      <xdr:row>40</xdr:row>
      <xdr:rowOff>113614</xdr:rowOff>
    </xdr:to>
    <xdr:cxnSp macro="">
      <xdr:nvCxnSpPr>
        <xdr:cNvPr id="135" name="直線コネクタ 134">
          <a:extLst>
            <a:ext uri="{FF2B5EF4-FFF2-40B4-BE49-F238E27FC236}">
              <a16:creationId xmlns:a16="http://schemas.microsoft.com/office/drawing/2014/main" id="{F4F2FD70-E905-42A8-BDA6-EEDEDD314D71}"/>
            </a:ext>
          </a:extLst>
        </xdr:cNvPr>
        <xdr:cNvCxnSpPr/>
      </xdr:nvCxnSpPr>
      <xdr:spPr>
        <a:xfrm>
          <a:off x="7077075" y="6590233"/>
          <a:ext cx="809625"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61290</xdr:rowOff>
    </xdr:from>
    <xdr:to>
      <xdr:col>36</xdr:col>
      <xdr:colOff>165100</xdr:colOff>
      <xdr:row>40</xdr:row>
      <xdr:rowOff>162890</xdr:rowOff>
    </xdr:to>
    <xdr:sp macro="" textlink="">
      <xdr:nvSpPr>
        <xdr:cNvPr id="136" name="楕円 135">
          <a:extLst>
            <a:ext uri="{FF2B5EF4-FFF2-40B4-BE49-F238E27FC236}">
              <a16:creationId xmlns:a16="http://schemas.microsoft.com/office/drawing/2014/main" id="{116585C6-BD0B-44C9-9F8A-D79DB0E55FEE}"/>
            </a:ext>
          </a:extLst>
        </xdr:cNvPr>
        <xdr:cNvSpPr/>
      </xdr:nvSpPr>
      <xdr:spPr>
        <a:xfrm>
          <a:off x="6238875" y="654146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112090</xdr:rowOff>
    </xdr:from>
    <xdr:to>
      <xdr:col>41</xdr:col>
      <xdr:colOff>50800</xdr:colOff>
      <xdr:row>40</xdr:row>
      <xdr:rowOff>113233</xdr:rowOff>
    </xdr:to>
    <xdr:cxnSp macro="">
      <xdr:nvCxnSpPr>
        <xdr:cNvPr id="137" name="直線コネクタ 136">
          <a:extLst>
            <a:ext uri="{FF2B5EF4-FFF2-40B4-BE49-F238E27FC236}">
              <a16:creationId xmlns:a16="http://schemas.microsoft.com/office/drawing/2014/main" id="{C882E9DB-5457-4F1A-9820-EDB5B5D79443}"/>
            </a:ext>
          </a:extLst>
        </xdr:cNvPr>
        <xdr:cNvCxnSpPr/>
      </xdr:nvCxnSpPr>
      <xdr:spPr>
        <a:xfrm>
          <a:off x="6286500" y="6589090"/>
          <a:ext cx="790575"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32885</xdr:rowOff>
    </xdr:from>
    <xdr:ext cx="469744" cy="259045"/>
    <xdr:sp macro="" textlink="">
      <xdr:nvSpPr>
        <xdr:cNvPr id="138" name="n_1aveValue【道路】&#10;一人当たり延長">
          <a:extLst>
            <a:ext uri="{FF2B5EF4-FFF2-40B4-BE49-F238E27FC236}">
              <a16:creationId xmlns:a16="http://schemas.microsoft.com/office/drawing/2014/main" id="{BC15A382-2863-47BF-9BA2-1C402B6E9EF4}"/>
            </a:ext>
          </a:extLst>
        </xdr:cNvPr>
        <xdr:cNvSpPr txBox="1"/>
      </xdr:nvSpPr>
      <xdr:spPr>
        <a:xfrm>
          <a:off x="8458277" y="6182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14444</xdr:rowOff>
    </xdr:from>
    <xdr:ext cx="469744" cy="259045"/>
    <xdr:sp macro="" textlink="">
      <xdr:nvSpPr>
        <xdr:cNvPr id="139" name="n_2aveValue【道路】&#10;一人当たり延長">
          <a:extLst>
            <a:ext uri="{FF2B5EF4-FFF2-40B4-BE49-F238E27FC236}">
              <a16:creationId xmlns:a16="http://schemas.microsoft.com/office/drawing/2014/main" id="{2EB74B58-2FCE-4E2F-8D53-8D3376A413F0}"/>
            </a:ext>
          </a:extLst>
        </xdr:cNvPr>
        <xdr:cNvSpPr txBox="1"/>
      </xdr:nvSpPr>
      <xdr:spPr>
        <a:xfrm>
          <a:off x="7677227" y="616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36237</xdr:rowOff>
    </xdr:from>
    <xdr:ext cx="469744" cy="259045"/>
    <xdr:sp macro="" textlink="">
      <xdr:nvSpPr>
        <xdr:cNvPr id="140" name="n_3aveValue【道路】&#10;一人当たり延長">
          <a:extLst>
            <a:ext uri="{FF2B5EF4-FFF2-40B4-BE49-F238E27FC236}">
              <a16:creationId xmlns:a16="http://schemas.microsoft.com/office/drawing/2014/main" id="{E8CBEE8A-FBA2-413F-B859-7296605E0D59}"/>
            </a:ext>
          </a:extLst>
        </xdr:cNvPr>
        <xdr:cNvSpPr txBox="1"/>
      </xdr:nvSpPr>
      <xdr:spPr>
        <a:xfrm>
          <a:off x="6867602" y="6189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32351</xdr:rowOff>
    </xdr:from>
    <xdr:ext cx="469744" cy="259045"/>
    <xdr:sp macro="" textlink="">
      <xdr:nvSpPr>
        <xdr:cNvPr id="141" name="n_4aveValue【道路】&#10;一人当たり延長">
          <a:extLst>
            <a:ext uri="{FF2B5EF4-FFF2-40B4-BE49-F238E27FC236}">
              <a16:creationId xmlns:a16="http://schemas.microsoft.com/office/drawing/2014/main" id="{C8618EA8-BE08-41BC-930B-0EFB3DFCF842}"/>
            </a:ext>
          </a:extLst>
        </xdr:cNvPr>
        <xdr:cNvSpPr txBox="1"/>
      </xdr:nvSpPr>
      <xdr:spPr>
        <a:xfrm>
          <a:off x="6067502" y="6182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156074</xdr:rowOff>
    </xdr:from>
    <xdr:ext cx="469744" cy="259045"/>
    <xdr:sp macro="" textlink="">
      <xdr:nvSpPr>
        <xdr:cNvPr id="142" name="n_1mainValue【道路】&#10;一人当たり延長">
          <a:extLst>
            <a:ext uri="{FF2B5EF4-FFF2-40B4-BE49-F238E27FC236}">
              <a16:creationId xmlns:a16="http://schemas.microsoft.com/office/drawing/2014/main" id="{8EC1FCF6-7E0B-4F3E-B241-C0251162086E}"/>
            </a:ext>
          </a:extLst>
        </xdr:cNvPr>
        <xdr:cNvSpPr txBox="1"/>
      </xdr:nvSpPr>
      <xdr:spPr>
        <a:xfrm>
          <a:off x="8458277" y="6636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155541</xdr:rowOff>
    </xdr:from>
    <xdr:ext cx="469744" cy="259045"/>
    <xdr:sp macro="" textlink="">
      <xdr:nvSpPr>
        <xdr:cNvPr id="143" name="n_2mainValue【道路】&#10;一人当たり延長">
          <a:extLst>
            <a:ext uri="{FF2B5EF4-FFF2-40B4-BE49-F238E27FC236}">
              <a16:creationId xmlns:a16="http://schemas.microsoft.com/office/drawing/2014/main" id="{B155531E-E02C-4FB4-B459-F270778EEAAB}"/>
            </a:ext>
          </a:extLst>
        </xdr:cNvPr>
        <xdr:cNvSpPr txBox="1"/>
      </xdr:nvSpPr>
      <xdr:spPr>
        <a:xfrm>
          <a:off x="7677227" y="6632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155160</xdr:rowOff>
    </xdr:from>
    <xdr:ext cx="469744" cy="259045"/>
    <xdr:sp macro="" textlink="">
      <xdr:nvSpPr>
        <xdr:cNvPr id="144" name="n_3mainValue【道路】&#10;一人当たり延長">
          <a:extLst>
            <a:ext uri="{FF2B5EF4-FFF2-40B4-BE49-F238E27FC236}">
              <a16:creationId xmlns:a16="http://schemas.microsoft.com/office/drawing/2014/main" id="{2A24F49D-36CE-44E4-81C3-4C00BAB67329}"/>
            </a:ext>
          </a:extLst>
        </xdr:cNvPr>
        <xdr:cNvSpPr txBox="1"/>
      </xdr:nvSpPr>
      <xdr:spPr>
        <a:xfrm>
          <a:off x="6867602" y="6632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154017</xdr:rowOff>
    </xdr:from>
    <xdr:ext cx="469744" cy="259045"/>
    <xdr:sp macro="" textlink="">
      <xdr:nvSpPr>
        <xdr:cNvPr id="145" name="n_4mainValue【道路】&#10;一人当たり延長">
          <a:extLst>
            <a:ext uri="{FF2B5EF4-FFF2-40B4-BE49-F238E27FC236}">
              <a16:creationId xmlns:a16="http://schemas.microsoft.com/office/drawing/2014/main" id="{2FE89B1A-985E-4A54-B8B4-F31D20142289}"/>
            </a:ext>
          </a:extLst>
        </xdr:cNvPr>
        <xdr:cNvSpPr txBox="1"/>
      </xdr:nvSpPr>
      <xdr:spPr>
        <a:xfrm>
          <a:off x="6067502" y="663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35E6C9A0-0F6F-4D1C-8CD6-7C5E829379ED}"/>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865B4818-7DDB-458D-8BE9-D78BAD6106B5}"/>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3B375D5E-C904-43A8-B839-A07832F2FF90}"/>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682D6D7F-B7E7-4F1F-8D59-9ABE3DA36DE3}"/>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626B5774-0979-4C52-9B9B-14989D4043C7}"/>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75ABBDB7-FB53-475D-95F9-1F19EB2382FD}"/>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176A408B-6CF7-45A5-B95D-90A29CEEAD94}"/>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39753FE7-01C9-4048-B7DB-7B91C719B7F0}"/>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A2B84A9F-C8C1-4D70-B599-603C6C1A253A}"/>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DE5B04BF-7048-48C7-8A1D-D1287A6E1B43}"/>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36323893-76A7-4F1B-BD28-FB5447E116AD}"/>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74D54CE2-7233-4B63-998B-066F1FC71D33}"/>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98AEBD85-A48B-4F58-995A-5DA1B21602B4}"/>
            </a:ext>
          </a:extLst>
        </xdr:cNvPr>
        <xdr:cNvSpPr txBox="1"/>
      </xdr:nvSpPr>
      <xdr:spPr>
        <a:xfrm>
          <a:off x="2789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1944EC2C-8C9C-47C9-B3AC-5CC7D4348904}"/>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97896622-8510-45F7-8EA3-DF6ED9286CAF}"/>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027E1D04-7872-494E-A977-5F7808CB9940}"/>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D10C92AF-A110-4BAF-829D-90B2977ED1A3}"/>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2F77AB7C-3B4B-48F1-A583-966A0B7DC951}"/>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8F6A0EE9-8CBB-4678-A4CD-C3372C37D48F}"/>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34E471E7-E8DA-4B31-A30F-1D4D1155793E}"/>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F9808681-3489-4D74-BDAA-416F9ACABDFE}"/>
            </a:ext>
          </a:extLst>
        </xdr:cNvPr>
        <xdr:cNvSpPr txBox="1"/>
      </xdr:nvSpPr>
      <xdr:spPr>
        <a:xfrm>
          <a:off x="339891"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AC8FDFB6-95AF-4946-9399-14BC5E7D8CA1}"/>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1931C422-FE61-4BD4-BA21-702E8AB43AC8}"/>
            </a:ext>
          </a:extLst>
        </xdr:cNvPr>
        <xdr:cNvSpPr txBox="1"/>
      </xdr:nvSpPr>
      <xdr:spPr>
        <a:xfrm>
          <a:off x="388136" y="85033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33A0BFE2-A073-432B-A2B7-6578D48AFD6B}"/>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83820</xdr:rowOff>
    </xdr:from>
    <xdr:to>
      <xdr:col>24</xdr:col>
      <xdr:colOff>62865</xdr:colOff>
      <xdr:row>64</xdr:row>
      <xdr:rowOff>53340</xdr:rowOff>
    </xdr:to>
    <xdr:cxnSp macro="">
      <xdr:nvCxnSpPr>
        <xdr:cNvPr id="170" name="直線コネクタ 169">
          <a:extLst>
            <a:ext uri="{FF2B5EF4-FFF2-40B4-BE49-F238E27FC236}">
              <a16:creationId xmlns:a16="http://schemas.microsoft.com/office/drawing/2014/main" id="{8F1B64A2-A916-432C-8754-9BA1A69983CD}"/>
            </a:ext>
          </a:extLst>
        </xdr:cNvPr>
        <xdr:cNvCxnSpPr/>
      </xdr:nvCxnSpPr>
      <xdr:spPr>
        <a:xfrm flipV="1">
          <a:off x="4180840" y="9154795"/>
          <a:ext cx="0" cy="1258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57167</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CFEEBE20-8DD6-4B76-867A-4AB7744EA5D0}"/>
            </a:ext>
          </a:extLst>
        </xdr:cNvPr>
        <xdr:cNvSpPr txBox="1"/>
      </xdr:nvSpPr>
      <xdr:spPr>
        <a:xfrm>
          <a:off x="4219575"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53340</xdr:rowOff>
    </xdr:from>
    <xdr:to>
      <xdr:col>24</xdr:col>
      <xdr:colOff>152400</xdr:colOff>
      <xdr:row>64</xdr:row>
      <xdr:rowOff>53340</xdr:rowOff>
    </xdr:to>
    <xdr:cxnSp macro="">
      <xdr:nvCxnSpPr>
        <xdr:cNvPr id="172" name="直線コネクタ 171">
          <a:extLst>
            <a:ext uri="{FF2B5EF4-FFF2-40B4-BE49-F238E27FC236}">
              <a16:creationId xmlns:a16="http://schemas.microsoft.com/office/drawing/2014/main" id="{F8977726-AA4F-4FB7-BB3E-F60C14BC3C59}"/>
            </a:ext>
          </a:extLst>
        </xdr:cNvPr>
        <xdr:cNvCxnSpPr/>
      </xdr:nvCxnSpPr>
      <xdr:spPr>
        <a:xfrm>
          <a:off x="4105275" y="1041336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30497</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id="{76AA549F-7A5F-45EA-B28A-333624899B52}"/>
            </a:ext>
          </a:extLst>
        </xdr:cNvPr>
        <xdr:cNvSpPr txBox="1"/>
      </xdr:nvSpPr>
      <xdr:spPr>
        <a:xfrm>
          <a:off x="4219575" y="893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83820</xdr:rowOff>
    </xdr:from>
    <xdr:to>
      <xdr:col>24</xdr:col>
      <xdr:colOff>152400</xdr:colOff>
      <xdr:row>56</xdr:row>
      <xdr:rowOff>83820</xdr:rowOff>
    </xdr:to>
    <xdr:cxnSp macro="">
      <xdr:nvCxnSpPr>
        <xdr:cNvPr id="174" name="直線コネクタ 173">
          <a:extLst>
            <a:ext uri="{FF2B5EF4-FFF2-40B4-BE49-F238E27FC236}">
              <a16:creationId xmlns:a16="http://schemas.microsoft.com/office/drawing/2014/main" id="{C594507E-3702-40C4-A70A-6C81F9BF18A5}"/>
            </a:ext>
          </a:extLst>
        </xdr:cNvPr>
        <xdr:cNvCxnSpPr/>
      </xdr:nvCxnSpPr>
      <xdr:spPr>
        <a:xfrm>
          <a:off x="4105275" y="91547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53357</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A3F4E8A9-2906-499D-AABE-630FD8594F17}"/>
            </a:ext>
          </a:extLst>
        </xdr:cNvPr>
        <xdr:cNvSpPr txBox="1"/>
      </xdr:nvSpPr>
      <xdr:spPr>
        <a:xfrm>
          <a:off x="4219575" y="9765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76" name="フローチャート: 判断 175">
          <a:extLst>
            <a:ext uri="{FF2B5EF4-FFF2-40B4-BE49-F238E27FC236}">
              <a16:creationId xmlns:a16="http://schemas.microsoft.com/office/drawing/2014/main" id="{8E68E84B-322C-4129-85CD-E028DA7B02BC}"/>
            </a:ext>
          </a:extLst>
        </xdr:cNvPr>
        <xdr:cNvSpPr/>
      </xdr:nvSpPr>
      <xdr:spPr>
        <a:xfrm>
          <a:off x="4124325" y="979043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59690</xdr:rowOff>
    </xdr:from>
    <xdr:to>
      <xdr:col>20</xdr:col>
      <xdr:colOff>38100</xdr:colOff>
      <xdr:row>60</xdr:row>
      <xdr:rowOff>161290</xdr:rowOff>
    </xdr:to>
    <xdr:sp macro="" textlink="">
      <xdr:nvSpPr>
        <xdr:cNvPr id="177" name="フローチャート: 判断 176">
          <a:extLst>
            <a:ext uri="{FF2B5EF4-FFF2-40B4-BE49-F238E27FC236}">
              <a16:creationId xmlns:a16="http://schemas.microsoft.com/office/drawing/2014/main" id="{C38E5240-81D8-475F-9341-06C6D3A5C06B}"/>
            </a:ext>
          </a:extLst>
        </xdr:cNvPr>
        <xdr:cNvSpPr/>
      </xdr:nvSpPr>
      <xdr:spPr>
        <a:xfrm>
          <a:off x="3381375" y="977519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macro="" textlink="">
      <xdr:nvSpPr>
        <xdr:cNvPr id="178" name="フローチャート: 判断 177">
          <a:extLst>
            <a:ext uri="{FF2B5EF4-FFF2-40B4-BE49-F238E27FC236}">
              <a16:creationId xmlns:a16="http://schemas.microsoft.com/office/drawing/2014/main" id="{9990FB12-85EF-45DE-B47F-008D4467A8D8}"/>
            </a:ext>
          </a:extLst>
        </xdr:cNvPr>
        <xdr:cNvSpPr/>
      </xdr:nvSpPr>
      <xdr:spPr>
        <a:xfrm>
          <a:off x="2571750" y="974534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25400</xdr:rowOff>
    </xdr:from>
    <xdr:to>
      <xdr:col>10</xdr:col>
      <xdr:colOff>165100</xdr:colOff>
      <xdr:row>60</xdr:row>
      <xdr:rowOff>127000</xdr:rowOff>
    </xdr:to>
    <xdr:sp macro="" textlink="">
      <xdr:nvSpPr>
        <xdr:cNvPr id="179" name="フローチャート: 判断 178">
          <a:extLst>
            <a:ext uri="{FF2B5EF4-FFF2-40B4-BE49-F238E27FC236}">
              <a16:creationId xmlns:a16="http://schemas.microsoft.com/office/drawing/2014/main" id="{D485E08B-84E3-4960-B29B-95DFE93CBFB0}"/>
            </a:ext>
          </a:extLst>
        </xdr:cNvPr>
        <xdr:cNvSpPr/>
      </xdr:nvSpPr>
      <xdr:spPr>
        <a:xfrm>
          <a:off x="1781175" y="97440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158750</xdr:rowOff>
    </xdr:from>
    <xdr:to>
      <xdr:col>6</xdr:col>
      <xdr:colOff>38100</xdr:colOff>
      <xdr:row>60</xdr:row>
      <xdr:rowOff>88900</xdr:rowOff>
    </xdr:to>
    <xdr:sp macro="" textlink="">
      <xdr:nvSpPr>
        <xdr:cNvPr id="180" name="フローチャート: 判断 179">
          <a:extLst>
            <a:ext uri="{FF2B5EF4-FFF2-40B4-BE49-F238E27FC236}">
              <a16:creationId xmlns:a16="http://schemas.microsoft.com/office/drawing/2014/main" id="{4A2F5C4F-1829-4B2F-892A-132BE19397F9}"/>
            </a:ext>
          </a:extLst>
        </xdr:cNvPr>
        <xdr:cNvSpPr/>
      </xdr:nvSpPr>
      <xdr:spPr>
        <a:xfrm>
          <a:off x="981075" y="97155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B3C57FCB-0A07-4C8E-9B8F-6CC2DEC85EA9}"/>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4F869109-08E7-41CD-A535-B0BD7B7A67FF}"/>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DEBF7050-ECB6-4935-A230-71D52A1AAA37}"/>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E1BABCCA-BECA-4AFD-9F37-C63D6B532EAA}"/>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A969789A-6B90-490C-93B9-F2B566EA8955}"/>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17780</xdr:rowOff>
    </xdr:from>
    <xdr:to>
      <xdr:col>24</xdr:col>
      <xdr:colOff>114300</xdr:colOff>
      <xdr:row>58</xdr:row>
      <xdr:rowOff>119380</xdr:rowOff>
    </xdr:to>
    <xdr:sp macro="" textlink="">
      <xdr:nvSpPr>
        <xdr:cNvPr id="186" name="楕円 185">
          <a:extLst>
            <a:ext uri="{FF2B5EF4-FFF2-40B4-BE49-F238E27FC236}">
              <a16:creationId xmlns:a16="http://schemas.microsoft.com/office/drawing/2014/main" id="{BD88D168-7CD4-42DF-9530-EF84C37C1B9B}"/>
            </a:ext>
          </a:extLst>
        </xdr:cNvPr>
        <xdr:cNvSpPr/>
      </xdr:nvSpPr>
      <xdr:spPr>
        <a:xfrm>
          <a:off x="4124325" y="940943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40657</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AE284658-BED6-41C3-8C40-B6A916BBA3E4}"/>
            </a:ext>
          </a:extLst>
        </xdr:cNvPr>
        <xdr:cNvSpPr txBox="1"/>
      </xdr:nvSpPr>
      <xdr:spPr>
        <a:xfrm>
          <a:off x="4219575" y="927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8255</xdr:rowOff>
    </xdr:from>
    <xdr:to>
      <xdr:col>20</xdr:col>
      <xdr:colOff>38100</xdr:colOff>
      <xdr:row>58</xdr:row>
      <xdr:rowOff>109855</xdr:rowOff>
    </xdr:to>
    <xdr:sp macro="" textlink="">
      <xdr:nvSpPr>
        <xdr:cNvPr id="188" name="楕円 187">
          <a:extLst>
            <a:ext uri="{FF2B5EF4-FFF2-40B4-BE49-F238E27FC236}">
              <a16:creationId xmlns:a16="http://schemas.microsoft.com/office/drawing/2014/main" id="{123CEC2A-F830-458B-B727-ECACC86F41A3}"/>
            </a:ext>
          </a:extLst>
        </xdr:cNvPr>
        <xdr:cNvSpPr/>
      </xdr:nvSpPr>
      <xdr:spPr>
        <a:xfrm>
          <a:off x="3381375" y="940308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59055</xdr:rowOff>
    </xdr:from>
    <xdr:to>
      <xdr:col>24</xdr:col>
      <xdr:colOff>63500</xdr:colOff>
      <xdr:row>58</xdr:row>
      <xdr:rowOff>68580</xdr:rowOff>
    </xdr:to>
    <xdr:cxnSp macro="">
      <xdr:nvCxnSpPr>
        <xdr:cNvPr id="189" name="直線コネクタ 188">
          <a:extLst>
            <a:ext uri="{FF2B5EF4-FFF2-40B4-BE49-F238E27FC236}">
              <a16:creationId xmlns:a16="http://schemas.microsoft.com/office/drawing/2014/main" id="{FF46BE29-16BD-4FE3-813B-5E3E0267842C}"/>
            </a:ext>
          </a:extLst>
        </xdr:cNvPr>
        <xdr:cNvCxnSpPr/>
      </xdr:nvCxnSpPr>
      <xdr:spPr>
        <a:xfrm>
          <a:off x="3429000" y="9450705"/>
          <a:ext cx="752475"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4445</xdr:rowOff>
    </xdr:from>
    <xdr:to>
      <xdr:col>15</xdr:col>
      <xdr:colOff>101600</xdr:colOff>
      <xdr:row>58</xdr:row>
      <xdr:rowOff>106045</xdr:rowOff>
    </xdr:to>
    <xdr:sp macro="" textlink="">
      <xdr:nvSpPr>
        <xdr:cNvPr id="190" name="楕円 189">
          <a:extLst>
            <a:ext uri="{FF2B5EF4-FFF2-40B4-BE49-F238E27FC236}">
              <a16:creationId xmlns:a16="http://schemas.microsoft.com/office/drawing/2014/main" id="{5711D95B-01CD-4C22-8F2E-0A94CEEE532B}"/>
            </a:ext>
          </a:extLst>
        </xdr:cNvPr>
        <xdr:cNvSpPr/>
      </xdr:nvSpPr>
      <xdr:spPr>
        <a:xfrm>
          <a:off x="2571750" y="939927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55245</xdr:rowOff>
    </xdr:from>
    <xdr:to>
      <xdr:col>19</xdr:col>
      <xdr:colOff>177800</xdr:colOff>
      <xdr:row>58</xdr:row>
      <xdr:rowOff>59055</xdr:rowOff>
    </xdr:to>
    <xdr:cxnSp macro="">
      <xdr:nvCxnSpPr>
        <xdr:cNvPr id="191" name="直線コネクタ 190">
          <a:extLst>
            <a:ext uri="{FF2B5EF4-FFF2-40B4-BE49-F238E27FC236}">
              <a16:creationId xmlns:a16="http://schemas.microsoft.com/office/drawing/2014/main" id="{E539C33A-7ECC-411F-B38F-22ECFD049C3C}"/>
            </a:ext>
          </a:extLst>
        </xdr:cNvPr>
        <xdr:cNvCxnSpPr/>
      </xdr:nvCxnSpPr>
      <xdr:spPr>
        <a:xfrm>
          <a:off x="2619375" y="9446895"/>
          <a:ext cx="80962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149225</xdr:rowOff>
    </xdr:from>
    <xdr:to>
      <xdr:col>10</xdr:col>
      <xdr:colOff>165100</xdr:colOff>
      <xdr:row>58</xdr:row>
      <xdr:rowOff>79375</xdr:rowOff>
    </xdr:to>
    <xdr:sp macro="" textlink="">
      <xdr:nvSpPr>
        <xdr:cNvPr id="192" name="楕円 191">
          <a:extLst>
            <a:ext uri="{FF2B5EF4-FFF2-40B4-BE49-F238E27FC236}">
              <a16:creationId xmlns:a16="http://schemas.microsoft.com/office/drawing/2014/main" id="{E7BC9478-4EF4-4370-8E40-01CAFD00ABA8}"/>
            </a:ext>
          </a:extLst>
        </xdr:cNvPr>
        <xdr:cNvSpPr/>
      </xdr:nvSpPr>
      <xdr:spPr>
        <a:xfrm>
          <a:off x="1781175" y="93789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28575</xdr:rowOff>
    </xdr:from>
    <xdr:to>
      <xdr:col>15</xdr:col>
      <xdr:colOff>50800</xdr:colOff>
      <xdr:row>58</xdr:row>
      <xdr:rowOff>55245</xdr:rowOff>
    </xdr:to>
    <xdr:cxnSp macro="">
      <xdr:nvCxnSpPr>
        <xdr:cNvPr id="193" name="直線コネクタ 192">
          <a:extLst>
            <a:ext uri="{FF2B5EF4-FFF2-40B4-BE49-F238E27FC236}">
              <a16:creationId xmlns:a16="http://schemas.microsoft.com/office/drawing/2014/main" id="{0139C384-00D4-4F96-8246-B8927F1D6F07}"/>
            </a:ext>
          </a:extLst>
        </xdr:cNvPr>
        <xdr:cNvCxnSpPr/>
      </xdr:nvCxnSpPr>
      <xdr:spPr>
        <a:xfrm>
          <a:off x="1828800" y="9417050"/>
          <a:ext cx="790575" cy="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124460</xdr:rowOff>
    </xdr:from>
    <xdr:to>
      <xdr:col>6</xdr:col>
      <xdr:colOff>38100</xdr:colOff>
      <xdr:row>58</xdr:row>
      <xdr:rowOff>54610</xdr:rowOff>
    </xdr:to>
    <xdr:sp macro="" textlink="">
      <xdr:nvSpPr>
        <xdr:cNvPr id="194" name="楕円 193">
          <a:extLst>
            <a:ext uri="{FF2B5EF4-FFF2-40B4-BE49-F238E27FC236}">
              <a16:creationId xmlns:a16="http://schemas.microsoft.com/office/drawing/2014/main" id="{0C08E52D-F728-4FEB-933C-818897D0B1C2}"/>
            </a:ext>
          </a:extLst>
        </xdr:cNvPr>
        <xdr:cNvSpPr/>
      </xdr:nvSpPr>
      <xdr:spPr>
        <a:xfrm>
          <a:off x="981075" y="935101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3810</xdr:rowOff>
    </xdr:from>
    <xdr:to>
      <xdr:col>10</xdr:col>
      <xdr:colOff>114300</xdr:colOff>
      <xdr:row>58</xdr:row>
      <xdr:rowOff>28575</xdr:rowOff>
    </xdr:to>
    <xdr:cxnSp macro="">
      <xdr:nvCxnSpPr>
        <xdr:cNvPr id="195" name="直線コネクタ 194">
          <a:extLst>
            <a:ext uri="{FF2B5EF4-FFF2-40B4-BE49-F238E27FC236}">
              <a16:creationId xmlns:a16="http://schemas.microsoft.com/office/drawing/2014/main" id="{1CFC06CA-B2DC-4549-87C0-2E46EB87DB75}"/>
            </a:ext>
          </a:extLst>
        </xdr:cNvPr>
        <xdr:cNvCxnSpPr/>
      </xdr:nvCxnSpPr>
      <xdr:spPr>
        <a:xfrm>
          <a:off x="1028700" y="9398635"/>
          <a:ext cx="800100" cy="1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152417</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8371696A-E749-44C7-A67B-20BEABABCCA3}"/>
            </a:ext>
          </a:extLst>
        </xdr:cNvPr>
        <xdr:cNvSpPr txBox="1"/>
      </xdr:nvSpPr>
      <xdr:spPr>
        <a:xfrm>
          <a:off x="3239144" y="9867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125747</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3F844B42-A985-4B3A-8029-AA15D55D874C}"/>
            </a:ext>
          </a:extLst>
        </xdr:cNvPr>
        <xdr:cNvSpPr txBox="1"/>
      </xdr:nvSpPr>
      <xdr:spPr>
        <a:xfrm>
          <a:off x="2439044" y="983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118127</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394C9994-1CF6-4210-B689-A3F0677F1794}"/>
            </a:ext>
          </a:extLst>
        </xdr:cNvPr>
        <xdr:cNvSpPr txBox="1"/>
      </xdr:nvSpPr>
      <xdr:spPr>
        <a:xfrm>
          <a:off x="1648469" y="9836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80027</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43F42ACD-F1A5-4971-9A43-FEAFA27883F9}"/>
            </a:ext>
          </a:extLst>
        </xdr:cNvPr>
        <xdr:cNvSpPr txBox="1"/>
      </xdr:nvSpPr>
      <xdr:spPr>
        <a:xfrm>
          <a:off x="848369" y="9798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126382</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F71AC563-9B86-40AC-BE34-DC7D85BAA458}"/>
            </a:ext>
          </a:extLst>
        </xdr:cNvPr>
        <xdr:cNvSpPr txBox="1"/>
      </xdr:nvSpPr>
      <xdr:spPr>
        <a:xfrm>
          <a:off x="3239144" y="9191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122572</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A852EC25-8C96-410D-9747-747C18D4A454}"/>
            </a:ext>
          </a:extLst>
        </xdr:cNvPr>
        <xdr:cNvSpPr txBox="1"/>
      </xdr:nvSpPr>
      <xdr:spPr>
        <a:xfrm>
          <a:off x="2439044"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95902</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F66F88F5-9D70-4AE1-BE49-574AB97C236C}"/>
            </a:ext>
          </a:extLst>
        </xdr:cNvPr>
        <xdr:cNvSpPr txBox="1"/>
      </xdr:nvSpPr>
      <xdr:spPr>
        <a:xfrm>
          <a:off x="1648469" y="916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71137</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5F75B13F-4228-45D6-AA98-F346C41571EE}"/>
            </a:ext>
          </a:extLst>
        </xdr:cNvPr>
        <xdr:cNvSpPr txBox="1"/>
      </xdr:nvSpPr>
      <xdr:spPr>
        <a:xfrm>
          <a:off x="848369" y="9135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3C53BA76-C732-4849-A418-F0AB04AF10BF}"/>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0988CAEC-E50F-4601-A434-71AF78215DC8}"/>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0D9C311E-DFC6-4C7C-BA7E-58CED628BEA6}"/>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4F8B6FD3-F8F1-4E2F-8A52-ED2397253E6E}"/>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BB867F08-838B-4AB9-9B94-7C4521517DF5}"/>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1A4DF315-EBE2-4D02-A4C0-EF44CEFD3A9B}"/>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F1D8BC80-36DA-4CAE-BDA8-E75C29589480}"/>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C04EDEBA-0F0A-4392-9D1A-B69C9FD0F975}"/>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F152292C-AA41-40F6-9DD0-03DCD3351869}"/>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FDC4A09F-6540-47A7-949F-7145509FD963}"/>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4" name="直線コネクタ 213">
          <a:extLst>
            <a:ext uri="{FF2B5EF4-FFF2-40B4-BE49-F238E27FC236}">
              <a16:creationId xmlns:a16="http://schemas.microsoft.com/office/drawing/2014/main" id="{94FC6F77-3B28-4620-B255-8C88502448EB}"/>
            </a:ext>
          </a:extLst>
        </xdr:cNvPr>
        <xdr:cNvCxnSpPr/>
      </xdr:nvCxnSpPr>
      <xdr:spPr>
        <a:xfrm>
          <a:off x="5953125" y="1049382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5" name="テキスト ボックス 214">
          <a:extLst>
            <a:ext uri="{FF2B5EF4-FFF2-40B4-BE49-F238E27FC236}">
              <a16:creationId xmlns:a16="http://schemas.microsoft.com/office/drawing/2014/main" id="{71FFF4AF-DAD5-4E14-A41E-B19887A46023}"/>
            </a:ext>
          </a:extLst>
        </xdr:cNvPr>
        <xdr:cNvSpPr txBox="1"/>
      </xdr:nvSpPr>
      <xdr:spPr>
        <a:xfrm>
          <a:off x="5723389" y="103643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6" name="直線コネクタ 215">
          <a:extLst>
            <a:ext uri="{FF2B5EF4-FFF2-40B4-BE49-F238E27FC236}">
              <a16:creationId xmlns:a16="http://schemas.microsoft.com/office/drawing/2014/main" id="{7490CB9A-889F-4A9C-8581-BE1C82D37DEF}"/>
            </a:ext>
          </a:extLst>
        </xdr:cNvPr>
        <xdr:cNvCxnSpPr/>
      </xdr:nvCxnSpPr>
      <xdr:spPr>
        <a:xfrm>
          <a:off x="5953125" y="1018313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7" name="テキスト ボックス 216">
          <a:extLst>
            <a:ext uri="{FF2B5EF4-FFF2-40B4-BE49-F238E27FC236}">
              <a16:creationId xmlns:a16="http://schemas.microsoft.com/office/drawing/2014/main" id="{2FBDAF7A-3EBF-4B8A-A00C-6B12D511D2F5}"/>
            </a:ext>
          </a:extLst>
        </xdr:cNvPr>
        <xdr:cNvSpPr txBox="1"/>
      </xdr:nvSpPr>
      <xdr:spPr>
        <a:xfrm>
          <a:off x="5421206" y="100472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8" name="直線コネクタ 217">
          <a:extLst>
            <a:ext uri="{FF2B5EF4-FFF2-40B4-BE49-F238E27FC236}">
              <a16:creationId xmlns:a16="http://schemas.microsoft.com/office/drawing/2014/main" id="{702811CC-9DBE-4694-A791-063D77675250}"/>
            </a:ext>
          </a:extLst>
        </xdr:cNvPr>
        <xdr:cNvCxnSpPr/>
      </xdr:nvCxnSpPr>
      <xdr:spPr>
        <a:xfrm>
          <a:off x="5953125" y="987561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9" name="テキスト ボックス 218">
          <a:extLst>
            <a:ext uri="{FF2B5EF4-FFF2-40B4-BE49-F238E27FC236}">
              <a16:creationId xmlns:a16="http://schemas.microsoft.com/office/drawing/2014/main" id="{23D13051-99C8-4E24-A30F-9DE9885DD84B}"/>
            </a:ext>
          </a:extLst>
        </xdr:cNvPr>
        <xdr:cNvSpPr txBox="1"/>
      </xdr:nvSpPr>
      <xdr:spPr>
        <a:xfrm>
          <a:off x="5421206" y="97365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0" name="直線コネクタ 219">
          <a:extLst>
            <a:ext uri="{FF2B5EF4-FFF2-40B4-BE49-F238E27FC236}">
              <a16:creationId xmlns:a16="http://schemas.microsoft.com/office/drawing/2014/main" id="{2924DED7-3BE0-4965-8D83-E1C5F9847F68}"/>
            </a:ext>
          </a:extLst>
        </xdr:cNvPr>
        <xdr:cNvCxnSpPr/>
      </xdr:nvCxnSpPr>
      <xdr:spPr>
        <a:xfrm>
          <a:off x="5953125" y="95649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1" name="テキスト ボックス 220">
          <a:extLst>
            <a:ext uri="{FF2B5EF4-FFF2-40B4-BE49-F238E27FC236}">
              <a16:creationId xmlns:a16="http://schemas.microsoft.com/office/drawing/2014/main" id="{95F08C77-915B-4707-A30F-8407A7623961}"/>
            </a:ext>
          </a:extLst>
        </xdr:cNvPr>
        <xdr:cNvSpPr txBox="1"/>
      </xdr:nvSpPr>
      <xdr:spPr>
        <a:xfrm>
          <a:off x="5421206" y="942904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2" name="直線コネクタ 221">
          <a:extLst>
            <a:ext uri="{FF2B5EF4-FFF2-40B4-BE49-F238E27FC236}">
              <a16:creationId xmlns:a16="http://schemas.microsoft.com/office/drawing/2014/main" id="{55DA90D4-92B9-4687-BE45-371264F5DBB5}"/>
            </a:ext>
          </a:extLst>
        </xdr:cNvPr>
        <xdr:cNvCxnSpPr/>
      </xdr:nvCxnSpPr>
      <xdr:spPr>
        <a:xfrm>
          <a:off x="5953125" y="92573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3" name="テキスト ボックス 222">
          <a:extLst>
            <a:ext uri="{FF2B5EF4-FFF2-40B4-BE49-F238E27FC236}">
              <a16:creationId xmlns:a16="http://schemas.microsoft.com/office/drawing/2014/main" id="{8A19F107-D802-48D7-953A-46675158167A}"/>
            </a:ext>
          </a:extLst>
        </xdr:cNvPr>
        <xdr:cNvSpPr txBox="1"/>
      </xdr:nvSpPr>
      <xdr:spPr>
        <a:xfrm>
          <a:off x="5421206" y="911834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4" name="直線コネクタ 223">
          <a:extLst>
            <a:ext uri="{FF2B5EF4-FFF2-40B4-BE49-F238E27FC236}">
              <a16:creationId xmlns:a16="http://schemas.microsoft.com/office/drawing/2014/main" id="{5255D8F0-1F9A-4499-8863-E27CA919BE06}"/>
            </a:ext>
          </a:extLst>
        </xdr:cNvPr>
        <xdr:cNvCxnSpPr/>
      </xdr:nvCxnSpPr>
      <xdr:spPr>
        <a:xfrm>
          <a:off x="5953125" y="894669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5" name="テキスト ボックス 224">
          <a:extLst>
            <a:ext uri="{FF2B5EF4-FFF2-40B4-BE49-F238E27FC236}">
              <a16:creationId xmlns:a16="http://schemas.microsoft.com/office/drawing/2014/main" id="{14F61DE8-1459-44B2-8C54-707405E6FE2C}"/>
            </a:ext>
          </a:extLst>
        </xdr:cNvPr>
        <xdr:cNvSpPr txBox="1"/>
      </xdr:nvSpPr>
      <xdr:spPr>
        <a:xfrm>
          <a:off x="5421206" y="881082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E631E175-595D-4401-A9E1-D5917B417E12}"/>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7" name="テキスト ボックス 226">
          <a:extLst>
            <a:ext uri="{FF2B5EF4-FFF2-40B4-BE49-F238E27FC236}">
              <a16:creationId xmlns:a16="http://schemas.microsoft.com/office/drawing/2014/main" id="{522324D8-39E2-4273-9F49-DD3C1132454A}"/>
            </a:ext>
          </a:extLst>
        </xdr:cNvPr>
        <xdr:cNvSpPr txBox="1"/>
      </xdr:nvSpPr>
      <xdr:spPr>
        <a:xfrm>
          <a:off x="5421206" y="85033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0FAE4500-79D7-4CE1-B88C-422EDF7C7FEE}"/>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63309</xdr:rowOff>
    </xdr:from>
    <xdr:to>
      <xdr:col>54</xdr:col>
      <xdr:colOff>189865</xdr:colOff>
      <xdr:row>64</xdr:row>
      <xdr:rowOff>119933</xdr:rowOff>
    </xdr:to>
    <xdr:cxnSp macro="">
      <xdr:nvCxnSpPr>
        <xdr:cNvPr id="229" name="直線コネクタ 228">
          <a:extLst>
            <a:ext uri="{FF2B5EF4-FFF2-40B4-BE49-F238E27FC236}">
              <a16:creationId xmlns:a16="http://schemas.microsoft.com/office/drawing/2014/main" id="{CD5FF883-2083-4A61-AED4-FFD9F0353880}"/>
            </a:ext>
          </a:extLst>
        </xdr:cNvPr>
        <xdr:cNvCxnSpPr/>
      </xdr:nvCxnSpPr>
      <xdr:spPr>
        <a:xfrm flipV="1">
          <a:off x="9429115" y="9134284"/>
          <a:ext cx="0" cy="1352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123760</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51898682-D8DB-448D-95C6-3479E25135E5}"/>
            </a:ext>
          </a:extLst>
        </xdr:cNvPr>
        <xdr:cNvSpPr txBox="1"/>
      </xdr:nvSpPr>
      <xdr:spPr>
        <a:xfrm>
          <a:off x="9467850" y="1049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119933</xdr:rowOff>
    </xdr:from>
    <xdr:to>
      <xdr:col>55</xdr:col>
      <xdr:colOff>88900</xdr:colOff>
      <xdr:row>64</xdr:row>
      <xdr:rowOff>119933</xdr:rowOff>
    </xdr:to>
    <xdr:cxnSp macro="">
      <xdr:nvCxnSpPr>
        <xdr:cNvPr id="231" name="直線コネクタ 230">
          <a:extLst>
            <a:ext uri="{FF2B5EF4-FFF2-40B4-BE49-F238E27FC236}">
              <a16:creationId xmlns:a16="http://schemas.microsoft.com/office/drawing/2014/main" id="{1A7E5738-812B-4471-89E1-F700CB4FE2A7}"/>
            </a:ext>
          </a:extLst>
        </xdr:cNvPr>
        <xdr:cNvCxnSpPr/>
      </xdr:nvCxnSpPr>
      <xdr:spPr>
        <a:xfrm>
          <a:off x="9363075" y="1048630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9986</xdr:rowOff>
    </xdr:from>
    <xdr:ext cx="599010" cy="259045"/>
    <xdr:sp macro="" textlink="">
      <xdr:nvSpPr>
        <xdr:cNvPr id="232" name="【橋りょう・トンネル】&#10;一人当たり有形固定資産（償却資産）額最大値テキスト">
          <a:extLst>
            <a:ext uri="{FF2B5EF4-FFF2-40B4-BE49-F238E27FC236}">
              <a16:creationId xmlns:a16="http://schemas.microsoft.com/office/drawing/2014/main" id="{2A4BE8EB-9F7C-40C8-93DF-7AE1AE218A54}"/>
            </a:ext>
          </a:extLst>
        </xdr:cNvPr>
        <xdr:cNvSpPr txBox="1"/>
      </xdr:nvSpPr>
      <xdr:spPr>
        <a:xfrm>
          <a:off x="9467850" y="891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63309</xdr:rowOff>
    </xdr:from>
    <xdr:to>
      <xdr:col>55</xdr:col>
      <xdr:colOff>88900</xdr:colOff>
      <xdr:row>56</xdr:row>
      <xdr:rowOff>63309</xdr:rowOff>
    </xdr:to>
    <xdr:cxnSp macro="">
      <xdr:nvCxnSpPr>
        <xdr:cNvPr id="233" name="直線コネクタ 232">
          <a:extLst>
            <a:ext uri="{FF2B5EF4-FFF2-40B4-BE49-F238E27FC236}">
              <a16:creationId xmlns:a16="http://schemas.microsoft.com/office/drawing/2014/main" id="{EBECD5EC-C9F6-4F6E-86D4-65085AB51714}"/>
            </a:ext>
          </a:extLst>
        </xdr:cNvPr>
        <xdr:cNvCxnSpPr/>
      </xdr:nvCxnSpPr>
      <xdr:spPr>
        <a:xfrm>
          <a:off x="9363075" y="913428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81393</xdr:rowOff>
    </xdr:from>
    <xdr:ext cx="534377" cy="259045"/>
    <xdr:sp macro="" textlink="">
      <xdr:nvSpPr>
        <xdr:cNvPr id="234" name="【橋りょう・トンネル】&#10;一人当たり有形固定資産（償却資産）額平均値テキスト">
          <a:extLst>
            <a:ext uri="{FF2B5EF4-FFF2-40B4-BE49-F238E27FC236}">
              <a16:creationId xmlns:a16="http://schemas.microsoft.com/office/drawing/2014/main" id="{5E006827-5E3F-4C58-B237-483F27DEDC8A}"/>
            </a:ext>
          </a:extLst>
        </xdr:cNvPr>
        <xdr:cNvSpPr txBox="1"/>
      </xdr:nvSpPr>
      <xdr:spPr>
        <a:xfrm>
          <a:off x="9467850" y="10123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102966</xdr:rowOff>
    </xdr:from>
    <xdr:to>
      <xdr:col>55</xdr:col>
      <xdr:colOff>50800</xdr:colOff>
      <xdr:row>63</xdr:row>
      <xdr:rowOff>33116</xdr:rowOff>
    </xdr:to>
    <xdr:sp macro="" textlink="">
      <xdr:nvSpPr>
        <xdr:cNvPr id="235" name="フローチャート: 判断 234">
          <a:extLst>
            <a:ext uri="{FF2B5EF4-FFF2-40B4-BE49-F238E27FC236}">
              <a16:creationId xmlns:a16="http://schemas.microsoft.com/office/drawing/2014/main" id="{20A41342-46C2-467B-A67E-ECF3E0CC422A}"/>
            </a:ext>
          </a:extLst>
        </xdr:cNvPr>
        <xdr:cNvSpPr/>
      </xdr:nvSpPr>
      <xdr:spPr>
        <a:xfrm>
          <a:off x="9401175" y="10145491"/>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110830</xdr:rowOff>
    </xdr:from>
    <xdr:to>
      <xdr:col>50</xdr:col>
      <xdr:colOff>165100</xdr:colOff>
      <xdr:row>63</xdr:row>
      <xdr:rowOff>40980</xdr:rowOff>
    </xdr:to>
    <xdr:sp macro="" textlink="">
      <xdr:nvSpPr>
        <xdr:cNvPr id="236" name="フローチャート: 判断 235">
          <a:extLst>
            <a:ext uri="{FF2B5EF4-FFF2-40B4-BE49-F238E27FC236}">
              <a16:creationId xmlns:a16="http://schemas.microsoft.com/office/drawing/2014/main" id="{F6E2FADA-4696-4188-A9E9-6FD6082E661E}"/>
            </a:ext>
          </a:extLst>
        </xdr:cNvPr>
        <xdr:cNvSpPr/>
      </xdr:nvSpPr>
      <xdr:spPr>
        <a:xfrm>
          <a:off x="8639175" y="101470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110660</xdr:rowOff>
    </xdr:from>
    <xdr:to>
      <xdr:col>46</xdr:col>
      <xdr:colOff>38100</xdr:colOff>
      <xdr:row>63</xdr:row>
      <xdr:rowOff>40810</xdr:rowOff>
    </xdr:to>
    <xdr:sp macro="" textlink="">
      <xdr:nvSpPr>
        <xdr:cNvPr id="237" name="フローチャート: 判断 236">
          <a:extLst>
            <a:ext uri="{FF2B5EF4-FFF2-40B4-BE49-F238E27FC236}">
              <a16:creationId xmlns:a16="http://schemas.microsoft.com/office/drawing/2014/main" id="{711D2BB7-4D6E-4331-BBDF-A1F10DD4EA75}"/>
            </a:ext>
          </a:extLst>
        </xdr:cNvPr>
        <xdr:cNvSpPr/>
      </xdr:nvSpPr>
      <xdr:spPr>
        <a:xfrm>
          <a:off x="7839075" y="1014683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128064</xdr:rowOff>
    </xdr:from>
    <xdr:to>
      <xdr:col>41</xdr:col>
      <xdr:colOff>101600</xdr:colOff>
      <xdr:row>63</xdr:row>
      <xdr:rowOff>58214</xdr:rowOff>
    </xdr:to>
    <xdr:sp macro="" textlink="">
      <xdr:nvSpPr>
        <xdr:cNvPr id="238" name="フローチャート: 判断 237">
          <a:extLst>
            <a:ext uri="{FF2B5EF4-FFF2-40B4-BE49-F238E27FC236}">
              <a16:creationId xmlns:a16="http://schemas.microsoft.com/office/drawing/2014/main" id="{B6465F38-31AA-4404-AD21-BECEC8379AE2}"/>
            </a:ext>
          </a:extLst>
        </xdr:cNvPr>
        <xdr:cNvSpPr/>
      </xdr:nvSpPr>
      <xdr:spPr>
        <a:xfrm>
          <a:off x="7029450" y="1016423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135731</xdr:rowOff>
    </xdr:from>
    <xdr:to>
      <xdr:col>36</xdr:col>
      <xdr:colOff>165100</xdr:colOff>
      <xdr:row>63</xdr:row>
      <xdr:rowOff>65881</xdr:rowOff>
    </xdr:to>
    <xdr:sp macro="" textlink="">
      <xdr:nvSpPr>
        <xdr:cNvPr id="239" name="フローチャート: 判断 238">
          <a:extLst>
            <a:ext uri="{FF2B5EF4-FFF2-40B4-BE49-F238E27FC236}">
              <a16:creationId xmlns:a16="http://schemas.microsoft.com/office/drawing/2014/main" id="{ACA71B46-F77D-428E-88B1-0F39FFA88698}"/>
            </a:ext>
          </a:extLst>
        </xdr:cNvPr>
        <xdr:cNvSpPr/>
      </xdr:nvSpPr>
      <xdr:spPr>
        <a:xfrm>
          <a:off x="6238875" y="1017508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B5D85E79-0F48-4832-967A-E4558EAFDAB2}"/>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82C13049-EA26-4EA1-8621-0D538A9B0E60}"/>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77EE96D1-0A63-466E-A769-A276020C8F20}"/>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4B6E9138-696C-4363-95E0-1DE938E6E5F3}"/>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8ACC9FE6-8FDD-4A50-9825-0276C8C70A35}"/>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50623</xdr:rowOff>
    </xdr:from>
    <xdr:to>
      <xdr:col>55</xdr:col>
      <xdr:colOff>50800</xdr:colOff>
      <xdr:row>62</xdr:row>
      <xdr:rowOff>152223</xdr:rowOff>
    </xdr:to>
    <xdr:sp macro="" textlink="">
      <xdr:nvSpPr>
        <xdr:cNvPr id="245" name="楕円 244">
          <a:extLst>
            <a:ext uri="{FF2B5EF4-FFF2-40B4-BE49-F238E27FC236}">
              <a16:creationId xmlns:a16="http://schemas.microsoft.com/office/drawing/2014/main" id="{BFC06E91-A0F4-43E5-AC25-F727A0ED9952}"/>
            </a:ext>
          </a:extLst>
        </xdr:cNvPr>
        <xdr:cNvSpPr/>
      </xdr:nvSpPr>
      <xdr:spPr>
        <a:xfrm>
          <a:off x="9401175" y="10086798"/>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73500</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8A8140E6-3C10-4CC6-81A1-F2FD896329B6}"/>
            </a:ext>
          </a:extLst>
        </xdr:cNvPr>
        <xdr:cNvSpPr txBox="1"/>
      </xdr:nvSpPr>
      <xdr:spPr>
        <a:xfrm>
          <a:off x="9467850" y="9950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61704</xdr:rowOff>
    </xdr:from>
    <xdr:to>
      <xdr:col>50</xdr:col>
      <xdr:colOff>165100</xdr:colOff>
      <xdr:row>62</xdr:row>
      <xdr:rowOff>163304</xdr:rowOff>
    </xdr:to>
    <xdr:sp macro="" textlink="">
      <xdr:nvSpPr>
        <xdr:cNvPr id="247" name="楕円 246">
          <a:extLst>
            <a:ext uri="{FF2B5EF4-FFF2-40B4-BE49-F238E27FC236}">
              <a16:creationId xmlns:a16="http://schemas.microsoft.com/office/drawing/2014/main" id="{19530B3E-E932-4C22-82CB-D9E2B04148AF}"/>
            </a:ext>
          </a:extLst>
        </xdr:cNvPr>
        <xdr:cNvSpPr/>
      </xdr:nvSpPr>
      <xdr:spPr>
        <a:xfrm>
          <a:off x="8639175" y="1010422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101423</xdr:rowOff>
    </xdr:from>
    <xdr:to>
      <xdr:col>55</xdr:col>
      <xdr:colOff>0</xdr:colOff>
      <xdr:row>62</xdr:row>
      <xdr:rowOff>112504</xdr:rowOff>
    </xdr:to>
    <xdr:cxnSp macro="">
      <xdr:nvCxnSpPr>
        <xdr:cNvPr id="248" name="直線コネクタ 247">
          <a:extLst>
            <a:ext uri="{FF2B5EF4-FFF2-40B4-BE49-F238E27FC236}">
              <a16:creationId xmlns:a16="http://schemas.microsoft.com/office/drawing/2014/main" id="{2DFDF7E9-D87B-4278-AA16-B92C17152588}"/>
            </a:ext>
          </a:extLst>
        </xdr:cNvPr>
        <xdr:cNvCxnSpPr/>
      </xdr:nvCxnSpPr>
      <xdr:spPr>
        <a:xfrm flipV="1">
          <a:off x="8686800" y="10143948"/>
          <a:ext cx="742950" cy="7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73196</xdr:rowOff>
    </xdr:from>
    <xdr:to>
      <xdr:col>46</xdr:col>
      <xdr:colOff>38100</xdr:colOff>
      <xdr:row>63</xdr:row>
      <xdr:rowOff>3346</xdr:rowOff>
    </xdr:to>
    <xdr:sp macro="" textlink="">
      <xdr:nvSpPr>
        <xdr:cNvPr id="249" name="楕円 248">
          <a:extLst>
            <a:ext uri="{FF2B5EF4-FFF2-40B4-BE49-F238E27FC236}">
              <a16:creationId xmlns:a16="http://schemas.microsoft.com/office/drawing/2014/main" id="{E0FE923A-E99F-4D43-8AFC-7677FDF47C88}"/>
            </a:ext>
          </a:extLst>
        </xdr:cNvPr>
        <xdr:cNvSpPr/>
      </xdr:nvSpPr>
      <xdr:spPr>
        <a:xfrm>
          <a:off x="7839075" y="1011254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112504</xdr:rowOff>
    </xdr:from>
    <xdr:to>
      <xdr:col>50</xdr:col>
      <xdr:colOff>114300</xdr:colOff>
      <xdr:row>62</xdr:row>
      <xdr:rowOff>123996</xdr:rowOff>
    </xdr:to>
    <xdr:cxnSp macro="">
      <xdr:nvCxnSpPr>
        <xdr:cNvPr id="250" name="直線コネクタ 249">
          <a:extLst>
            <a:ext uri="{FF2B5EF4-FFF2-40B4-BE49-F238E27FC236}">
              <a16:creationId xmlns:a16="http://schemas.microsoft.com/office/drawing/2014/main" id="{ED472D5A-D12A-4514-BE5C-1679F5C4ABB9}"/>
            </a:ext>
          </a:extLst>
        </xdr:cNvPr>
        <xdr:cNvCxnSpPr/>
      </xdr:nvCxnSpPr>
      <xdr:spPr>
        <a:xfrm flipV="1">
          <a:off x="7886700" y="10151854"/>
          <a:ext cx="800100" cy="8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74251</xdr:rowOff>
    </xdr:from>
    <xdr:to>
      <xdr:col>41</xdr:col>
      <xdr:colOff>101600</xdr:colOff>
      <xdr:row>63</xdr:row>
      <xdr:rowOff>4401</xdr:rowOff>
    </xdr:to>
    <xdr:sp macro="" textlink="">
      <xdr:nvSpPr>
        <xdr:cNvPr id="251" name="楕円 250">
          <a:extLst>
            <a:ext uri="{FF2B5EF4-FFF2-40B4-BE49-F238E27FC236}">
              <a16:creationId xmlns:a16="http://schemas.microsoft.com/office/drawing/2014/main" id="{B962C719-B86D-419F-AAC1-F035C8439ADE}"/>
            </a:ext>
          </a:extLst>
        </xdr:cNvPr>
        <xdr:cNvSpPr/>
      </xdr:nvSpPr>
      <xdr:spPr>
        <a:xfrm>
          <a:off x="7029450" y="1011360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123996</xdr:rowOff>
    </xdr:from>
    <xdr:to>
      <xdr:col>45</xdr:col>
      <xdr:colOff>177800</xdr:colOff>
      <xdr:row>62</xdr:row>
      <xdr:rowOff>125051</xdr:rowOff>
    </xdr:to>
    <xdr:cxnSp macro="">
      <xdr:nvCxnSpPr>
        <xdr:cNvPr id="252" name="直線コネクタ 251">
          <a:extLst>
            <a:ext uri="{FF2B5EF4-FFF2-40B4-BE49-F238E27FC236}">
              <a16:creationId xmlns:a16="http://schemas.microsoft.com/office/drawing/2014/main" id="{3784C428-B7EB-4AB4-9A43-FB19C7108044}"/>
            </a:ext>
          </a:extLst>
        </xdr:cNvPr>
        <xdr:cNvCxnSpPr/>
      </xdr:nvCxnSpPr>
      <xdr:spPr>
        <a:xfrm flipV="1">
          <a:off x="7077075" y="10160171"/>
          <a:ext cx="809625" cy="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76145</xdr:rowOff>
    </xdr:from>
    <xdr:to>
      <xdr:col>36</xdr:col>
      <xdr:colOff>165100</xdr:colOff>
      <xdr:row>63</xdr:row>
      <xdr:rowOff>6295</xdr:rowOff>
    </xdr:to>
    <xdr:sp macro="" textlink="">
      <xdr:nvSpPr>
        <xdr:cNvPr id="253" name="楕円 252">
          <a:extLst>
            <a:ext uri="{FF2B5EF4-FFF2-40B4-BE49-F238E27FC236}">
              <a16:creationId xmlns:a16="http://schemas.microsoft.com/office/drawing/2014/main" id="{254C10D7-197D-4075-A0D4-80C56BFFCA2C}"/>
            </a:ext>
          </a:extLst>
        </xdr:cNvPr>
        <xdr:cNvSpPr/>
      </xdr:nvSpPr>
      <xdr:spPr>
        <a:xfrm>
          <a:off x="6238875" y="1011549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125051</xdr:rowOff>
    </xdr:from>
    <xdr:to>
      <xdr:col>41</xdr:col>
      <xdr:colOff>50800</xdr:colOff>
      <xdr:row>62</xdr:row>
      <xdr:rowOff>126945</xdr:rowOff>
    </xdr:to>
    <xdr:cxnSp macro="">
      <xdr:nvCxnSpPr>
        <xdr:cNvPr id="254" name="直線コネクタ 253">
          <a:extLst>
            <a:ext uri="{FF2B5EF4-FFF2-40B4-BE49-F238E27FC236}">
              <a16:creationId xmlns:a16="http://schemas.microsoft.com/office/drawing/2014/main" id="{3EDF965A-3306-4227-8EDB-723BB1883493}"/>
            </a:ext>
          </a:extLst>
        </xdr:cNvPr>
        <xdr:cNvCxnSpPr/>
      </xdr:nvCxnSpPr>
      <xdr:spPr>
        <a:xfrm flipV="1">
          <a:off x="6286500" y="10161226"/>
          <a:ext cx="790575" cy="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63</xdr:row>
      <xdr:rowOff>32107</xdr:rowOff>
    </xdr:from>
    <xdr:ext cx="534377" cy="259045"/>
    <xdr:sp macro="" textlink="">
      <xdr:nvSpPr>
        <xdr:cNvPr id="255" name="n_1aveValue【橋りょう・トンネル】&#10;一人当たり有形固定資産（償却資産）額">
          <a:extLst>
            <a:ext uri="{FF2B5EF4-FFF2-40B4-BE49-F238E27FC236}">
              <a16:creationId xmlns:a16="http://schemas.microsoft.com/office/drawing/2014/main" id="{06B6095B-DB01-4638-946F-20CF2D20211B}"/>
            </a:ext>
          </a:extLst>
        </xdr:cNvPr>
        <xdr:cNvSpPr txBox="1"/>
      </xdr:nvSpPr>
      <xdr:spPr>
        <a:xfrm>
          <a:off x="8429136" y="10230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31937</xdr:rowOff>
    </xdr:from>
    <xdr:ext cx="534377" cy="259045"/>
    <xdr:sp macro="" textlink="">
      <xdr:nvSpPr>
        <xdr:cNvPr id="256" name="n_2aveValue【橋りょう・トンネル】&#10;一人当たり有形固定資産（償却資産）額">
          <a:extLst>
            <a:ext uri="{FF2B5EF4-FFF2-40B4-BE49-F238E27FC236}">
              <a16:creationId xmlns:a16="http://schemas.microsoft.com/office/drawing/2014/main" id="{871F80CF-AF5A-4500-A2A5-D1B95309F127}"/>
            </a:ext>
          </a:extLst>
        </xdr:cNvPr>
        <xdr:cNvSpPr txBox="1"/>
      </xdr:nvSpPr>
      <xdr:spPr>
        <a:xfrm>
          <a:off x="7648086" y="1023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49341</xdr:rowOff>
    </xdr:from>
    <xdr:ext cx="534377" cy="259045"/>
    <xdr:sp macro="" textlink="">
      <xdr:nvSpPr>
        <xdr:cNvPr id="257" name="n_3aveValue【橋りょう・トンネル】&#10;一人当たり有形固定資産（償却資産）額">
          <a:extLst>
            <a:ext uri="{FF2B5EF4-FFF2-40B4-BE49-F238E27FC236}">
              <a16:creationId xmlns:a16="http://schemas.microsoft.com/office/drawing/2014/main" id="{9EDACD46-D2F4-42B9-8873-77A7621C2269}"/>
            </a:ext>
          </a:extLst>
        </xdr:cNvPr>
        <xdr:cNvSpPr txBox="1"/>
      </xdr:nvSpPr>
      <xdr:spPr>
        <a:xfrm>
          <a:off x="6847986" y="1024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57008</xdr:rowOff>
    </xdr:from>
    <xdr:ext cx="534377" cy="259045"/>
    <xdr:sp macro="" textlink="">
      <xdr:nvSpPr>
        <xdr:cNvPr id="258" name="n_4aveValue【橋りょう・トンネル】&#10;一人当たり有形固定資産（償却資産）額">
          <a:extLst>
            <a:ext uri="{FF2B5EF4-FFF2-40B4-BE49-F238E27FC236}">
              <a16:creationId xmlns:a16="http://schemas.microsoft.com/office/drawing/2014/main" id="{D3005264-2F29-43AF-B050-5D22117E2848}"/>
            </a:ext>
          </a:extLst>
        </xdr:cNvPr>
        <xdr:cNvSpPr txBox="1"/>
      </xdr:nvSpPr>
      <xdr:spPr>
        <a:xfrm>
          <a:off x="6038361" y="1025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8381</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8DE654A5-7ABD-4235-AA7A-B5B4D4DC2138}"/>
            </a:ext>
          </a:extLst>
        </xdr:cNvPr>
        <xdr:cNvSpPr txBox="1"/>
      </xdr:nvSpPr>
      <xdr:spPr>
        <a:xfrm>
          <a:off x="8399995" y="9888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19873</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78E44EF2-A46B-48D5-993E-B089F19B1263}"/>
            </a:ext>
          </a:extLst>
        </xdr:cNvPr>
        <xdr:cNvSpPr txBox="1"/>
      </xdr:nvSpPr>
      <xdr:spPr>
        <a:xfrm>
          <a:off x="7609420" y="9897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20928</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E5C18552-12FF-4460-A883-A69B4FBB52F5}"/>
            </a:ext>
          </a:extLst>
        </xdr:cNvPr>
        <xdr:cNvSpPr txBox="1"/>
      </xdr:nvSpPr>
      <xdr:spPr>
        <a:xfrm>
          <a:off x="6818845" y="9898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22822</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667C1ED2-4B1C-4228-A492-21187E685573}"/>
            </a:ext>
          </a:extLst>
        </xdr:cNvPr>
        <xdr:cNvSpPr txBox="1"/>
      </xdr:nvSpPr>
      <xdr:spPr>
        <a:xfrm>
          <a:off x="6009220" y="9903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9D837DFC-B364-4AEB-8E00-19A4B1CD77B4}"/>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A9EACBD9-FA67-4B78-A317-ABD630424C22}"/>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AD72B159-1FDA-4C97-9DE3-5D2A516DF9D6}"/>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8E466397-BD89-499A-A7BC-88455E7F6682}"/>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79ACB455-F537-49B8-9E4D-AD78A5D50FD7}"/>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558DF14D-7B00-4616-AC38-3B7FFED8E61F}"/>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CAE4491A-B4E5-4B60-A5A9-44C95893AAEC}"/>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6E038C2C-7942-49CC-8C9A-3E8BA226194E}"/>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BE2616A0-89E7-4D0E-A6FE-246FE8287A09}"/>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696F1A8-1710-46D9-9EBF-7B9B5273361B}"/>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54243B56-6658-4F4F-A17D-551E48E7368F}"/>
            </a:ext>
          </a:extLst>
        </xdr:cNvPr>
        <xdr:cNvSpPr txBox="1"/>
      </xdr:nvSpPr>
      <xdr:spPr>
        <a:xfrm>
          <a:off x="2789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E3F42EEA-7DC1-4A76-9691-E871A97CAF0E}"/>
            </a:ext>
          </a:extLst>
        </xdr:cNvPr>
        <xdr:cNvCxnSpPr/>
      </xdr:nvCxnSpPr>
      <xdr:spPr>
        <a:xfrm>
          <a:off x="6858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F081685D-AD69-4204-B8B0-EE0ED2C92913}"/>
            </a:ext>
          </a:extLst>
        </xdr:cNvPr>
        <xdr:cNvSpPr txBox="1"/>
      </xdr:nvSpPr>
      <xdr:spPr>
        <a:xfrm>
          <a:off x="2789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26479C75-D25C-41AF-99FE-9999056412E8}"/>
            </a:ext>
          </a:extLst>
        </xdr:cNvPr>
        <xdr:cNvCxnSpPr/>
      </xdr:nvCxnSpPr>
      <xdr:spPr>
        <a:xfrm>
          <a:off x="6858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F991B30C-5499-4672-BECD-8E8C08534937}"/>
            </a:ext>
          </a:extLst>
        </xdr:cNvPr>
        <xdr:cNvSpPr txBox="1"/>
      </xdr:nvSpPr>
      <xdr:spPr>
        <a:xfrm>
          <a:off x="339891"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45DEBE66-BF9F-4759-B7C6-0420C5EF66D6}"/>
            </a:ext>
          </a:extLst>
        </xdr:cNvPr>
        <xdr:cNvCxnSpPr/>
      </xdr:nvCxnSpPr>
      <xdr:spPr>
        <a:xfrm>
          <a:off x="6858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5970A141-5135-4DD4-84CD-CA48273DCB78}"/>
            </a:ext>
          </a:extLst>
        </xdr:cNvPr>
        <xdr:cNvSpPr txBox="1"/>
      </xdr:nvSpPr>
      <xdr:spPr>
        <a:xfrm>
          <a:off x="339891"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983B9761-6355-4BD2-ACC3-CD34CEA6F772}"/>
            </a:ext>
          </a:extLst>
        </xdr:cNvPr>
        <xdr:cNvCxnSpPr/>
      </xdr:nvCxnSpPr>
      <xdr:spPr>
        <a:xfrm>
          <a:off x="6858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F3C9943C-C224-4203-908A-221298CFBE1C}"/>
            </a:ext>
          </a:extLst>
        </xdr:cNvPr>
        <xdr:cNvSpPr txBox="1"/>
      </xdr:nvSpPr>
      <xdr:spPr>
        <a:xfrm>
          <a:off x="339891"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1C908EC5-8B16-437F-AF77-103718277AF6}"/>
            </a:ext>
          </a:extLst>
        </xdr:cNvPr>
        <xdr:cNvCxnSpPr/>
      </xdr:nvCxnSpPr>
      <xdr:spPr>
        <a:xfrm>
          <a:off x="6858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AD47AADE-C9C8-41B2-AA59-4AD2A361DC97}"/>
            </a:ext>
          </a:extLst>
        </xdr:cNvPr>
        <xdr:cNvSpPr txBox="1"/>
      </xdr:nvSpPr>
      <xdr:spPr>
        <a:xfrm>
          <a:off x="339891"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87BEC4BE-5E3F-4DF3-9C3F-7CADDB77458F}"/>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96878C14-CB7B-455C-A7CE-A30181D2F107}"/>
            </a:ext>
          </a:extLst>
        </xdr:cNvPr>
        <xdr:cNvSpPr txBox="1"/>
      </xdr:nvSpPr>
      <xdr:spPr>
        <a:xfrm>
          <a:off x="388136" y="121037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50EE2046-9804-4258-B0DE-07ED510E5393}"/>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60961</xdr:rowOff>
    </xdr:to>
    <xdr:cxnSp macro="">
      <xdr:nvCxnSpPr>
        <xdr:cNvPr id="287" name="直線コネクタ 286">
          <a:extLst>
            <a:ext uri="{FF2B5EF4-FFF2-40B4-BE49-F238E27FC236}">
              <a16:creationId xmlns:a16="http://schemas.microsoft.com/office/drawing/2014/main" id="{5CC3FDEF-39D1-4033-93B4-FB9C329B372F}"/>
            </a:ext>
          </a:extLst>
        </xdr:cNvPr>
        <xdr:cNvCxnSpPr/>
      </xdr:nvCxnSpPr>
      <xdr:spPr>
        <a:xfrm flipV="1">
          <a:off x="4180840" y="12708255"/>
          <a:ext cx="0" cy="1281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405111" cy="259045"/>
    <xdr:sp macro="" textlink="">
      <xdr:nvSpPr>
        <xdr:cNvPr id="288" name="【公営住宅】&#10;有形固定資産減価償却率最小値テキスト">
          <a:extLst>
            <a:ext uri="{FF2B5EF4-FFF2-40B4-BE49-F238E27FC236}">
              <a16:creationId xmlns:a16="http://schemas.microsoft.com/office/drawing/2014/main" id="{52941625-283F-4A7A-8107-D4CFA1082172}"/>
            </a:ext>
          </a:extLst>
        </xdr:cNvPr>
        <xdr:cNvSpPr txBox="1"/>
      </xdr:nvSpPr>
      <xdr:spPr>
        <a:xfrm>
          <a:off x="4219575" y="13993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89" name="直線コネクタ 288">
          <a:extLst>
            <a:ext uri="{FF2B5EF4-FFF2-40B4-BE49-F238E27FC236}">
              <a16:creationId xmlns:a16="http://schemas.microsoft.com/office/drawing/2014/main" id="{B74E75E6-A439-46D7-8A88-4D48C78D13D6}"/>
            </a:ext>
          </a:extLst>
        </xdr:cNvPr>
        <xdr:cNvCxnSpPr/>
      </xdr:nvCxnSpPr>
      <xdr:spPr>
        <a:xfrm>
          <a:off x="4105275" y="1398968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6F4B4924-44AB-4005-B3B2-68780A9A77F7}"/>
            </a:ext>
          </a:extLst>
        </xdr:cNvPr>
        <xdr:cNvSpPr txBox="1"/>
      </xdr:nvSpPr>
      <xdr:spPr>
        <a:xfrm>
          <a:off x="4219575" y="1249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91" name="直線コネクタ 290">
          <a:extLst>
            <a:ext uri="{FF2B5EF4-FFF2-40B4-BE49-F238E27FC236}">
              <a16:creationId xmlns:a16="http://schemas.microsoft.com/office/drawing/2014/main" id="{18CEBE72-5E7A-40E3-8532-21D2AA19E573}"/>
            </a:ext>
          </a:extLst>
        </xdr:cNvPr>
        <xdr:cNvCxnSpPr/>
      </xdr:nvCxnSpPr>
      <xdr:spPr>
        <a:xfrm>
          <a:off x="4105275" y="127082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86377</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2598B4CB-ED64-4FF7-A509-EC420E6EBAB5}"/>
            </a:ext>
          </a:extLst>
        </xdr:cNvPr>
        <xdr:cNvSpPr txBox="1"/>
      </xdr:nvSpPr>
      <xdr:spPr>
        <a:xfrm>
          <a:off x="4219575" y="13199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293" name="フローチャート: 判断 292">
          <a:extLst>
            <a:ext uri="{FF2B5EF4-FFF2-40B4-BE49-F238E27FC236}">
              <a16:creationId xmlns:a16="http://schemas.microsoft.com/office/drawing/2014/main" id="{7ED6B84B-820A-48B0-9B93-A3A79673E0B8}"/>
            </a:ext>
          </a:extLst>
        </xdr:cNvPr>
        <xdr:cNvSpPr/>
      </xdr:nvSpPr>
      <xdr:spPr>
        <a:xfrm>
          <a:off x="4124325" y="133445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57786</xdr:rowOff>
    </xdr:from>
    <xdr:to>
      <xdr:col>20</xdr:col>
      <xdr:colOff>38100</xdr:colOff>
      <xdr:row>82</xdr:row>
      <xdr:rowOff>159386</xdr:rowOff>
    </xdr:to>
    <xdr:sp macro="" textlink="">
      <xdr:nvSpPr>
        <xdr:cNvPr id="294" name="フローチャート: 判断 293">
          <a:extLst>
            <a:ext uri="{FF2B5EF4-FFF2-40B4-BE49-F238E27FC236}">
              <a16:creationId xmlns:a16="http://schemas.microsoft.com/office/drawing/2014/main" id="{A576EFF0-BAEB-497B-B87F-869A370E4E10}"/>
            </a:ext>
          </a:extLst>
        </xdr:cNvPr>
        <xdr:cNvSpPr/>
      </xdr:nvSpPr>
      <xdr:spPr>
        <a:xfrm>
          <a:off x="3381375" y="1333563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122555</xdr:rowOff>
    </xdr:from>
    <xdr:to>
      <xdr:col>15</xdr:col>
      <xdr:colOff>101600</xdr:colOff>
      <xdr:row>83</xdr:row>
      <xdr:rowOff>52705</xdr:rowOff>
    </xdr:to>
    <xdr:sp macro="" textlink="">
      <xdr:nvSpPr>
        <xdr:cNvPr id="295" name="フローチャート: 判断 294">
          <a:extLst>
            <a:ext uri="{FF2B5EF4-FFF2-40B4-BE49-F238E27FC236}">
              <a16:creationId xmlns:a16="http://schemas.microsoft.com/office/drawing/2014/main" id="{D1E4B77B-AEC8-4D64-86A9-A94A2B9E90BA}"/>
            </a:ext>
          </a:extLst>
        </xdr:cNvPr>
        <xdr:cNvSpPr/>
      </xdr:nvSpPr>
      <xdr:spPr>
        <a:xfrm>
          <a:off x="2571750" y="1340358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118745</xdr:rowOff>
    </xdr:from>
    <xdr:to>
      <xdr:col>10</xdr:col>
      <xdr:colOff>165100</xdr:colOff>
      <xdr:row>83</xdr:row>
      <xdr:rowOff>48895</xdr:rowOff>
    </xdr:to>
    <xdr:sp macro="" textlink="">
      <xdr:nvSpPr>
        <xdr:cNvPr id="296" name="フローチャート: 判断 295">
          <a:extLst>
            <a:ext uri="{FF2B5EF4-FFF2-40B4-BE49-F238E27FC236}">
              <a16:creationId xmlns:a16="http://schemas.microsoft.com/office/drawing/2014/main" id="{DA758F81-9F63-4363-8BF0-26AB4197D883}"/>
            </a:ext>
          </a:extLst>
        </xdr:cNvPr>
        <xdr:cNvSpPr/>
      </xdr:nvSpPr>
      <xdr:spPr>
        <a:xfrm>
          <a:off x="1781175" y="1339977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126364</xdr:rowOff>
    </xdr:from>
    <xdr:to>
      <xdr:col>6</xdr:col>
      <xdr:colOff>38100</xdr:colOff>
      <xdr:row>83</xdr:row>
      <xdr:rowOff>56514</xdr:rowOff>
    </xdr:to>
    <xdr:sp macro="" textlink="">
      <xdr:nvSpPr>
        <xdr:cNvPr id="297" name="フローチャート: 判断 296">
          <a:extLst>
            <a:ext uri="{FF2B5EF4-FFF2-40B4-BE49-F238E27FC236}">
              <a16:creationId xmlns:a16="http://schemas.microsoft.com/office/drawing/2014/main" id="{81A78FEF-1C85-47EB-9703-FB44A3911D38}"/>
            </a:ext>
          </a:extLst>
        </xdr:cNvPr>
        <xdr:cNvSpPr/>
      </xdr:nvSpPr>
      <xdr:spPr>
        <a:xfrm>
          <a:off x="981075" y="1340103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FB767202-D402-4943-932F-A09970FB797C}"/>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6AF02BAE-B6B7-46E3-96DD-4055EC4435E8}"/>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17B3BE60-1D27-4116-AA2C-C6D85014A480}"/>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2B81C832-824A-4AB0-8E0A-501F51E30FF1}"/>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931DB0F0-8697-4A87-B8C1-90FC10BB5338}"/>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86361</xdr:rowOff>
    </xdr:from>
    <xdr:to>
      <xdr:col>24</xdr:col>
      <xdr:colOff>114300</xdr:colOff>
      <xdr:row>86</xdr:row>
      <xdr:rowOff>16511</xdr:rowOff>
    </xdr:to>
    <xdr:sp macro="" textlink="">
      <xdr:nvSpPr>
        <xdr:cNvPr id="303" name="楕円 302">
          <a:extLst>
            <a:ext uri="{FF2B5EF4-FFF2-40B4-BE49-F238E27FC236}">
              <a16:creationId xmlns:a16="http://schemas.microsoft.com/office/drawing/2014/main" id="{DBA3DB70-BA47-43AD-BE12-9173B39588F4}"/>
            </a:ext>
          </a:extLst>
        </xdr:cNvPr>
        <xdr:cNvSpPr/>
      </xdr:nvSpPr>
      <xdr:spPr>
        <a:xfrm>
          <a:off x="4124325" y="1384681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1288</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7079B8F8-7D8C-45B8-BB64-AB3A54B62041}"/>
            </a:ext>
          </a:extLst>
        </xdr:cNvPr>
        <xdr:cNvSpPr txBox="1"/>
      </xdr:nvSpPr>
      <xdr:spPr>
        <a:xfrm>
          <a:off x="4219575" y="13764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76836</xdr:rowOff>
    </xdr:from>
    <xdr:to>
      <xdr:col>20</xdr:col>
      <xdr:colOff>38100</xdr:colOff>
      <xdr:row>86</xdr:row>
      <xdr:rowOff>6986</xdr:rowOff>
    </xdr:to>
    <xdr:sp macro="" textlink="">
      <xdr:nvSpPr>
        <xdr:cNvPr id="305" name="楕円 304">
          <a:extLst>
            <a:ext uri="{FF2B5EF4-FFF2-40B4-BE49-F238E27FC236}">
              <a16:creationId xmlns:a16="http://schemas.microsoft.com/office/drawing/2014/main" id="{C81A20F2-BEF5-4D04-8093-62636E2911B1}"/>
            </a:ext>
          </a:extLst>
        </xdr:cNvPr>
        <xdr:cNvSpPr/>
      </xdr:nvSpPr>
      <xdr:spPr>
        <a:xfrm>
          <a:off x="3381375" y="1384046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127636</xdr:rowOff>
    </xdr:from>
    <xdr:to>
      <xdr:col>24</xdr:col>
      <xdr:colOff>63500</xdr:colOff>
      <xdr:row>85</xdr:row>
      <xdr:rowOff>137161</xdr:rowOff>
    </xdr:to>
    <xdr:cxnSp macro="">
      <xdr:nvCxnSpPr>
        <xdr:cNvPr id="306" name="直線コネクタ 305">
          <a:extLst>
            <a:ext uri="{FF2B5EF4-FFF2-40B4-BE49-F238E27FC236}">
              <a16:creationId xmlns:a16="http://schemas.microsoft.com/office/drawing/2014/main" id="{4DA7977A-9174-4896-B9F2-F33DBF7157D9}"/>
            </a:ext>
          </a:extLst>
        </xdr:cNvPr>
        <xdr:cNvCxnSpPr/>
      </xdr:nvCxnSpPr>
      <xdr:spPr>
        <a:xfrm>
          <a:off x="3429000" y="13888086"/>
          <a:ext cx="752475" cy="1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67311</xdr:rowOff>
    </xdr:from>
    <xdr:to>
      <xdr:col>15</xdr:col>
      <xdr:colOff>101600</xdr:colOff>
      <xdr:row>85</xdr:row>
      <xdr:rowOff>168911</xdr:rowOff>
    </xdr:to>
    <xdr:sp macro="" textlink="">
      <xdr:nvSpPr>
        <xdr:cNvPr id="307" name="楕円 306">
          <a:extLst>
            <a:ext uri="{FF2B5EF4-FFF2-40B4-BE49-F238E27FC236}">
              <a16:creationId xmlns:a16="http://schemas.microsoft.com/office/drawing/2014/main" id="{E2C57857-8CD9-45CC-B14C-760788B5D8EF}"/>
            </a:ext>
          </a:extLst>
        </xdr:cNvPr>
        <xdr:cNvSpPr/>
      </xdr:nvSpPr>
      <xdr:spPr>
        <a:xfrm>
          <a:off x="2571750" y="1382776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118111</xdr:rowOff>
    </xdr:from>
    <xdr:to>
      <xdr:col>19</xdr:col>
      <xdr:colOff>177800</xdr:colOff>
      <xdr:row>85</xdr:row>
      <xdr:rowOff>127636</xdr:rowOff>
    </xdr:to>
    <xdr:cxnSp macro="">
      <xdr:nvCxnSpPr>
        <xdr:cNvPr id="308" name="直線コネクタ 307">
          <a:extLst>
            <a:ext uri="{FF2B5EF4-FFF2-40B4-BE49-F238E27FC236}">
              <a16:creationId xmlns:a16="http://schemas.microsoft.com/office/drawing/2014/main" id="{5FC3EC30-4711-4B07-B537-6872707DD3E7}"/>
            </a:ext>
          </a:extLst>
        </xdr:cNvPr>
        <xdr:cNvCxnSpPr/>
      </xdr:nvCxnSpPr>
      <xdr:spPr>
        <a:xfrm>
          <a:off x="2619375" y="13884911"/>
          <a:ext cx="809625"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42545</xdr:rowOff>
    </xdr:from>
    <xdr:to>
      <xdr:col>10</xdr:col>
      <xdr:colOff>165100</xdr:colOff>
      <xdr:row>85</xdr:row>
      <xdr:rowOff>144145</xdr:rowOff>
    </xdr:to>
    <xdr:sp macro="" textlink="">
      <xdr:nvSpPr>
        <xdr:cNvPr id="309" name="楕円 308">
          <a:extLst>
            <a:ext uri="{FF2B5EF4-FFF2-40B4-BE49-F238E27FC236}">
              <a16:creationId xmlns:a16="http://schemas.microsoft.com/office/drawing/2014/main" id="{B02C9F2B-AF2F-47F7-97CC-DAE073380302}"/>
            </a:ext>
          </a:extLst>
        </xdr:cNvPr>
        <xdr:cNvSpPr/>
      </xdr:nvSpPr>
      <xdr:spPr>
        <a:xfrm>
          <a:off x="1781175" y="1380934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93345</xdr:rowOff>
    </xdr:from>
    <xdr:to>
      <xdr:col>15</xdr:col>
      <xdr:colOff>50800</xdr:colOff>
      <xdr:row>85</xdr:row>
      <xdr:rowOff>118111</xdr:rowOff>
    </xdr:to>
    <xdr:cxnSp macro="">
      <xdr:nvCxnSpPr>
        <xdr:cNvPr id="310" name="直線コネクタ 309">
          <a:extLst>
            <a:ext uri="{FF2B5EF4-FFF2-40B4-BE49-F238E27FC236}">
              <a16:creationId xmlns:a16="http://schemas.microsoft.com/office/drawing/2014/main" id="{6E524A52-348C-4219-A3C3-74F077930863}"/>
            </a:ext>
          </a:extLst>
        </xdr:cNvPr>
        <xdr:cNvCxnSpPr/>
      </xdr:nvCxnSpPr>
      <xdr:spPr>
        <a:xfrm>
          <a:off x="1828800" y="13856970"/>
          <a:ext cx="790575"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2539</xdr:rowOff>
    </xdr:from>
    <xdr:to>
      <xdr:col>6</xdr:col>
      <xdr:colOff>38100</xdr:colOff>
      <xdr:row>85</xdr:row>
      <xdr:rowOff>104139</xdr:rowOff>
    </xdr:to>
    <xdr:sp macro="" textlink="">
      <xdr:nvSpPr>
        <xdr:cNvPr id="311" name="楕円 310">
          <a:extLst>
            <a:ext uri="{FF2B5EF4-FFF2-40B4-BE49-F238E27FC236}">
              <a16:creationId xmlns:a16="http://schemas.microsoft.com/office/drawing/2014/main" id="{8FE516FD-320A-47EE-AC05-67A286739B69}"/>
            </a:ext>
          </a:extLst>
        </xdr:cNvPr>
        <xdr:cNvSpPr/>
      </xdr:nvSpPr>
      <xdr:spPr>
        <a:xfrm>
          <a:off x="981075" y="1376616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53339</xdr:rowOff>
    </xdr:from>
    <xdr:to>
      <xdr:col>10</xdr:col>
      <xdr:colOff>114300</xdr:colOff>
      <xdr:row>85</xdr:row>
      <xdr:rowOff>93345</xdr:rowOff>
    </xdr:to>
    <xdr:cxnSp macro="">
      <xdr:nvCxnSpPr>
        <xdr:cNvPr id="312" name="直線コネクタ 311">
          <a:extLst>
            <a:ext uri="{FF2B5EF4-FFF2-40B4-BE49-F238E27FC236}">
              <a16:creationId xmlns:a16="http://schemas.microsoft.com/office/drawing/2014/main" id="{92BC3327-2D74-459B-9D9D-36A9FA4F1E8C}"/>
            </a:ext>
          </a:extLst>
        </xdr:cNvPr>
        <xdr:cNvCxnSpPr/>
      </xdr:nvCxnSpPr>
      <xdr:spPr>
        <a:xfrm>
          <a:off x="1028700" y="13813789"/>
          <a:ext cx="800100" cy="4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4463</xdr:rowOff>
    </xdr:from>
    <xdr:ext cx="405111" cy="259045"/>
    <xdr:sp macro="" textlink="">
      <xdr:nvSpPr>
        <xdr:cNvPr id="313" name="n_1aveValue【公営住宅】&#10;有形固定資産減価償却率">
          <a:extLst>
            <a:ext uri="{FF2B5EF4-FFF2-40B4-BE49-F238E27FC236}">
              <a16:creationId xmlns:a16="http://schemas.microsoft.com/office/drawing/2014/main" id="{477334A8-CDD1-4631-9D8A-4213B239D03F}"/>
            </a:ext>
          </a:extLst>
        </xdr:cNvPr>
        <xdr:cNvSpPr txBox="1"/>
      </xdr:nvSpPr>
      <xdr:spPr>
        <a:xfrm>
          <a:off x="3239144" y="1312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69232</xdr:rowOff>
    </xdr:from>
    <xdr:ext cx="405111" cy="259045"/>
    <xdr:sp macro="" textlink="">
      <xdr:nvSpPr>
        <xdr:cNvPr id="314" name="n_2aveValue【公営住宅】&#10;有形固定資産減価償却率">
          <a:extLst>
            <a:ext uri="{FF2B5EF4-FFF2-40B4-BE49-F238E27FC236}">
              <a16:creationId xmlns:a16="http://schemas.microsoft.com/office/drawing/2014/main" id="{FDF56B2D-243A-41A6-B937-CFA3A293D161}"/>
            </a:ext>
          </a:extLst>
        </xdr:cNvPr>
        <xdr:cNvSpPr txBox="1"/>
      </xdr:nvSpPr>
      <xdr:spPr>
        <a:xfrm>
          <a:off x="2439044" y="13181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65422</xdr:rowOff>
    </xdr:from>
    <xdr:ext cx="405111" cy="259045"/>
    <xdr:sp macro="" textlink="">
      <xdr:nvSpPr>
        <xdr:cNvPr id="315" name="n_3aveValue【公営住宅】&#10;有形固定資産減価償却率">
          <a:extLst>
            <a:ext uri="{FF2B5EF4-FFF2-40B4-BE49-F238E27FC236}">
              <a16:creationId xmlns:a16="http://schemas.microsoft.com/office/drawing/2014/main" id="{447C3FF4-A4C0-45DA-8195-86253E757123}"/>
            </a:ext>
          </a:extLst>
        </xdr:cNvPr>
        <xdr:cNvSpPr txBox="1"/>
      </xdr:nvSpPr>
      <xdr:spPr>
        <a:xfrm>
          <a:off x="1648469" y="1318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73041</xdr:rowOff>
    </xdr:from>
    <xdr:ext cx="405111" cy="259045"/>
    <xdr:sp macro="" textlink="">
      <xdr:nvSpPr>
        <xdr:cNvPr id="316" name="n_4aveValue【公営住宅】&#10;有形固定資産減価償却率">
          <a:extLst>
            <a:ext uri="{FF2B5EF4-FFF2-40B4-BE49-F238E27FC236}">
              <a16:creationId xmlns:a16="http://schemas.microsoft.com/office/drawing/2014/main" id="{28F21891-0461-434E-9E89-08B0F47E509C}"/>
            </a:ext>
          </a:extLst>
        </xdr:cNvPr>
        <xdr:cNvSpPr txBox="1"/>
      </xdr:nvSpPr>
      <xdr:spPr>
        <a:xfrm>
          <a:off x="848369" y="1318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169563</xdr:rowOff>
    </xdr:from>
    <xdr:ext cx="405111" cy="259045"/>
    <xdr:sp macro="" textlink="">
      <xdr:nvSpPr>
        <xdr:cNvPr id="317" name="n_1mainValue【公営住宅】&#10;有形固定資産減価償却率">
          <a:extLst>
            <a:ext uri="{FF2B5EF4-FFF2-40B4-BE49-F238E27FC236}">
              <a16:creationId xmlns:a16="http://schemas.microsoft.com/office/drawing/2014/main" id="{9FD820B5-A962-4967-87C2-3EE895B6FF31}"/>
            </a:ext>
          </a:extLst>
        </xdr:cNvPr>
        <xdr:cNvSpPr txBox="1"/>
      </xdr:nvSpPr>
      <xdr:spPr>
        <a:xfrm>
          <a:off x="3239144" y="1392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160038</xdr:rowOff>
    </xdr:from>
    <xdr:ext cx="405111" cy="259045"/>
    <xdr:sp macro="" textlink="">
      <xdr:nvSpPr>
        <xdr:cNvPr id="318" name="n_2mainValue【公営住宅】&#10;有形固定資産減価償却率">
          <a:extLst>
            <a:ext uri="{FF2B5EF4-FFF2-40B4-BE49-F238E27FC236}">
              <a16:creationId xmlns:a16="http://schemas.microsoft.com/office/drawing/2014/main" id="{C8C62674-11F0-4897-82C1-B5F4E96369D8}"/>
            </a:ext>
          </a:extLst>
        </xdr:cNvPr>
        <xdr:cNvSpPr txBox="1"/>
      </xdr:nvSpPr>
      <xdr:spPr>
        <a:xfrm>
          <a:off x="2439044" y="13926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135272</xdr:rowOff>
    </xdr:from>
    <xdr:ext cx="405111" cy="259045"/>
    <xdr:sp macro="" textlink="">
      <xdr:nvSpPr>
        <xdr:cNvPr id="319" name="n_3mainValue【公営住宅】&#10;有形固定資産減価償却率">
          <a:extLst>
            <a:ext uri="{FF2B5EF4-FFF2-40B4-BE49-F238E27FC236}">
              <a16:creationId xmlns:a16="http://schemas.microsoft.com/office/drawing/2014/main" id="{D3297175-E2E9-44C9-9C9C-FD7C8ADF1D83}"/>
            </a:ext>
          </a:extLst>
        </xdr:cNvPr>
        <xdr:cNvSpPr txBox="1"/>
      </xdr:nvSpPr>
      <xdr:spPr>
        <a:xfrm>
          <a:off x="1648469" y="1389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95266</xdr:rowOff>
    </xdr:from>
    <xdr:ext cx="405111" cy="259045"/>
    <xdr:sp macro="" textlink="">
      <xdr:nvSpPr>
        <xdr:cNvPr id="320" name="n_4mainValue【公営住宅】&#10;有形固定資産減価償却率">
          <a:extLst>
            <a:ext uri="{FF2B5EF4-FFF2-40B4-BE49-F238E27FC236}">
              <a16:creationId xmlns:a16="http://schemas.microsoft.com/office/drawing/2014/main" id="{474A39E3-8F47-41B4-974F-26705D80B691}"/>
            </a:ext>
          </a:extLst>
        </xdr:cNvPr>
        <xdr:cNvSpPr txBox="1"/>
      </xdr:nvSpPr>
      <xdr:spPr>
        <a:xfrm>
          <a:off x="848369" y="13858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682F31B1-64A9-4897-9751-06AF2F8F4644}"/>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387CBF41-C087-471A-A5C9-157BB333A82B}"/>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E1F931E6-B8FD-4251-B1D1-9FD788BFE147}"/>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14559F93-DE9B-4539-A609-E28CC1514E1F}"/>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E6E3274F-228E-4E52-A86C-F19F51628A4D}"/>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1BD03155-8E49-4102-9C69-683056B4AF37}"/>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4C6E9B30-D7CF-4B40-818C-AED9910B1D98}"/>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6D7769CA-F06A-477C-8EC9-40D0E67AA470}"/>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9A7054D-85CE-49A0-B0AB-BED14143EBED}"/>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63706ABA-E59F-46A0-B72F-B82F4A2C5CE1}"/>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290070F9-4E1D-49E4-A0FE-88EE195F08CC}"/>
            </a:ext>
          </a:extLst>
        </xdr:cNvPr>
        <xdr:cNvCxnSpPr/>
      </xdr:nvCxnSpPr>
      <xdr:spPr>
        <a:xfrm>
          <a:off x="5953125" y="138588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392536C8-003D-41BA-ABFC-4D61EA11016F}"/>
            </a:ext>
          </a:extLst>
        </xdr:cNvPr>
        <xdr:cNvSpPr txBox="1"/>
      </xdr:nvSpPr>
      <xdr:spPr>
        <a:xfrm>
          <a:off x="5527221" y="13723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C7338880-C5FD-4BEA-84F4-5BC64FBB7067}"/>
            </a:ext>
          </a:extLst>
        </xdr:cNvPr>
        <xdr:cNvCxnSpPr/>
      </xdr:nvCxnSpPr>
      <xdr:spPr>
        <a:xfrm>
          <a:off x="5953125" y="1331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628459DD-976F-42AF-A6B7-749CB64D4C74}"/>
            </a:ext>
          </a:extLst>
        </xdr:cNvPr>
        <xdr:cNvSpPr txBox="1"/>
      </xdr:nvSpPr>
      <xdr:spPr>
        <a:xfrm>
          <a:off x="5527221"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C2A6DF32-E61B-4B20-B805-B5BD7A1DBE40}"/>
            </a:ext>
          </a:extLst>
        </xdr:cNvPr>
        <xdr:cNvCxnSpPr/>
      </xdr:nvCxnSpPr>
      <xdr:spPr>
        <a:xfrm>
          <a:off x="5953125" y="12782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C0FADDC4-BB19-4EDA-895A-DC0ED0FA854A}"/>
            </a:ext>
          </a:extLst>
        </xdr:cNvPr>
        <xdr:cNvSpPr txBox="1"/>
      </xdr:nvSpPr>
      <xdr:spPr>
        <a:xfrm>
          <a:off x="5527221" y="12637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B58AF54E-587A-4CD8-B1B0-590C8AE45F69}"/>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07FC7231-7027-4550-8B44-4EC67B03EDB0}"/>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公営住宅】&#10;一人当たり面積グラフ枠">
          <a:extLst>
            <a:ext uri="{FF2B5EF4-FFF2-40B4-BE49-F238E27FC236}">
              <a16:creationId xmlns:a16="http://schemas.microsoft.com/office/drawing/2014/main" id="{2A38DC5F-8D98-4BD1-85C2-1E391EB14A4B}"/>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27812</xdr:rowOff>
    </xdr:from>
    <xdr:to>
      <xdr:col>54</xdr:col>
      <xdr:colOff>189865</xdr:colOff>
      <xdr:row>85</xdr:row>
      <xdr:rowOff>89536</xdr:rowOff>
    </xdr:to>
    <xdr:cxnSp macro="">
      <xdr:nvCxnSpPr>
        <xdr:cNvPr id="340" name="直線コネクタ 339">
          <a:extLst>
            <a:ext uri="{FF2B5EF4-FFF2-40B4-BE49-F238E27FC236}">
              <a16:creationId xmlns:a16="http://schemas.microsoft.com/office/drawing/2014/main" id="{754B93E2-06E8-4876-A85F-58DE803C455E}"/>
            </a:ext>
          </a:extLst>
        </xdr:cNvPr>
        <xdr:cNvCxnSpPr/>
      </xdr:nvCxnSpPr>
      <xdr:spPr>
        <a:xfrm flipV="1">
          <a:off x="9429115" y="12661137"/>
          <a:ext cx="0" cy="1188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93363</xdr:rowOff>
    </xdr:from>
    <xdr:ext cx="469744" cy="259045"/>
    <xdr:sp macro="" textlink="">
      <xdr:nvSpPr>
        <xdr:cNvPr id="341" name="【公営住宅】&#10;一人当たり面積最小値テキスト">
          <a:extLst>
            <a:ext uri="{FF2B5EF4-FFF2-40B4-BE49-F238E27FC236}">
              <a16:creationId xmlns:a16="http://schemas.microsoft.com/office/drawing/2014/main" id="{7F65C2AE-A2CE-44A0-90AC-C2430C7B6CA9}"/>
            </a:ext>
          </a:extLst>
        </xdr:cNvPr>
        <xdr:cNvSpPr txBox="1"/>
      </xdr:nvSpPr>
      <xdr:spPr>
        <a:xfrm>
          <a:off x="9467850" y="1385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89536</xdr:rowOff>
    </xdr:from>
    <xdr:to>
      <xdr:col>55</xdr:col>
      <xdr:colOff>88900</xdr:colOff>
      <xdr:row>85</xdr:row>
      <xdr:rowOff>89536</xdr:rowOff>
    </xdr:to>
    <xdr:cxnSp macro="">
      <xdr:nvCxnSpPr>
        <xdr:cNvPr id="342" name="直線コネクタ 341">
          <a:extLst>
            <a:ext uri="{FF2B5EF4-FFF2-40B4-BE49-F238E27FC236}">
              <a16:creationId xmlns:a16="http://schemas.microsoft.com/office/drawing/2014/main" id="{76EB9D7F-11AA-4BB2-8DD3-34C31232CF88}"/>
            </a:ext>
          </a:extLst>
        </xdr:cNvPr>
        <xdr:cNvCxnSpPr/>
      </xdr:nvCxnSpPr>
      <xdr:spPr>
        <a:xfrm>
          <a:off x="9363075" y="1384998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145939</xdr:rowOff>
    </xdr:from>
    <xdr:ext cx="469744" cy="259045"/>
    <xdr:sp macro="" textlink="">
      <xdr:nvSpPr>
        <xdr:cNvPr id="343" name="【公営住宅】&#10;一人当たり面積最大値テキスト">
          <a:extLst>
            <a:ext uri="{FF2B5EF4-FFF2-40B4-BE49-F238E27FC236}">
              <a16:creationId xmlns:a16="http://schemas.microsoft.com/office/drawing/2014/main" id="{AF5E2D0C-9B1E-4CFB-AD49-775C8D935D3A}"/>
            </a:ext>
          </a:extLst>
        </xdr:cNvPr>
        <xdr:cNvSpPr txBox="1"/>
      </xdr:nvSpPr>
      <xdr:spPr>
        <a:xfrm>
          <a:off x="9467850" y="12449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27812</xdr:rowOff>
    </xdr:from>
    <xdr:to>
      <xdr:col>55</xdr:col>
      <xdr:colOff>88900</xdr:colOff>
      <xdr:row>78</xdr:row>
      <xdr:rowOff>27812</xdr:rowOff>
    </xdr:to>
    <xdr:cxnSp macro="">
      <xdr:nvCxnSpPr>
        <xdr:cNvPr id="344" name="直線コネクタ 343">
          <a:extLst>
            <a:ext uri="{FF2B5EF4-FFF2-40B4-BE49-F238E27FC236}">
              <a16:creationId xmlns:a16="http://schemas.microsoft.com/office/drawing/2014/main" id="{032961F4-8EC5-4962-AE76-4BE1774942AB}"/>
            </a:ext>
          </a:extLst>
        </xdr:cNvPr>
        <xdr:cNvCxnSpPr/>
      </xdr:nvCxnSpPr>
      <xdr:spPr>
        <a:xfrm>
          <a:off x="9363075" y="1266113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119333</xdr:rowOff>
    </xdr:from>
    <xdr:ext cx="469744" cy="259045"/>
    <xdr:sp macro="" textlink="">
      <xdr:nvSpPr>
        <xdr:cNvPr id="345" name="【公営住宅】&#10;一人当たり面積平均値テキスト">
          <a:extLst>
            <a:ext uri="{FF2B5EF4-FFF2-40B4-BE49-F238E27FC236}">
              <a16:creationId xmlns:a16="http://schemas.microsoft.com/office/drawing/2014/main" id="{B3B517A7-E14F-4759-B86D-25D5C57705D1}"/>
            </a:ext>
          </a:extLst>
        </xdr:cNvPr>
        <xdr:cNvSpPr txBox="1"/>
      </xdr:nvSpPr>
      <xdr:spPr>
        <a:xfrm>
          <a:off x="9467850" y="134003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96456</xdr:rowOff>
    </xdr:from>
    <xdr:to>
      <xdr:col>55</xdr:col>
      <xdr:colOff>50800</xdr:colOff>
      <xdr:row>84</xdr:row>
      <xdr:rowOff>26606</xdr:rowOff>
    </xdr:to>
    <xdr:sp macro="" textlink="">
      <xdr:nvSpPr>
        <xdr:cNvPr id="346" name="フローチャート: 判断 345">
          <a:extLst>
            <a:ext uri="{FF2B5EF4-FFF2-40B4-BE49-F238E27FC236}">
              <a16:creationId xmlns:a16="http://schemas.microsoft.com/office/drawing/2014/main" id="{7A7A3E74-466B-4194-A7BD-21345058C345}"/>
            </a:ext>
          </a:extLst>
        </xdr:cNvPr>
        <xdr:cNvSpPr/>
      </xdr:nvSpPr>
      <xdr:spPr>
        <a:xfrm>
          <a:off x="9401175" y="13536231"/>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107886</xdr:rowOff>
    </xdr:from>
    <xdr:to>
      <xdr:col>50</xdr:col>
      <xdr:colOff>165100</xdr:colOff>
      <xdr:row>84</xdr:row>
      <xdr:rowOff>38036</xdr:rowOff>
    </xdr:to>
    <xdr:sp macro="" textlink="">
      <xdr:nvSpPr>
        <xdr:cNvPr id="347" name="フローチャート: 判断 346">
          <a:extLst>
            <a:ext uri="{FF2B5EF4-FFF2-40B4-BE49-F238E27FC236}">
              <a16:creationId xmlns:a16="http://schemas.microsoft.com/office/drawing/2014/main" id="{BAA825B0-33FD-460A-ADA0-121E35083A12}"/>
            </a:ext>
          </a:extLst>
        </xdr:cNvPr>
        <xdr:cNvSpPr/>
      </xdr:nvSpPr>
      <xdr:spPr>
        <a:xfrm>
          <a:off x="8639175" y="1354448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130747</xdr:rowOff>
    </xdr:from>
    <xdr:to>
      <xdr:col>46</xdr:col>
      <xdr:colOff>38100</xdr:colOff>
      <xdr:row>84</xdr:row>
      <xdr:rowOff>60897</xdr:rowOff>
    </xdr:to>
    <xdr:sp macro="" textlink="">
      <xdr:nvSpPr>
        <xdr:cNvPr id="348" name="フローチャート: 判断 347">
          <a:extLst>
            <a:ext uri="{FF2B5EF4-FFF2-40B4-BE49-F238E27FC236}">
              <a16:creationId xmlns:a16="http://schemas.microsoft.com/office/drawing/2014/main" id="{41ED4714-8708-49F1-9DC0-4020E9A924EF}"/>
            </a:ext>
          </a:extLst>
        </xdr:cNvPr>
        <xdr:cNvSpPr/>
      </xdr:nvSpPr>
      <xdr:spPr>
        <a:xfrm>
          <a:off x="7839075" y="1357052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152464</xdr:rowOff>
    </xdr:from>
    <xdr:to>
      <xdr:col>41</xdr:col>
      <xdr:colOff>101600</xdr:colOff>
      <xdr:row>84</xdr:row>
      <xdr:rowOff>82614</xdr:rowOff>
    </xdr:to>
    <xdr:sp macro="" textlink="">
      <xdr:nvSpPr>
        <xdr:cNvPr id="349" name="フローチャート: 判断 348">
          <a:extLst>
            <a:ext uri="{FF2B5EF4-FFF2-40B4-BE49-F238E27FC236}">
              <a16:creationId xmlns:a16="http://schemas.microsoft.com/office/drawing/2014/main" id="{F3124910-A353-4EB6-9490-498220A82B25}"/>
            </a:ext>
          </a:extLst>
        </xdr:cNvPr>
        <xdr:cNvSpPr/>
      </xdr:nvSpPr>
      <xdr:spPr>
        <a:xfrm>
          <a:off x="7029450" y="1359223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157607</xdr:rowOff>
    </xdr:from>
    <xdr:to>
      <xdr:col>36</xdr:col>
      <xdr:colOff>165100</xdr:colOff>
      <xdr:row>84</xdr:row>
      <xdr:rowOff>87757</xdr:rowOff>
    </xdr:to>
    <xdr:sp macro="" textlink="">
      <xdr:nvSpPr>
        <xdr:cNvPr id="350" name="フローチャート: 判断 349">
          <a:extLst>
            <a:ext uri="{FF2B5EF4-FFF2-40B4-BE49-F238E27FC236}">
              <a16:creationId xmlns:a16="http://schemas.microsoft.com/office/drawing/2014/main" id="{F7E5B32C-236A-42A2-9189-2B3D754AF88E}"/>
            </a:ext>
          </a:extLst>
        </xdr:cNvPr>
        <xdr:cNvSpPr/>
      </xdr:nvSpPr>
      <xdr:spPr>
        <a:xfrm>
          <a:off x="6238875" y="13600557"/>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8BA55752-06E5-4132-9661-DD8637D417B8}"/>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B8246A63-756F-48FE-834A-27F539A31B88}"/>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F6B1BA56-BB54-4F6A-886B-76E10E3E7394}"/>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68386AE9-4678-48F2-8E27-0406B70BE567}"/>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E326477-B843-43DC-BFFC-7FB1C442C1AC}"/>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34162</xdr:rowOff>
    </xdr:from>
    <xdr:to>
      <xdr:col>55</xdr:col>
      <xdr:colOff>50800</xdr:colOff>
      <xdr:row>85</xdr:row>
      <xdr:rowOff>135762</xdr:rowOff>
    </xdr:to>
    <xdr:sp macro="" textlink="">
      <xdr:nvSpPr>
        <xdr:cNvPr id="356" name="楕円 355">
          <a:extLst>
            <a:ext uri="{FF2B5EF4-FFF2-40B4-BE49-F238E27FC236}">
              <a16:creationId xmlns:a16="http://schemas.microsoft.com/office/drawing/2014/main" id="{0FD78D1F-AE77-434E-85E9-5348A593C24A}"/>
            </a:ext>
          </a:extLst>
        </xdr:cNvPr>
        <xdr:cNvSpPr/>
      </xdr:nvSpPr>
      <xdr:spPr>
        <a:xfrm>
          <a:off x="9401175" y="13794612"/>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120539</xdr:rowOff>
    </xdr:from>
    <xdr:ext cx="469744" cy="259045"/>
    <xdr:sp macro="" textlink="">
      <xdr:nvSpPr>
        <xdr:cNvPr id="357" name="【公営住宅】&#10;一人当たり面積該当値テキスト">
          <a:extLst>
            <a:ext uri="{FF2B5EF4-FFF2-40B4-BE49-F238E27FC236}">
              <a16:creationId xmlns:a16="http://schemas.microsoft.com/office/drawing/2014/main" id="{E013E57A-09F4-4EA5-B951-38B8DD36F472}"/>
            </a:ext>
          </a:extLst>
        </xdr:cNvPr>
        <xdr:cNvSpPr txBox="1"/>
      </xdr:nvSpPr>
      <xdr:spPr>
        <a:xfrm>
          <a:off x="9467850" y="13725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34162</xdr:rowOff>
    </xdr:from>
    <xdr:to>
      <xdr:col>50</xdr:col>
      <xdr:colOff>165100</xdr:colOff>
      <xdr:row>85</xdr:row>
      <xdr:rowOff>135762</xdr:rowOff>
    </xdr:to>
    <xdr:sp macro="" textlink="">
      <xdr:nvSpPr>
        <xdr:cNvPr id="358" name="楕円 357">
          <a:extLst>
            <a:ext uri="{FF2B5EF4-FFF2-40B4-BE49-F238E27FC236}">
              <a16:creationId xmlns:a16="http://schemas.microsoft.com/office/drawing/2014/main" id="{C1A34C27-FF74-48E8-9FAA-86432B91555D}"/>
            </a:ext>
          </a:extLst>
        </xdr:cNvPr>
        <xdr:cNvSpPr/>
      </xdr:nvSpPr>
      <xdr:spPr>
        <a:xfrm>
          <a:off x="8639175" y="1379461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84962</xdr:rowOff>
    </xdr:from>
    <xdr:to>
      <xdr:col>55</xdr:col>
      <xdr:colOff>0</xdr:colOff>
      <xdr:row>85</xdr:row>
      <xdr:rowOff>84962</xdr:rowOff>
    </xdr:to>
    <xdr:cxnSp macro="">
      <xdr:nvCxnSpPr>
        <xdr:cNvPr id="359" name="直線コネクタ 358">
          <a:extLst>
            <a:ext uri="{FF2B5EF4-FFF2-40B4-BE49-F238E27FC236}">
              <a16:creationId xmlns:a16="http://schemas.microsoft.com/office/drawing/2014/main" id="{CBF9B8A2-2D15-44DB-B9FE-746DC088EA8A}"/>
            </a:ext>
          </a:extLst>
        </xdr:cNvPr>
        <xdr:cNvCxnSpPr/>
      </xdr:nvCxnSpPr>
      <xdr:spPr>
        <a:xfrm>
          <a:off x="8686800" y="13851762"/>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34162</xdr:rowOff>
    </xdr:from>
    <xdr:to>
      <xdr:col>46</xdr:col>
      <xdr:colOff>38100</xdr:colOff>
      <xdr:row>85</xdr:row>
      <xdr:rowOff>135762</xdr:rowOff>
    </xdr:to>
    <xdr:sp macro="" textlink="">
      <xdr:nvSpPr>
        <xdr:cNvPr id="360" name="楕円 359">
          <a:extLst>
            <a:ext uri="{FF2B5EF4-FFF2-40B4-BE49-F238E27FC236}">
              <a16:creationId xmlns:a16="http://schemas.microsoft.com/office/drawing/2014/main" id="{8B618E2C-5896-4B3A-A838-C7EA1FEFB8DD}"/>
            </a:ext>
          </a:extLst>
        </xdr:cNvPr>
        <xdr:cNvSpPr/>
      </xdr:nvSpPr>
      <xdr:spPr>
        <a:xfrm>
          <a:off x="7839075" y="1379461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84962</xdr:rowOff>
    </xdr:from>
    <xdr:to>
      <xdr:col>50</xdr:col>
      <xdr:colOff>114300</xdr:colOff>
      <xdr:row>85</xdr:row>
      <xdr:rowOff>84962</xdr:rowOff>
    </xdr:to>
    <xdr:cxnSp macro="">
      <xdr:nvCxnSpPr>
        <xdr:cNvPr id="361" name="直線コネクタ 360">
          <a:extLst>
            <a:ext uri="{FF2B5EF4-FFF2-40B4-BE49-F238E27FC236}">
              <a16:creationId xmlns:a16="http://schemas.microsoft.com/office/drawing/2014/main" id="{49788518-5EDC-41D6-97E0-53D97264FB11}"/>
            </a:ext>
          </a:extLst>
        </xdr:cNvPr>
        <xdr:cNvCxnSpPr/>
      </xdr:nvCxnSpPr>
      <xdr:spPr>
        <a:xfrm>
          <a:off x="7886700" y="13851762"/>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34162</xdr:rowOff>
    </xdr:from>
    <xdr:to>
      <xdr:col>41</xdr:col>
      <xdr:colOff>101600</xdr:colOff>
      <xdr:row>85</xdr:row>
      <xdr:rowOff>135762</xdr:rowOff>
    </xdr:to>
    <xdr:sp macro="" textlink="">
      <xdr:nvSpPr>
        <xdr:cNvPr id="362" name="楕円 361">
          <a:extLst>
            <a:ext uri="{FF2B5EF4-FFF2-40B4-BE49-F238E27FC236}">
              <a16:creationId xmlns:a16="http://schemas.microsoft.com/office/drawing/2014/main" id="{2908C358-FFA2-4906-8357-E22D6766EA90}"/>
            </a:ext>
          </a:extLst>
        </xdr:cNvPr>
        <xdr:cNvSpPr/>
      </xdr:nvSpPr>
      <xdr:spPr>
        <a:xfrm>
          <a:off x="7029450" y="1379461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84962</xdr:rowOff>
    </xdr:from>
    <xdr:to>
      <xdr:col>45</xdr:col>
      <xdr:colOff>177800</xdr:colOff>
      <xdr:row>85</xdr:row>
      <xdr:rowOff>84962</xdr:rowOff>
    </xdr:to>
    <xdr:cxnSp macro="">
      <xdr:nvCxnSpPr>
        <xdr:cNvPr id="363" name="直線コネクタ 362">
          <a:extLst>
            <a:ext uri="{FF2B5EF4-FFF2-40B4-BE49-F238E27FC236}">
              <a16:creationId xmlns:a16="http://schemas.microsoft.com/office/drawing/2014/main" id="{464373E4-892B-4814-9FF7-1907F3E99823}"/>
            </a:ext>
          </a:extLst>
        </xdr:cNvPr>
        <xdr:cNvCxnSpPr/>
      </xdr:nvCxnSpPr>
      <xdr:spPr>
        <a:xfrm>
          <a:off x="7077075" y="13851762"/>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34162</xdr:rowOff>
    </xdr:from>
    <xdr:to>
      <xdr:col>36</xdr:col>
      <xdr:colOff>165100</xdr:colOff>
      <xdr:row>85</xdr:row>
      <xdr:rowOff>135762</xdr:rowOff>
    </xdr:to>
    <xdr:sp macro="" textlink="">
      <xdr:nvSpPr>
        <xdr:cNvPr id="364" name="楕円 363">
          <a:extLst>
            <a:ext uri="{FF2B5EF4-FFF2-40B4-BE49-F238E27FC236}">
              <a16:creationId xmlns:a16="http://schemas.microsoft.com/office/drawing/2014/main" id="{B408D4C9-50F8-49FD-A86B-69979F5926DD}"/>
            </a:ext>
          </a:extLst>
        </xdr:cNvPr>
        <xdr:cNvSpPr/>
      </xdr:nvSpPr>
      <xdr:spPr>
        <a:xfrm>
          <a:off x="6238875" y="1379461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84962</xdr:rowOff>
    </xdr:from>
    <xdr:to>
      <xdr:col>41</xdr:col>
      <xdr:colOff>50800</xdr:colOff>
      <xdr:row>85</xdr:row>
      <xdr:rowOff>84962</xdr:rowOff>
    </xdr:to>
    <xdr:cxnSp macro="">
      <xdr:nvCxnSpPr>
        <xdr:cNvPr id="365" name="直線コネクタ 364">
          <a:extLst>
            <a:ext uri="{FF2B5EF4-FFF2-40B4-BE49-F238E27FC236}">
              <a16:creationId xmlns:a16="http://schemas.microsoft.com/office/drawing/2014/main" id="{0E4E87D5-74F1-451B-9986-0B42E7CA6885}"/>
            </a:ext>
          </a:extLst>
        </xdr:cNvPr>
        <xdr:cNvCxnSpPr/>
      </xdr:nvCxnSpPr>
      <xdr:spPr>
        <a:xfrm>
          <a:off x="6286500" y="13851762"/>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54563</xdr:rowOff>
    </xdr:from>
    <xdr:ext cx="469744" cy="259045"/>
    <xdr:sp macro="" textlink="">
      <xdr:nvSpPr>
        <xdr:cNvPr id="366" name="n_1aveValue【公営住宅】&#10;一人当たり面積">
          <a:extLst>
            <a:ext uri="{FF2B5EF4-FFF2-40B4-BE49-F238E27FC236}">
              <a16:creationId xmlns:a16="http://schemas.microsoft.com/office/drawing/2014/main" id="{C5B3F922-09F5-4F29-AC02-A1E615E6BE5A}"/>
            </a:ext>
          </a:extLst>
        </xdr:cNvPr>
        <xdr:cNvSpPr txBox="1"/>
      </xdr:nvSpPr>
      <xdr:spPr>
        <a:xfrm>
          <a:off x="8458277" y="13332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77424</xdr:rowOff>
    </xdr:from>
    <xdr:ext cx="469744" cy="259045"/>
    <xdr:sp macro="" textlink="">
      <xdr:nvSpPr>
        <xdr:cNvPr id="367" name="n_2aveValue【公営住宅】&#10;一人当たり面積">
          <a:extLst>
            <a:ext uri="{FF2B5EF4-FFF2-40B4-BE49-F238E27FC236}">
              <a16:creationId xmlns:a16="http://schemas.microsoft.com/office/drawing/2014/main" id="{63D520D4-80B6-47AD-844E-3D7D992960C1}"/>
            </a:ext>
          </a:extLst>
        </xdr:cNvPr>
        <xdr:cNvSpPr txBox="1"/>
      </xdr:nvSpPr>
      <xdr:spPr>
        <a:xfrm>
          <a:off x="7677227" y="13355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99141</xdr:rowOff>
    </xdr:from>
    <xdr:ext cx="469744" cy="259045"/>
    <xdr:sp macro="" textlink="">
      <xdr:nvSpPr>
        <xdr:cNvPr id="368" name="n_3aveValue【公営住宅】&#10;一人当たり面積">
          <a:extLst>
            <a:ext uri="{FF2B5EF4-FFF2-40B4-BE49-F238E27FC236}">
              <a16:creationId xmlns:a16="http://schemas.microsoft.com/office/drawing/2014/main" id="{A4B136C0-0F22-4A09-9C3B-A32346B045A9}"/>
            </a:ext>
          </a:extLst>
        </xdr:cNvPr>
        <xdr:cNvSpPr txBox="1"/>
      </xdr:nvSpPr>
      <xdr:spPr>
        <a:xfrm>
          <a:off x="6867602" y="1338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104284</xdr:rowOff>
    </xdr:from>
    <xdr:ext cx="469744" cy="259045"/>
    <xdr:sp macro="" textlink="">
      <xdr:nvSpPr>
        <xdr:cNvPr id="369" name="n_4aveValue【公営住宅】&#10;一人当たり面積">
          <a:extLst>
            <a:ext uri="{FF2B5EF4-FFF2-40B4-BE49-F238E27FC236}">
              <a16:creationId xmlns:a16="http://schemas.microsoft.com/office/drawing/2014/main" id="{BFD4337F-69C9-42F5-81C5-1D52610368BB}"/>
            </a:ext>
          </a:extLst>
        </xdr:cNvPr>
        <xdr:cNvSpPr txBox="1"/>
      </xdr:nvSpPr>
      <xdr:spPr>
        <a:xfrm>
          <a:off x="6067502" y="13385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126889</xdr:rowOff>
    </xdr:from>
    <xdr:ext cx="469744" cy="259045"/>
    <xdr:sp macro="" textlink="">
      <xdr:nvSpPr>
        <xdr:cNvPr id="370" name="n_1mainValue【公営住宅】&#10;一人当たり面積">
          <a:extLst>
            <a:ext uri="{FF2B5EF4-FFF2-40B4-BE49-F238E27FC236}">
              <a16:creationId xmlns:a16="http://schemas.microsoft.com/office/drawing/2014/main" id="{E82A5047-900D-43BC-A1EE-907561C39218}"/>
            </a:ext>
          </a:extLst>
        </xdr:cNvPr>
        <xdr:cNvSpPr txBox="1"/>
      </xdr:nvSpPr>
      <xdr:spPr>
        <a:xfrm>
          <a:off x="8458277" y="13887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126889</xdr:rowOff>
    </xdr:from>
    <xdr:ext cx="469744" cy="259045"/>
    <xdr:sp macro="" textlink="">
      <xdr:nvSpPr>
        <xdr:cNvPr id="371" name="n_2mainValue【公営住宅】&#10;一人当たり面積">
          <a:extLst>
            <a:ext uri="{FF2B5EF4-FFF2-40B4-BE49-F238E27FC236}">
              <a16:creationId xmlns:a16="http://schemas.microsoft.com/office/drawing/2014/main" id="{8EC04A25-0A4E-4402-B2DA-3BB181FD9A24}"/>
            </a:ext>
          </a:extLst>
        </xdr:cNvPr>
        <xdr:cNvSpPr txBox="1"/>
      </xdr:nvSpPr>
      <xdr:spPr>
        <a:xfrm>
          <a:off x="7677227" y="13887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126889</xdr:rowOff>
    </xdr:from>
    <xdr:ext cx="469744" cy="259045"/>
    <xdr:sp macro="" textlink="">
      <xdr:nvSpPr>
        <xdr:cNvPr id="372" name="n_3mainValue【公営住宅】&#10;一人当たり面積">
          <a:extLst>
            <a:ext uri="{FF2B5EF4-FFF2-40B4-BE49-F238E27FC236}">
              <a16:creationId xmlns:a16="http://schemas.microsoft.com/office/drawing/2014/main" id="{7858DEBB-7E44-431D-9DE2-22E6904E8730}"/>
            </a:ext>
          </a:extLst>
        </xdr:cNvPr>
        <xdr:cNvSpPr txBox="1"/>
      </xdr:nvSpPr>
      <xdr:spPr>
        <a:xfrm>
          <a:off x="6867602" y="13887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126889</xdr:rowOff>
    </xdr:from>
    <xdr:ext cx="469744" cy="259045"/>
    <xdr:sp macro="" textlink="">
      <xdr:nvSpPr>
        <xdr:cNvPr id="373" name="n_4mainValue【公営住宅】&#10;一人当たり面積">
          <a:extLst>
            <a:ext uri="{FF2B5EF4-FFF2-40B4-BE49-F238E27FC236}">
              <a16:creationId xmlns:a16="http://schemas.microsoft.com/office/drawing/2014/main" id="{09EAC4A1-9D2C-413E-A7B1-039A72A9683F}"/>
            </a:ext>
          </a:extLst>
        </xdr:cNvPr>
        <xdr:cNvSpPr txBox="1"/>
      </xdr:nvSpPr>
      <xdr:spPr>
        <a:xfrm>
          <a:off x="6067502" y="13887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C69DFC96-EEA6-499F-BCE7-7D6780E25FAC}"/>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80C44EB2-EACF-4506-8379-E632B5555166}"/>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11319237-A9AD-4E6F-ACF9-C60CE98EF54C}"/>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E29DB82A-8667-4343-AD4B-E9B1F3964A1B}"/>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71535D90-976D-4300-8DC8-61DB2B28B8B3}"/>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D7732C9E-38D7-456D-BDE0-0D2F8832CF2E}"/>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6C7D958B-31F2-4C95-BC50-9661ABE335BE}"/>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B47FC61E-9483-44F1-919A-AF5A04BE1D0E}"/>
            </a:ext>
          </a:extLst>
        </xdr:cNvPr>
        <xdr:cNvSpPr/>
      </xdr:nvSpPr>
      <xdr:spPr>
        <a:xfrm>
          <a:off x="685800" y="15840075"/>
          <a:ext cx="426720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a:extLst>
            <a:ext uri="{FF2B5EF4-FFF2-40B4-BE49-F238E27FC236}">
              <a16:creationId xmlns:a16="http://schemas.microsoft.com/office/drawing/2014/main" id="{9268E3D7-384E-428B-BC34-893E1F03B32B}"/>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a:extLst>
            <a:ext uri="{FF2B5EF4-FFF2-40B4-BE49-F238E27FC236}">
              <a16:creationId xmlns:a16="http://schemas.microsoft.com/office/drawing/2014/main" id="{F605A9D1-69EA-4754-8CA2-BF7B08670FE2}"/>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a:extLst>
            <a:ext uri="{FF2B5EF4-FFF2-40B4-BE49-F238E27FC236}">
              <a16:creationId xmlns:a16="http://schemas.microsoft.com/office/drawing/2014/main" id="{964A5744-B72C-4A5B-80A8-BFD86058AA8F}"/>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a:extLst>
            <a:ext uri="{FF2B5EF4-FFF2-40B4-BE49-F238E27FC236}">
              <a16:creationId xmlns:a16="http://schemas.microsoft.com/office/drawing/2014/main" id="{6C6F8D1E-8280-4EB9-B75C-9B18ABADE593}"/>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a:extLst>
            <a:ext uri="{FF2B5EF4-FFF2-40B4-BE49-F238E27FC236}">
              <a16:creationId xmlns:a16="http://schemas.microsoft.com/office/drawing/2014/main" id="{F47FCC52-0075-464D-A914-109A200602BF}"/>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a:extLst>
            <a:ext uri="{FF2B5EF4-FFF2-40B4-BE49-F238E27FC236}">
              <a16:creationId xmlns:a16="http://schemas.microsoft.com/office/drawing/2014/main" id="{8A574ACB-F3C0-4546-BE9C-C489AB76496B}"/>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a:extLst>
            <a:ext uri="{FF2B5EF4-FFF2-40B4-BE49-F238E27FC236}">
              <a16:creationId xmlns:a16="http://schemas.microsoft.com/office/drawing/2014/main" id="{3986BC29-50D9-4817-85AD-4CEF8636C484}"/>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a:extLst>
            <a:ext uri="{FF2B5EF4-FFF2-40B4-BE49-F238E27FC236}">
              <a16:creationId xmlns:a16="http://schemas.microsoft.com/office/drawing/2014/main" id="{626C9259-F976-4F2B-B26A-A6E2C7EADCDF}"/>
            </a:ext>
          </a:extLst>
        </xdr:cNvPr>
        <xdr:cNvSpPr/>
      </xdr:nvSpPr>
      <xdr:spPr>
        <a:xfrm>
          <a:off x="5953125" y="15840075"/>
          <a:ext cx="424815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a:extLst>
            <a:ext uri="{FF2B5EF4-FFF2-40B4-BE49-F238E27FC236}">
              <a16:creationId xmlns:a16="http://schemas.microsoft.com/office/drawing/2014/main" id="{7F637D26-FC50-493A-9AAA-C3F3ACE837B4}"/>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a:extLst>
            <a:ext uri="{FF2B5EF4-FFF2-40B4-BE49-F238E27FC236}">
              <a16:creationId xmlns:a16="http://schemas.microsoft.com/office/drawing/2014/main" id="{BD14A651-CBA9-4CF9-84CF-D1CBE3E7DBAB}"/>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a:extLst>
            <a:ext uri="{FF2B5EF4-FFF2-40B4-BE49-F238E27FC236}">
              <a16:creationId xmlns:a16="http://schemas.microsoft.com/office/drawing/2014/main" id="{48F8E41D-0145-45B5-8264-5DC8146EBB2F}"/>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a:extLst>
            <a:ext uri="{FF2B5EF4-FFF2-40B4-BE49-F238E27FC236}">
              <a16:creationId xmlns:a16="http://schemas.microsoft.com/office/drawing/2014/main" id="{677B6A96-A6CB-4492-BBDD-FEB5DD723A2D}"/>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a:extLst>
            <a:ext uri="{FF2B5EF4-FFF2-40B4-BE49-F238E27FC236}">
              <a16:creationId xmlns:a16="http://schemas.microsoft.com/office/drawing/2014/main" id="{AB61AEF4-DB91-4B33-A8AB-62CE47CD78FC}"/>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a:extLst>
            <a:ext uri="{FF2B5EF4-FFF2-40B4-BE49-F238E27FC236}">
              <a16:creationId xmlns:a16="http://schemas.microsoft.com/office/drawing/2014/main" id="{4D3293FD-EF1E-46DB-9875-C3EB23B7AB5A}"/>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a:extLst>
            <a:ext uri="{FF2B5EF4-FFF2-40B4-BE49-F238E27FC236}">
              <a16:creationId xmlns:a16="http://schemas.microsoft.com/office/drawing/2014/main" id="{42DD7681-2CF0-4C6E-A61C-E1217686CE5A}"/>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a:extLst>
            <a:ext uri="{FF2B5EF4-FFF2-40B4-BE49-F238E27FC236}">
              <a16:creationId xmlns:a16="http://schemas.microsoft.com/office/drawing/2014/main" id="{70B7C58D-6421-4DD5-813C-9C9203F3597B}"/>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a:extLst>
            <a:ext uri="{FF2B5EF4-FFF2-40B4-BE49-F238E27FC236}">
              <a16:creationId xmlns:a16="http://schemas.microsoft.com/office/drawing/2014/main" id="{260B396C-086B-481A-A608-5497B8F69A2D}"/>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a:extLst>
            <a:ext uri="{FF2B5EF4-FFF2-40B4-BE49-F238E27FC236}">
              <a16:creationId xmlns:a16="http://schemas.microsoft.com/office/drawing/2014/main" id="{333F833A-B135-46AD-A97E-56A7661BF12F}"/>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0" name="テキスト ボックス 399">
          <a:extLst>
            <a:ext uri="{FF2B5EF4-FFF2-40B4-BE49-F238E27FC236}">
              <a16:creationId xmlns:a16="http://schemas.microsoft.com/office/drawing/2014/main" id="{077093A0-DA7F-4261-B606-449205F5972D}"/>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1" name="直線コネクタ 400">
          <a:extLst>
            <a:ext uri="{FF2B5EF4-FFF2-40B4-BE49-F238E27FC236}">
              <a16:creationId xmlns:a16="http://schemas.microsoft.com/office/drawing/2014/main" id="{E0E540FD-8A3D-4639-B293-B5909F4D2FBF}"/>
            </a:ext>
          </a:extLst>
        </xdr:cNvPr>
        <xdr:cNvCxnSpPr/>
      </xdr:nvCxnSpPr>
      <xdr:spPr>
        <a:xfrm>
          <a:off x="11210925" y="6838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2" name="テキスト ボックス 401">
          <a:extLst>
            <a:ext uri="{FF2B5EF4-FFF2-40B4-BE49-F238E27FC236}">
              <a16:creationId xmlns:a16="http://schemas.microsoft.com/office/drawing/2014/main" id="{9E36E4FA-951B-4BD4-B425-DF9B13B27DE9}"/>
            </a:ext>
          </a:extLst>
        </xdr:cNvPr>
        <xdr:cNvSpPr txBox="1"/>
      </xdr:nvSpPr>
      <xdr:spPr>
        <a:xfrm>
          <a:off x="107945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3" name="直線コネクタ 402">
          <a:extLst>
            <a:ext uri="{FF2B5EF4-FFF2-40B4-BE49-F238E27FC236}">
              <a16:creationId xmlns:a16="http://schemas.microsoft.com/office/drawing/2014/main" id="{FC37CF4F-04A7-4649-8C22-7ACFFC5D89A3}"/>
            </a:ext>
          </a:extLst>
        </xdr:cNvPr>
        <xdr:cNvCxnSpPr/>
      </xdr:nvCxnSpPr>
      <xdr:spPr>
        <a:xfrm>
          <a:off x="11210925" y="6477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4" name="テキスト ボックス 403">
          <a:extLst>
            <a:ext uri="{FF2B5EF4-FFF2-40B4-BE49-F238E27FC236}">
              <a16:creationId xmlns:a16="http://schemas.microsoft.com/office/drawing/2014/main" id="{E1B84387-1522-40B1-85F9-5E1B92657978}"/>
            </a:ext>
          </a:extLst>
        </xdr:cNvPr>
        <xdr:cNvSpPr txBox="1"/>
      </xdr:nvSpPr>
      <xdr:spPr>
        <a:xfrm>
          <a:off x="10845966"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5" name="直線コネクタ 404">
          <a:extLst>
            <a:ext uri="{FF2B5EF4-FFF2-40B4-BE49-F238E27FC236}">
              <a16:creationId xmlns:a16="http://schemas.microsoft.com/office/drawing/2014/main" id="{0B0AEDD4-0468-4A03-860E-6950D0FD9EB0}"/>
            </a:ext>
          </a:extLst>
        </xdr:cNvPr>
        <xdr:cNvCxnSpPr/>
      </xdr:nvCxnSpPr>
      <xdr:spPr>
        <a:xfrm>
          <a:off x="11210925" y="612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6" name="テキスト ボックス 405">
          <a:extLst>
            <a:ext uri="{FF2B5EF4-FFF2-40B4-BE49-F238E27FC236}">
              <a16:creationId xmlns:a16="http://schemas.microsoft.com/office/drawing/2014/main" id="{04A5F053-AC51-43AE-A4B6-5246E9DD5E6C}"/>
            </a:ext>
          </a:extLst>
        </xdr:cNvPr>
        <xdr:cNvSpPr txBox="1"/>
      </xdr:nvSpPr>
      <xdr:spPr>
        <a:xfrm>
          <a:off x="10845966"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7" name="直線コネクタ 406">
          <a:extLst>
            <a:ext uri="{FF2B5EF4-FFF2-40B4-BE49-F238E27FC236}">
              <a16:creationId xmlns:a16="http://schemas.microsoft.com/office/drawing/2014/main" id="{5D191AAD-874C-4284-9DE3-3BB291DE2701}"/>
            </a:ext>
          </a:extLst>
        </xdr:cNvPr>
        <xdr:cNvCxnSpPr/>
      </xdr:nvCxnSpPr>
      <xdr:spPr>
        <a:xfrm>
          <a:off x="11210925" y="5762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8" name="テキスト ボックス 407">
          <a:extLst>
            <a:ext uri="{FF2B5EF4-FFF2-40B4-BE49-F238E27FC236}">
              <a16:creationId xmlns:a16="http://schemas.microsoft.com/office/drawing/2014/main" id="{1BA88F09-D404-4E6F-8795-C89D5649CA92}"/>
            </a:ext>
          </a:extLst>
        </xdr:cNvPr>
        <xdr:cNvSpPr txBox="1"/>
      </xdr:nvSpPr>
      <xdr:spPr>
        <a:xfrm>
          <a:off x="10845966"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9" name="直線コネクタ 408">
          <a:extLst>
            <a:ext uri="{FF2B5EF4-FFF2-40B4-BE49-F238E27FC236}">
              <a16:creationId xmlns:a16="http://schemas.microsoft.com/office/drawing/2014/main" id="{A1E4AD0C-7971-4A1D-B65D-6C904402B685}"/>
            </a:ext>
          </a:extLst>
        </xdr:cNvPr>
        <xdr:cNvCxnSpPr/>
      </xdr:nvCxnSpPr>
      <xdr:spPr>
        <a:xfrm>
          <a:off x="11210925" y="54006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0" name="テキスト ボックス 409">
          <a:extLst>
            <a:ext uri="{FF2B5EF4-FFF2-40B4-BE49-F238E27FC236}">
              <a16:creationId xmlns:a16="http://schemas.microsoft.com/office/drawing/2014/main" id="{3A15F08B-05CC-46B3-AE4D-053B23B3F2E5}"/>
            </a:ext>
          </a:extLst>
        </xdr:cNvPr>
        <xdr:cNvSpPr txBox="1"/>
      </xdr:nvSpPr>
      <xdr:spPr>
        <a:xfrm>
          <a:off x="10845966"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a:extLst>
            <a:ext uri="{FF2B5EF4-FFF2-40B4-BE49-F238E27FC236}">
              <a16:creationId xmlns:a16="http://schemas.microsoft.com/office/drawing/2014/main" id="{A37B15EC-2400-4264-97FA-9A14206CC9C0}"/>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2" name="テキスト ボックス 411">
          <a:extLst>
            <a:ext uri="{FF2B5EF4-FFF2-40B4-BE49-F238E27FC236}">
              <a16:creationId xmlns:a16="http://schemas.microsoft.com/office/drawing/2014/main" id="{54EC56BA-21E7-43E3-844E-8EE0FC8D273C}"/>
            </a:ext>
          </a:extLst>
        </xdr:cNvPr>
        <xdr:cNvSpPr txBox="1"/>
      </xdr:nvSpPr>
      <xdr:spPr>
        <a:xfrm>
          <a:off x="10903736" y="49028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a:extLst>
            <a:ext uri="{FF2B5EF4-FFF2-40B4-BE49-F238E27FC236}">
              <a16:creationId xmlns:a16="http://schemas.microsoft.com/office/drawing/2014/main" id="{A3D13ED3-A8A5-45B4-BD39-7CD5DB9495FF}"/>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68580</xdr:rowOff>
    </xdr:from>
    <xdr:to>
      <xdr:col>85</xdr:col>
      <xdr:colOff>126364</xdr:colOff>
      <xdr:row>41</xdr:row>
      <xdr:rowOff>20955</xdr:rowOff>
    </xdr:to>
    <xdr:cxnSp macro="">
      <xdr:nvCxnSpPr>
        <xdr:cNvPr id="414" name="直線コネクタ 413">
          <a:extLst>
            <a:ext uri="{FF2B5EF4-FFF2-40B4-BE49-F238E27FC236}">
              <a16:creationId xmlns:a16="http://schemas.microsoft.com/office/drawing/2014/main" id="{E8001026-BA99-4D4E-8912-EF116FBCE654}"/>
            </a:ext>
          </a:extLst>
        </xdr:cNvPr>
        <xdr:cNvCxnSpPr/>
      </xdr:nvCxnSpPr>
      <xdr:spPr>
        <a:xfrm flipV="1">
          <a:off x="14696439" y="5408930"/>
          <a:ext cx="0" cy="125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24782</xdr:rowOff>
    </xdr:from>
    <xdr:ext cx="405111" cy="259045"/>
    <xdr:sp macro="" textlink="">
      <xdr:nvSpPr>
        <xdr:cNvPr id="415" name="【認定こども園・幼稚園・保育所】&#10;有形固定資産減価償却率最小値テキスト">
          <a:extLst>
            <a:ext uri="{FF2B5EF4-FFF2-40B4-BE49-F238E27FC236}">
              <a16:creationId xmlns:a16="http://schemas.microsoft.com/office/drawing/2014/main" id="{7C6F9E5F-2484-4E75-9386-ED502DEDB9C8}"/>
            </a:ext>
          </a:extLst>
        </xdr:cNvPr>
        <xdr:cNvSpPr txBox="1"/>
      </xdr:nvSpPr>
      <xdr:spPr>
        <a:xfrm>
          <a:off x="14735175" y="666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20955</xdr:rowOff>
    </xdr:from>
    <xdr:to>
      <xdr:col>86</xdr:col>
      <xdr:colOff>25400</xdr:colOff>
      <xdr:row>41</xdr:row>
      <xdr:rowOff>20955</xdr:rowOff>
    </xdr:to>
    <xdr:cxnSp macro="">
      <xdr:nvCxnSpPr>
        <xdr:cNvPr id="416" name="直線コネクタ 415">
          <a:extLst>
            <a:ext uri="{FF2B5EF4-FFF2-40B4-BE49-F238E27FC236}">
              <a16:creationId xmlns:a16="http://schemas.microsoft.com/office/drawing/2014/main" id="{F8B50A8A-2811-4D89-AA29-29AE3ECE29BE}"/>
            </a:ext>
          </a:extLst>
        </xdr:cNvPr>
        <xdr:cNvCxnSpPr/>
      </xdr:nvCxnSpPr>
      <xdr:spPr>
        <a:xfrm>
          <a:off x="14611350" y="66598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15257</xdr:rowOff>
    </xdr:from>
    <xdr:ext cx="405111" cy="259045"/>
    <xdr:sp macro="" textlink="">
      <xdr:nvSpPr>
        <xdr:cNvPr id="417" name="【認定こども園・幼稚園・保育所】&#10;有形固定資産減価償却率最大値テキスト">
          <a:extLst>
            <a:ext uri="{FF2B5EF4-FFF2-40B4-BE49-F238E27FC236}">
              <a16:creationId xmlns:a16="http://schemas.microsoft.com/office/drawing/2014/main" id="{B48F42AE-122A-484B-9399-2645A8519A4A}"/>
            </a:ext>
          </a:extLst>
        </xdr:cNvPr>
        <xdr:cNvSpPr txBox="1"/>
      </xdr:nvSpPr>
      <xdr:spPr>
        <a:xfrm>
          <a:off x="14735175" y="519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68580</xdr:rowOff>
    </xdr:from>
    <xdr:to>
      <xdr:col>86</xdr:col>
      <xdr:colOff>25400</xdr:colOff>
      <xdr:row>33</xdr:row>
      <xdr:rowOff>68580</xdr:rowOff>
    </xdr:to>
    <xdr:cxnSp macro="">
      <xdr:nvCxnSpPr>
        <xdr:cNvPr id="418" name="直線コネクタ 417">
          <a:extLst>
            <a:ext uri="{FF2B5EF4-FFF2-40B4-BE49-F238E27FC236}">
              <a16:creationId xmlns:a16="http://schemas.microsoft.com/office/drawing/2014/main" id="{ACE669B8-6EA9-49AD-98A8-31D43C8BD8CC}"/>
            </a:ext>
          </a:extLst>
        </xdr:cNvPr>
        <xdr:cNvCxnSpPr/>
      </xdr:nvCxnSpPr>
      <xdr:spPr>
        <a:xfrm>
          <a:off x="14611350" y="54089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122572</xdr:rowOff>
    </xdr:from>
    <xdr:ext cx="405111" cy="259045"/>
    <xdr:sp macro="" textlink="">
      <xdr:nvSpPr>
        <xdr:cNvPr id="419" name="【認定こども園・幼稚園・保育所】&#10;有形固定資産減価償却率平均値テキスト">
          <a:extLst>
            <a:ext uri="{FF2B5EF4-FFF2-40B4-BE49-F238E27FC236}">
              <a16:creationId xmlns:a16="http://schemas.microsoft.com/office/drawing/2014/main" id="{50EA15A7-3562-416F-B6E5-1AC4C840B44E}"/>
            </a:ext>
          </a:extLst>
        </xdr:cNvPr>
        <xdr:cNvSpPr txBox="1"/>
      </xdr:nvSpPr>
      <xdr:spPr>
        <a:xfrm>
          <a:off x="14735175" y="57931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99695</xdr:rowOff>
    </xdr:from>
    <xdr:to>
      <xdr:col>85</xdr:col>
      <xdr:colOff>177800</xdr:colOff>
      <xdr:row>37</xdr:row>
      <xdr:rowOff>29845</xdr:rowOff>
    </xdr:to>
    <xdr:sp macro="" textlink="">
      <xdr:nvSpPr>
        <xdr:cNvPr id="420" name="フローチャート: 判断 419">
          <a:extLst>
            <a:ext uri="{FF2B5EF4-FFF2-40B4-BE49-F238E27FC236}">
              <a16:creationId xmlns:a16="http://schemas.microsoft.com/office/drawing/2014/main" id="{D3BE3658-3555-4361-A8A7-73160F1FC880}"/>
            </a:ext>
          </a:extLst>
        </xdr:cNvPr>
        <xdr:cNvSpPr/>
      </xdr:nvSpPr>
      <xdr:spPr>
        <a:xfrm>
          <a:off x="14649450" y="593217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93980</xdr:rowOff>
    </xdr:from>
    <xdr:to>
      <xdr:col>81</xdr:col>
      <xdr:colOff>101600</xdr:colOff>
      <xdr:row>37</xdr:row>
      <xdr:rowOff>24130</xdr:rowOff>
    </xdr:to>
    <xdr:sp macro="" textlink="">
      <xdr:nvSpPr>
        <xdr:cNvPr id="421" name="フローチャート: 判断 420">
          <a:extLst>
            <a:ext uri="{FF2B5EF4-FFF2-40B4-BE49-F238E27FC236}">
              <a16:creationId xmlns:a16="http://schemas.microsoft.com/office/drawing/2014/main" id="{55ACF66F-5B48-4A6F-9AAD-4207E60282D4}"/>
            </a:ext>
          </a:extLst>
        </xdr:cNvPr>
        <xdr:cNvSpPr/>
      </xdr:nvSpPr>
      <xdr:spPr>
        <a:xfrm>
          <a:off x="13887450" y="59232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154940</xdr:rowOff>
    </xdr:from>
    <xdr:to>
      <xdr:col>76</xdr:col>
      <xdr:colOff>165100</xdr:colOff>
      <xdr:row>37</xdr:row>
      <xdr:rowOff>85090</xdr:rowOff>
    </xdr:to>
    <xdr:sp macro="" textlink="">
      <xdr:nvSpPr>
        <xdr:cNvPr id="422" name="フローチャート: 判断 421">
          <a:extLst>
            <a:ext uri="{FF2B5EF4-FFF2-40B4-BE49-F238E27FC236}">
              <a16:creationId xmlns:a16="http://schemas.microsoft.com/office/drawing/2014/main" id="{4F6044AF-09C5-4BD8-B7F2-4DD7268BEF7F}"/>
            </a:ext>
          </a:extLst>
        </xdr:cNvPr>
        <xdr:cNvSpPr/>
      </xdr:nvSpPr>
      <xdr:spPr>
        <a:xfrm>
          <a:off x="13096875" y="598424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168275</xdr:rowOff>
    </xdr:from>
    <xdr:to>
      <xdr:col>72</xdr:col>
      <xdr:colOff>38100</xdr:colOff>
      <xdr:row>37</xdr:row>
      <xdr:rowOff>98425</xdr:rowOff>
    </xdr:to>
    <xdr:sp macro="" textlink="">
      <xdr:nvSpPr>
        <xdr:cNvPr id="423" name="フローチャート: 判断 422">
          <a:extLst>
            <a:ext uri="{FF2B5EF4-FFF2-40B4-BE49-F238E27FC236}">
              <a16:creationId xmlns:a16="http://schemas.microsoft.com/office/drawing/2014/main" id="{123FFD0C-E8ED-4EB9-98EC-54898208D878}"/>
            </a:ext>
          </a:extLst>
        </xdr:cNvPr>
        <xdr:cNvSpPr/>
      </xdr:nvSpPr>
      <xdr:spPr>
        <a:xfrm>
          <a:off x="12296775" y="598805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164465</xdr:rowOff>
    </xdr:from>
    <xdr:to>
      <xdr:col>67</xdr:col>
      <xdr:colOff>101600</xdr:colOff>
      <xdr:row>37</xdr:row>
      <xdr:rowOff>94615</xdr:rowOff>
    </xdr:to>
    <xdr:sp macro="" textlink="">
      <xdr:nvSpPr>
        <xdr:cNvPr id="424" name="フローチャート: 判断 423">
          <a:extLst>
            <a:ext uri="{FF2B5EF4-FFF2-40B4-BE49-F238E27FC236}">
              <a16:creationId xmlns:a16="http://schemas.microsoft.com/office/drawing/2014/main" id="{7277ECBC-0840-4B0F-B8C5-199DCB5BD378}"/>
            </a:ext>
          </a:extLst>
        </xdr:cNvPr>
        <xdr:cNvSpPr/>
      </xdr:nvSpPr>
      <xdr:spPr>
        <a:xfrm>
          <a:off x="11487150" y="599059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B2AB0440-88AA-410E-A41F-24A857EE26BD}"/>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BB7A02D4-A260-4162-A47B-64C98C8C12D9}"/>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407333C7-C39F-46B4-B495-460864C7B588}"/>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FBF30B5F-51A1-417B-828D-E27B16B9B101}"/>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E0543D21-697F-4810-9742-90DE99ADB371}"/>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145415</xdr:rowOff>
    </xdr:from>
    <xdr:to>
      <xdr:col>85</xdr:col>
      <xdr:colOff>177800</xdr:colOff>
      <xdr:row>39</xdr:row>
      <xdr:rowOff>75565</xdr:rowOff>
    </xdr:to>
    <xdr:sp macro="" textlink="">
      <xdr:nvSpPr>
        <xdr:cNvPr id="430" name="楕円 429">
          <a:extLst>
            <a:ext uri="{FF2B5EF4-FFF2-40B4-BE49-F238E27FC236}">
              <a16:creationId xmlns:a16="http://schemas.microsoft.com/office/drawing/2014/main" id="{EB4B1A7B-B887-46FC-9FED-62694078BB2F}"/>
            </a:ext>
          </a:extLst>
        </xdr:cNvPr>
        <xdr:cNvSpPr/>
      </xdr:nvSpPr>
      <xdr:spPr>
        <a:xfrm>
          <a:off x="14649450" y="629539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123842</xdr:rowOff>
    </xdr:from>
    <xdr:ext cx="405111" cy="259045"/>
    <xdr:sp macro="" textlink="">
      <xdr:nvSpPr>
        <xdr:cNvPr id="431" name="【認定こども園・幼稚園・保育所】&#10;有形固定資産減価償却率該当値テキスト">
          <a:extLst>
            <a:ext uri="{FF2B5EF4-FFF2-40B4-BE49-F238E27FC236}">
              <a16:creationId xmlns:a16="http://schemas.microsoft.com/office/drawing/2014/main" id="{B31C7F0B-57FD-4121-AEE6-0B08FB14A86B}"/>
            </a:ext>
          </a:extLst>
        </xdr:cNvPr>
        <xdr:cNvSpPr txBox="1"/>
      </xdr:nvSpPr>
      <xdr:spPr>
        <a:xfrm>
          <a:off x="14735175"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109220</xdr:rowOff>
    </xdr:from>
    <xdr:to>
      <xdr:col>81</xdr:col>
      <xdr:colOff>101600</xdr:colOff>
      <xdr:row>39</xdr:row>
      <xdr:rowOff>39370</xdr:rowOff>
    </xdr:to>
    <xdr:sp macro="" textlink="">
      <xdr:nvSpPr>
        <xdr:cNvPr id="432" name="楕円 431">
          <a:extLst>
            <a:ext uri="{FF2B5EF4-FFF2-40B4-BE49-F238E27FC236}">
              <a16:creationId xmlns:a16="http://schemas.microsoft.com/office/drawing/2014/main" id="{3FCE488A-F424-4D02-90D3-58676129251E}"/>
            </a:ext>
          </a:extLst>
        </xdr:cNvPr>
        <xdr:cNvSpPr/>
      </xdr:nvSpPr>
      <xdr:spPr>
        <a:xfrm>
          <a:off x="13887450" y="625919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160020</xdr:rowOff>
    </xdr:from>
    <xdr:to>
      <xdr:col>85</xdr:col>
      <xdr:colOff>127000</xdr:colOff>
      <xdr:row>39</xdr:row>
      <xdr:rowOff>24765</xdr:rowOff>
    </xdr:to>
    <xdr:cxnSp macro="">
      <xdr:nvCxnSpPr>
        <xdr:cNvPr id="433" name="直線コネクタ 432">
          <a:extLst>
            <a:ext uri="{FF2B5EF4-FFF2-40B4-BE49-F238E27FC236}">
              <a16:creationId xmlns:a16="http://schemas.microsoft.com/office/drawing/2014/main" id="{694CA095-104A-4701-9E8B-EFE9E6F076BC}"/>
            </a:ext>
          </a:extLst>
        </xdr:cNvPr>
        <xdr:cNvCxnSpPr/>
      </xdr:nvCxnSpPr>
      <xdr:spPr>
        <a:xfrm>
          <a:off x="13935075" y="6316345"/>
          <a:ext cx="762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63500</xdr:rowOff>
    </xdr:from>
    <xdr:to>
      <xdr:col>76</xdr:col>
      <xdr:colOff>165100</xdr:colOff>
      <xdr:row>38</xdr:row>
      <xdr:rowOff>165100</xdr:rowOff>
    </xdr:to>
    <xdr:sp macro="" textlink="">
      <xdr:nvSpPr>
        <xdr:cNvPr id="434" name="楕円 433">
          <a:extLst>
            <a:ext uri="{FF2B5EF4-FFF2-40B4-BE49-F238E27FC236}">
              <a16:creationId xmlns:a16="http://schemas.microsoft.com/office/drawing/2014/main" id="{2F2979EC-3E97-47FC-9E61-23F71C264EDE}"/>
            </a:ext>
          </a:extLst>
        </xdr:cNvPr>
        <xdr:cNvSpPr/>
      </xdr:nvSpPr>
      <xdr:spPr>
        <a:xfrm>
          <a:off x="13096875" y="62198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114300</xdr:rowOff>
    </xdr:from>
    <xdr:to>
      <xdr:col>81</xdr:col>
      <xdr:colOff>50800</xdr:colOff>
      <xdr:row>38</xdr:row>
      <xdr:rowOff>160020</xdr:rowOff>
    </xdr:to>
    <xdr:cxnSp macro="">
      <xdr:nvCxnSpPr>
        <xdr:cNvPr id="435" name="直線コネクタ 434">
          <a:extLst>
            <a:ext uri="{FF2B5EF4-FFF2-40B4-BE49-F238E27FC236}">
              <a16:creationId xmlns:a16="http://schemas.microsoft.com/office/drawing/2014/main" id="{1A622517-5A26-450E-9878-B54A07F87536}"/>
            </a:ext>
          </a:extLst>
        </xdr:cNvPr>
        <xdr:cNvCxnSpPr/>
      </xdr:nvCxnSpPr>
      <xdr:spPr>
        <a:xfrm>
          <a:off x="13144500" y="6267450"/>
          <a:ext cx="790575"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17780</xdr:rowOff>
    </xdr:from>
    <xdr:to>
      <xdr:col>72</xdr:col>
      <xdr:colOff>38100</xdr:colOff>
      <xdr:row>38</xdr:row>
      <xdr:rowOff>119380</xdr:rowOff>
    </xdr:to>
    <xdr:sp macro="" textlink="">
      <xdr:nvSpPr>
        <xdr:cNvPr id="436" name="楕円 435">
          <a:extLst>
            <a:ext uri="{FF2B5EF4-FFF2-40B4-BE49-F238E27FC236}">
              <a16:creationId xmlns:a16="http://schemas.microsoft.com/office/drawing/2014/main" id="{2A75B041-FA3C-4385-8B72-6A77B1ECDD46}"/>
            </a:ext>
          </a:extLst>
        </xdr:cNvPr>
        <xdr:cNvSpPr/>
      </xdr:nvSpPr>
      <xdr:spPr>
        <a:xfrm>
          <a:off x="12296775" y="617093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68580</xdr:rowOff>
    </xdr:from>
    <xdr:to>
      <xdr:col>76</xdr:col>
      <xdr:colOff>114300</xdr:colOff>
      <xdr:row>38</xdr:row>
      <xdr:rowOff>114300</xdr:rowOff>
    </xdr:to>
    <xdr:cxnSp macro="">
      <xdr:nvCxnSpPr>
        <xdr:cNvPr id="437" name="直線コネクタ 436">
          <a:extLst>
            <a:ext uri="{FF2B5EF4-FFF2-40B4-BE49-F238E27FC236}">
              <a16:creationId xmlns:a16="http://schemas.microsoft.com/office/drawing/2014/main" id="{F11E2419-02AC-4A51-BE9F-33509A886E29}"/>
            </a:ext>
          </a:extLst>
        </xdr:cNvPr>
        <xdr:cNvCxnSpPr/>
      </xdr:nvCxnSpPr>
      <xdr:spPr>
        <a:xfrm>
          <a:off x="12344400" y="6218555"/>
          <a:ext cx="800100"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8255</xdr:rowOff>
    </xdr:from>
    <xdr:to>
      <xdr:col>67</xdr:col>
      <xdr:colOff>101600</xdr:colOff>
      <xdr:row>38</xdr:row>
      <xdr:rowOff>109855</xdr:rowOff>
    </xdr:to>
    <xdr:sp macro="" textlink="">
      <xdr:nvSpPr>
        <xdr:cNvPr id="438" name="楕円 437">
          <a:extLst>
            <a:ext uri="{FF2B5EF4-FFF2-40B4-BE49-F238E27FC236}">
              <a16:creationId xmlns:a16="http://schemas.microsoft.com/office/drawing/2014/main" id="{D71551B2-614F-4CD9-97C8-E4B98D54F65D}"/>
            </a:ext>
          </a:extLst>
        </xdr:cNvPr>
        <xdr:cNvSpPr/>
      </xdr:nvSpPr>
      <xdr:spPr>
        <a:xfrm>
          <a:off x="11487150" y="616458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59055</xdr:rowOff>
    </xdr:from>
    <xdr:to>
      <xdr:col>71</xdr:col>
      <xdr:colOff>177800</xdr:colOff>
      <xdr:row>38</xdr:row>
      <xdr:rowOff>68580</xdr:rowOff>
    </xdr:to>
    <xdr:cxnSp macro="">
      <xdr:nvCxnSpPr>
        <xdr:cNvPr id="439" name="直線コネクタ 438">
          <a:extLst>
            <a:ext uri="{FF2B5EF4-FFF2-40B4-BE49-F238E27FC236}">
              <a16:creationId xmlns:a16="http://schemas.microsoft.com/office/drawing/2014/main" id="{989F623F-6638-4DB5-963E-DD1AB5903201}"/>
            </a:ext>
          </a:extLst>
        </xdr:cNvPr>
        <xdr:cNvCxnSpPr/>
      </xdr:nvCxnSpPr>
      <xdr:spPr>
        <a:xfrm>
          <a:off x="11534775" y="6212205"/>
          <a:ext cx="809625"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40657</xdr:rowOff>
    </xdr:from>
    <xdr:ext cx="405111" cy="259045"/>
    <xdr:sp macro="" textlink="">
      <xdr:nvSpPr>
        <xdr:cNvPr id="440" name="n_1aveValue【認定こども園・幼稚園・保育所】&#10;有形固定資産減価償却率">
          <a:extLst>
            <a:ext uri="{FF2B5EF4-FFF2-40B4-BE49-F238E27FC236}">
              <a16:creationId xmlns:a16="http://schemas.microsoft.com/office/drawing/2014/main" id="{AD84E05D-2198-47B3-B7EA-673A5C99FF5A}"/>
            </a:ext>
          </a:extLst>
        </xdr:cNvPr>
        <xdr:cNvSpPr txBox="1"/>
      </xdr:nvSpPr>
      <xdr:spPr>
        <a:xfrm>
          <a:off x="13745219" y="570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101617</xdr:rowOff>
    </xdr:from>
    <xdr:ext cx="405111" cy="259045"/>
    <xdr:sp macro="" textlink="">
      <xdr:nvSpPr>
        <xdr:cNvPr id="441" name="n_2aveValue【認定こども園・幼稚園・保育所】&#10;有形固定資産減価償却率">
          <a:extLst>
            <a:ext uri="{FF2B5EF4-FFF2-40B4-BE49-F238E27FC236}">
              <a16:creationId xmlns:a16="http://schemas.microsoft.com/office/drawing/2014/main" id="{13A44C8C-2990-4017-95FD-F3363B787AC1}"/>
            </a:ext>
          </a:extLst>
        </xdr:cNvPr>
        <xdr:cNvSpPr txBox="1"/>
      </xdr:nvSpPr>
      <xdr:spPr>
        <a:xfrm>
          <a:off x="12964169" y="5772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114952</xdr:rowOff>
    </xdr:from>
    <xdr:ext cx="405111" cy="259045"/>
    <xdr:sp macro="" textlink="">
      <xdr:nvSpPr>
        <xdr:cNvPr id="442" name="n_3aveValue【認定こども園・幼稚園・保育所】&#10;有形固定資産減価償却率">
          <a:extLst>
            <a:ext uri="{FF2B5EF4-FFF2-40B4-BE49-F238E27FC236}">
              <a16:creationId xmlns:a16="http://schemas.microsoft.com/office/drawing/2014/main" id="{96CB9A9B-0399-40EE-B036-47C74583B3D5}"/>
            </a:ext>
          </a:extLst>
        </xdr:cNvPr>
        <xdr:cNvSpPr txBox="1"/>
      </xdr:nvSpPr>
      <xdr:spPr>
        <a:xfrm>
          <a:off x="12164069" y="578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111142</xdr:rowOff>
    </xdr:from>
    <xdr:ext cx="405111" cy="259045"/>
    <xdr:sp macro="" textlink="">
      <xdr:nvSpPr>
        <xdr:cNvPr id="443" name="n_4aveValue【認定こども園・幼稚園・保育所】&#10;有形固定資産減価償却率">
          <a:extLst>
            <a:ext uri="{FF2B5EF4-FFF2-40B4-BE49-F238E27FC236}">
              <a16:creationId xmlns:a16="http://schemas.microsoft.com/office/drawing/2014/main" id="{CDC01A71-0ABB-495A-863A-4AA59868BE2F}"/>
            </a:ext>
          </a:extLst>
        </xdr:cNvPr>
        <xdr:cNvSpPr txBox="1"/>
      </xdr:nvSpPr>
      <xdr:spPr>
        <a:xfrm>
          <a:off x="113544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30497</xdr:rowOff>
    </xdr:from>
    <xdr:ext cx="405111" cy="259045"/>
    <xdr:sp macro="" textlink="">
      <xdr:nvSpPr>
        <xdr:cNvPr id="444" name="n_1mainValue【認定こども園・幼稚園・保育所】&#10;有形固定資産減価償却率">
          <a:extLst>
            <a:ext uri="{FF2B5EF4-FFF2-40B4-BE49-F238E27FC236}">
              <a16:creationId xmlns:a16="http://schemas.microsoft.com/office/drawing/2014/main" id="{BED3DDC3-B455-4582-8C30-09EBA89D6D9A}"/>
            </a:ext>
          </a:extLst>
        </xdr:cNvPr>
        <xdr:cNvSpPr txBox="1"/>
      </xdr:nvSpPr>
      <xdr:spPr>
        <a:xfrm>
          <a:off x="13745219" y="634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156227</xdr:rowOff>
    </xdr:from>
    <xdr:ext cx="405111" cy="259045"/>
    <xdr:sp macro="" textlink="">
      <xdr:nvSpPr>
        <xdr:cNvPr id="445" name="n_2mainValue【認定こども園・幼稚園・保育所】&#10;有形固定資産減価償却率">
          <a:extLst>
            <a:ext uri="{FF2B5EF4-FFF2-40B4-BE49-F238E27FC236}">
              <a16:creationId xmlns:a16="http://schemas.microsoft.com/office/drawing/2014/main" id="{D336B7CE-3E67-4F75-90F1-5C86405732BF}"/>
            </a:ext>
          </a:extLst>
        </xdr:cNvPr>
        <xdr:cNvSpPr txBox="1"/>
      </xdr:nvSpPr>
      <xdr:spPr>
        <a:xfrm>
          <a:off x="12964169" y="6312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110507</xdr:rowOff>
    </xdr:from>
    <xdr:ext cx="405111" cy="259045"/>
    <xdr:sp macro="" textlink="">
      <xdr:nvSpPr>
        <xdr:cNvPr id="446" name="n_3mainValue【認定こども園・幼稚園・保育所】&#10;有形固定資産減価償却率">
          <a:extLst>
            <a:ext uri="{FF2B5EF4-FFF2-40B4-BE49-F238E27FC236}">
              <a16:creationId xmlns:a16="http://schemas.microsoft.com/office/drawing/2014/main" id="{32FDE142-806C-4F0A-A11C-EDCBFD8CFD78}"/>
            </a:ext>
          </a:extLst>
        </xdr:cNvPr>
        <xdr:cNvSpPr txBox="1"/>
      </xdr:nvSpPr>
      <xdr:spPr>
        <a:xfrm>
          <a:off x="12164069" y="626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100982</xdr:rowOff>
    </xdr:from>
    <xdr:ext cx="405111" cy="259045"/>
    <xdr:sp macro="" textlink="">
      <xdr:nvSpPr>
        <xdr:cNvPr id="447" name="n_4mainValue【認定こども園・幼稚園・保育所】&#10;有形固定資産減価償却率">
          <a:extLst>
            <a:ext uri="{FF2B5EF4-FFF2-40B4-BE49-F238E27FC236}">
              <a16:creationId xmlns:a16="http://schemas.microsoft.com/office/drawing/2014/main" id="{8E277A54-F1F5-4A87-84A3-6DA776243DF7}"/>
            </a:ext>
          </a:extLst>
        </xdr:cNvPr>
        <xdr:cNvSpPr txBox="1"/>
      </xdr:nvSpPr>
      <xdr:spPr>
        <a:xfrm>
          <a:off x="11354444" y="625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186C4C4B-98E5-40BD-9418-07592C234F0A}"/>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AA6BA85A-3F4F-46F5-BC2A-6D99A1529895}"/>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A0FB324F-473E-4B99-9586-077574745CA2}"/>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CBED2369-FCE2-41A2-A23B-D5A6E6872412}"/>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61710840-AB85-41BC-8A92-FD2506B488ED}"/>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7A25ED0B-1F2B-4CE7-936E-09D5248BBFF4}"/>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878B32A5-4828-4DB6-BA29-30D4CB974B6A}"/>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F6B29204-CAE4-4AC2-B39C-B298979A3136}"/>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id="{A7E14203-875E-4ACC-B6DF-E54382E63079}"/>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1EDD6100-0E2B-4F08-9576-A489D9CEA556}"/>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8" name="直線コネクタ 457">
          <a:extLst>
            <a:ext uri="{FF2B5EF4-FFF2-40B4-BE49-F238E27FC236}">
              <a16:creationId xmlns:a16="http://schemas.microsoft.com/office/drawing/2014/main" id="{DF3A07D1-E3ED-49BC-ACE9-AAD7C9742ACA}"/>
            </a:ext>
          </a:extLst>
        </xdr:cNvPr>
        <xdr:cNvCxnSpPr/>
      </xdr:nvCxnSpPr>
      <xdr:spPr>
        <a:xfrm>
          <a:off x="164592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9" name="テキスト ボックス 458">
          <a:extLst>
            <a:ext uri="{FF2B5EF4-FFF2-40B4-BE49-F238E27FC236}">
              <a16:creationId xmlns:a16="http://schemas.microsoft.com/office/drawing/2014/main" id="{BC0745D1-259D-4C93-AAD8-A284BA80C531}"/>
            </a:ext>
          </a:extLst>
        </xdr:cNvPr>
        <xdr:cNvSpPr txBox="1"/>
      </xdr:nvSpPr>
      <xdr:spPr>
        <a:xfrm>
          <a:off x="160523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0" name="直線コネクタ 459">
          <a:extLst>
            <a:ext uri="{FF2B5EF4-FFF2-40B4-BE49-F238E27FC236}">
              <a16:creationId xmlns:a16="http://schemas.microsoft.com/office/drawing/2014/main" id="{F5273105-2291-4E1C-A73E-00CC8E6B7567}"/>
            </a:ext>
          </a:extLst>
        </xdr:cNvPr>
        <xdr:cNvCxnSpPr/>
      </xdr:nvCxnSpPr>
      <xdr:spPr>
        <a:xfrm>
          <a:off x="164592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1" name="テキスト ボックス 460">
          <a:extLst>
            <a:ext uri="{FF2B5EF4-FFF2-40B4-BE49-F238E27FC236}">
              <a16:creationId xmlns:a16="http://schemas.microsoft.com/office/drawing/2014/main" id="{863149CE-9C98-4D19-94ED-20E15C52F476}"/>
            </a:ext>
          </a:extLst>
        </xdr:cNvPr>
        <xdr:cNvSpPr txBox="1"/>
      </xdr:nvSpPr>
      <xdr:spPr>
        <a:xfrm>
          <a:off x="16052346"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2" name="直線コネクタ 461">
          <a:extLst>
            <a:ext uri="{FF2B5EF4-FFF2-40B4-BE49-F238E27FC236}">
              <a16:creationId xmlns:a16="http://schemas.microsoft.com/office/drawing/2014/main" id="{0CA332D7-45FA-482F-92E1-6876A35F7140}"/>
            </a:ext>
          </a:extLst>
        </xdr:cNvPr>
        <xdr:cNvCxnSpPr/>
      </xdr:nvCxnSpPr>
      <xdr:spPr>
        <a:xfrm>
          <a:off x="164592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3" name="テキスト ボックス 462">
          <a:extLst>
            <a:ext uri="{FF2B5EF4-FFF2-40B4-BE49-F238E27FC236}">
              <a16:creationId xmlns:a16="http://schemas.microsoft.com/office/drawing/2014/main" id="{27742880-56A3-4521-B981-03E8D4C06A21}"/>
            </a:ext>
          </a:extLst>
        </xdr:cNvPr>
        <xdr:cNvSpPr txBox="1"/>
      </xdr:nvSpPr>
      <xdr:spPr>
        <a:xfrm>
          <a:off x="16052346"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4" name="直線コネクタ 463">
          <a:extLst>
            <a:ext uri="{FF2B5EF4-FFF2-40B4-BE49-F238E27FC236}">
              <a16:creationId xmlns:a16="http://schemas.microsoft.com/office/drawing/2014/main" id="{640C7D93-D1E5-4220-8006-B91571742B57}"/>
            </a:ext>
          </a:extLst>
        </xdr:cNvPr>
        <xdr:cNvCxnSpPr/>
      </xdr:nvCxnSpPr>
      <xdr:spPr>
        <a:xfrm>
          <a:off x="164592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5" name="テキスト ボックス 464">
          <a:extLst>
            <a:ext uri="{FF2B5EF4-FFF2-40B4-BE49-F238E27FC236}">
              <a16:creationId xmlns:a16="http://schemas.microsoft.com/office/drawing/2014/main" id="{759785D5-AEE1-4472-BD36-7A1E72C16FEE}"/>
            </a:ext>
          </a:extLst>
        </xdr:cNvPr>
        <xdr:cNvSpPr txBox="1"/>
      </xdr:nvSpPr>
      <xdr:spPr>
        <a:xfrm>
          <a:off x="16052346"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6" name="直線コネクタ 465">
          <a:extLst>
            <a:ext uri="{FF2B5EF4-FFF2-40B4-BE49-F238E27FC236}">
              <a16:creationId xmlns:a16="http://schemas.microsoft.com/office/drawing/2014/main" id="{3FD6FD54-07C8-4D2A-99F6-A353F65D19C2}"/>
            </a:ext>
          </a:extLst>
        </xdr:cNvPr>
        <xdr:cNvCxnSpPr/>
      </xdr:nvCxnSpPr>
      <xdr:spPr>
        <a:xfrm>
          <a:off x="164592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7" name="テキスト ボックス 466">
          <a:extLst>
            <a:ext uri="{FF2B5EF4-FFF2-40B4-BE49-F238E27FC236}">
              <a16:creationId xmlns:a16="http://schemas.microsoft.com/office/drawing/2014/main" id="{B9E309FF-88CF-42C8-9D9E-17B0AB0F8AC9}"/>
            </a:ext>
          </a:extLst>
        </xdr:cNvPr>
        <xdr:cNvSpPr txBox="1"/>
      </xdr:nvSpPr>
      <xdr:spPr>
        <a:xfrm>
          <a:off x="16052346"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a:extLst>
            <a:ext uri="{FF2B5EF4-FFF2-40B4-BE49-F238E27FC236}">
              <a16:creationId xmlns:a16="http://schemas.microsoft.com/office/drawing/2014/main" id="{9170AFD5-D892-435F-AC9E-74D44EA52734}"/>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a:extLst>
            <a:ext uri="{FF2B5EF4-FFF2-40B4-BE49-F238E27FC236}">
              <a16:creationId xmlns:a16="http://schemas.microsoft.com/office/drawing/2014/main" id="{B6E46180-21FE-43C4-8A75-45C1E8EB4A60}"/>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a:extLst>
            <a:ext uri="{FF2B5EF4-FFF2-40B4-BE49-F238E27FC236}">
              <a16:creationId xmlns:a16="http://schemas.microsoft.com/office/drawing/2014/main" id="{A34A179A-78E0-4515-95AD-306E11F3EC65}"/>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106680</xdr:rowOff>
    </xdr:from>
    <xdr:to>
      <xdr:col>116</xdr:col>
      <xdr:colOff>62864</xdr:colOff>
      <xdr:row>42</xdr:row>
      <xdr:rowOff>0</xdr:rowOff>
    </xdr:to>
    <xdr:cxnSp macro="">
      <xdr:nvCxnSpPr>
        <xdr:cNvPr id="471" name="直線コネクタ 470">
          <a:extLst>
            <a:ext uri="{FF2B5EF4-FFF2-40B4-BE49-F238E27FC236}">
              <a16:creationId xmlns:a16="http://schemas.microsoft.com/office/drawing/2014/main" id="{91E62AAB-FA8E-4F02-A5C3-7358783CFB07}"/>
            </a:ext>
          </a:extLst>
        </xdr:cNvPr>
        <xdr:cNvCxnSpPr/>
      </xdr:nvCxnSpPr>
      <xdr:spPr>
        <a:xfrm flipV="1">
          <a:off x="19954239" y="5608955"/>
          <a:ext cx="0" cy="1191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72" name="【認定こども園・幼稚園・保育所】&#10;一人当たり面積最小値テキスト">
          <a:extLst>
            <a:ext uri="{FF2B5EF4-FFF2-40B4-BE49-F238E27FC236}">
              <a16:creationId xmlns:a16="http://schemas.microsoft.com/office/drawing/2014/main" id="{CB6E7FB3-DA3F-4A2F-9970-52A8BAECBEE3}"/>
            </a:ext>
          </a:extLst>
        </xdr:cNvPr>
        <xdr:cNvSpPr txBox="1"/>
      </xdr:nvSpPr>
      <xdr:spPr>
        <a:xfrm>
          <a:off x="19992975" y="6807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73" name="直線コネクタ 472">
          <a:extLst>
            <a:ext uri="{FF2B5EF4-FFF2-40B4-BE49-F238E27FC236}">
              <a16:creationId xmlns:a16="http://schemas.microsoft.com/office/drawing/2014/main" id="{DA34C79A-2D22-4EEC-A117-C32932686466}"/>
            </a:ext>
          </a:extLst>
        </xdr:cNvPr>
        <xdr:cNvCxnSpPr/>
      </xdr:nvCxnSpPr>
      <xdr:spPr>
        <a:xfrm>
          <a:off x="19878675" y="68008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53357</xdr:rowOff>
    </xdr:from>
    <xdr:ext cx="469744" cy="259045"/>
    <xdr:sp macro="" textlink="">
      <xdr:nvSpPr>
        <xdr:cNvPr id="474" name="【認定こども園・幼稚園・保育所】&#10;一人当たり面積最大値テキスト">
          <a:extLst>
            <a:ext uri="{FF2B5EF4-FFF2-40B4-BE49-F238E27FC236}">
              <a16:creationId xmlns:a16="http://schemas.microsoft.com/office/drawing/2014/main" id="{66FAAC82-31FD-4BCF-BE81-2F95E882F9D8}"/>
            </a:ext>
          </a:extLst>
        </xdr:cNvPr>
        <xdr:cNvSpPr txBox="1"/>
      </xdr:nvSpPr>
      <xdr:spPr>
        <a:xfrm>
          <a:off x="19992975" y="539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106680</xdr:rowOff>
    </xdr:from>
    <xdr:to>
      <xdr:col>116</xdr:col>
      <xdr:colOff>152400</xdr:colOff>
      <xdr:row>34</xdr:row>
      <xdr:rowOff>106680</xdr:rowOff>
    </xdr:to>
    <xdr:cxnSp macro="">
      <xdr:nvCxnSpPr>
        <xdr:cNvPr id="475" name="直線コネクタ 474">
          <a:extLst>
            <a:ext uri="{FF2B5EF4-FFF2-40B4-BE49-F238E27FC236}">
              <a16:creationId xmlns:a16="http://schemas.microsoft.com/office/drawing/2014/main" id="{FBC01E35-D2E5-4E6F-9EB0-660022A64761}"/>
            </a:ext>
          </a:extLst>
        </xdr:cNvPr>
        <xdr:cNvCxnSpPr/>
      </xdr:nvCxnSpPr>
      <xdr:spPr>
        <a:xfrm>
          <a:off x="19878675" y="56089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52087</xdr:rowOff>
    </xdr:from>
    <xdr:ext cx="469744" cy="259045"/>
    <xdr:sp macro="" textlink="">
      <xdr:nvSpPr>
        <xdr:cNvPr id="476" name="【認定こども園・幼稚園・保育所】&#10;一人当たり面積平均値テキスト">
          <a:extLst>
            <a:ext uri="{FF2B5EF4-FFF2-40B4-BE49-F238E27FC236}">
              <a16:creationId xmlns:a16="http://schemas.microsoft.com/office/drawing/2014/main" id="{0616D8A3-60D5-498A-9DE8-6F8D809E08EB}"/>
            </a:ext>
          </a:extLst>
        </xdr:cNvPr>
        <xdr:cNvSpPr txBox="1"/>
      </xdr:nvSpPr>
      <xdr:spPr>
        <a:xfrm>
          <a:off x="19992975" y="6202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29210</xdr:rowOff>
    </xdr:from>
    <xdr:to>
      <xdr:col>116</xdr:col>
      <xdr:colOff>114300</xdr:colOff>
      <xdr:row>39</xdr:row>
      <xdr:rowOff>130810</xdr:rowOff>
    </xdr:to>
    <xdr:sp macro="" textlink="">
      <xdr:nvSpPr>
        <xdr:cNvPr id="477" name="フローチャート: 判断 476">
          <a:extLst>
            <a:ext uri="{FF2B5EF4-FFF2-40B4-BE49-F238E27FC236}">
              <a16:creationId xmlns:a16="http://schemas.microsoft.com/office/drawing/2014/main" id="{4DBB75C7-6913-45C0-A47C-20CF5F828E08}"/>
            </a:ext>
          </a:extLst>
        </xdr:cNvPr>
        <xdr:cNvSpPr/>
      </xdr:nvSpPr>
      <xdr:spPr>
        <a:xfrm>
          <a:off x="19897725" y="634111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29210</xdr:rowOff>
    </xdr:from>
    <xdr:to>
      <xdr:col>112</xdr:col>
      <xdr:colOff>38100</xdr:colOff>
      <xdr:row>39</xdr:row>
      <xdr:rowOff>130810</xdr:rowOff>
    </xdr:to>
    <xdr:sp macro="" textlink="">
      <xdr:nvSpPr>
        <xdr:cNvPr id="478" name="フローチャート: 判断 477">
          <a:extLst>
            <a:ext uri="{FF2B5EF4-FFF2-40B4-BE49-F238E27FC236}">
              <a16:creationId xmlns:a16="http://schemas.microsoft.com/office/drawing/2014/main" id="{EBA75F08-B8C3-42BC-9E73-EF0EDB342377}"/>
            </a:ext>
          </a:extLst>
        </xdr:cNvPr>
        <xdr:cNvSpPr/>
      </xdr:nvSpPr>
      <xdr:spPr>
        <a:xfrm>
          <a:off x="19154775" y="634111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52070</xdr:rowOff>
    </xdr:from>
    <xdr:to>
      <xdr:col>107</xdr:col>
      <xdr:colOff>101600</xdr:colOff>
      <xdr:row>39</xdr:row>
      <xdr:rowOff>153670</xdr:rowOff>
    </xdr:to>
    <xdr:sp macro="" textlink="">
      <xdr:nvSpPr>
        <xdr:cNvPr id="479" name="フローチャート: 判断 478">
          <a:extLst>
            <a:ext uri="{FF2B5EF4-FFF2-40B4-BE49-F238E27FC236}">
              <a16:creationId xmlns:a16="http://schemas.microsoft.com/office/drawing/2014/main" id="{5EEFFCCC-08E0-4D3A-8E0F-31E77D8E9063}"/>
            </a:ext>
          </a:extLst>
        </xdr:cNvPr>
        <xdr:cNvSpPr/>
      </xdr:nvSpPr>
      <xdr:spPr>
        <a:xfrm>
          <a:off x="18345150" y="636397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44450</xdr:rowOff>
    </xdr:from>
    <xdr:to>
      <xdr:col>102</xdr:col>
      <xdr:colOff>165100</xdr:colOff>
      <xdr:row>39</xdr:row>
      <xdr:rowOff>146050</xdr:rowOff>
    </xdr:to>
    <xdr:sp macro="" textlink="">
      <xdr:nvSpPr>
        <xdr:cNvPr id="480" name="フローチャート: 判断 479">
          <a:extLst>
            <a:ext uri="{FF2B5EF4-FFF2-40B4-BE49-F238E27FC236}">
              <a16:creationId xmlns:a16="http://schemas.microsoft.com/office/drawing/2014/main" id="{9F1F4C8C-5222-49E3-9946-39AAD182692D}"/>
            </a:ext>
          </a:extLst>
        </xdr:cNvPr>
        <xdr:cNvSpPr/>
      </xdr:nvSpPr>
      <xdr:spPr>
        <a:xfrm>
          <a:off x="17554575" y="63627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36830</xdr:rowOff>
    </xdr:from>
    <xdr:to>
      <xdr:col>98</xdr:col>
      <xdr:colOff>38100</xdr:colOff>
      <xdr:row>39</xdr:row>
      <xdr:rowOff>138430</xdr:rowOff>
    </xdr:to>
    <xdr:sp macro="" textlink="">
      <xdr:nvSpPr>
        <xdr:cNvPr id="481" name="フローチャート: 判断 480">
          <a:extLst>
            <a:ext uri="{FF2B5EF4-FFF2-40B4-BE49-F238E27FC236}">
              <a16:creationId xmlns:a16="http://schemas.microsoft.com/office/drawing/2014/main" id="{A53811A6-2E0E-44DD-BD66-C8EF1E1815CA}"/>
            </a:ext>
          </a:extLst>
        </xdr:cNvPr>
        <xdr:cNvSpPr/>
      </xdr:nvSpPr>
      <xdr:spPr>
        <a:xfrm>
          <a:off x="16754475" y="635190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33FC18C7-8F5A-4CAC-B6D4-21295A2C179B}"/>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9A3CC61B-4AB5-4B60-994D-4DBCDEAA6D88}"/>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620D285E-84C9-4A64-B271-34C11FB78E18}"/>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4450191F-F8F7-4AEA-9CE7-FC869BF4CD3C}"/>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3301344A-73E6-486C-B49D-D71D05DF500E}"/>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71120</xdr:rowOff>
    </xdr:from>
    <xdr:to>
      <xdr:col>116</xdr:col>
      <xdr:colOff>114300</xdr:colOff>
      <xdr:row>41</xdr:row>
      <xdr:rowOff>1270</xdr:rowOff>
    </xdr:to>
    <xdr:sp macro="" textlink="">
      <xdr:nvSpPr>
        <xdr:cNvPr id="487" name="楕円 486">
          <a:extLst>
            <a:ext uri="{FF2B5EF4-FFF2-40B4-BE49-F238E27FC236}">
              <a16:creationId xmlns:a16="http://schemas.microsoft.com/office/drawing/2014/main" id="{7BCB7F1F-3C7C-447F-8A46-C362562FF2DD}"/>
            </a:ext>
          </a:extLst>
        </xdr:cNvPr>
        <xdr:cNvSpPr/>
      </xdr:nvSpPr>
      <xdr:spPr>
        <a:xfrm>
          <a:off x="19897725" y="654494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49547</xdr:rowOff>
    </xdr:from>
    <xdr:ext cx="469744" cy="259045"/>
    <xdr:sp macro="" textlink="">
      <xdr:nvSpPr>
        <xdr:cNvPr id="488" name="【認定こども園・幼稚園・保育所】&#10;一人当たり面積該当値テキスト">
          <a:extLst>
            <a:ext uri="{FF2B5EF4-FFF2-40B4-BE49-F238E27FC236}">
              <a16:creationId xmlns:a16="http://schemas.microsoft.com/office/drawing/2014/main" id="{7E330BB3-27B5-48D8-92CA-E47D05CD2C75}"/>
            </a:ext>
          </a:extLst>
        </xdr:cNvPr>
        <xdr:cNvSpPr txBox="1"/>
      </xdr:nvSpPr>
      <xdr:spPr>
        <a:xfrm>
          <a:off x="19992975" y="652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71120</xdr:rowOff>
    </xdr:from>
    <xdr:to>
      <xdr:col>112</xdr:col>
      <xdr:colOff>38100</xdr:colOff>
      <xdr:row>41</xdr:row>
      <xdr:rowOff>1270</xdr:rowOff>
    </xdr:to>
    <xdr:sp macro="" textlink="">
      <xdr:nvSpPr>
        <xdr:cNvPr id="489" name="楕円 488">
          <a:extLst>
            <a:ext uri="{FF2B5EF4-FFF2-40B4-BE49-F238E27FC236}">
              <a16:creationId xmlns:a16="http://schemas.microsoft.com/office/drawing/2014/main" id="{C9EA21C9-8E9A-4E8D-808B-24DE1948BAF0}"/>
            </a:ext>
          </a:extLst>
        </xdr:cNvPr>
        <xdr:cNvSpPr/>
      </xdr:nvSpPr>
      <xdr:spPr>
        <a:xfrm>
          <a:off x="19154775" y="65449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121920</xdr:rowOff>
    </xdr:from>
    <xdr:to>
      <xdr:col>116</xdr:col>
      <xdr:colOff>63500</xdr:colOff>
      <xdr:row>40</xdr:row>
      <xdr:rowOff>121920</xdr:rowOff>
    </xdr:to>
    <xdr:cxnSp macro="">
      <xdr:nvCxnSpPr>
        <xdr:cNvPr id="490" name="直線コネクタ 489">
          <a:extLst>
            <a:ext uri="{FF2B5EF4-FFF2-40B4-BE49-F238E27FC236}">
              <a16:creationId xmlns:a16="http://schemas.microsoft.com/office/drawing/2014/main" id="{50A33D43-5D93-4238-B83A-82AE9B484BD2}"/>
            </a:ext>
          </a:extLst>
        </xdr:cNvPr>
        <xdr:cNvCxnSpPr/>
      </xdr:nvCxnSpPr>
      <xdr:spPr>
        <a:xfrm>
          <a:off x="19202400" y="6602095"/>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71120</xdr:rowOff>
    </xdr:from>
    <xdr:to>
      <xdr:col>107</xdr:col>
      <xdr:colOff>101600</xdr:colOff>
      <xdr:row>41</xdr:row>
      <xdr:rowOff>1270</xdr:rowOff>
    </xdr:to>
    <xdr:sp macro="" textlink="">
      <xdr:nvSpPr>
        <xdr:cNvPr id="491" name="楕円 490">
          <a:extLst>
            <a:ext uri="{FF2B5EF4-FFF2-40B4-BE49-F238E27FC236}">
              <a16:creationId xmlns:a16="http://schemas.microsoft.com/office/drawing/2014/main" id="{9628A8CE-9AF9-4562-AE51-55AE44343CC3}"/>
            </a:ext>
          </a:extLst>
        </xdr:cNvPr>
        <xdr:cNvSpPr/>
      </xdr:nvSpPr>
      <xdr:spPr>
        <a:xfrm>
          <a:off x="18345150" y="654494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121920</xdr:rowOff>
    </xdr:from>
    <xdr:to>
      <xdr:col>111</xdr:col>
      <xdr:colOff>177800</xdr:colOff>
      <xdr:row>40</xdr:row>
      <xdr:rowOff>121920</xdr:rowOff>
    </xdr:to>
    <xdr:cxnSp macro="">
      <xdr:nvCxnSpPr>
        <xdr:cNvPr id="492" name="直線コネクタ 491">
          <a:extLst>
            <a:ext uri="{FF2B5EF4-FFF2-40B4-BE49-F238E27FC236}">
              <a16:creationId xmlns:a16="http://schemas.microsoft.com/office/drawing/2014/main" id="{6A4A0AD7-5FB4-464A-B2AB-471C058F8EB8}"/>
            </a:ext>
          </a:extLst>
        </xdr:cNvPr>
        <xdr:cNvCxnSpPr/>
      </xdr:nvCxnSpPr>
      <xdr:spPr>
        <a:xfrm>
          <a:off x="18392775" y="660209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71120</xdr:rowOff>
    </xdr:from>
    <xdr:to>
      <xdr:col>102</xdr:col>
      <xdr:colOff>165100</xdr:colOff>
      <xdr:row>41</xdr:row>
      <xdr:rowOff>1270</xdr:rowOff>
    </xdr:to>
    <xdr:sp macro="" textlink="">
      <xdr:nvSpPr>
        <xdr:cNvPr id="493" name="楕円 492">
          <a:extLst>
            <a:ext uri="{FF2B5EF4-FFF2-40B4-BE49-F238E27FC236}">
              <a16:creationId xmlns:a16="http://schemas.microsoft.com/office/drawing/2014/main" id="{F3015712-96D1-408F-BCD3-808285697315}"/>
            </a:ext>
          </a:extLst>
        </xdr:cNvPr>
        <xdr:cNvSpPr/>
      </xdr:nvSpPr>
      <xdr:spPr>
        <a:xfrm>
          <a:off x="17554575" y="654494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121920</xdr:rowOff>
    </xdr:from>
    <xdr:to>
      <xdr:col>107</xdr:col>
      <xdr:colOff>50800</xdr:colOff>
      <xdr:row>40</xdr:row>
      <xdr:rowOff>121920</xdr:rowOff>
    </xdr:to>
    <xdr:cxnSp macro="">
      <xdr:nvCxnSpPr>
        <xdr:cNvPr id="494" name="直線コネクタ 493">
          <a:extLst>
            <a:ext uri="{FF2B5EF4-FFF2-40B4-BE49-F238E27FC236}">
              <a16:creationId xmlns:a16="http://schemas.microsoft.com/office/drawing/2014/main" id="{AD60127C-4E5D-427D-A9CE-C585DC8E06B0}"/>
            </a:ext>
          </a:extLst>
        </xdr:cNvPr>
        <xdr:cNvCxnSpPr/>
      </xdr:nvCxnSpPr>
      <xdr:spPr>
        <a:xfrm>
          <a:off x="17602200" y="660209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71120</xdr:rowOff>
    </xdr:from>
    <xdr:to>
      <xdr:col>98</xdr:col>
      <xdr:colOff>38100</xdr:colOff>
      <xdr:row>41</xdr:row>
      <xdr:rowOff>1270</xdr:rowOff>
    </xdr:to>
    <xdr:sp macro="" textlink="">
      <xdr:nvSpPr>
        <xdr:cNvPr id="495" name="楕円 494">
          <a:extLst>
            <a:ext uri="{FF2B5EF4-FFF2-40B4-BE49-F238E27FC236}">
              <a16:creationId xmlns:a16="http://schemas.microsoft.com/office/drawing/2014/main" id="{E2D6E4CC-F86B-402A-90D5-FB664A608AC4}"/>
            </a:ext>
          </a:extLst>
        </xdr:cNvPr>
        <xdr:cNvSpPr/>
      </xdr:nvSpPr>
      <xdr:spPr>
        <a:xfrm>
          <a:off x="16754475" y="65449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121920</xdr:rowOff>
    </xdr:from>
    <xdr:to>
      <xdr:col>102</xdr:col>
      <xdr:colOff>114300</xdr:colOff>
      <xdr:row>40</xdr:row>
      <xdr:rowOff>121920</xdr:rowOff>
    </xdr:to>
    <xdr:cxnSp macro="">
      <xdr:nvCxnSpPr>
        <xdr:cNvPr id="496" name="直線コネクタ 495">
          <a:extLst>
            <a:ext uri="{FF2B5EF4-FFF2-40B4-BE49-F238E27FC236}">
              <a16:creationId xmlns:a16="http://schemas.microsoft.com/office/drawing/2014/main" id="{CD11BEEC-1222-443B-B01E-EAF28BA714F8}"/>
            </a:ext>
          </a:extLst>
        </xdr:cNvPr>
        <xdr:cNvCxnSpPr/>
      </xdr:nvCxnSpPr>
      <xdr:spPr>
        <a:xfrm>
          <a:off x="16802100" y="660209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147337</xdr:rowOff>
    </xdr:from>
    <xdr:ext cx="469744" cy="259045"/>
    <xdr:sp macro="" textlink="">
      <xdr:nvSpPr>
        <xdr:cNvPr id="497" name="n_1aveValue【認定こども園・幼稚園・保育所】&#10;一人当たり面積">
          <a:extLst>
            <a:ext uri="{FF2B5EF4-FFF2-40B4-BE49-F238E27FC236}">
              <a16:creationId xmlns:a16="http://schemas.microsoft.com/office/drawing/2014/main" id="{44512C48-FF6B-4CBA-A2B8-0ABCE04A501A}"/>
            </a:ext>
          </a:extLst>
        </xdr:cNvPr>
        <xdr:cNvSpPr txBox="1"/>
      </xdr:nvSpPr>
      <xdr:spPr>
        <a:xfrm>
          <a:off x="18983402" y="613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170197</xdr:rowOff>
    </xdr:from>
    <xdr:ext cx="469744" cy="259045"/>
    <xdr:sp macro="" textlink="">
      <xdr:nvSpPr>
        <xdr:cNvPr id="498" name="n_2aveValue【認定こども園・幼稚園・保育所】&#10;一人当たり面積">
          <a:extLst>
            <a:ext uri="{FF2B5EF4-FFF2-40B4-BE49-F238E27FC236}">
              <a16:creationId xmlns:a16="http://schemas.microsoft.com/office/drawing/2014/main" id="{4350AB94-477A-4204-B528-6A1631AC5445}"/>
            </a:ext>
          </a:extLst>
        </xdr:cNvPr>
        <xdr:cNvSpPr txBox="1"/>
      </xdr:nvSpPr>
      <xdr:spPr>
        <a:xfrm>
          <a:off x="18183302" y="615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162577</xdr:rowOff>
    </xdr:from>
    <xdr:ext cx="469744" cy="259045"/>
    <xdr:sp macro="" textlink="">
      <xdr:nvSpPr>
        <xdr:cNvPr id="499" name="n_3aveValue【認定こども園・幼稚園・保育所】&#10;一人当たり面積">
          <a:extLst>
            <a:ext uri="{FF2B5EF4-FFF2-40B4-BE49-F238E27FC236}">
              <a16:creationId xmlns:a16="http://schemas.microsoft.com/office/drawing/2014/main" id="{725E4C50-CDC2-45F0-A4C7-06BDA5BBE99E}"/>
            </a:ext>
          </a:extLst>
        </xdr:cNvPr>
        <xdr:cNvSpPr txBox="1"/>
      </xdr:nvSpPr>
      <xdr:spPr>
        <a:xfrm>
          <a:off x="17383202" y="615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154957</xdr:rowOff>
    </xdr:from>
    <xdr:ext cx="469744" cy="259045"/>
    <xdr:sp macro="" textlink="">
      <xdr:nvSpPr>
        <xdr:cNvPr id="500" name="n_4aveValue【認定こども園・幼稚園・保育所】&#10;一人当たり面積">
          <a:extLst>
            <a:ext uri="{FF2B5EF4-FFF2-40B4-BE49-F238E27FC236}">
              <a16:creationId xmlns:a16="http://schemas.microsoft.com/office/drawing/2014/main" id="{7270AFD0-B57E-4E29-8D3B-409181F55840}"/>
            </a:ext>
          </a:extLst>
        </xdr:cNvPr>
        <xdr:cNvSpPr txBox="1"/>
      </xdr:nvSpPr>
      <xdr:spPr>
        <a:xfrm>
          <a:off x="16592627" y="6146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163847</xdr:rowOff>
    </xdr:from>
    <xdr:ext cx="469744" cy="259045"/>
    <xdr:sp macro="" textlink="">
      <xdr:nvSpPr>
        <xdr:cNvPr id="501" name="n_1mainValue【認定こども園・幼稚園・保育所】&#10;一人当たり面積">
          <a:extLst>
            <a:ext uri="{FF2B5EF4-FFF2-40B4-BE49-F238E27FC236}">
              <a16:creationId xmlns:a16="http://schemas.microsoft.com/office/drawing/2014/main" id="{1061229E-D733-4033-8C38-8156363E2501}"/>
            </a:ext>
          </a:extLst>
        </xdr:cNvPr>
        <xdr:cNvSpPr txBox="1"/>
      </xdr:nvSpPr>
      <xdr:spPr>
        <a:xfrm>
          <a:off x="18983402" y="663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163847</xdr:rowOff>
    </xdr:from>
    <xdr:ext cx="469744" cy="259045"/>
    <xdr:sp macro="" textlink="">
      <xdr:nvSpPr>
        <xdr:cNvPr id="502" name="n_2mainValue【認定こども園・幼稚園・保育所】&#10;一人当たり面積">
          <a:extLst>
            <a:ext uri="{FF2B5EF4-FFF2-40B4-BE49-F238E27FC236}">
              <a16:creationId xmlns:a16="http://schemas.microsoft.com/office/drawing/2014/main" id="{3A1F40D4-4B7E-4FF3-A9FF-A94EEDE59350}"/>
            </a:ext>
          </a:extLst>
        </xdr:cNvPr>
        <xdr:cNvSpPr txBox="1"/>
      </xdr:nvSpPr>
      <xdr:spPr>
        <a:xfrm>
          <a:off x="18183302" y="663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163847</xdr:rowOff>
    </xdr:from>
    <xdr:ext cx="469744" cy="259045"/>
    <xdr:sp macro="" textlink="">
      <xdr:nvSpPr>
        <xdr:cNvPr id="503" name="n_3mainValue【認定こども園・幼稚園・保育所】&#10;一人当たり面積">
          <a:extLst>
            <a:ext uri="{FF2B5EF4-FFF2-40B4-BE49-F238E27FC236}">
              <a16:creationId xmlns:a16="http://schemas.microsoft.com/office/drawing/2014/main" id="{C92B283A-F3B4-45A8-A174-0EB16B6DA935}"/>
            </a:ext>
          </a:extLst>
        </xdr:cNvPr>
        <xdr:cNvSpPr txBox="1"/>
      </xdr:nvSpPr>
      <xdr:spPr>
        <a:xfrm>
          <a:off x="17383202" y="663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163847</xdr:rowOff>
    </xdr:from>
    <xdr:ext cx="469744" cy="259045"/>
    <xdr:sp macro="" textlink="">
      <xdr:nvSpPr>
        <xdr:cNvPr id="504" name="n_4mainValue【認定こども園・幼稚園・保育所】&#10;一人当たり面積">
          <a:extLst>
            <a:ext uri="{FF2B5EF4-FFF2-40B4-BE49-F238E27FC236}">
              <a16:creationId xmlns:a16="http://schemas.microsoft.com/office/drawing/2014/main" id="{DFC99302-8C56-4E78-A3B2-6FB59D43081B}"/>
            </a:ext>
          </a:extLst>
        </xdr:cNvPr>
        <xdr:cNvSpPr txBox="1"/>
      </xdr:nvSpPr>
      <xdr:spPr>
        <a:xfrm>
          <a:off x="16592627" y="663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a:extLst>
            <a:ext uri="{FF2B5EF4-FFF2-40B4-BE49-F238E27FC236}">
              <a16:creationId xmlns:a16="http://schemas.microsoft.com/office/drawing/2014/main" id="{DC579844-AEFC-405F-B586-3EDA5056EC27}"/>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a:extLst>
            <a:ext uri="{FF2B5EF4-FFF2-40B4-BE49-F238E27FC236}">
              <a16:creationId xmlns:a16="http://schemas.microsoft.com/office/drawing/2014/main" id="{CF21C8DE-BF53-43C9-9913-9298BDA1EAD2}"/>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a:extLst>
            <a:ext uri="{FF2B5EF4-FFF2-40B4-BE49-F238E27FC236}">
              <a16:creationId xmlns:a16="http://schemas.microsoft.com/office/drawing/2014/main" id="{53DD1283-B095-423D-8058-CCE83E359A5F}"/>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a:extLst>
            <a:ext uri="{FF2B5EF4-FFF2-40B4-BE49-F238E27FC236}">
              <a16:creationId xmlns:a16="http://schemas.microsoft.com/office/drawing/2014/main" id="{E4A278B4-EEDE-40C1-B6BD-9E12E5ADB970}"/>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a:extLst>
            <a:ext uri="{FF2B5EF4-FFF2-40B4-BE49-F238E27FC236}">
              <a16:creationId xmlns:a16="http://schemas.microsoft.com/office/drawing/2014/main" id="{B8972D1A-3D7C-4928-B3C4-16C44DDB84BF}"/>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a:extLst>
            <a:ext uri="{FF2B5EF4-FFF2-40B4-BE49-F238E27FC236}">
              <a16:creationId xmlns:a16="http://schemas.microsoft.com/office/drawing/2014/main" id="{6F00B415-D321-41D4-8537-7A530E791103}"/>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a:extLst>
            <a:ext uri="{FF2B5EF4-FFF2-40B4-BE49-F238E27FC236}">
              <a16:creationId xmlns:a16="http://schemas.microsoft.com/office/drawing/2014/main" id="{79F869F2-5524-48D2-9355-4817A11D042C}"/>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a:extLst>
            <a:ext uri="{FF2B5EF4-FFF2-40B4-BE49-F238E27FC236}">
              <a16:creationId xmlns:a16="http://schemas.microsoft.com/office/drawing/2014/main" id="{3EE94F63-DC7D-4200-B366-00A3A77045DF}"/>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a:extLst>
            <a:ext uri="{FF2B5EF4-FFF2-40B4-BE49-F238E27FC236}">
              <a16:creationId xmlns:a16="http://schemas.microsoft.com/office/drawing/2014/main" id="{D5388971-4795-46AC-A26F-948CE1E3AEAE}"/>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a:extLst>
            <a:ext uri="{FF2B5EF4-FFF2-40B4-BE49-F238E27FC236}">
              <a16:creationId xmlns:a16="http://schemas.microsoft.com/office/drawing/2014/main" id="{459FBA04-11F0-4C85-BC5A-436646ADF651}"/>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a:extLst>
            <a:ext uri="{FF2B5EF4-FFF2-40B4-BE49-F238E27FC236}">
              <a16:creationId xmlns:a16="http://schemas.microsoft.com/office/drawing/2014/main" id="{472ADCF6-F7CD-4B07-91D7-C32FA1F7B534}"/>
            </a:ext>
          </a:extLst>
        </xdr:cNvPr>
        <xdr:cNvSpPr txBox="1"/>
      </xdr:nvSpPr>
      <xdr:spPr>
        <a:xfrm>
          <a:off x="107945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516" name="直線コネクタ 515">
          <a:extLst>
            <a:ext uri="{FF2B5EF4-FFF2-40B4-BE49-F238E27FC236}">
              <a16:creationId xmlns:a16="http://schemas.microsoft.com/office/drawing/2014/main" id="{D6AE146C-F49D-42B8-97C9-69EC91C63B55}"/>
            </a:ext>
          </a:extLst>
        </xdr:cNvPr>
        <xdr:cNvCxnSpPr/>
      </xdr:nvCxnSpPr>
      <xdr:spPr>
        <a:xfrm>
          <a:off x="11210925" y="105251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517" name="テキスト ボックス 516">
          <a:extLst>
            <a:ext uri="{FF2B5EF4-FFF2-40B4-BE49-F238E27FC236}">
              <a16:creationId xmlns:a16="http://schemas.microsoft.com/office/drawing/2014/main" id="{C2E6465A-E848-40BD-BF74-2CDE2DCE57DD}"/>
            </a:ext>
          </a:extLst>
        </xdr:cNvPr>
        <xdr:cNvSpPr txBox="1"/>
      </xdr:nvSpPr>
      <xdr:spPr>
        <a:xfrm>
          <a:off x="10845966" y="10389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18" name="直線コネクタ 517">
          <a:extLst>
            <a:ext uri="{FF2B5EF4-FFF2-40B4-BE49-F238E27FC236}">
              <a16:creationId xmlns:a16="http://schemas.microsoft.com/office/drawing/2014/main" id="{B19BA304-F5F7-4885-95AA-A018CE109AEE}"/>
            </a:ext>
          </a:extLst>
        </xdr:cNvPr>
        <xdr:cNvCxnSpPr/>
      </xdr:nvCxnSpPr>
      <xdr:spPr>
        <a:xfrm>
          <a:off x="11210925" y="102584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19" name="テキスト ボックス 518">
          <a:extLst>
            <a:ext uri="{FF2B5EF4-FFF2-40B4-BE49-F238E27FC236}">
              <a16:creationId xmlns:a16="http://schemas.microsoft.com/office/drawing/2014/main" id="{ED126B31-DF7B-49BD-B418-14DBDA1BCA8F}"/>
            </a:ext>
          </a:extLst>
        </xdr:cNvPr>
        <xdr:cNvSpPr txBox="1"/>
      </xdr:nvSpPr>
      <xdr:spPr>
        <a:xfrm>
          <a:off x="10845966" y="101225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520" name="直線コネクタ 519">
          <a:extLst>
            <a:ext uri="{FF2B5EF4-FFF2-40B4-BE49-F238E27FC236}">
              <a16:creationId xmlns:a16="http://schemas.microsoft.com/office/drawing/2014/main" id="{B1F4BF6D-9B17-4982-B707-00950B08A6B3}"/>
            </a:ext>
          </a:extLst>
        </xdr:cNvPr>
        <xdr:cNvCxnSpPr/>
      </xdr:nvCxnSpPr>
      <xdr:spPr>
        <a:xfrm>
          <a:off x="11210925" y="9991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521" name="テキスト ボックス 520">
          <a:extLst>
            <a:ext uri="{FF2B5EF4-FFF2-40B4-BE49-F238E27FC236}">
              <a16:creationId xmlns:a16="http://schemas.microsoft.com/office/drawing/2014/main" id="{461BCC3A-3FF2-4E36-8485-EB76CB388A10}"/>
            </a:ext>
          </a:extLst>
        </xdr:cNvPr>
        <xdr:cNvSpPr txBox="1"/>
      </xdr:nvSpPr>
      <xdr:spPr>
        <a:xfrm>
          <a:off x="10845966" y="9855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a:extLst>
            <a:ext uri="{FF2B5EF4-FFF2-40B4-BE49-F238E27FC236}">
              <a16:creationId xmlns:a16="http://schemas.microsoft.com/office/drawing/2014/main" id="{BA86040E-9743-46AC-B7B4-48ED152A6F97}"/>
            </a:ext>
          </a:extLst>
        </xdr:cNvPr>
        <xdr:cNvCxnSpPr/>
      </xdr:nvCxnSpPr>
      <xdr:spPr>
        <a:xfrm>
          <a:off x="11210925" y="9715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a:extLst>
            <a:ext uri="{FF2B5EF4-FFF2-40B4-BE49-F238E27FC236}">
              <a16:creationId xmlns:a16="http://schemas.microsoft.com/office/drawing/2014/main" id="{186BCDFF-A477-4A82-A236-74B27887B394}"/>
            </a:ext>
          </a:extLst>
        </xdr:cNvPr>
        <xdr:cNvSpPr txBox="1"/>
      </xdr:nvSpPr>
      <xdr:spPr>
        <a:xfrm>
          <a:off x="10845966"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524" name="直線コネクタ 523">
          <a:extLst>
            <a:ext uri="{FF2B5EF4-FFF2-40B4-BE49-F238E27FC236}">
              <a16:creationId xmlns:a16="http://schemas.microsoft.com/office/drawing/2014/main" id="{DECC7A9C-C13E-458A-B974-3ECFCB3BDD11}"/>
            </a:ext>
          </a:extLst>
        </xdr:cNvPr>
        <xdr:cNvCxnSpPr/>
      </xdr:nvCxnSpPr>
      <xdr:spPr>
        <a:xfrm>
          <a:off x="11210925" y="9448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525" name="テキスト ボックス 524">
          <a:extLst>
            <a:ext uri="{FF2B5EF4-FFF2-40B4-BE49-F238E27FC236}">
              <a16:creationId xmlns:a16="http://schemas.microsoft.com/office/drawing/2014/main" id="{73BFC3E3-590A-457D-9E2D-60B9E0605D8E}"/>
            </a:ext>
          </a:extLst>
        </xdr:cNvPr>
        <xdr:cNvSpPr txBox="1"/>
      </xdr:nvSpPr>
      <xdr:spPr>
        <a:xfrm>
          <a:off x="10845966" y="931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26" name="直線コネクタ 525">
          <a:extLst>
            <a:ext uri="{FF2B5EF4-FFF2-40B4-BE49-F238E27FC236}">
              <a16:creationId xmlns:a16="http://schemas.microsoft.com/office/drawing/2014/main" id="{50935B2E-A02B-4733-8341-954D8FABF095}"/>
            </a:ext>
          </a:extLst>
        </xdr:cNvPr>
        <xdr:cNvCxnSpPr/>
      </xdr:nvCxnSpPr>
      <xdr:spPr>
        <a:xfrm>
          <a:off x="11210925" y="91821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527" name="テキスト ボックス 526">
          <a:extLst>
            <a:ext uri="{FF2B5EF4-FFF2-40B4-BE49-F238E27FC236}">
              <a16:creationId xmlns:a16="http://schemas.microsoft.com/office/drawing/2014/main" id="{84E03720-68B2-43EF-820A-32B9FA878B39}"/>
            </a:ext>
          </a:extLst>
        </xdr:cNvPr>
        <xdr:cNvSpPr txBox="1"/>
      </xdr:nvSpPr>
      <xdr:spPr>
        <a:xfrm>
          <a:off x="10845966"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528" name="直線コネクタ 527">
          <a:extLst>
            <a:ext uri="{FF2B5EF4-FFF2-40B4-BE49-F238E27FC236}">
              <a16:creationId xmlns:a16="http://schemas.microsoft.com/office/drawing/2014/main" id="{D9E000FB-4069-40BC-87A9-5C333E425B2D}"/>
            </a:ext>
          </a:extLst>
        </xdr:cNvPr>
        <xdr:cNvCxnSpPr/>
      </xdr:nvCxnSpPr>
      <xdr:spPr>
        <a:xfrm>
          <a:off x="11210925" y="8905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529" name="テキスト ボックス 528">
          <a:extLst>
            <a:ext uri="{FF2B5EF4-FFF2-40B4-BE49-F238E27FC236}">
              <a16:creationId xmlns:a16="http://schemas.microsoft.com/office/drawing/2014/main" id="{452243B4-A0D1-423C-BC7F-5DC62161113D}"/>
            </a:ext>
          </a:extLst>
        </xdr:cNvPr>
        <xdr:cNvSpPr txBox="1"/>
      </xdr:nvSpPr>
      <xdr:spPr>
        <a:xfrm>
          <a:off x="10845966" y="8770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a16="http://schemas.microsoft.com/office/drawing/2014/main" id="{91B21123-7D73-4C7A-A750-C8447F383077}"/>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1" name="テキスト ボックス 530">
          <a:extLst>
            <a:ext uri="{FF2B5EF4-FFF2-40B4-BE49-F238E27FC236}">
              <a16:creationId xmlns:a16="http://schemas.microsoft.com/office/drawing/2014/main" id="{96CCB47E-CB32-4E8D-B41C-34EB3CCCD17E}"/>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a:extLst>
            <a:ext uri="{FF2B5EF4-FFF2-40B4-BE49-F238E27FC236}">
              <a16:creationId xmlns:a16="http://schemas.microsoft.com/office/drawing/2014/main" id="{6D87F718-436D-4103-BB1A-8B497AB25948}"/>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168593</xdr:rowOff>
    </xdr:from>
    <xdr:to>
      <xdr:col>85</xdr:col>
      <xdr:colOff>126364</xdr:colOff>
      <xdr:row>64</xdr:row>
      <xdr:rowOff>45720</xdr:rowOff>
    </xdr:to>
    <xdr:cxnSp macro="">
      <xdr:nvCxnSpPr>
        <xdr:cNvPr id="533" name="直線コネクタ 532">
          <a:extLst>
            <a:ext uri="{FF2B5EF4-FFF2-40B4-BE49-F238E27FC236}">
              <a16:creationId xmlns:a16="http://schemas.microsoft.com/office/drawing/2014/main" id="{D7A727D5-DBC6-46BE-B7A9-482F333ACCE0}"/>
            </a:ext>
          </a:extLst>
        </xdr:cNvPr>
        <xdr:cNvCxnSpPr/>
      </xdr:nvCxnSpPr>
      <xdr:spPr>
        <a:xfrm flipV="1">
          <a:off x="14696439" y="9064943"/>
          <a:ext cx="0" cy="1347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49547</xdr:rowOff>
    </xdr:from>
    <xdr:ext cx="405111" cy="259045"/>
    <xdr:sp macro="" textlink="">
      <xdr:nvSpPr>
        <xdr:cNvPr id="534" name="【学校施設】&#10;有形固定資産減価償却率最小値テキスト">
          <a:extLst>
            <a:ext uri="{FF2B5EF4-FFF2-40B4-BE49-F238E27FC236}">
              <a16:creationId xmlns:a16="http://schemas.microsoft.com/office/drawing/2014/main" id="{2E757E33-00AC-4804-B538-3E49042C82D1}"/>
            </a:ext>
          </a:extLst>
        </xdr:cNvPr>
        <xdr:cNvSpPr txBox="1"/>
      </xdr:nvSpPr>
      <xdr:spPr>
        <a:xfrm>
          <a:off x="14735175" y="10409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45720</xdr:rowOff>
    </xdr:from>
    <xdr:to>
      <xdr:col>86</xdr:col>
      <xdr:colOff>25400</xdr:colOff>
      <xdr:row>64</xdr:row>
      <xdr:rowOff>45720</xdr:rowOff>
    </xdr:to>
    <xdr:cxnSp macro="">
      <xdr:nvCxnSpPr>
        <xdr:cNvPr id="535" name="直線コネクタ 534">
          <a:extLst>
            <a:ext uri="{FF2B5EF4-FFF2-40B4-BE49-F238E27FC236}">
              <a16:creationId xmlns:a16="http://schemas.microsoft.com/office/drawing/2014/main" id="{C72139E0-5011-464C-BD39-F86690778D5B}"/>
            </a:ext>
          </a:extLst>
        </xdr:cNvPr>
        <xdr:cNvCxnSpPr/>
      </xdr:nvCxnSpPr>
      <xdr:spPr>
        <a:xfrm>
          <a:off x="14611350" y="104120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115270</xdr:rowOff>
    </xdr:from>
    <xdr:ext cx="405111" cy="259045"/>
    <xdr:sp macro="" textlink="">
      <xdr:nvSpPr>
        <xdr:cNvPr id="536" name="【学校施設】&#10;有形固定資産減価償却率最大値テキスト">
          <a:extLst>
            <a:ext uri="{FF2B5EF4-FFF2-40B4-BE49-F238E27FC236}">
              <a16:creationId xmlns:a16="http://schemas.microsoft.com/office/drawing/2014/main" id="{8F80F5D6-534F-4F2D-874B-4A12B397523F}"/>
            </a:ext>
          </a:extLst>
        </xdr:cNvPr>
        <xdr:cNvSpPr txBox="1"/>
      </xdr:nvSpPr>
      <xdr:spPr>
        <a:xfrm>
          <a:off x="14735175" y="8859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168593</xdr:rowOff>
    </xdr:from>
    <xdr:to>
      <xdr:col>86</xdr:col>
      <xdr:colOff>25400</xdr:colOff>
      <xdr:row>55</xdr:row>
      <xdr:rowOff>168593</xdr:rowOff>
    </xdr:to>
    <xdr:cxnSp macro="">
      <xdr:nvCxnSpPr>
        <xdr:cNvPr id="537" name="直線コネクタ 536">
          <a:extLst>
            <a:ext uri="{FF2B5EF4-FFF2-40B4-BE49-F238E27FC236}">
              <a16:creationId xmlns:a16="http://schemas.microsoft.com/office/drawing/2014/main" id="{343BAD1F-ECA7-4C8F-8785-CE71591E74C6}"/>
            </a:ext>
          </a:extLst>
        </xdr:cNvPr>
        <xdr:cNvCxnSpPr/>
      </xdr:nvCxnSpPr>
      <xdr:spPr>
        <a:xfrm>
          <a:off x="14611350" y="906494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117809</xdr:rowOff>
    </xdr:from>
    <xdr:ext cx="405111" cy="259045"/>
    <xdr:sp macro="" textlink="">
      <xdr:nvSpPr>
        <xdr:cNvPr id="538" name="【学校施設】&#10;有形固定資産減価償却率平均値テキスト">
          <a:extLst>
            <a:ext uri="{FF2B5EF4-FFF2-40B4-BE49-F238E27FC236}">
              <a16:creationId xmlns:a16="http://schemas.microsoft.com/office/drawing/2014/main" id="{A56A389F-A5C2-4AF5-8D13-02AA4DA3C199}"/>
            </a:ext>
          </a:extLst>
        </xdr:cNvPr>
        <xdr:cNvSpPr txBox="1"/>
      </xdr:nvSpPr>
      <xdr:spPr>
        <a:xfrm>
          <a:off x="14735175" y="96745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94932</xdr:rowOff>
    </xdr:from>
    <xdr:to>
      <xdr:col>85</xdr:col>
      <xdr:colOff>177800</xdr:colOff>
      <xdr:row>61</xdr:row>
      <xdr:rowOff>25082</xdr:rowOff>
    </xdr:to>
    <xdr:sp macro="" textlink="">
      <xdr:nvSpPr>
        <xdr:cNvPr id="539" name="フローチャート: 判断 538">
          <a:extLst>
            <a:ext uri="{FF2B5EF4-FFF2-40B4-BE49-F238E27FC236}">
              <a16:creationId xmlns:a16="http://schemas.microsoft.com/office/drawing/2014/main" id="{47620F31-8AED-4EB4-8DE2-8D704113A389}"/>
            </a:ext>
          </a:extLst>
        </xdr:cNvPr>
        <xdr:cNvSpPr/>
      </xdr:nvSpPr>
      <xdr:spPr>
        <a:xfrm>
          <a:off x="14649450" y="981043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69215</xdr:rowOff>
    </xdr:from>
    <xdr:to>
      <xdr:col>81</xdr:col>
      <xdr:colOff>101600</xdr:colOff>
      <xdr:row>60</xdr:row>
      <xdr:rowOff>170815</xdr:rowOff>
    </xdr:to>
    <xdr:sp macro="" textlink="">
      <xdr:nvSpPr>
        <xdr:cNvPr id="540" name="フローチャート: 判断 539">
          <a:extLst>
            <a:ext uri="{FF2B5EF4-FFF2-40B4-BE49-F238E27FC236}">
              <a16:creationId xmlns:a16="http://schemas.microsoft.com/office/drawing/2014/main" id="{B783EA89-B76F-47D9-B19F-56A634DB7C5B}"/>
            </a:ext>
          </a:extLst>
        </xdr:cNvPr>
        <xdr:cNvSpPr/>
      </xdr:nvSpPr>
      <xdr:spPr>
        <a:xfrm>
          <a:off x="13887450" y="978154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134938</xdr:rowOff>
    </xdr:from>
    <xdr:to>
      <xdr:col>76</xdr:col>
      <xdr:colOff>165100</xdr:colOff>
      <xdr:row>61</xdr:row>
      <xdr:rowOff>65088</xdr:rowOff>
    </xdr:to>
    <xdr:sp macro="" textlink="">
      <xdr:nvSpPr>
        <xdr:cNvPr id="541" name="フローチャート: 判断 540">
          <a:extLst>
            <a:ext uri="{FF2B5EF4-FFF2-40B4-BE49-F238E27FC236}">
              <a16:creationId xmlns:a16="http://schemas.microsoft.com/office/drawing/2014/main" id="{FF05CDC3-8F05-4310-BFC2-76E43C0AC5F6}"/>
            </a:ext>
          </a:extLst>
        </xdr:cNvPr>
        <xdr:cNvSpPr/>
      </xdr:nvSpPr>
      <xdr:spPr>
        <a:xfrm>
          <a:off x="13096875" y="985043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3493</xdr:rowOff>
    </xdr:from>
    <xdr:to>
      <xdr:col>72</xdr:col>
      <xdr:colOff>38100</xdr:colOff>
      <xdr:row>61</xdr:row>
      <xdr:rowOff>105093</xdr:rowOff>
    </xdr:to>
    <xdr:sp macro="" textlink="">
      <xdr:nvSpPr>
        <xdr:cNvPr id="542" name="フローチャート: 判断 541">
          <a:extLst>
            <a:ext uri="{FF2B5EF4-FFF2-40B4-BE49-F238E27FC236}">
              <a16:creationId xmlns:a16="http://schemas.microsoft.com/office/drawing/2014/main" id="{1C37AAD0-8C0D-4A6D-9AC3-AE1EA7B3A75C}"/>
            </a:ext>
          </a:extLst>
        </xdr:cNvPr>
        <xdr:cNvSpPr/>
      </xdr:nvSpPr>
      <xdr:spPr>
        <a:xfrm>
          <a:off x="12296775" y="988409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6350</xdr:rowOff>
    </xdr:from>
    <xdr:to>
      <xdr:col>67</xdr:col>
      <xdr:colOff>101600</xdr:colOff>
      <xdr:row>61</xdr:row>
      <xdr:rowOff>107950</xdr:rowOff>
    </xdr:to>
    <xdr:sp macro="" textlink="">
      <xdr:nvSpPr>
        <xdr:cNvPr id="543" name="フローチャート: 判断 542">
          <a:extLst>
            <a:ext uri="{FF2B5EF4-FFF2-40B4-BE49-F238E27FC236}">
              <a16:creationId xmlns:a16="http://schemas.microsoft.com/office/drawing/2014/main" id="{58055720-FDA9-4490-89CF-169355DF921A}"/>
            </a:ext>
          </a:extLst>
        </xdr:cNvPr>
        <xdr:cNvSpPr/>
      </xdr:nvSpPr>
      <xdr:spPr>
        <a:xfrm>
          <a:off x="11487150" y="98869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DD0AA115-A350-44DE-8F40-FCB4C0F54A2E}"/>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CE40A2A-24CA-4D40-AECB-F7F1AF0BDD55}"/>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67A81701-F2BF-4533-A49A-EB63129B0A94}"/>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A827ED72-5920-492D-80FF-2E646A9019D4}"/>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1CA52358-99EF-4D06-9022-3D095A84E369}"/>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146368</xdr:rowOff>
    </xdr:from>
    <xdr:to>
      <xdr:col>85</xdr:col>
      <xdr:colOff>177800</xdr:colOff>
      <xdr:row>61</xdr:row>
      <xdr:rowOff>76518</xdr:rowOff>
    </xdr:to>
    <xdr:sp macro="" textlink="">
      <xdr:nvSpPr>
        <xdr:cNvPr id="549" name="楕円 548">
          <a:extLst>
            <a:ext uri="{FF2B5EF4-FFF2-40B4-BE49-F238E27FC236}">
              <a16:creationId xmlns:a16="http://schemas.microsoft.com/office/drawing/2014/main" id="{998A3F40-57C7-4266-83EC-1235FDF40734}"/>
            </a:ext>
          </a:extLst>
        </xdr:cNvPr>
        <xdr:cNvSpPr/>
      </xdr:nvSpPr>
      <xdr:spPr>
        <a:xfrm>
          <a:off x="14649450" y="985869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124795</xdr:rowOff>
    </xdr:from>
    <xdr:ext cx="405111" cy="259045"/>
    <xdr:sp macro="" textlink="">
      <xdr:nvSpPr>
        <xdr:cNvPr id="550" name="【学校施設】&#10;有形固定資産減価償却率該当値テキスト">
          <a:extLst>
            <a:ext uri="{FF2B5EF4-FFF2-40B4-BE49-F238E27FC236}">
              <a16:creationId xmlns:a16="http://schemas.microsoft.com/office/drawing/2014/main" id="{1973E6BA-878C-4881-A728-DFA9737078AA}"/>
            </a:ext>
          </a:extLst>
        </xdr:cNvPr>
        <xdr:cNvSpPr txBox="1"/>
      </xdr:nvSpPr>
      <xdr:spPr>
        <a:xfrm>
          <a:off x="14735175" y="9837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120650</xdr:rowOff>
    </xdr:from>
    <xdr:to>
      <xdr:col>81</xdr:col>
      <xdr:colOff>101600</xdr:colOff>
      <xdr:row>61</xdr:row>
      <xdr:rowOff>50800</xdr:rowOff>
    </xdr:to>
    <xdr:sp macro="" textlink="">
      <xdr:nvSpPr>
        <xdr:cNvPr id="551" name="楕円 550">
          <a:extLst>
            <a:ext uri="{FF2B5EF4-FFF2-40B4-BE49-F238E27FC236}">
              <a16:creationId xmlns:a16="http://schemas.microsoft.com/office/drawing/2014/main" id="{B0B29E3D-A334-4F7E-B0B2-71E9C403B04B}"/>
            </a:ext>
          </a:extLst>
        </xdr:cNvPr>
        <xdr:cNvSpPr/>
      </xdr:nvSpPr>
      <xdr:spPr>
        <a:xfrm>
          <a:off x="13887450" y="98393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0</xdr:rowOff>
    </xdr:from>
    <xdr:to>
      <xdr:col>85</xdr:col>
      <xdr:colOff>127000</xdr:colOff>
      <xdr:row>61</xdr:row>
      <xdr:rowOff>25718</xdr:rowOff>
    </xdr:to>
    <xdr:cxnSp macro="">
      <xdr:nvCxnSpPr>
        <xdr:cNvPr id="552" name="直線コネクタ 551">
          <a:extLst>
            <a:ext uri="{FF2B5EF4-FFF2-40B4-BE49-F238E27FC236}">
              <a16:creationId xmlns:a16="http://schemas.microsoft.com/office/drawing/2014/main" id="{56915F6C-1953-4522-AC80-4355FB66F2E9}"/>
            </a:ext>
          </a:extLst>
        </xdr:cNvPr>
        <xdr:cNvCxnSpPr/>
      </xdr:nvCxnSpPr>
      <xdr:spPr>
        <a:xfrm>
          <a:off x="13935075" y="9877425"/>
          <a:ext cx="762000" cy="28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92075</xdr:rowOff>
    </xdr:from>
    <xdr:to>
      <xdr:col>76</xdr:col>
      <xdr:colOff>165100</xdr:colOff>
      <xdr:row>61</xdr:row>
      <xdr:rowOff>22225</xdr:rowOff>
    </xdr:to>
    <xdr:sp macro="" textlink="">
      <xdr:nvSpPr>
        <xdr:cNvPr id="553" name="楕円 552">
          <a:extLst>
            <a:ext uri="{FF2B5EF4-FFF2-40B4-BE49-F238E27FC236}">
              <a16:creationId xmlns:a16="http://schemas.microsoft.com/office/drawing/2014/main" id="{1B4DEE24-2CB0-4AB8-A917-8B420AE94EF9}"/>
            </a:ext>
          </a:extLst>
        </xdr:cNvPr>
        <xdr:cNvSpPr/>
      </xdr:nvSpPr>
      <xdr:spPr>
        <a:xfrm>
          <a:off x="13096875" y="98075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142875</xdr:rowOff>
    </xdr:from>
    <xdr:to>
      <xdr:col>81</xdr:col>
      <xdr:colOff>50800</xdr:colOff>
      <xdr:row>61</xdr:row>
      <xdr:rowOff>0</xdr:rowOff>
    </xdr:to>
    <xdr:cxnSp macro="">
      <xdr:nvCxnSpPr>
        <xdr:cNvPr id="554" name="直線コネクタ 553">
          <a:extLst>
            <a:ext uri="{FF2B5EF4-FFF2-40B4-BE49-F238E27FC236}">
              <a16:creationId xmlns:a16="http://schemas.microsoft.com/office/drawing/2014/main" id="{D8BB2754-24C7-4936-BB57-C9726B0AF0D9}"/>
            </a:ext>
          </a:extLst>
        </xdr:cNvPr>
        <xdr:cNvCxnSpPr/>
      </xdr:nvCxnSpPr>
      <xdr:spPr>
        <a:xfrm>
          <a:off x="13144500" y="9855200"/>
          <a:ext cx="790575" cy="2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63500</xdr:rowOff>
    </xdr:from>
    <xdr:to>
      <xdr:col>72</xdr:col>
      <xdr:colOff>38100</xdr:colOff>
      <xdr:row>60</xdr:row>
      <xdr:rowOff>165100</xdr:rowOff>
    </xdr:to>
    <xdr:sp macro="" textlink="">
      <xdr:nvSpPr>
        <xdr:cNvPr id="555" name="楕円 554">
          <a:extLst>
            <a:ext uri="{FF2B5EF4-FFF2-40B4-BE49-F238E27FC236}">
              <a16:creationId xmlns:a16="http://schemas.microsoft.com/office/drawing/2014/main" id="{62D95407-E16B-4D91-ADB4-8E2A6EC6DCE4}"/>
            </a:ext>
          </a:extLst>
        </xdr:cNvPr>
        <xdr:cNvSpPr/>
      </xdr:nvSpPr>
      <xdr:spPr>
        <a:xfrm>
          <a:off x="12296775" y="97821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114300</xdr:rowOff>
    </xdr:from>
    <xdr:to>
      <xdr:col>76</xdr:col>
      <xdr:colOff>114300</xdr:colOff>
      <xdr:row>60</xdr:row>
      <xdr:rowOff>142875</xdr:rowOff>
    </xdr:to>
    <xdr:cxnSp macro="">
      <xdr:nvCxnSpPr>
        <xdr:cNvPr id="556" name="直線コネクタ 555">
          <a:extLst>
            <a:ext uri="{FF2B5EF4-FFF2-40B4-BE49-F238E27FC236}">
              <a16:creationId xmlns:a16="http://schemas.microsoft.com/office/drawing/2014/main" id="{7BCB80D8-BEAF-49D4-AA6C-AAE56BE82D53}"/>
            </a:ext>
          </a:extLst>
        </xdr:cNvPr>
        <xdr:cNvCxnSpPr/>
      </xdr:nvCxnSpPr>
      <xdr:spPr>
        <a:xfrm>
          <a:off x="12344400" y="9829800"/>
          <a:ext cx="8001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635</xdr:rowOff>
    </xdr:from>
    <xdr:to>
      <xdr:col>67</xdr:col>
      <xdr:colOff>101600</xdr:colOff>
      <xdr:row>60</xdr:row>
      <xdr:rowOff>102235</xdr:rowOff>
    </xdr:to>
    <xdr:sp macro="" textlink="">
      <xdr:nvSpPr>
        <xdr:cNvPr id="557" name="楕円 556">
          <a:extLst>
            <a:ext uri="{FF2B5EF4-FFF2-40B4-BE49-F238E27FC236}">
              <a16:creationId xmlns:a16="http://schemas.microsoft.com/office/drawing/2014/main" id="{FE4379DA-7DB1-4FD4-8BB7-FFAFC578B8FB}"/>
            </a:ext>
          </a:extLst>
        </xdr:cNvPr>
        <xdr:cNvSpPr/>
      </xdr:nvSpPr>
      <xdr:spPr>
        <a:xfrm>
          <a:off x="11487150" y="971613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51435</xdr:rowOff>
    </xdr:from>
    <xdr:to>
      <xdr:col>71</xdr:col>
      <xdr:colOff>177800</xdr:colOff>
      <xdr:row>60</xdr:row>
      <xdr:rowOff>114300</xdr:rowOff>
    </xdr:to>
    <xdr:cxnSp macro="">
      <xdr:nvCxnSpPr>
        <xdr:cNvPr id="558" name="直線コネクタ 557">
          <a:extLst>
            <a:ext uri="{FF2B5EF4-FFF2-40B4-BE49-F238E27FC236}">
              <a16:creationId xmlns:a16="http://schemas.microsoft.com/office/drawing/2014/main" id="{C5F11439-C0E0-43F2-A1AB-F214095B9DD2}"/>
            </a:ext>
          </a:extLst>
        </xdr:cNvPr>
        <xdr:cNvCxnSpPr/>
      </xdr:nvCxnSpPr>
      <xdr:spPr>
        <a:xfrm>
          <a:off x="11534775" y="9763760"/>
          <a:ext cx="809625" cy="6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15892</xdr:rowOff>
    </xdr:from>
    <xdr:ext cx="405111" cy="259045"/>
    <xdr:sp macro="" textlink="">
      <xdr:nvSpPr>
        <xdr:cNvPr id="559" name="n_1aveValue【学校施設】&#10;有形固定資産減価償却率">
          <a:extLst>
            <a:ext uri="{FF2B5EF4-FFF2-40B4-BE49-F238E27FC236}">
              <a16:creationId xmlns:a16="http://schemas.microsoft.com/office/drawing/2014/main" id="{1DD0750D-195C-47A4-97BE-E0CF8E91CCD7}"/>
            </a:ext>
          </a:extLst>
        </xdr:cNvPr>
        <xdr:cNvSpPr txBox="1"/>
      </xdr:nvSpPr>
      <xdr:spPr>
        <a:xfrm>
          <a:off x="13745219" y="956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56215</xdr:rowOff>
    </xdr:from>
    <xdr:ext cx="405111" cy="259045"/>
    <xdr:sp macro="" textlink="">
      <xdr:nvSpPr>
        <xdr:cNvPr id="560" name="n_2aveValue【学校施設】&#10;有形固定資産減価償却率">
          <a:extLst>
            <a:ext uri="{FF2B5EF4-FFF2-40B4-BE49-F238E27FC236}">
              <a16:creationId xmlns:a16="http://schemas.microsoft.com/office/drawing/2014/main" id="{640C220A-BABC-469F-BDC9-A65B478666FF}"/>
            </a:ext>
          </a:extLst>
        </xdr:cNvPr>
        <xdr:cNvSpPr txBox="1"/>
      </xdr:nvSpPr>
      <xdr:spPr>
        <a:xfrm>
          <a:off x="12964169" y="9933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96220</xdr:rowOff>
    </xdr:from>
    <xdr:ext cx="405111" cy="259045"/>
    <xdr:sp macro="" textlink="">
      <xdr:nvSpPr>
        <xdr:cNvPr id="561" name="n_3aveValue【学校施設】&#10;有形固定資産減価償却率">
          <a:extLst>
            <a:ext uri="{FF2B5EF4-FFF2-40B4-BE49-F238E27FC236}">
              <a16:creationId xmlns:a16="http://schemas.microsoft.com/office/drawing/2014/main" id="{BBF09047-ED17-42AE-A63C-39AC11F69C27}"/>
            </a:ext>
          </a:extLst>
        </xdr:cNvPr>
        <xdr:cNvSpPr txBox="1"/>
      </xdr:nvSpPr>
      <xdr:spPr>
        <a:xfrm>
          <a:off x="12164069" y="9973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99077</xdr:rowOff>
    </xdr:from>
    <xdr:ext cx="405111" cy="259045"/>
    <xdr:sp macro="" textlink="">
      <xdr:nvSpPr>
        <xdr:cNvPr id="562" name="n_4aveValue【学校施設】&#10;有形固定資産減価償却率">
          <a:extLst>
            <a:ext uri="{FF2B5EF4-FFF2-40B4-BE49-F238E27FC236}">
              <a16:creationId xmlns:a16="http://schemas.microsoft.com/office/drawing/2014/main" id="{51FDB32A-AA15-47BC-871B-1BD0CEBCA90C}"/>
            </a:ext>
          </a:extLst>
        </xdr:cNvPr>
        <xdr:cNvSpPr txBox="1"/>
      </xdr:nvSpPr>
      <xdr:spPr>
        <a:xfrm>
          <a:off x="11354444" y="9979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41927</xdr:rowOff>
    </xdr:from>
    <xdr:ext cx="405111" cy="259045"/>
    <xdr:sp macro="" textlink="">
      <xdr:nvSpPr>
        <xdr:cNvPr id="563" name="n_1mainValue【学校施設】&#10;有形固定資産減価償却率">
          <a:extLst>
            <a:ext uri="{FF2B5EF4-FFF2-40B4-BE49-F238E27FC236}">
              <a16:creationId xmlns:a16="http://schemas.microsoft.com/office/drawing/2014/main" id="{B84A8B74-61F2-428A-A14A-BA51A99EB176}"/>
            </a:ext>
          </a:extLst>
        </xdr:cNvPr>
        <xdr:cNvSpPr txBox="1"/>
      </xdr:nvSpPr>
      <xdr:spPr>
        <a:xfrm>
          <a:off x="13745219" y="9922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38752</xdr:rowOff>
    </xdr:from>
    <xdr:ext cx="405111" cy="259045"/>
    <xdr:sp macro="" textlink="">
      <xdr:nvSpPr>
        <xdr:cNvPr id="564" name="n_2mainValue【学校施設】&#10;有形固定資産減価償却率">
          <a:extLst>
            <a:ext uri="{FF2B5EF4-FFF2-40B4-BE49-F238E27FC236}">
              <a16:creationId xmlns:a16="http://schemas.microsoft.com/office/drawing/2014/main" id="{98A93CA0-2BAC-40A2-863D-D3C5B7B0C918}"/>
            </a:ext>
          </a:extLst>
        </xdr:cNvPr>
        <xdr:cNvSpPr txBox="1"/>
      </xdr:nvSpPr>
      <xdr:spPr>
        <a:xfrm>
          <a:off x="12964169" y="959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10177</xdr:rowOff>
    </xdr:from>
    <xdr:ext cx="405111" cy="259045"/>
    <xdr:sp macro="" textlink="">
      <xdr:nvSpPr>
        <xdr:cNvPr id="565" name="n_3mainValue【学校施設】&#10;有形固定資産減価償却率">
          <a:extLst>
            <a:ext uri="{FF2B5EF4-FFF2-40B4-BE49-F238E27FC236}">
              <a16:creationId xmlns:a16="http://schemas.microsoft.com/office/drawing/2014/main" id="{C396E4B7-D13F-429E-8B52-26D9086F697E}"/>
            </a:ext>
          </a:extLst>
        </xdr:cNvPr>
        <xdr:cNvSpPr txBox="1"/>
      </xdr:nvSpPr>
      <xdr:spPr>
        <a:xfrm>
          <a:off x="12164069" y="9560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118762</xdr:rowOff>
    </xdr:from>
    <xdr:ext cx="405111" cy="259045"/>
    <xdr:sp macro="" textlink="">
      <xdr:nvSpPr>
        <xdr:cNvPr id="566" name="n_4mainValue【学校施設】&#10;有形固定資産減価償却率">
          <a:extLst>
            <a:ext uri="{FF2B5EF4-FFF2-40B4-BE49-F238E27FC236}">
              <a16:creationId xmlns:a16="http://schemas.microsoft.com/office/drawing/2014/main" id="{DD9A07BA-8D5A-4021-AB04-A0C87F4DFEED}"/>
            </a:ext>
          </a:extLst>
        </xdr:cNvPr>
        <xdr:cNvSpPr txBox="1"/>
      </xdr:nvSpPr>
      <xdr:spPr>
        <a:xfrm>
          <a:off x="11354444"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a:extLst>
            <a:ext uri="{FF2B5EF4-FFF2-40B4-BE49-F238E27FC236}">
              <a16:creationId xmlns:a16="http://schemas.microsoft.com/office/drawing/2014/main" id="{8E4198A3-23A9-489A-B0D7-1D77C64A15DB}"/>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a:extLst>
            <a:ext uri="{FF2B5EF4-FFF2-40B4-BE49-F238E27FC236}">
              <a16:creationId xmlns:a16="http://schemas.microsoft.com/office/drawing/2014/main" id="{1821190F-A007-4C65-9115-9C3594BE810C}"/>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a:extLst>
            <a:ext uri="{FF2B5EF4-FFF2-40B4-BE49-F238E27FC236}">
              <a16:creationId xmlns:a16="http://schemas.microsoft.com/office/drawing/2014/main" id="{26B934F6-2155-45E8-9BCF-8CFF58104138}"/>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a:extLst>
            <a:ext uri="{FF2B5EF4-FFF2-40B4-BE49-F238E27FC236}">
              <a16:creationId xmlns:a16="http://schemas.microsoft.com/office/drawing/2014/main" id="{03DCB8F1-C9C8-4279-A257-583E4F01AAF5}"/>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a:extLst>
            <a:ext uri="{FF2B5EF4-FFF2-40B4-BE49-F238E27FC236}">
              <a16:creationId xmlns:a16="http://schemas.microsoft.com/office/drawing/2014/main" id="{77109579-8FCE-4D5D-8A39-82171755D01B}"/>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a:extLst>
            <a:ext uri="{FF2B5EF4-FFF2-40B4-BE49-F238E27FC236}">
              <a16:creationId xmlns:a16="http://schemas.microsoft.com/office/drawing/2014/main" id="{CA17BC64-8197-434C-BCA8-7EE911FC3960}"/>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a:extLst>
            <a:ext uri="{FF2B5EF4-FFF2-40B4-BE49-F238E27FC236}">
              <a16:creationId xmlns:a16="http://schemas.microsoft.com/office/drawing/2014/main" id="{6E27E5BE-9143-4C22-9BF4-757499975107}"/>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a:extLst>
            <a:ext uri="{FF2B5EF4-FFF2-40B4-BE49-F238E27FC236}">
              <a16:creationId xmlns:a16="http://schemas.microsoft.com/office/drawing/2014/main" id="{66BDB1D6-F12A-40CF-9016-B4C60B061AFB}"/>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a:extLst>
            <a:ext uri="{FF2B5EF4-FFF2-40B4-BE49-F238E27FC236}">
              <a16:creationId xmlns:a16="http://schemas.microsoft.com/office/drawing/2014/main" id="{E5886E66-67EA-4522-ADE4-0EB8FA2E963E}"/>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a:extLst>
            <a:ext uri="{FF2B5EF4-FFF2-40B4-BE49-F238E27FC236}">
              <a16:creationId xmlns:a16="http://schemas.microsoft.com/office/drawing/2014/main" id="{D0CF244B-BDA6-4F22-A84D-5160B7102EC8}"/>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7" name="テキスト ボックス 576">
          <a:extLst>
            <a:ext uri="{FF2B5EF4-FFF2-40B4-BE49-F238E27FC236}">
              <a16:creationId xmlns:a16="http://schemas.microsoft.com/office/drawing/2014/main" id="{B0DB9CD4-EA29-4496-895E-D7BAD8F95CC5}"/>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8" name="直線コネクタ 577">
          <a:extLst>
            <a:ext uri="{FF2B5EF4-FFF2-40B4-BE49-F238E27FC236}">
              <a16:creationId xmlns:a16="http://schemas.microsoft.com/office/drawing/2014/main" id="{527FECE8-C34B-4691-B9B9-089626683766}"/>
            </a:ext>
          </a:extLst>
        </xdr:cNvPr>
        <xdr:cNvCxnSpPr/>
      </xdr:nvCxnSpPr>
      <xdr:spPr>
        <a:xfrm>
          <a:off x="164592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9" name="テキスト ボックス 578">
          <a:extLst>
            <a:ext uri="{FF2B5EF4-FFF2-40B4-BE49-F238E27FC236}">
              <a16:creationId xmlns:a16="http://schemas.microsoft.com/office/drawing/2014/main" id="{B6AB3C07-D5E1-4B8A-94B3-4DE69755E58C}"/>
            </a:ext>
          </a:extLst>
        </xdr:cNvPr>
        <xdr:cNvSpPr txBox="1"/>
      </xdr:nvSpPr>
      <xdr:spPr>
        <a:xfrm>
          <a:off x="160523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0" name="直線コネクタ 579">
          <a:extLst>
            <a:ext uri="{FF2B5EF4-FFF2-40B4-BE49-F238E27FC236}">
              <a16:creationId xmlns:a16="http://schemas.microsoft.com/office/drawing/2014/main" id="{5879AF10-C03A-410F-A30C-D3026CB482C3}"/>
            </a:ext>
          </a:extLst>
        </xdr:cNvPr>
        <xdr:cNvCxnSpPr/>
      </xdr:nvCxnSpPr>
      <xdr:spPr>
        <a:xfrm>
          <a:off x="164592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1" name="テキスト ボックス 580">
          <a:extLst>
            <a:ext uri="{FF2B5EF4-FFF2-40B4-BE49-F238E27FC236}">
              <a16:creationId xmlns:a16="http://schemas.microsoft.com/office/drawing/2014/main" id="{46A618FA-7080-4512-AD45-A282E7FAB008}"/>
            </a:ext>
          </a:extLst>
        </xdr:cNvPr>
        <xdr:cNvSpPr txBox="1"/>
      </xdr:nvSpPr>
      <xdr:spPr>
        <a:xfrm>
          <a:off x="16052346"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2" name="直線コネクタ 581">
          <a:extLst>
            <a:ext uri="{FF2B5EF4-FFF2-40B4-BE49-F238E27FC236}">
              <a16:creationId xmlns:a16="http://schemas.microsoft.com/office/drawing/2014/main" id="{B6E1D139-3CB5-4282-9430-9AEAE563F499}"/>
            </a:ext>
          </a:extLst>
        </xdr:cNvPr>
        <xdr:cNvCxnSpPr/>
      </xdr:nvCxnSpPr>
      <xdr:spPr>
        <a:xfrm>
          <a:off x="164592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3" name="テキスト ボックス 582">
          <a:extLst>
            <a:ext uri="{FF2B5EF4-FFF2-40B4-BE49-F238E27FC236}">
              <a16:creationId xmlns:a16="http://schemas.microsoft.com/office/drawing/2014/main" id="{E5A1DA25-AC18-44D4-8E93-66EF7E87C161}"/>
            </a:ext>
          </a:extLst>
        </xdr:cNvPr>
        <xdr:cNvSpPr txBox="1"/>
      </xdr:nvSpPr>
      <xdr:spPr>
        <a:xfrm>
          <a:off x="16052346"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4" name="直線コネクタ 583">
          <a:extLst>
            <a:ext uri="{FF2B5EF4-FFF2-40B4-BE49-F238E27FC236}">
              <a16:creationId xmlns:a16="http://schemas.microsoft.com/office/drawing/2014/main" id="{E63FA95D-1EF1-417B-AB75-6EBCF746474B}"/>
            </a:ext>
          </a:extLst>
        </xdr:cNvPr>
        <xdr:cNvCxnSpPr/>
      </xdr:nvCxnSpPr>
      <xdr:spPr>
        <a:xfrm>
          <a:off x="164592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5" name="テキスト ボックス 584">
          <a:extLst>
            <a:ext uri="{FF2B5EF4-FFF2-40B4-BE49-F238E27FC236}">
              <a16:creationId xmlns:a16="http://schemas.microsoft.com/office/drawing/2014/main" id="{2B7E95DE-C667-46F2-951E-2E5A8CC906E1}"/>
            </a:ext>
          </a:extLst>
        </xdr:cNvPr>
        <xdr:cNvSpPr txBox="1"/>
      </xdr:nvSpPr>
      <xdr:spPr>
        <a:xfrm>
          <a:off x="16052346"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6" name="直線コネクタ 585">
          <a:extLst>
            <a:ext uri="{FF2B5EF4-FFF2-40B4-BE49-F238E27FC236}">
              <a16:creationId xmlns:a16="http://schemas.microsoft.com/office/drawing/2014/main" id="{A9EBEFF2-ECC0-4134-8DFB-77EE93028321}"/>
            </a:ext>
          </a:extLst>
        </xdr:cNvPr>
        <xdr:cNvCxnSpPr/>
      </xdr:nvCxnSpPr>
      <xdr:spPr>
        <a:xfrm>
          <a:off x="164592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7" name="テキスト ボックス 586">
          <a:extLst>
            <a:ext uri="{FF2B5EF4-FFF2-40B4-BE49-F238E27FC236}">
              <a16:creationId xmlns:a16="http://schemas.microsoft.com/office/drawing/2014/main" id="{C0DF7834-B82E-4E1D-B553-CFA25A586038}"/>
            </a:ext>
          </a:extLst>
        </xdr:cNvPr>
        <xdr:cNvSpPr txBox="1"/>
      </xdr:nvSpPr>
      <xdr:spPr>
        <a:xfrm>
          <a:off x="16052346"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8" name="直線コネクタ 587">
          <a:extLst>
            <a:ext uri="{FF2B5EF4-FFF2-40B4-BE49-F238E27FC236}">
              <a16:creationId xmlns:a16="http://schemas.microsoft.com/office/drawing/2014/main" id="{533F2524-4305-475C-9C52-B42B80FDE073}"/>
            </a:ext>
          </a:extLst>
        </xdr:cNvPr>
        <xdr:cNvCxnSpPr/>
      </xdr:nvCxnSpPr>
      <xdr:spPr>
        <a:xfrm>
          <a:off x="164592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9" name="テキスト ボックス 588">
          <a:extLst>
            <a:ext uri="{FF2B5EF4-FFF2-40B4-BE49-F238E27FC236}">
              <a16:creationId xmlns:a16="http://schemas.microsoft.com/office/drawing/2014/main" id="{8F3AD059-BB9D-47F0-B731-B9B287CC91C0}"/>
            </a:ext>
          </a:extLst>
        </xdr:cNvPr>
        <xdr:cNvSpPr txBox="1"/>
      </xdr:nvSpPr>
      <xdr:spPr>
        <a:xfrm>
          <a:off x="16052346"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162341AE-84C1-433A-9C6F-B6079F7A639B}"/>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a:extLst>
            <a:ext uri="{FF2B5EF4-FFF2-40B4-BE49-F238E27FC236}">
              <a16:creationId xmlns:a16="http://schemas.microsoft.com/office/drawing/2014/main" id="{1CEE39E1-882B-4509-B6CA-7695BBAC55AC}"/>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a:extLst>
            <a:ext uri="{FF2B5EF4-FFF2-40B4-BE49-F238E27FC236}">
              <a16:creationId xmlns:a16="http://schemas.microsoft.com/office/drawing/2014/main" id="{B1D3A72D-E7C6-490F-98EC-1723C18EFE3A}"/>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115933</xdr:rowOff>
    </xdr:from>
    <xdr:to>
      <xdr:col>116</xdr:col>
      <xdr:colOff>62864</xdr:colOff>
      <xdr:row>64</xdr:row>
      <xdr:rowOff>50074</xdr:rowOff>
    </xdr:to>
    <xdr:cxnSp macro="">
      <xdr:nvCxnSpPr>
        <xdr:cNvPr id="593" name="直線コネクタ 592">
          <a:extLst>
            <a:ext uri="{FF2B5EF4-FFF2-40B4-BE49-F238E27FC236}">
              <a16:creationId xmlns:a16="http://schemas.microsoft.com/office/drawing/2014/main" id="{BA1A2B0A-4626-4474-8C83-945E14BF03FC}"/>
            </a:ext>
          </a:extLst>
        </xdr:cNvPr>
        <xdr:cNvCxnSpPr/>
      </xdr:nvCxnSpPr>
      <xdr:spPr>
        <a:xfrm flipV="1">
          <a:off x="19954239" y="9021808"/>
          <a:ext cx="0" cy="138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53901</xdr:rowOff>
    </xdr:from>
    <xdr:ext cx="469744" cy="259045"/>
    <xdr:sp macro="" textlink="">
      <xdr:nvSpPr>
        <xdr:cNvPr id="594" name="【学校施設】&#10;一人当たり面積最小値テキスト">
          <a:extLst>
            <a:ext uri="{FF2B5EF4-FFF2-40B4-BE49-F238E27FC236}">
              <a16:creationId xmlns:a16="http://schemas.microsoft.com/office/drawing/2014/main" id="{43640EB9-5DC7-46D3-A80C-6195818639FB}"/>
            </a:ext>
          </a:extLst>
        </xdr:cNvPr>
        <xdr:cNvSpPr txBox="1"/>
      </xdr:nvSpPr>
      <xdr:spPr>
        <a:xfrm>
          <a:off x="19992975" y="10413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50074</xdr:rowOff>
    </xdr:from>
    <xdr:to>
      <xdr:col>116</xdr:col>
      <xdr:colOff>152400</xdr:colOff>
      <xdr:row>64</xdr:row>
      <xdr:rowOff>50074</xdr:rowOff>
    </xdr:to>
    <xdr:cxnSp macro="">
      <xdr:nvCxnSpPr>
        <xdr:cNvPr id="595" name="直線コネクタ 594">
          <a:extLst>
            <a:ext uri="{FF2B5EF4-FFF2-40B4-BE49-F238E27FC236}">
              <a16:creationId xmlns:a16="http://schemas.microsoft.com/office/drawing/2014/main" id="{C900BE97-B5C2-4297-A8E6-A7C88458606C}"/>
            </a:ext>
          </a:extLst>
        </xdr:cNvPr>
        <xdr:cNvCxnSpPr/>
      </xdr:nvCxnSpPr>
      <xdr:spPr>
        <a:xfrm>
          <a:off x="19878675" y="1041009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62610</xdr:rowOff>
    </xdr:from>
    <xdr:ext cx="469744" cy="259045"/>
    <xdr:sp macro="" textlink="">
      <xdr:nvSpPr>
        <xdr:cNvPr id="596" name="【学校施設】&#10;一人当たり面積最大値テキスト">
          <a:extLst>
            <a:ext uri="{FF2B5EF4-FFF2-40B4-BE49-F238E27FC236}">
              <a16:creationId xmlns:a16="http://schemas.microsoft.com/office/drawing/2014/main" id="{812E6FFE-B2C9-423B-A0B3-F1859EBFE525}"/>
            </a:ext>
          </a:extLst>
        </xdr:cNvPr>
        <xdr:cNvSpPr txBox="1"/>
      </xdr:nvSpPr>
      <xdr:spPr>
        <a:xfrm>
          <a:off x="19992975" y="880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115933</xdr:rowOff>
    </xdr:from>
    <xdr:to>
      <xdr:col>116</xdr:col>
      <xdr:colOff>152400</xdr:colOff>
      <xdr:row>55</xdr:row>
      <xdr:rowOff>115933</xdr:rowOff>
    </xdr:to>
    <xdr:cxnSp macro="">
      <xdr:nvCxnSpPr>
        <xdr:cNvPr id="597" name="直線コネクタ 596">
          <a:extLst>
            <a:ext uri="{FF2B5EF4-FFF2-40B4-BE49-F238E27FC236}">
              <a16:creationId xmlns:a16="http://schemas.microsoft.com/office/drawing/2014/main" id="{67CB7C7A-2F52-4049-B08C-60744004D1A0}"/>
            </a:ext>
          </a:extLst>
        </xdr:cNvPr>
        <xdr:cNvCxnSpPr/>
      </xdr:nvCxnSpPr>
      <xdr:spPr>
        <a:xfrm>
          <a:off x="19878675" y="902180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22151</xdr:rowOff>
    </xdr:from>
    <xdr:ext cx="469744" cy="259045"/>
    <xdr:sp macro="" textlink="">
      <xdr:nvSpPr>
        <xdr:cNvPr id="598" name="【学校施設】&#10;一人当たり面積平均値テキスト">
          <a:extLst>
            <a:ext uri="{FF2B5EF4-FFF2-40B4-BE49-F238E27FC236}">
              <a16:creationId xmlns:a16="http://schemas.microsoft.com/office/drawing/2014/main" id="{49C8953D-DB46-4A34-B572-B759A6E7584E}"/>
            </a:ext>
          </a:extLst>
        </xdr:cNvPr>
        <xdr:cNvSpPr txBox="1"/>
      </xdr:nvSpPr>
      <xdr:spPr>
        <a:xfrm>
          <a:off x="19992975" y="95757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170724</xdr:rowOff>
    </xdr:from>
    <xdr:to>
      <xdr:col>116</xdr:col>
      <xdr:colOff>114300</xdr:colOff>
      <xdr:row>60</xdr:row>
      <xdr:rowOff>100874</xdr:rowOff>
    </xdr:to>
    <xdr:sp macro="" textlink="">
      <xdr:nvSpPr>
        <xdr:cNvPr id="599" name="フローチャート: 判断 598">
          <a:extLst>
            <a:ext uri="{FF2B5EF4-FFF2-40B4-BE49-F238E27FC236}">
              <a16:creationId xmlns:a16="http://schemas.microsoft.com/office/drawing/2014/main" id="{CF08EF61-30D2-491B-A87C-2FF5F4D22184}"/>
            </a:ext>
          </a:extLst>
        </xdr:cNvPr>
        <xdr:cNvSpPr/>
      </xdr:nvSpPr>
      <xdr:spPr>
        <a:xfrm>
          <a:off x="19897725" y="971477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163104</xdr:rowOff>
    </xdr:from>
    <xdr:to>
      <xdr:col>112</xdr:col>
      <xdr:colOff>38100</xdr:colOff>
      <xdr:row>60</xdr:row>
      <xdr:rowOff>93254</xdr:rowOff>
    </xdr:to>
    <xdr:sp macro="" textlink="">
      <xdr:nvSpPr>
        <xdr:cNvPr id="600" name="フローチャート: 判断 599">
          <a:extLst>
            <a:ext uri="{FF2B5EF4-FFF2-40B4-BE49-F238E27FC236}">
              <a16:creationId xmlns:a16="http://schemas.microsoft.com/office/drawing/2014/main" id="{E662FCCB-F0D7-414E-87C3-31B6403B217B}"/>
            </a:ext>
          </a:extLst>
        </xdr:cNvPr>
        <xdr:cNvSpPr/>
      </xdr:nvSpPr>
      <xdr:spPr>
        <a:xfrm>
          <a:off x="19154775" y="971350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7983</xdr:rowOff>
    </xdr:from>
    <xdr:to>
      <xdr:col>107</xdr:col>
      <xdr:colOff>101600</xdr:colOff>
      <xdr:row>60</xdr:row>
      <xdr:rowOff>109583</xdr:rowOff>
    </xdr:to>
    <xdr:sp macro="" textlink="">
      <xdr:nvSpPr>
        <xdr:cNvPr id="601" name="フローチャート: 判断 600">
          <a:extLst>
            <a:ext uri="{FF2B5EF4-FFF2-40B4-BE49-F238E27FC236}">
              <a16:creationId xmlns:a16="http://schemas.microsoft.com/office/drawing/2014/main" id="{4071DB4B-505E-42E8-B0A1-D5F11FB2E5B2}"/>
            </a:ext>
          </a:extLst>
        </xdr:cNvPr>
        <xdr:cNvSpPr/>
      </xdr:nvSpPr>
      <xdr:spPr>
        <a:xfrm>
          <a:off x="18345150" y="972665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36285</xdr:rowOff>
    </xdr:from>
    <xdr:to>
      <xdr:col>102</xdr:col>
      <xdr:colOff>165100</xdr:colOff>
      <xdr:row>60</xdr:row>
      <xdr:rowOff>137885</xdr:rowOff>
    </xdr:to>
    <xdr:sp macro="" textlink="">
      <xdr:nvSpPr>
        <xdr:cNvPr id="602" name="フローチャート: 判断 601">
          <a:extLst>
            <a:ext uri="{FF2B5EF4-FFF2-40B4-BE49-F238E27FC236}">
              <a16:creationId xmlns:a16="http://schemas.microsoft.com/office/drawing/2014/main" id="{A30D2CF9-CF6C-4052-B0EA-9B90E61C9C69}"/>
            </a:ext>
          </a:extLst>
        </xdr:cNvPr>
        <xdr:cNvSpPr/>
      </xdr:nvSpPr>
      <xdr:spPr>
        <a:xfrm>
          <a:off x="17554575" y="975178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52615</xdr:rowOff>
    </xdr:from>
    <xdr:to>
      <xdr:col>98</xdr:col>
      <xdr:colOff>38100</xdr:colOff>
      <xdr:row>60</xdr:row>
      <xdr:rowOff>154215</xdr:rowOff>
    </xdr:to>
    <xdr:sp macro="" textlink="">
      <xdr:nvSpPr>
        <xdr:cNvPr id="603" name="フローチャート: 判断 602">
          <a:extLst>
            <a:ext uri="{FF2B5EF4-FFF2-40B4-BE49-F238E27FC236}">
              <a16:creationId xmlns:a16="http://schemas.microsoft.com/office/drawing/2014/main" id="{8C3C790F-546A-4E22-88C4-28AA66FC6F2D}"/>
            </a:ext>
          </a:extLst>
        </xdr:cNvPr>
        <xdr:cNvSpPr/>
      </xdr:nvSpPr>
      <xdr:spPr>
        <a:xfrm>
          <a:off x="16754475" y="976494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F56EFC55-710B-4AAA-8F2E-AFF79509B3B3}"/>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F05EEEDE-815F-437F-8345-FF6BD572E4AD}"/>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69FEB8D5-9B8A-42E5-AADA-B9FE4B942B73}"/>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EC707203-4543-4B72-8727-942BD1809926}"/>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F5064FD3-38D1-45D0-AE72-2E67D0371692}"/>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72209</xdr:rowOff>
    </xdr:from>
    <xdr:to>
      <xdr:col>116</xdr:col>
      <xdr:colOff>114300</xdr:colOff>
      <xdr:row>61</xdr:row>
      <xdr:rowOff>2359</xdr:rowOff>
    </xdr:to>
    <xdr:sp macro="" textlink="">
      <xdr:nvSpPr>
        <xdr:cNvPr id="609" name="楕円 608">
          <a:extLst>
            <a:ext uri="{FF2B5EF4-FFF2-40B4-BE49-F238E27FC236}">
              <a16:creationId xmlns:a16="http://schemas.microsoft.com/office/drawing/2014/main" id="{42143C9E-7223-45FB-9196-4106D4BC3099}"/>
            </a:ext>
          </a:extLst>
        </xdr:cNvPr>
        <xdr:cNvSpPr/>
      </xdr:nvSpPr>
      <xdr:spPr>
        <a:xfrm>
          <a:off x="19897725" y="978453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50636</xdr:rowOff>
    </xdr:from>
    <xdr:ext cx="469744" cy="259045"/>
    <xdr:sp macro="" textlink="">
      <xdr:nvSpPr>
        <xdr:cNvPr id="610" name="【学校施設】&#10;一人当たり面積該当値テキスト">
          <a:extLst>
            <a:ext uri="{FF2B5EF4-FFF2-40B4-BE49-F238E27FC236}">
              <a16:creationId xmlns:a16="http://schemas.microsoft.com/office/drawing/2014/main" id="{42151489-1804-4369-87A6-169081ED508D}"/>
            </a:ext>
          </a:extLst>
        </xdr:cNvPr>
        <xdr:cNvSpPr txBox="1"/>
      </xdr:nvSpPr>
      <xdr:spPr>
        <a:xfrm>
          <a:off x="19992975" y="9762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77651</xdr:rowOff>
    </xdr:from>
    <xdr:to>
      <xdr:col>112</xdr:col>
      <xdr:colOff>38100</xdr:colOff>
      <xdr:row>61</xdr:row>
      <xdr:rowOff>7801</xdr:rowOff>
    </xdr:to>
    <xdr:sp macro="" textlink="">
      <xdr:nvSpPr>
        <xdr:cNvPr id="611" name="楕円 610">
          <a:extLst>
            <a:ext uri="{FF2B5EF4-FFF2-40B4-BE49-F238E27FC236}">
              <a16:creationId xmlns:a16="http://schemas.microsoft.com/office/drawing/2014/main" id="{10AD957E-2176-43B3-9F99-998EA31B6BF9}"/>
            </a:ext>
          </a:extLst>
        </xdr:cNvPr>
        <xdr:cNvSpPr/>
      </xdr:nvSpPr>
      <xdr:spPr>
        <a:xfrm>
          <a:off x="19154775" y="979315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123009</xdr:rowOff>
    </xdr:from>
    <xdr:to>
      <xdr:col>116</xdr:col>
      <xdr:colOff>63500</xdr:colOff>
      <xdr:row>60</xdr:row>
      <xdr:rowOff>128451</xdr:rowOff>
    </xdr:to>
    <xdr:cxnSp macro="">
      <xdr:nvCxnSpPr>
        <xdr:cNvPr id="612" name="直線コネクタ 611">
          <a:extLst>
            <a:ext uri="{FF2B5EF4-FFF2-40B4-BE49-F238E27FC236}">
              <a16:creationId xmlns:a16="http://schemas.microsoft.com/office/drawing/2014/main" id="{A7B438C4-5E64-416C-830C-0144270941A9}"/>
            </a:ext>
          </a:extLst>
        </xdr:cNvPr>
        <xdr:cNvCxnSpPr/>
      </xdr:nvCxnSpPr>
      <xdr:spPr>
        <a:xfrm flipV="1">
          <a:off x="19202400" y="9841684"/>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76563</xdr:rowOff>
    </xdr:from>
    <xdr:to>
      <xdr:col>107</xdr:col>
      <xdr:colOff>101600</xdr:colOff>
      <xdr:row>61</xdr:row>
      <xdr:rowOff>6713</xdr:rowOff>
    </xdr:to>
    <xdr:sp macro="" textlink="">
      <xdr:nvSpPr>
        <xdr:cNvPr id="613" name="楕円 612">
          <a:extLst>
            <a:ext uri="{FF2B5EF4-FFF2-40B4-BE49-F238E27FC236}">
              <a16:creationId xmlns:a16="http://schemas.microsoft.com/office/drawing/2014/main" id="{FE2F5F72-18FD-46AE-BD9A-D691A00AF7F8}"/>
            </a:ext>
          </a:extLst>
        </xdr:cNvPr>
        <xdr:cNvSpPr/>
      </xdr:nvSpPr>
      <xdr:spPr>
        <a:xfrm>
          <a:off x="18345150" y="979206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127363</xdr:rowOff>
    </xdr:from>
    <xdr:to>
      <xdr:col>111</xdr:col>
      <xdr:colOff>177800</xdr:colOff>
      <xdr:row>60</xdr:row>
      <xdr:rowOff>128451</xdr:rowOff>
    </xdr:to>
    <xdr:cxnSp macro="">
      <xdr:nvCxnSpPr>
        <xdr:cNvPr id="614" name="直線コネクタ 613">
          <a:extLst>
            <a:ext uri="{FF2B5EF4-FFF2-40B4-BE49-F238E27FC236}">
              <a16:creationId xmlns:a16="http://schemas.microsoft.com/office/drawing/2014/main" id="{97B7087B-40D8-4365-A302-AFD9A5839335}"/>
            </a:ext>
          </a:extLst>
        </xdr:cNvPr>
        <xdr:cNvCxnSpPr/>
      </xdr:nvCxnSpPr>
      <xdr:spPr>
        <a:xfrm>
          <a:off x="18392775" y="9839688"/>
          <a:ext cx="809625"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73297</xdr:rowOff>
    </xdr:from>
    <xdr:to>
      <xdr:col>102</xdr:col>
      <xdr:colOff>165100</xdr:colOff>
      <xdr:row>61</xdr:row>
      <xdr:rowOff>3447</xdr:rowOff>
    </xdr:to>
    <xdr:sp macro="" textlink="">
      <xdr:nvSpPr>
        <xdr:cNvPr id="615" name="楕円 614">
          <a:extLst>
            <a:ext uri="{FF2B5EF4-FFF2-40B4-BE49-F238E27FC236}">
              <a16:creationId xmlns:a16="http://schemas.microsoft.com/office/drawing/2014/main" id="{B39FAD2D-7786-446A-8E61-606FB298273E}"/>
            </a:ext>
          </a:extLst>
        </xdr:cNvPr>
        <xdr:cNvSpPr/>
      </xdr:nvSpPr>
      <xdr:spPr>
        <a:xfrm>
          <a:off x="17554575" y="978879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124097</xdr:rowOff>
    </xdr:from>
    <xdr:to>
      <xdr:col>107</xdr:col>
      <xdr:colOff>50800</xdr:colOff>
      <xdr:row>60</xdr:row>
      <xdr:rowOff>127363</xdr:rowOff>
    </xdr:to>
    <xdr:cxnSp macro="">
      <xdr:nvCxnSpPr>
        <xdr:cNvPr id="616" name="直線コネクタ 615">
          <a:extLst>
            <a:ext uri="{FF2B5EF4-FFF2-40B4-BE49-F238E27FC236}">
              <a16:creationId xmlns:a16="http://schemas.microsoft.com/office/drawing/2014/main" id="{FBF00585-EAAF-43BA-BEF3-35C878106879}"/>
            </a:ext>
          </a:extLst>
        </xdr:cNvPr>
        <xdr:cNvCxnSpPr/>
      </xdr:nvCxnSpPr>
      <xdr:spPr>
        <a:xfrm>
          <a:off x="17602200" y="9836422"/>
          <a:ext cx="790575"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66766</xdr:rowOff>
    </xdr:from>
    <xdr:to>
      <xdr:col>98</xdr:col>
      <xdr:colOff>38100</xdr:colOff>
      <xdr:row>60</xdr:row>
      <xdr:rowOff>168366</xdr:rowOff>
    </xdr:to>
    <xdr:sp macro="" textlink="">
      <xdr:nvSpPr>
        <xdr:cNvPr id="617" name="楕円 616">
          <a:extLst>
            <a:ext uri="{FF2B5EF4-FFF2-40B4-BE49-F238E27FC236}">
              <a16:creationId xmlns:a16="http://schemas.microsoft.com/office/drawing/2014/main" id="{1CF110CA-9932-483C-8ED4-21922BC59FD0}"/>
            </a:ext>
          </a:extLst>
        </xdr:cNvPr>
        <xdr:cNvSpPr/>
      </xdr:nvSpPr>
      <xdr:spPr>
        <a:xfrm>
          <a:off x="16754475" y="977909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117566</xdr:rowOff>
    </xdr:from>
    <xdr:to>
      <xdr:col>102</xdr:col>
      <xdr:colOff>114300</xdr:colOff>
      <xdr:row>60</xdr:row>
      <xdr:rowOff>124097</xdr:rowOff>
    </xdr:to>
    <xdr:cxnSp macro="">
      <xdr:nvCxnSpPr>
        <xdr:cNvPr id="618" name="直線コネクタ 617">
          <a:extLst>
            <a:ext uri="{FF2B5EF4-FFF2-40B4-BE49-F238E27FC236}">
              <a16:creationId xmlns:a16="http://schemas.microsoft.com/office/drawing/2014/main" id="{6AFCA066-934C-4A66-89A4-4169A19B2BEF}"/>
            </a:ext>
          </a:extLst>
        </xdr:cNvPr>
        <xdr:cNvCxnSpPr/>
      </xdr:nvCxnSpPr>
      <xdr:spPr>
        <a:xfrm>
          <a:off x="16802100" y="9836241"/>
          <a:ext cx="800100" cy="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109781</xdr:rowOff>
    </xdr:from>
    <xdr:ext cx="469744" cy="259045"/>
    <xdr:sp macro="" textlink="">
      <xdr:nvSpPr>
        <xdr:cNvPr id="619" name="n_1aveValue【学校施設】&#10;一人当たり面積">
          <a:extLst>
            <a:ext uri="{FF2B5EF4-FFF2-40B4-BE49-F238E27FC236}">
              <a16:creationId xmlns:a16="http://schemas.microsoft.com/office/drawing/2014/main" id="{BA1B2A84-42EC-46EE-B8C9-22F2422B8D91}"/>
            </a:ext>
          </a:extLst>
        </xdr:cNvPr>
        <xdr:cNvSpPr txBox="1"/>
      </xdr:nvSpPr>
      <xdr:spPr>
        <a:xfrm>
          <a:off x="18983402" y="949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126110</xdr:rowOff>
    </xdr:from>
    <xdr:ext cx="469744" cy="259045"/>
    <xdr:sp macro="" textlink="">
      <xdr:nvSpPr>
        <xdr:cNvPr id="620" name="n_2aveValue【学校施設】&#10;一人当たり面積">
          <a:extLst>
            <a:ext uri="{FF2B5EF4-FFF2-40B4-BE49-F238E27FC236}">
              <a16:creationId xmlns:a16="http://schemas.microsoft.com/office/drawing/2014/main" id="{0B742AA8-1BC7-4133-9AA1-05E2751377BB}"/>
            </a:ext>
          </a:extLst>
        </xdr:cNvPr>
        <xdr:cNvSpPr txBox="1"/>
      </xdr:nvSpPr>
      <xdr:spPr>
        <a:xfrm>
          <a:off x="18183302" y="9514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154412</xdr:rowOff>
    </xdr:from>
    <xdr:ext cx="469744" cy="259045"/>
    <xdr:sp macro="" textlink="">
      <xdr:nvSpPr>
        <xdr:cNvPr id="621" name="n_3aveValue【学校施設】&#10;一人当たり面積">
          <a:extLst>
            <a:ext uri="{FF2B5EF4-FFF2-40B4-BE49-F238E27FC236}">
              <a16:creationId xmlns:a16="http://schemas.microsoft.com/office/drawing/2014/main" id="{67F006D9-27A8-446F-B010-94D6DE89E1E6}"/>
            </a:ext>
          </a:extLst>
        </xdr:cNvPr>
        <xdr:cNvSpPr txBox="1"/>
      </xdr:nvSpPr>
      <xdr:spPr>
        <a:xfrm>
          <a:off x="17383202" y="9546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170742</xdr:rowOff>
    </xdr:from>
    <xdr:ext cx="469744" cy="259045"/>
    <xdr:sp macro="" textlink="">
      <xdr:nvSpPr>
        <xdr:cNvPr id="622" name="n_4aveValue【学校施設】&#10;一人当たり面積">
          <a:extLst>
            <a:ext uri="{FF2B5EF4-FFF2-40B4-BE49-F238E27FC236}">
              <a16:creationId xmlns:a16="http://schemas.microsoft.com/office/drawing/2014/main" id="{AE447E22-DBB2-46E1-ABA8-68C242E443D9}"/>
            </a:ext>
          </a:extLst>
        </xdr:cNvPr>
        <xdr:cNvSpPr txBox="1"/>
      </xdr:nvSpPr>
      <xdr:spPr>
        <a:xfrm>
          <a:off x="16592627" y="955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170378</xdr:rowOff>
    </xdr:from>
    <xdr:ext cx="469744" cy="259045"/>
    <xdr:sp macro="" textlink="">
      <xdr:nvSpPr>
        <xdr:cNvPr id="623" name="n_1mainValue【学校施設】&#10;一人当たり面積">
          <a:extLst>
            <a:ext uri="{FF2B5EF4-FFF2-40B4-BE49-F238E27FC236}">
              <a16:creationId xmlns:a16="http://schemas.microsoft.com/office/drawing/2014/main" id="{BD8FC764-9121-4374-A5FC-9BDA1F8C6D92}"/>
            </a:ext>
          </a:extLst>
        </xdr:cNvPr>
        <xdr:cNvSpPr txBox="1"/>
      </xdr:nvSpPr>
      <xdr:spPr>
        <a:xfrm>
          <a:off x="18983402" y="9876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169290</xdr:rowOff>
    </xdr:from>
    <xdr:ext cx="469744" cy="259045"/>
    <xdr:sp macro="" textlink="">
      <xdr:nvSpPr>
        <xdr:cNvPr id="624" name="n_2mainValue【学校施設】&#10;一人当たり面積">
          <a:extLst>
            <a:ext uri="{FF2B5EF4-FFF2-40B4-BE49-F238E27FC236}">
              <a16:creationId xmlns:a16="http://schemas.microsoft.com/office/drawing/2014/main" id="{07B5694E-0D92-4928-B816-3C8526C95DE1}"/>
            </a:ext>
          </a:extLst>
        </xdr:cNvPr>
        <xdr:cNvSpPr txBox="1"/>
      </xdr:nvSpPr>
      <xdr:spPr>
        <a:xfrm>
          <a:off x="18183302" y="987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166024</xdr:rowOff>
    </xdr:from>
    <xdr:ext cx="469744" cy="259045"/>
    <xdr:sp macro="" textlink="">
      <xdr:nvSpPr>
        <xdr:cNvPr id="625" name="n_3mainValue【学校施設】&#10;一人当たり面積">
          <a:extLst>
            <a:ext uri="{FF2B5EF4-FFF2-40B4-BE49-F238E27FC236}">
              <a16:creationId xmlns:a16="http://schemas.microsoft.com/office/drawing/2014/main" id="{AF43208D-FB22-41B0-B18B-86435FFC1C6C}"/>
            </a:ext>
          </a:extLst>
        </xdr:cNvPr>
        <xdr:cNvSpPr txBox="1"/>
      </xdr:nvSpPr>
      <xdr:spPr>
        <a:xfrm>
          <a:off x="17383202" y="987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159493</xdr:rowOff>
    </xdr:from>
    <xdr:ext cx="469744" cy="259045"/>
    <xdr:sp macro="" textlink="">
      <xdr:nvSpPr>
        <xdr:cNvPr id="626" name="n_4mainValue【学校施設】&#10;一人当たり面積">
          <a:extLst>
            <a:ext uri="{FF2B5EF4-FFF2-40B4-BE49-F238E27FC236}">
              <a16:creationId xmlns:a16="http://schemas.microsoft.com/office/drawing/2014/main" id="{2C976006-BF1B-42E9-9AE5-2EC1D85FE4D1}"/>
            </a:ext>
          </a:extLst>
        </xdr:cNvPr>
        <xdr:cNvSpPr txBox="1"/>
      </xdr:nvSpPr>
      <xdr:spPr>
        <a:xfrm>
          <a:off x="16592627" y="9878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a:extLst>
            <a:ext uri="{FF2B5EF4-FFF2-40B4-BE49-F238E27FC236}">
              <a16:creationId xmlns:a16="http://schemas.microsoft.com/office/drawing/2014/main" id="{6A6905DC-92FA-45EA-942B-C9B2D42C6812}"/>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a:extLst>
            <a:ext uri="{FF2B5EF4-FFF2-40B4-BE49-F238E27FC236}">
              <a16:creationId xmlns:a16="http://schemas.microsoft.com/office/drawing/2014/main" id="{6634327A-34FC-43B6-9CE9-80AAD09B9503}"/>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a:extLst>
            <a:ext uri="{FF2B5EF4-FFF2-40B4-BE49-F238E27FC236}">
              <a16:creationId xmlns:a16="http://schemas.microsoft.com/office/drawing/2014/main" id="{A15AFE71-A437-444A-96FD-49B9D05F4A74}"/>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a:extLst>
            <a:ext uri="{FF2B5EF4-FFF2-40B4-BE49-F238E27FC236}">
              <a16:creationId xmlns:a16="http://schemas.microsoft.com/office/drawing/2014/main" id="{B9E9822F-CDE7-4489-8989-FC4E0F5A3425}"/>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a:extLst>
            <a:ext uri="{FF2B5EF4-FFF2-40B4-BE49-F238E27FC236}">
              <a16:creationId xmlns:a16="http://schemas.microsoft.com/office/drawing/2014/main" id="{B78DFCBF-658F-4309-9763-1C63E1A58CA3}"/>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a:extLst>
            <a:ext uri="{FF2B5EF4-FFF2-40B4-BE49-F238E27FC236}">
              <a16:creationId xmlns:a16="http://schemas.microsoft.com/office/drawing/2014/main" id="{66F92ACF-CCF9-4D3D-BD5E-7BF30F921668}"/>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a:extLst>
            <a:ext uri="{FF2B5EF4-FFF2-40B4-BE49-F238E27FC236}">
              <a16:creationId xmlns:a16="http://schemas.microsoft.com/office/drawing/2014/main" id="{31D172AB-FC1E-4F9B-BEEC-ED13E1EAE7FC}"/>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a:extLst>
            <a:ext uri="{FF2B5EF4-FFF2-40B4-BE49-F238E27FC236}">
              <a16:creationId xmlns:a16="http://schemas.microsoft.com/office/drawing/2014/main" id="{CA8A23DD-D883-4ACF-B2CB-12856B862397}"/>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a:extLst>
            <a:ext uri="{FF2B5EF4-FFF2-40B4-BE49-F238E27FC236}">
              <a16:creationId xmlns:a16="http://schemas.microsoft.com/office/drawing/2014/main" id="{911A58DC-D764-4449-B593-D272B725D406}"/>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a:extLst>
            <a:ext uri="{FF2B5EF4-FFF2-40B4-BE49-F238E27FC236}">
              <a16:creationId xmlns:a16="http://schemas.microsoft.com/office/drawing/2014/main" id="{858A5FC2-CFE0-451A-AF4C-AF82D5A6C1FA}"/>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a:extLst>
            <a:ext uri="{FF2B5EF4-FFF2-40B4-BE49-F238E27FC236}">
              <a16:creationId xmlns:a16="http://schemas.microsoft.com/office/drawing/2014/main" id="{2D436A4C-41F1-4735-9DC6-5E9D9C692002}"/>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8" name="直線コネクタ 637">
          <a:extLst>
            <a:ext uri="{FF2B5EF4-FFF2-40B4-BE49-F238E27FC236}">
              <a16:creationId xmlns:a16="http://schemas.microsoft.com/office/drawing/2014/main" id="{828A1AD6-E901-4291-8855-91A8F1FF8022}"/>
            </a:ext>
          </a:extLst>
        </xdr:cNvPr>
        <xdr:cNvCxnSpPr/>
      </xdr:nvCxnSpPr>
      <xdr:spPr>
        <a:xfrm>
          <a:off x="11210925" y="140398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9" name="テキスト ボックス 638">
          <a:extLst>
            <a:ext uri="{FF2B5EF4-FFF2-40B4-BE49-F238E27FC236}">
              <a16:creationId xmlns:a16="http://schemas.microsoft.com/office/drawing/2014/main" id="{D14E27E9-8BF4-47FC-8EA5-2832208B86B3}"/>
            </a:ext>
          </a:extLst>
        </xdr:cNvPr>
        <xdr:cNvSpPr txBox="1"/>
      </xdr:nvSpPr>
      <xdr:spPr>
        <a:xfrm>
          <a:off x="107945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0" name="直線コネクタ 639">
          <a:extLst>
            <a:ext uri="{FF2B5EF4-FFF2-40B4-BE49-F238E27FC236}">
              <a16:creationId xmlns:a16="http://schemas.microsoft.com/office/drawing/2014/main" id="{847E0630-30A6-4951-A7F9-FDC03AC36BE0}"/>
            </a:ext>
          </a:extLst>
        </xdr:cNvPr>
        <xdr:cNvCxnSpPr/>
      </xdr:nvCxnSpPr>
      <xdr:spPr>
        <a:xfrm>
          <a:off x="11210925" y="13677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1" name="テキスト ボックス 640">
          <a:extLst>
            <a:ext uri="{FF2B5EF4-FFF2-40B4-BE49-F238E27FC236}">
              <a16:creationId xmlns:a16="http://schemas.microsoft.com/office/drawing/2014/main" id="{8E8F6580-894E-4F99-8AB0-AB4055AC5412}"/>
            </a:ext>
          </a:extLst>
        </xdr:cNvPr>
        <xdr:cNvSpPr txBox="1"/>
      </xdr:nvSpPr>
      <xdr:spPr>
        <a:xfrm>
          <a:off x="10845966"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2" name="直線コネクタ 641">
          <a:extLst>
            <a:ext uri="{FF2B5EF4-FFF2-40B4-BE49-F238E27FC236}">
              <a16:creationId xmlns:a16="http://schemas.microsoft.com/office/drawing/2014/main" id="{A981832A-8EBA-4F6C-9F6D-EE6709D97C98}"/>
            </a:ext>
          </a:extLst>
        </xdr:cNvPr>
        <xdr:cNvCxnSpPr/>
      </xdr:nvCxnSpPr>
      <xdr:spPr>
        <a:xfrm>
          <a:off x="11210925" y="1331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3" name="テキスト ボックス 642">
          <a:extLst>
            <a:ext uri="{FF2B5EF4-FFF2-40B4-BE49-F238E27FC236}">
              <a16:creationId xmlns:a16="http://schemas.microsoft.com/office/drawing/2014/main" id="{0DDB67DC-66AA-4FDF-A54F-990AC48083FF}"/>
            </a:ext>
          </a:extLst>
        </xdr:cNvPr>
        <xdr:cNvSpPr txBox="1"/>
      </xdr:nvSpPr>
      <xdr:spPr>
        <a:xfrm>
          <a:off x="10845966"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4" name="直線コネクタ 643">
          <a:extLst>
            <a:ext uri="{FF2B5EF4-FFF2-40B4-BE49-F238E27FC236}">
              <a16:creationId xmlns:a16="http://schemas.microsoft.com/office/drawing/2014/main" id="{77E9FAC4-3A2C-4BEB-B0E0-B1C5F22751B7}"/>
            </a:ext>
          </a:extLst>
        </xdr:cNvPr>
        <xdr:cNvCxnSpPr/>
      </xdr:nvCxnSpPr>
      <xdr:spPr>
        <a:xfrm>
          <a:off x="11210925" y="12954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5" name="テキスト ボックス 644">
          <a:extLst>
            <a:ext uri="{FF2B5EF4-FFF2-40B4-BE49-F238E27FC236}">
              <a16:creationId xmlns:a16="http://schemas.microsoft.com/office/drawing/2014/main" id="{C5E06B37-A7BB-4AD6-A1BD-E92D8428674B}"/>
            </a:ext>
          </a:extLst>
        </xdr:cNvPr>
        <xdr:cNvSpPr txBox="1"/>
      </xdr:nvSpPr>
      <xdr:spPr>
        <a:xfrm>
          <a:off x="10845966"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6" name="直線コネクタ 645">
          <a:extLst>
            <a:ext uri="{FF2B5EF4-FFF2-40B4-BE49-F238E27FC236}">
              <a16:creationId xmlns:a16="http://schemas.microsoft.com/office/drawing/2014/main" id="{804E0234-2B23-49A8-9921-73450A5ED5DB}"/>
            </a:ext>
          </a:extLst>
        </xdr:cNvPr>
        <xdr:cNvCxnSpPr/>
      </xdr:nvCxnSpPr>
      <xdr:spPr>
        <a:xfrm>
          <a:off x="11210925" y="12601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7" name="テキスト ボックス 646">
          <a:extLst>
            <a:ext uri="{FF2B5EF4-FFF2-40B4-BE49-F238E27FC236}">
              <a16:creationId xmlns:a16="http://schemas.microsoft.com/office/drawing/2014/main" id="{3BDF79E4-04EC-47A2-BDC1-5B14B520EBEB}"/>
            </a:ext>
          </a:extLst>
        </xdr:cNvPr>
        <xdr:cNvSpPr txBox="1"/>
      </xdr:nvSpPr>
      <xdr:spPr>
        <a:xfrm>
          <a:off x="10845966"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a:extLst>
            <a:ext uri="{FF2B5EF4-FFF2-40B4-BE49-F238E27FC236}">
              <a16:creationId xmlns:a16="http://schemas.microsoft.com/office/drawing/2014/main" id="{62E9500A-0F98-4DEA-9901-2A9D6B817FA4}"/>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9" name="テキスト ボックス 648">
          <a:extLst>
            <a:ext uri="{FF2B5EF4-FFF2-40B4-BE49-F238E27FC236}">
              <a16:creationId xmlns:a16="http://schemas.microsoft.com/office/drawing/2014/main" id="{CEA028D1-64A1-44C6-AA11-BFF0716352E5}"/>
            </a:ext>
          </a:extLst>
        </xdr:cNvPr>
        <xdr:cNvSpPr txBox="1"/>
      </xdr:nvSpPr>
      <xdr:spPr>
        <a:xfrm>
          <a:off x="10903736" y="121037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a:extLst>
            <a:ext uri="{FF2B5EF4-FFF2-40B4-BE49-F238E27FC236}">
              <a16:creationId xmlns:a16="http://schemas.microsoft.com/office/drawing/2014/main" id="{648A1CC8-7A82-4333-A95C-3A9BDF6C2CEE}"/>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24764</xdr:rowOff>
    </xdr:from>
    <xdr:to>
      <xdr:col>85</xdr:col>
      <xdr:colOff>126364</xdr:colOff>
      <xdr:row>86</xdr:row>
      <xdr:rowOff>114300</xdr:rowOff>
    </xdr:to>
    <xdr:cxnSp macro="">
      <xdr:nvCxnSpPr>
        <xdr:cNvPr id="651" name="直線コネクタ 650">
          <a:extLst>
            <a:ext uri="{FF2B5EF4-FFF2-40B4-BE49-F238E27FC236}">
              <a16:creationId xmlns:a16="http://schemas.microsoft.com/office/drawing/2014/main" id="{1E410E74-EA68-47D5-A969-CC96526DA5E2}"/>
            </a:ext>
          </a:extLst>
        </xdr:cNvPr>
        <xdr:cNvCxnSpPr/>
      </xdr:nvCxnSpPr>
      <xdr:spPr>
        <a:xfrm flipV="1">
          <a:off x="14696439" y="12658089"/>
          <a:ext cx="0" cy="1381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2" name="【児童館】&#10;有形固定資産減価償却率最小値テキスト">
          <a:extLst>
            <a:ext uri="{FF2B5EF4-FFF2-40B4-BE49-F238E27FC236}">
              <a16:creationId xmlns:a16="http://schemas.microsoft.com/office/drawing/2014/main" id="{FB56225A-C751-405B-A645-1634DAC91C1E}"/>
            </a:ext>
          </a:extLst>
        </xdr:cNvPr>
        <xdr:cNvSpPr txBox="1"/>
      </xdr:nvSpPr>
      <xdr:spPr>
        <a:xfrm>
          <a:off x="14735175" y="1404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3" name="直線コネクタ 652">
          <a:extLst>
            <a:ext uri="{FF2B5EF4-FFF2-40B4-BE49-F238E27FC236}">
              <a16:creationId xmlns:a16="http://schemas.microsoft.com/office/drawing/2014/main" id="{68750CED-DB38-45C5-A695-75AA42F957CB}"/>
            </a:ext>
          </a:extLst>
        </xdr:cNvPr>
        <xdr:cNvCxnSpPr/>
      </xdr:nvCxnSpPr>
      <xdr:spPr>
        <a:xfrm>
          <a:off x="14611350" y="140398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142891</xdr:rowOff>
    </xdr:from>
    <xdr:ext cx="405111" cy="259045"/>
    <xdr:sp macro="" textlink="">
      <xdr:nvSpPr>
        <xdr:cNvPr id="654" name="【児童館】&#10;有形固定資産減価償却率最大値テキスト">
          <a:extLst>
            <a:ext uri="{FF2B5EF4-FFF2-40B4-BE49-F238E27FC236}">
              <a16:creationId xmlns:a16="http://schemas.microsoft.com/office/drawing/2014/main" id="{504CD650-5FCF-45AB-B0AA-2BC9E8DD32F1}"/>
            </a:ext>
          </a:extLst>
        </xdr:cNvPr>
        <xdr:cNvSpPr txBox="1"/>
      </xdr:nvSpPr>
      <xdr:spPr>
        <a:xfrm>
          <a:off x="14735175" y="12446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24764</xdr:rowOff>
    </xdr:from>
    <xdr:to>
      <xdr:col>86</xdr:col>
      <xdr:colOff>25400</xdr:colOff>
      <xdr:row>78</xdr:row>
      <xdr:rowOff>24764</xdr:rowOff>
    </xdr:to>
    <xdr:cxnSp macro="">
      <xdr:nvCxnSpPr>
        <xdr:cNvPr id="655" name="直線コネクタ 654">
          <a:extLst>
            <a:ext uri="{FF2B5EF4-FFF2-40B4-BE49-F238E27FC236}">
              <a16:creationId xmlns:a16="http://schemas.microsoft.com/office/drawing/2014/main" id="{D3413FF5-61BC-432F-8E6D-FF2C9A02CF3E}"/>
            </a:ext>
          </a:extLst>
        </xdr:cNvPr>
        <xdr:cNvCxnSpPr/>
      </xdr:nvCxnSpPr>
      <xdr:spPr>
        <a:xfrm>
          <a:off x="14611350" y="1265808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84472</xdr:rowOff>
    </xdr:from>
    <xdr:ext cx="405111" cy="259045"/>
    <xdr:sp macro="" textlink="">
      <xdr:nvSpPr>
        <xdr:cNvPr id="656" name="【児童館】&#10;有形固定資産減価償却率平均値テキスト">
          <a:extLst>
            <a:ext uri="{FF2B5EF4-FFF2-40B4-BE49-F238E27FC236}">
              <a16:creationId xmlns:a16="http://schemas.microsoft.com/office/drawing/2014/main" id="{A84B2707-1287-4196-84E4-7AC1561D121D}"/>
            </a:ext>
          </a:extLst>
        </xdr:cNvPr>
        <xdr:cNvSpPr txBox="1"/>
      </xdr:nvSpPr>
      <xdr:spPr>
        <a:xfrm>
          <a:off x="14735175" y="13041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61595</xdr:rowOff>
    </xdr:from>
    <xdr:to>
      <xdr:col>85</xdr:col>
      <xdr:colOff>177800</xdr:colOff>
      <xdr:row>81</xdr:row>
      <xdr:rowOff>163195</xdr:rowOff>
    </xdr:to>
    <xdr:sp macro="" textlink="">
      <xdr:nvSpPr>
        <xdr:cNvPr id="657" name="フローチャート: 判断 656">
          <a:extLst>
            <a:ext uri="{FF2B5EF4-FFF2-40B4-BE49-F238E27FC236}">
              <a16:creationId xmlns:a16="http://schemas.microsoft.com/office/drawing/2014/main" id="{C3371D03-B921-47C1-B018-9B4DD758898C}"/>
            </a:ext>
          </a:extLst>
        </xdr:cNvPr>
        <xdr:cNvSpPr/>
      </xdr:nvSpPr>
      <xdr:spPr>
        <a:xfrm>
          <a:off x="14649450" y="1318069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34925</xdr:rowOff>
    </xdr:from>
    <xdr:to>
      <xdr:col>81</xdr:col>
      <xdr:colOff>101600</xdr:colOff>
      <xdr:row>81</xdr:row>
      <xdr:rowOff>136525</xdr:rowOff>
    </xdr:to>
    <xdr:sp macro="" textlink="">
      <xdr:nvSpPr>
        <xdr:cNvPr id="658" name="フローチャート: 判断 657">
          <a:extLst>
            <a:ext uri="{FF2B5EF4-FFF2-40B4-BE49-F238E27FC236}">
              <a16:creationId xmlns:a16="http://schemas.microsoft.com/office/drawing/2014/main" id="{609D259A-E3A5-451A-A60A-5A28640F13EE}"/>
            </a:ext>
          </a:extLst>
        </xdr:cNvPr>
        <xdr:cNvSpPr/>
      </xdr:nvSpPr>
      <xdr:spPr>
        <a:xfrm>
          <a:off x="13887450" y="131508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120650</xdr:rowOff>
    </xdr:from>
    <xdr:to>
      <xdr:col>76</xdr:col>
      <xdr:colOff>165100</xdr:colOff>
      <xdr:row>82</xdr:row>
      <xdr:rowOff>50800</xdr:rowOff>
    </xdr:to>
    <xdr:sp macro="" textlink="">
      <xdr:nvSpPr>
        <xdr:cNvPr id="659" name="フローチャート: 判断 658">
          <a:extLst>
            <a:ext uri="{FF2B5EF4-FFF2-40B4-BE49-F238E27FC236}">
              <a16:creationId xmlns:a16="http://schemas.microsoft.com/office/drawing/2014/main" id="{ECEA684A-54A1-4361-8A80-69C36DF7398A}"/>
            </a:ext>
          </a:extLst>
        </xdr:cNvPr>
        <xdr:cNvSpPr/>
      </xdr:nvSpPr>
      <xdr:spPr>
        <a:xfrm>
          <a:off x="13096875" y="132397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92075</xdr:rowOff>
    </xdr:from>
    <xdr:to>
      <xdr:col>72</xdr:col>
      <xdr:colOff>38100</xdr:colOff>
      <xdr:row>82</xdr:row>
      <xdr:rowOff>22225</xdr:rowOff>
    </xdr:to>
    <xdr:sp macro="" textlink="">
      <xdr:nvSpPr>
        <xdr:cNvPr id="660" name="フローチャート: 判断 659">
          <a:extLst>
            <a:ext uri="{FF2B5EF4-FFF2-40B4-BE49-F238E27FC236}">
              <a16:creationId xmlns:a16="http://schemas.microsoft.com/office/drawing/2014/main" id="{4BBE2D6B-ACEC-4D62-8DC6-38764E71AACC}"/>
            </a:ext>
          </a:extLst>
        </xdr:cNvPr>
        <xdr:cNvSpPr/>
      </xdr:nvSpPr>
      <xdr:spPr>
        <a:xfrm>
          <a:off x="12296775" y="132080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44450</xdr:rowOff>
    </xdr:from>
    <xdr:to>
      <xdr:col>67</xdr:col>
      <xdr:colOff>101600</xdr:colOff>
      <xdr:row>81</xdr:row>
      <xdr:rowOff>146050</xdr:rowOff>
    </xdr:to>
    <xdr:sp macro="" textlink="">
      <xdr:nvSpPr>
        <xdr:cNvPr id="661" name="フローチャート: 判断 660">
          <a:extLst>
            <a:ext uri="{FF2B5EF4-FFF2-40B4-BE49-F238E27FC236}">
              <a16:creationId xmlns:a16="http://schemas.microsoft.com/office/drawing/2014/main" id="{6566336D-5BC0-4604-A91F-1C1043E58CFD}"/>
            </a:ext>
          </a:extLst>
        </xdr:cNvPr>
        <xdr:cNvSpPr/>
      </xdr:nvSpPr>
      <xdr:spPr>
        <a:xfrm>
          <a:off x="11487150" y="131635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CFC3024C-AB11-46A1-9D0A-8717A4041E28}"/>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A5F08E68-0362-43FF-B48F-FA003742E750}"/>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C0F1A0EB-4C56-4D95-9DDF-5A40A1E50BBE}"/>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487C141B-0844-4D6B-8D69-1C0F6EE4A48D}"/>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6D693FF4-377F-4CBD-865F-5D2C326F7700}"/>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145414</xdr:rowOff>
    </xdr:from>
    <xdr:to>
      <xdr:col>85</xdr:col>
      <xdr:colOff>177800</xdr:colOff>
      <xdr:row>82</xdr:row>
      <xdr:rowOff>75564</xdr:rowOff>
    </xdr:to>
    <xdr:sp macro="" textlink="">
      <xdr:nvSpPr>
        <xdr:cNvPr id="667" name="楕円 666">
          <a:extLst>
            <a:ext uri="{FF2B5EF4-FFF2-40B4-BE49-F238E27FC236}">
              <a16:creationId xmlns:a16="http://schemas.microsoft.com/office/drawing/2014/main" id="{13DC9A2A-DB2E-495A-AD7C-6ABA910F493A}"/>
            </a:ext>
          </a:extLst>
        </xdr:cNvPr>
        <xdr:cNvSpPr/>
      </xdr:nvSpPr>
      <xdr:spPr>
        <a:xfrm>
          <a:off x="14649450" y="1325816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123841</xdr:rowOff>
    </xdr:from>
    <xdr:ext cx="405111" cy="259045"/>
    <xdr:sp macro="" textlink="">
      <xdr:nvSpPr>
        <xdr:cNvPr id="668" name="【児童館】&#10;有形固定資産減価償却率該当値テキスト">
          <a:extLst>
            <a:ext uri="{FF2B5EF4-FFF2-40B4-BE49-F238E27FC236}">
              <a16:creationId xmlns:a16="http://schemas.microsoft.com/office/drawing/2014/main" id="{76507DFA-F017-444F-8383-1671D6A30DF3}"/>
            </a:ext>
          </a:extLst>
        </xdr:cNvPr>
        <xdr:cNvSpPr txBox="1"/>
      </xdr:nvSpPr>
      <xdr:spPr>
        <a:xfrm>
          <a:off x="14735175" y="13236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99695</xdr:rowOff>
    </xdr:from>
    <xdr:to>
      <xdr:col>81</xdr:col>
      <xdr:colOff>101600</xdr:colOff>
      <xdr:row>82</xdr:row>
      <xdr:rowOff>29845</xdr:rowOff>
    </xdr:to>
    <xdr:sp macro="" textlink="">
      <xdr:nvSpPr>
        <xdr:cNvPr id="669" name="楕円 668">
          <a:extLst>
            <a:ext uri="{FF2B5EF4-FFF2-40B4-BE49-F238E27FC236}">
              <a16:creationId xmlns:a16="http://schemas.microsoft.com/office/drawing/2014/main" id="{D8B1F932-0FC8-40DE-BB44-1EEF9915A6E6}"/>
            </a:ext>
          </a:extLst>
        </xdr:cNvPr>
        <xdr:cNvSpPr/>
      </xdr:nvSpPr>
      <xdr:spPr>
        <a:xfrm>
          <a:off x="13887450" y="1321879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150495</xdr:rowOff>
    </xdr:from>
    <xdr:to>
      <xdr:col>85</xdr:col>
      <xdr:colOff>127000</xdr:colOff>
      <xdr:row>82</xdr:row>
      <xdr:rowOff>24764</xdr:rowOff>
    </xdr:to>
    <xdr:cxnSp macro="">
      <xdr:nvCxnSpPr>
        <xdr:cNvPr id="670" name="直線コネクタ 669">
          <a:extLst>
            <a:ext uri="{FF2B5EF4-FFF2-40B4-BE49-F238E27FC236}">
              <a16:creationId xmlns:a16="http://schemas.microsoft.com/office/drawing/2014/main" id="{1E4F94DA-3D89-4833-83A4-6F38ED7F3F3D}"/>
            </a:ext>
          </a:extLst>
        </xdr:cNvPr>
        <xdr:cNvCxnSpPr/>
      </xdr:nvCxnSpPr>
      <xdr:spPr>
        <a:xfrm>
          <a:off x="13935075" y="13266420"/>
          <a:ext cx="762000" cy="3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93980</xdr:rowOff>
    </xdr:from>
    <xdr:to>
      <xdr:col>76</xdr:col>
      <xdr:colOff>165100</xdr:colOff>
      <xdr:row>82</xdr:row>
      <xdr:rowOff>24130</xdr:rowOff>
    </xdr:to>
    <xdr:sp macro="" textlink="">
      <xdr:nvSpPr>
        <xdr:cNvPr id="671" name="楕円 670">
          <a:extLst>
            <a:ext uri="{FF2B5EF4-FFF2-40B4-BE49-F238E27FC236}">
              <a16:creationId xmlns:a16="http://schemas.microsoft.com/office/drawing/2014/main" id="{72FAA9AC-22E1-4BEA-92A9-E3404BC1D2D5}"/>
            </a:ext>
          </a:extLst>
        </xdr:cNvPr>
        <xdr:cNvSpPr/>
      </xdr:nvSpPr>
      <xdr:spPr>
        <a:xfrm>
          <a:off x="13096875" y="1320990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144780</xdr:rowOff>
    </xdr:from>
    <xdr:to>
      <xdr:col>81</xdr:col>
      <xdr:colOff>50800</xdr:colOff>
      <xdr:row>81</xdr:row>
      <xdr:rowOff>150495</xdr:rowOff>
    </xdr:to>
    <xdr:cxnSp macro="">
      <xdr:nvCxnSpPr>
        <xdr:cNvPr id="672" name="直線コネクタ 671">
          <a:extLst>
            <a:ext uri="{FF2B5EF4-FFF2-40B4-BE49-F238E27FC236}">
              <a16:creationId xmlns:a16="http://schemas.microsoft.com/office/drawing/2014/main" id="{B895FC03-D420-4B52-BA22-216A04730301}"/>
            </a:ext>
          </a:extLst>
        </xdr:cNvPr>
        <xdr:cNvCxnSpPr/>
      </xdr:nvCxnSpPr>
      <xdr:spPr>
        <a:xfrm>
          <a:off x="13144500" y="13257530"/>
          <a:ext cx="790575"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50164</xdr:rowOff>
    </xdr:from>
    <xdr:to>
      <xdr:col>72</xdr:col>
      <xdr:colOff>38100</xdr:colOff>
      <xdr:row>81</xdr:row>
      <xdr:rowOff>151764</xdr:rowOff>
    </xdr:to>
    <xdr:sp macro="" textlink="">
      <xdr:nvSpPr>
        <xdr:cNvPr id="673" name="楕円 672">
          <a:extLst>
            <a:ext uri="{FF2B5EF4-FFF2-40B4-BE49-F238E27FC236}">
              <a16:creationId xmlns:a16="http://schemas.microsoft.com/office/drawing/2014/main" id="{BE250BB0-7A0F-43FF-84E5-C9CF72023E96}"/>
            </a:ext>
          </a:extLst>
        </xdr:cNvPr>
        <xdr:cNvSpPr/>
      </xdr:nvSpPr>
      <xdr:spPr>
        <a:xfrm>
          <a:off x="12296775" y="1316291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100964</xdr:rowOff>
    </xdr:from>
    <xdr:to>
      <xdr:col>76</xdr:col>
      <xdr:colOff>114300</xdr:colOff>
      <xdr:row>81</xdr:row>
      <xdr:rowOff>144780</xdr:rowOff>
    </xdr:to>
    <xdr:cxnSp macro="">
      <xdr:nvCxnSpPr>
        <xdr:cNvPr id="674" name="直線コネクタ 673">
          <a:extLst>
            <a:ext uri="{FF2B5EF4-FFF2-40B4-BE49-F238E27FC236}">
              <a16:creationId xmlns:a16="http://schemas.microsoft.com/office/drawing/2014/main" id="{3D651360-00B2-40C7-BBDB-D61F558EF996}"/>
            </a:ext>
          </a:extLst>
        </xdr:cNvPr>
        <xdr:cNvCxnSpPr/>
      </xdr:nvCxnSpPr>
      <xdr:spPr>
        <a:xfrm>
          <a:off x="12344400" y="13220064"/>
          <a:ext cx="800100" cy="37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8255</xdr:rowOff>
    </xdr:from>
    <xdr:to>
      <xdr:col>67</xdr:col>
      <xdr:colOff>101600</xdr:colOff>
      <xdr:row>81</xdr:row>
      <xdr:rowOff>109855</xdr:rowOff>
    </xdr:to>
    <xdr:sp macro="" textlink="">
      <xdr:nvSpPr>
        <xdr:cNvPr id="675" name="楕円 674">
          <a:extLst>
            <a:ext uri="{FF2B5EF4-FFF2-40B4-BE49-F238E27FC236}">
              <a16:creationId xmlns:a16="http://schemas.microsoft.com/office/drawing/2014/main" id="{91059FBD-E5E0-49AB-91AB-6942466EE4EE}"/>
            </a:ext>
          </a:extLst>
        </xdr:cNvPr>
        <xdr:cNvSpPr/>
      </xdr:nvSpPr>
      <xdr:spPr>
        <a:xfrm>
          <a:off x="11487150" y="1312735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59055</xdr:rowOff>
    </xdr:from>
    <xdr:to>
      <xdr:col>71</xdr:col>
      <xdr:colOff>177800</xdr:colOff>
      <xdr:row>81</xdr:row>
      <xdr:rowOff>100964</xdr:rowOff>
    </xdr:to>
    <xdr:cxnSp macro="">
      <xdr:nvCxnSpPr>
        <xdr:cNvPr id="676" name="直線コネクタ 675">
          <a:extLst>
            <a:ext uri="{FF2B5EF4-FFF2-40B4-BE49-F238E27FC236}">
              <a16:creationId xmlns:a16="http://schemas.microsoft.com/office/drawing/2014/main" id="{3CE03D43-AB79-4F25-8D54-0A674E0AA84E}"/>
            </a:ext>
          </a:extLst>
        </xdr:cNvPr>
        <xdr:cNvCxnSpPr/>
      </xdr:nvCxnSpPr>
      <xdr:spPr>
        <a:xfrm>
          <a:off x="11534775" y="13174980"/>
          <a:ext cx="809625" cy="4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153052</xdr:rowOff>
    </xdr:from>
    <xdr:ext cx="405111" cy="259045"/>
    <xdr:sp macro="" textlink="">
      <xdr:nvSpPr>
        <xdr:cNvPr id="677" name="n_1aveValue【児童館】&#10;有形固定資産減価償却率">
          <a:extLst>
            <a:ext uri="{FF2B5EF4-FFF2-40B4-BE49-F238E27FC236}">
              <a16:creationId xmlns:a16="http://schemas.microsoft.com/office/drawing/2014/main" id="{9DE9812A-ED3B-475C-B65C-7F4ECF1608A1}"/>
            </a:ext>
          </a:extLst>
        </xdr:cNvPr>
        <xdr:cNvSpPr txBox="1"/>
      </xdr:nvSpPr>
      <xdr:spPr>
        <a:xfrm>
          <a:off x="13745219" y="1294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41927</xdr:rowOff>
    </xdr:from>
    <xdr:ext cx="405111" cy="259045"/>
    <xdr:sp macro="" textlink="">
      <xdr:nvSpPr>
        <xdr:cNvPr id="678" name="n_2aveValue【児童館】&#10;有形固定資産減価償却率">
          <a:extLst>
            <a:ext uri="{FF2B5EF4-FFF2-40B4-BE49-F238E27FC236}">
              <a16:creationId xmlns:a16="http://schemas.microsoft.com/office/drawing/2014/main" id="{E4A838B7-1D18-426C-98E2-EBFFF7A1149E}"/>
            </a:ext>
          </a:extLst>
        </xdr:cNvPr>
        <xdr:cNvSpPr txBox="1"/>
      </xdr:nvSpPr>
      <xdr:spPr>
        <a:xfrm>
          <a:off x="12964169" y="13322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13352</xdr:rowOff>
    </xdr:from>
    <xdr:ext cx="405111" cy="259045"/>
    <xdr:sp macro="" textlink="">
      <xdr:nvSpPr>
        <xdr:cNvPr id="679" name="n_3aveValue【児童館】&#10;有形固定資産減価償却率">
          <a:extLst>
            <a:ext uri="{FF2B5EF4-FFF2-40B4-BE49-F238E27FC236}">
              <a16:creationId xmlns:a16="http://schemas.microsoft.com/office/drawing/2014/main" id="{4C2E2789-D2D1-4B7E-99F1-19E7659CCDD3}"/>
            </a:ext>
          </a:extLst>
        </xdr:cNvPr>
        <xdr:cNvSpPr txBox="1"/>
      </xdr:nvSpPr>
      <xdr:spPr>
        <a:xfrm>
          <a:off x="12164069" y="1328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137177</xdr:rowOff>
    </xdr:from>
    <xdr:ext cx="405111" cy="259045"/>
    <xdr:sp macro="" textlink="">
      <xdr:nvSpPr>
        <xdr:cNvPr id="680" name="n_4aveValue【児童館】&#10;有形固定資産減価償却率">
          <a:extLst>
            <a:ext uri="{FF2B5EF4-FFF2-40B4-BE49-F238E27FC236}">
              <a16:creationId xmlns:a16="http://schemas.microsoft.com/office/drawing/2014/main" id="{B5BCB10B-AEE3-4A5B-B072-9E5226B41FE5}"/>
            </a:ext>
          </a:extLst>
        </xdr:cNvPr>
        <xdr:cNvSpPr txBox="1"/>
      </xdr:nvSpPr>
      <xdr:spPr>
        <a:xfrm>
          <a:off x="11354444" y="13256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20972</xdr:rowOff>
    </xdr:from>
    <xdr:ext cx="405111" cy="259045"/>
    <xdr:sp macro="" textlink="">
      <xdr:nvSpPr>
        <xdr:cNvPr id="681" name="n_1mainValue【児童館】&#10;有形固定資産減価償却率">
          <a:extLst>
            <a:ext uri="{FF2B5EF4-FFF2-40B4-BE49-F238E27FC236}">
              <a16:creationId xmlns:a16="http://schemas.microsoft.com/office/drawing/2014/main" id="{C46AD25F-CE44-495A-80CA-73F35DE89F42}"/>
            </a:ext>
          </a:extLst>
        </xdr:cNvPr>
        <xdr:cNvSpPr txBox="1"/>
      </xdr:nvSpPr>
      <xdr:spPr>
        <a:xfrm>
          <a:off x="13745219" y="1329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40657</xdr:rowOff>
    </xdr:from>
    <xdr:ext cx="405111" cy="259045"/>
    <xdr:sp macro="" textlink="">
      <xdr:nvSpPr>
        <xdr:cNvPr id="682" name="n_2mainValue【児童館】&#10;有形固定資産減価償却率">
          <a:extLst>
            <a:ext uri="{FF2B5EF4-FFF2-40B4-BE49-F238E27FC236}">
              <a16:creationId xmlns:a16="http://schemas.microsoft.com/office/drawing/2014/main" id="{37C27207-E0B6-402B-BC0B-F5E299F591CF}"/>
            </a:ext>
          </a:extLst>
        </xdr:cNvPr>
        <xdr:cNvSpPr txBox="1"/>
      </xdr:nvSpPr>
      <xdr:spPr>
        <a:xfrm>
          <a:off x="12964169" y="1299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168291</xdr:rowOff>
    </xdr:from>
    <xdr:ext cx="405111" cy="259045"/>
    <xdr:sp macro="" textlink="">
      <xdr:nvSpPr>
        <xdr:cNvPr id="683" name="n_3mainValue【児童館】&#10;有形固定資産減価償却率">
          <a:extLst>
            <a:ext uri="{FF2B5EF4-FFF2-40B4-BE49-F238E27FC236}">
              <a16:creationId xmlns:a16="http://schemas.microsoft.com/office/drawing/2014/main" id="{163B34FA-327E-4B84-9DD7-73ED882B3C8C}"/>
            </a:ext>
          </a:extLst>
        </xdr:cNvPr>
        <xdr:cNvSpPr txBox="1"/>
      </xdr:nvSpPr>
      <xdr:spPr>
        <a:xfrm>
          <a:off x="12164069" y="1295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126382</xdr:rowOff>
    </xdr:from>
    <xdr:ext cx="405111" cy="259045"/>
    <xdr:sp macro="" textlink="">
      <xdr:nvSpPr>
        <xdr:cNvPr id="684" name="n_4mainValue【児童館】&#10;有形固定資産減価償却率">
          <a:extLst>
            <a:ext uri="{FF2B5EF4-FFF2-40B4-BE49-F238E27FC236}">
              <a16:creationId xmlns:a16="http://schemas.microsoft.com/office/drawing/2014/main" id="{B6921CBC-273A-4F85-8F05-0C8174D319CD}"/>
            </a:ext>
          </a:extLst>
        </xdr:cNvPr>
        <xdr:cNvSpPr txBox="1"/>
      </xdr:nvSpPr>
      <xdr:spPr>
        <a:xfrm>
          <a:off x="11354444" y="1291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a:extLst>
            <a:ext uri="{FF2B5EF4-FFF2-40B4-BE49-F238E27FC236}">
              <a16:creationId xmlns:a16="http://schemas.microsoft.com/office/drawing/2014/main" id="{2C12EE50-59F7-4874-81AE-4A3B193A4A64}"/>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a:extLst>
            <a:ext uri="{FF2B5EF4-FFF2-40B4-BE49-F238E27FC236}">
              <a16:creationId xmlns:a16="http://schemas.microsoft.com/office/drawing/2014/main" id="{B85FBC2F-3888-4CFD-AF24-7CC2672BC430}"/>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a:extLst>
            <a:ext uri="{FF2B5EF4-FFF2-40B4-BE49-F238E27FC236}">
              <a16:creationId xmlns:a16="http://schemas.microsoft.com/office/drawing/2014/main" id="{BE8C93E5-02A2-4E45-9C8A-B64678067D9F}"/>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a:extLst>
            <a:ext uri="{FF2B5EF4-FFF2-40B4-BE49-F238E27FC236}">
              <a16:creationId xmlns:a16="http://schemas.microsoft.com/office/drawing/2014/main" id="{61E3FBC6-5ED5-496B-A586-30A21B316066}"/>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a:extLst>
            <a:ext uri="{FF2B5EF4-FFF2-40B4-BE49-F238E27FC236}">
              <a16:creationId xmlns:a16="http://schemas.microsoft.com/office/drawing/2014/main" id="{ED1AA380-232C-496D-A5BE-911BA911709A}"/>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a:extLst>
            <a:ext uri="{FF2B5EF4-FFF2-40B4-BE49-F238E27FC236}">
              <a16:creationId xmlns:a16="http://schemas.microsoft.com/office/drawing/2014/main" id="{0782B440-9992-4573-A69F-E469EB90FAF7}"/>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a:extLst>
            <a:ext uri="{FF2B5EF4-FFF2-40B4-BE49-F238E27FC236}">
              <a16:creationId xmlns:a16="http://schemas.microsoft.com/office/drawing/2014/main" id="{25451D58-7F22-4C52-AAB5-D09544ED7A88}"/>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a:extLst>
            <a:ext uri="{FF2B5EF4-FFF2-40B4-BE49-F238E27FC236}">
              <a16:creationId xmlns:a16="http://schemas.microsoft.com/office/drawing/2014/main" id="{54A1514C-AFB5-4E73-B390-DA3936FC048F}"/>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a:extLst>
            <a:ext uri="{FF2B5EF4-FFF2-40B4-BE49-F238E27FC236}">
              <a16:creationId xmlns:a16="http://schemas.microsoft.com/office/drawing/2014/main" id="{631BD74B-ABB6-4AD9-8861-E04FA03B10BE}"/>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a:extLst>
            <a:ext uri="{FF2B5EF4-FFF2-40B4-BE49-F238E27FC236}">
              <a16:creationId xmlns:a16="http://schemas.microsoft.com/office/drawing/2014/main" id="{CA71FAD4-8F19-4395-BCA4-E938318B0509}"/>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5" name="直線コネクタ 694">
          <a:extLst>
            <a:ext uri="{FF2B5EF4-FFF2-40B4-BE49-F238E27FC236}">
              <a16:creationId xmlns:a16="http://schemas.microsoft.com/office/drawing/2014/main" id="{AC96612D-D07B-4536-B579-2E30A8CD7FC0}"/>
            </a:ext>
          </a:extLst>
        </xdr:cNvPr>
        <xdr:cNvCxnSpPr/>
      </xdr:nvCxnSpPr>
      <xdr:spPr>
        <a:xfrm>
          <a:off x="164592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6" name="テキスト ボックス 695">
          <a:extLst>
            <a:ext uri="{FF2B5EF4-FFF2-40B4-BE49-F238E27FC236}">
              <a16:creationId xmlns:a16="http://schemas.microsoft.com/office/drawing/2014/main" id="{B82B6CD7-AF03-4F8B-91EC-0CE1D1511B3A}"/>
            </a:ext>
          </a:extLst>
        </xdr:cNvPr>
        <xdr:cNvSpPr txBox="1"/>
      </xdr:nvSpPr>
      <xdr:spPr>
        <a:xfrm>
          <a:off x="160523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7" name="直線コネクタ 696">
          <a:extLst>
            <a:ext uri="{FF2B5EF4-FFF2-40B4-BE49-F238E27FC236}">
              <a16:creationId xmlns:a16="http://schemas.microsoft.com/office/drawing/2014/main" id="{C42155B4-3D46-47FE-AF14-6473D1BCC327}"/>
            </a:ext>
          </a:extLst>
        </xdr:cNvPr>
        <xdr:cNvCxnSpPr/>
      </xdr:nvCxnSpPr>
      <xdr:spPr>
        <a:xfrm>
          <a:off x="164592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8" name="テキスト ボックス 697">
          <a:extLst>
            <a:ext uri="{FF2B5EF4-FFF2-40B4-BE49-F238E27FC236}">
              <a16:creationId xmlns:a16="http://schemas.microsoft.com/office/drawing/2014/main" id="{785911D9-3D8B-4CD7-B4B7-6D7D6181EDBE}"/>
            </a:ext>
          </a:extLst>
        </xdr:cNvPr>
        <xdr:cNvSpPr txBox="1"/>
      </xdr:nvSpPr>
      <xdr:spPr>
        <a:xfrm>
          <a:off x="16052346"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9" name="直線コネクタ 698">
          <a:extLst>
            <a:ext uri="{FF2B5EF4-FFF2-40B4-BE49-F238E27FC236}">
              <a16:creationId xmlns:a16="http://schemas.microsoft.com/office/drawing/2014/main" id="{97A5D7E7-CC72-4E87-9670-0E2351A73D62}"/>
            </a:ext>
          </a:extLst>
        </xdr:cNvPr>
        <xdr:cNvCxnSpPr/>
      </xdr:nvCxnSpPr>
      <xdr:spPr>
        <a:xfrm>
          <a:off x="164592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0" name="テキスト ボックス 699">
          <a:extLst>
            <a:ext uri="{FF2B5EF4-FFF2-40B4-BE49-F238E27FC236}">
              <a16:creationId xmlns:a16="http://schemas.microsoft.com/office/drawing/2014/main" id="{A7C0801A-2388-44A9-ACAD-95916949E356}"/>
            </a:ext>
          </a:extLst>
        </xdr:cNvPr>
        <xdr:cNvSpPr txBox="1"/>
      </xdr:nvSpPr>
      <xdr:spPr>
        <a:xfrm>
          <a:off x="16052346"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1" name="直線コネクタ 700">
          <a:extLst>
            <a:ext uri="{FF2B5EF4-FFF2-40B4-BE49-F238E27FC236}">
              <a16:creationId xmlns:a16="http://schemas.microsoft.com/office/drawing/2014/main" id="{DFFF60B8-246A-4379-AFAB-9AE5A32F5A63}"/>
            </a:ext>
          </a:extLst>
        </xdr:cNvPr>
        <xdr:cNvCxnSpPr/>
      </xdr:nvCxnSpPr>
      <xdr:spPr>
        <a:xfrm>
          <a:off x="164592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2" name="テキスト ボックス 701">
          <a:extLst>
            <a:ext uri="{FF2B5EF4-FFF2-40B4-BE49-F238E27FC236}">
              <a16:creationId xmlns:a16="http://schemas.microsoft.com/office/drawing/2014/main" id="{328BFE23-19D0-4D13-91C8-848B02586568}"/>
            </a:ext>
          </a:extLst>
        </xdr:cNvPr>
        <xdr:cNvSpPr txBox="1"/>
      </xdr:nvSpPr>
      <xdr:spPr>
        <a:xfrm>
          <a:off x="16052346"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3" name="直線コネクタ 702">
          <a:extLst>
            <a:ext uri="{FF2B5EF4-FFF2-40B4-BE49-F238E27FC236}">
              <a16:creationId xmlns:a16="http://schemas.microsoft.com/office/drawing/2014/main" id="{1C4A390B-0076-4B37-87F3-239B138A442D}"/>
            </a:ext>
          </a:extLst>
        </xdr:cNvPr>
        <xdr:cNvCxnSpPr/>
      </xdr:nvCxnSpPr>
      <xdr:spPr>
        <a:xfrm>
          <a:off x="164592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4" name="テキスト ボックス 703">
          <a:extLst>
            <a:ext uri="{FF2B5EF4-FFF2-40B4-BE49-F238E27FC236}">
              <a16:creationId xmlns:a16="http://schemas.microsoft.com/office/drawing/2014/main" id="{A73AC9BB-89E5-49FB-821E-5025196F2073}"/>
            </a:ext>
          </a:extLst>
        </xdr:cNvPr>
        <xdr:cNvSpPr txBox="1"/>
      </xdr:nvSpPr>
      <xdr:spPr>
        <a:xfrm>
          <a:off x="16052346"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a:extLst>
            <a:ext uri="{FF2B5EF4-FFF2-40B4-BE49-F238E27FC236}">
              <a16:creationId xmlns:a16="http://schemas.microsoft.com/office/drawing/2014/main" id="{9127AB56-82F5-4DF6-A0BC-CF8611CECCD3}"/>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a:extLst>
            <a:ext uri="{FF2B5EF4-FFF2-40B4-BE49-F238E27FC236}">
              <a16:creationId xmlns:a16="http://schemas.microsoft.com/office/drawing/2014/main" id="{441870E1-3AFF-436E-A50A-DE5F799D1AF0}"/>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児童館】&#10;一人当たり面積グラフ枠">
          <a:extLst>
            <a:ext uri="{FF2B5EF4-FFF2-40B4-BE49-F238E27FC236}">
              <a16:creationId xmlns:a16="http://schemas.microsoft.com/office/drawing/2014/main" id="{2546749D-20D7-4A11-91E1-1C96C7ED05CB}"/>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38100</xdr:rowOff>
    </xdr:from>
    <xdr:to>
      <xdr:col>116</xdr:col>
      <xdr:colOff>62864</xdr:colOff>
      <xdr:row>86</xdr:row>
      <xdr:rowOff>57150</xdr:rowOff>
    </xdr:to>
    <xdr:cxnSp macro="">
      <xdr:nvCxnSpPr>
        <xdr:cNvPr id="708" name="直線コネクタ 707">
          <a:extLst>
            <a:ext uri="{FF2B5EF4-FFF2-40B4-BE49-F238E27FC236}">
              <a16:creationId xmlns:a16="http://schemas.microsoft.com/office/drawing/2014/main" id="{EC4DBE91-4A77-4BC8-BE1F-3F121026CA36}"/>
            </a:ext>
          </a:extLst>
        </xdr:cNvPr>
        <xdr:cNvCxnSpPr/>
      </xdr:nvCxnSpPr>
      <xdr:spPr>
        <a:xfrm flipV="1">
          <a:off x="19954239" y="12830175"/>
          <a:ext cx="0" cy="11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709" name="【児童館】&#10;一人当たり面積最小値テキスト">
          <a:extLst>
            <a:ext uri="{FF2B5EF4-FFF2-40B4-BE49-F238E27FC236}">
              <a16:creationId xmlns:a16="http://schemas.microsoft.com/office/drawing/2014/main" id="{13EA62CB-5C77-4A4C-9673-5E01E2F13D7B}"/>
            </a:ext>
          </a:extLst>
        </xdr:cNvPr>
        <xdr:cNvSpPr txBox="1"/>
      </xdr:nvSpPr>
      <xdr:spPr>
        <a:xfrm>
          <a:off x="19992975" y="1398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10" name="直線コネクタ 709">
          <a:extLst>
            <a:ext uri="{FF2B5EF4-FFF2-40B4-BE49-F238E27FC236}">
              <a16:creationId xmlns:a16="http://schemas.microsoft.com/office/drawing/2014/main" id="{ED484CF5-4916-4474-AF96-2395909B48BD}"/>
            </a:ext>
          </a:extLst>
        </xdr:cNvPr>
        <xdr:cNvCxnSpPr/>
      </xdr:nvCxnSpPr>
      <xdr:spPr>
        <a:xfrm>
          <a:off x="19878675" y="139827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156227</xdr:rowOff>
    </xdr:from>
    <xdr:ext cx="469744" cy="259045"/>
    <xdr:sp macro="" textlink="">
      <xdr:nvSpPr>
        <xdr:cNvPr id="711" name="【児童館】&#10;一人当たり面積最大値テキスト">
          <a:extLst>
            <a:ext uri="{FF2B5EF4-FFF2-40B4-BE49-F238E27FC236}">
              <a16:creationId xmlns:a16="http://schemas.microsoft.com/office/drawing/2014/main" id="{E8027382-40F1-481B-B28F-2D65A6C030A3}"/>
            </a:ext>
          </a:extLst>
        </xdr:cNvPr>
        <xdr:cNvSpPr txBox="1"/>
      </xdr:nvSpPr>
      <xdr:spPr>
        <a:xfrm>
          <a:off x="19992975" y="1262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38100</xdr:rowOff>
    </xdr:from>
    <xdr:to>
      <xdr:col>116</xdr:col>
      <xdr:colOff>152400</xdr:colOff>
      <xdr:row>79</xdr:row>
      <xdr:rowOff>38100</xdr:rowOff>
    </xdr:to>
    <xdr:cxnSp macro="">
      <xdr:nvCxnSpPr>
        <xdr:cNvPr id="712" name="直線コネクタ 711">
          <a:extLst>
            <a:ext uri="{FF2B5EF4-FFF2-40B4-BE49-F238E27FC236}">
              <a16:creationId xmlns:a16="http://schemas.microsoft.com/office/drawing/2014/main" id="{3D5B90E4-6233-4834-B102-FB5E994E01DE}"/>
            </a:ext>
          </a:extLst>
        </xdr:cNvPr>
        <xdr:cNvCxnSpPr/>
      </xdr:nvCxnSpPr>
      <xdr:spPr>
        <a:xfrm>
          <a:off x="19878675" y="128301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86377</xdr:rowOff>
    </xdr:from>
    <xdr:ext cx="469744" cy="259045"/>
    <xdr:sp macro="" textlink="">
      <xdr:nvSpPr>
        <xdr:cNvPr id="713" name="【児童館】&#10;一人当たり面積平均値テキスト">
          <a:extLst>
            <a:ext uri="{FF2B5EF4-FFF2-40B4-BE49-F238E27FC236}">
              <a16:creationId xmlns:a16="http://schemas.microsoft.com/office/drawing/2014/main" id="{5F2B970C-7F8D-43CD-9B11-E86F3B4195DD}"/>
            </a:ext>
          </a:extLst>
        </xdr:cNvPr>
        <xdr:cNvSpPr txBox="1"/>
      </xdr:nvSpPr>
      <xdr:spPr>
        <a:xfrm>
          <a:off x="19992975" y="13522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63500</xdr:rowOff>
    </xdr:from>
    <xdr:to>
      <xdr:col>116</xdr:col>
      <xdr:colOff>114300</xdr:colOff>
      <xdr:row>84</xdr:row>
      <xdr:rowOff>165100</xdr:rowOff>
    </xdr:to>
    <xdr:sp macro="" textlink="">
      <xdr:nvSpPr>
        <xdr:cNvPr id="714" name="フローチャート: 判断 713">
          <a:extLst>
            <a:ext uri="{FF2B5EF4-FFF2-40B4-BE49-F238E27FC236}">
              <a16:creationId xmlns:a16="http://schemas.microsoft.com/office/drawing/2014/main" id="{49920B83-3290-487D-818D-555DF9A9C5A0}"/>
            </a:ext>
          </a:extLst>
        </xdr:cNvPr>
        <xdr:cNvSpPr/>
      </xdr:nvSpPr>
      <xdr:spPr>
        <a:xfrm>
          <a:off x="19897725" y="136683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63500</xdr:rowOff>
    </xdr:from>
    <xdr:to>
      <xdr:col>112</xdr:col>
      <xdr:colOff>38100</xdr:colOff>
      <xdr:row>84</xdr:row>
      <xdr:rowOff>165100</xdr:rowOff>
    </xdr:to>
    <xdr:sp macro="" textlink="">
      <xdr:nvSpPr>
        <xdr:cNvPr id="715" name="フローチャート: 判断 714">
          <a:extLst>
            <a:ext uri="{FF2B5EF4-FFF2-40B4-BE49-F238E27FC236}">
              <a16:creationId xmlns:a16="http://schemas.microsoft.com/office/drawing/2014/main" id="{9C292E5D-73D7-4392-A424-AEEE8403CEF1}"/>
            </a:ext>
          </a:extLst>
        </xdr:cNvPr>
        <xdr:cNvSpPr/>
      </xdr:nvSpPr>
      <xdr:spPr>
        <a:xfrm>
          <a:off x="19154775" y="136683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120650</xdr:rowOff>
    </xdr:from>
    <xdr:to>
      <xdr:col>107</xdr:col>
      <xdr:colOff>101600</xdr:colOff>
      <xdr:row>85</xdr:row>
      <xdr:rowOff>50800</xdr:rowOff>
    </xdr:to>
    <xdr:sp macro="" textlink="">
      <xdr:nvSpPr>
        <xdr:cNvPr id="716" name="フローチャート: 判断 715">
          <a:extLst>
            <a:ext uri="{FF2B5EF4-FFF2-40B4-BE49-F238E27FC236}">
              <a16:creationId xmlns:a16="http://schemas.microsoft.com/office/drawing/2014/main" id="{4997361C-B9A7-4E2C-894B-D1CEE65046C4}"/>
            </a:ext>
          </a:extLst>
        </xdr:cNvPr>
        <xdr:cNvSpPr/>
      </xdr:nvSpPr>
      <xdr:spPr>
        <a:xfrm>
          <a:off x="18345150" y="137255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717" name="フローチャート: 判断 716">
          <a:extLst>
            <a:ext uri="{FF2B5EF4-FFF2-40B4-BE49-F238E27FC236}">
              <a16:creationId xmlns:a16="http://schemas.microsoft.com/office/drawing/2014/main" id="{31F3A74A-224C-4787-9B44-C08DD71AC9C5}"/>
            </a:ext>
          </a:extLst>
        </xdr:cNvPr>
        <xdr:cNvSpPr/>
      </xdr:nvSpPr>
      <xdr:spPr>
        <a:xfrm>
          <a:off x="17554575" y="1370647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101600</xdr:rowOff>
    </xdr:from>
    <xdr:to>
      <xdr:col>98</xdr:col>
      <xdr:colOff>38100</xdr:colOff>
      <xdr:row>85</xdr:row>
      <xdr:rowOff>31750</xdr:rowOff>
    </xdr:to>
    <xdr:sp macro="" textlink="">
      <xdr:nvSpPr>
        <xdr:cNvPr id="718" name="フローチャート: 判断 717">
          <a:extLst>
            <a:ext uri="{FF2B5EF4-FFF2-40B4-BE49-F238E27FC236}">
              <a16:creationId xmlns:a16="http://schemas.microsoft.com/office/drawing/2014/main" id="{B2133BD1-4DE6-4DEF-B801-2060F30B2C86}"/>
            </a:ext>
          </a:extLst>
        </xdr:cNvPr>
        <xdr:cNvSpPr/>
      </xdr:nvSpPr>
      <xdr:spPr>
        <a:xfrm>
          <a:off x="16754475" y="137064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EC817D38-AA6B-41DC-8BF3-8AA7544B5F9D}"/>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D7F2DAA0-13FA-4607-B984-F05FCFF0C3E8}"/>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58722B86-0F2B-4B46-A4BB-B25D98DB3172}"/>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370931D6-1E11-474A-BD61-94EA1D3D0A9C}"/>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26C80FF0-0776-4F9B-9ED1-EAF3346DDAF8}"/>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6350</xdr:rowOff>
    </xdr:from>
    <xdr:to>
      <xdr:col>116</xdr:col>
      <xdr:colOff>114300</xdr:colOff>
      <xdr:row>85</xdr:row>
      <xdr:rowOff>107950</xdr:rowOff>
    </xdr:to>
    <xdr:sp macro="" textlink="">
      <xdr:nvSpPr>
        <xdr:cNvPr id="724" name="楕円 723">
          <a:extLst>
            <a:ext uri="{FF2B5EF4-FFF2-40B4-BE49-F238E27FC236}">
              <a16:creationId xmlns:a16="http://schemas.microsoft.com/office/drawing/2014/main" id="{2D80BF90-EBFA-4026-8BC8-5342B21A16D7}"/>
            </a:ext>
          </a:extLst>
        </xdr:cNvPr>
        <xdr:cNvSpPr/>
      </xdr:nvSpPr>
      <xdr:spPr>
        <a:xfrm>
          <a:off x="19897725" y="137731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156227</xdr:rowOff>
    </xdr:from>
    <xdr:ext cx="469744" cy="259045"/>
    <xdr:sp macro="" textlink="">
      <xdr:nvSpPr>
        <xdr:cNvPr id="725" name="【児童館】&#10;一人当たり面積該当値テキスト">
          <a:extLst>
            <a:ext uri="{FF2B5EF4-FFF2-40B4-BE49-F238E27FC236}">
              <a16:creationId xmlns:a16="http://schemas.microsoft.com/office/drawing/2014/main" id="{EF600D15-7DCD-467A-A6EA-5BA497B90B67}"/>
            </a:ext>
          </a:extLst>
        </xdr:cNvPr>
        <xdr:cNvSpPr txBox="1"/>
      </xdr:nvSpPr>
      <xdr:spPr>
        <a:xfrm>
          <a:off x="19992975" y="137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6350</xdr:rowOff>
    </xdr:from>
    <xdr:to>
      <xdr:col>112</xdr:col>
      <xdr:colOff>38100</xdr:colOff>
      <xdr:row>85</xdr:row>
      <xdr:rowOff>107950</xdr:rowOff>
    </xdr:to>
    <xdr:sp macro="" textlink="">
      <xdr:nvSpPr>
        <xdr:cNvPr id="726" name="楕円 725">
          <a:extLst>
            <a:ext uri="{FF2B5EF4-FFF2-40B4-BE49-F238E27FC236}">
              <a16:creationId xmlns:a16="http://schemas.microsoft.com/office/drawing/2014/main" id="{A4BFAAA9-ACFC-407E-9A92-4185BAE6C331}"/>
            </a:ext>
          </a:extLst>
        </xdr:cNvPr>
        <xdr:cNvSpPr/>
      </xdr:nvSpPr>
      <xdr:spPr>
        <a:xfrm>
          <a:off x="19154775" y="137731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57150</xdr:rowOff>
    </xdr:from>
    <xdr:to>
      <xdr:col>116</xdr:col>
      <xdr:colOff>63500</xdr:colOff>
      <xdr:row>85</xdr:row>
      <xdr:rowOff>57150</xdr:rowOff>
    </xdr:to>
    <xdr:cxnSp macro="">
      <xdr:nvCxnSpPr>
        <xdr:cNvPr id="727" name="直線コネクタ 726">
          <a:extLst>
            <a:ext uri="{FF2B5EF4-FFF2-40B4-BE49-F238E27FC236}">
              <a16:creationId xmlns:a16="http://schemas.microsoft.com/office/drawing/2014/main" id="{3241A71B-A0DF-409F-9E0E-A24C9617EDB0}"/>
            </a:ext>
          </a:extLst>
        </xdr:cNvPr>
        <xdr:cNvCxnSpPr/>
      </xdr:nvCxnSpPr>
      <xdr:spPr>
        <a:xfrm>
          <a:off x="19202400" y="13820775"/>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6350</xdr:rowOff>
    </xdr:from>
    <xdr:to>
      <xdr:col>107</xdr:col>
      <xdr:colOff>101600</xdr:colOff>
      <xdr:row>85</xdr:row>
      <xdr:rowOff>107950</xdr:rowOff>
    </xdr:to>
    <xdr:sp macro="" textlink="">
      <xdr:nvSpPr>
        <xdr:cNvPr id="728" name="楕円 727">
          <a:extLst>
            <a:ext uri="{FF2B5EF4-FFF2-40B4-BE49-F238E27FC236}">
              <a16:creationId xmlns:a16="http://schemas.microsoft.com/office/drawing/2014/main" id="{F3ABD3C5-F102-4FA2-91CD-B2C257703E63}"/>
            </a:ext>
          </a:extLst>
        </xdr:cNvPr>
        <xdr:cNvSpPr/>
      </xdr:nvSpPr>
      <xdr:spPr>
        <a:xfrm>
          <a:off x="18345150" y="137731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57150</xdr:rowOff>
    </xdr:from>
    <xdr:to>
      <xdr:col>111</xdr:col>
      <xdr:colOff>177800</xdr:colOff>
      <xdr:row>85</xdr:row>
      <xdr:rowOff>57150</xdr:rowOff>
    </xdr:to>
    <xdr:cxnSp macro="">
      <xdr:nvCxnSpPr>
        <xdr:cNvPr id="729" name="直線コネクタ 728">
          <a:extLst>
            <a:ext uri="{FF2B5EF4-FFF2-40B4-BE49-F238E27FC236}">
              <a16:creationId xmlns:a16="http://schemas.microsoft.com/office/drawing/2014/main" id="{D186F9B8-93C4-41EC-B381-489873CA9AF8}"/>
            </a:ext>
          </a:extLst>
        </xdr:cNvPr>
        <xdr:cNvCxnSpPr/>
      </xdr:nvCxnSpPr>
      <xdr:spPr>
        <a:xfrm>
          <a:off x="18392775" y="1382077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6350</xdr:rowOff>
    </xdr:from>
    <xdr:to>
      <xdr:col>102</xdr:col>
      <xdr:colOff>165100</xdr:colOff>
      <xdr:row>85</xdr:row>
      <xdr:rowOff>107950</xdr:rowOff>
    </xdr:to>
    <xdr:sp macro="" textlink="">
      <xdr:nvSpPr>
        <xdr:cNvPr id="730" name="楕円 729">
          <a:extLst>
            <a:ext uri="{FF2B5EF4-FFF2-40B4-BE49-F238E27FC236}">
              <a16:creationId xmlns:a16="http://schemas.microsoft.com/office/drawing/2014/main" id="{37E62741-0F38-46D7-A0BA-DF3D3B12C067}"/>
            </a:ext>
          </a:extLst>
        </xdr:cNvPr>
        <xdr:cNvSpPr/>
      </xdr:nvSpPr>
      <xdr:spPr>
        <a:xfrm>
          <a:off x="17554575" y="137731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57150</xdr:rowOff>
    </xdr:from>
    <xdr:to>
      <xdr:col>107</xdr:col>
      <xdr:colOff>50800</xdr:colOff>
      <xdr:row>85</xdr:row>
      <xdr:rowOff>57150</xdr:rowOff>
    </xdr:to>
    <xdr:cxnSp macro="">
      <xdr:nvCxnSpPr>
        <xdr:cNvPr id="731" name="直線コネクタ 730">
          <a:extLst>
            <a:ext uri="{FF2B5EF4-FFF2-40B4-BE49-F238E27FC236}">
              <a16:creationId xmlns:a16="http://schemas.microsoft.com/office/drawing/2014/main" id="{BF4019FF-2CCE-4F70-AAEA-85FE84270CB0}"/>
            </a:ext>
          </a:extLst>
        </xdr:cNvPr>
        <xdr:cNvCxnSpPr/>
      </xdr:nvCxnSpPr>
      <xdr:spPr>
        <a:xfrm>
          <a:off x="17602200" y="1382077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120650</xdr:rowOff>
    </xdr:from>
    <xdr:to>
      <xdr:col>98</xdr:col>
      <xdr:colOff>38100</xdr:colOff>
      <xdr:row>85</xdr:row>
      <xdr:rowOff>50800</xdr:rowOff>
    </xdr:to>
    <xdr:sp macro="" textlink="">
      <xdr:nvSpPr>
        <xdr:cNvPr id="732" name="楕円 731">
          <a:extLst>
            <a:ext uri="{FF2B5EF4-FFF2-40B4-BE49-F238E27FC236}">
              <a16:creationId xmlns:a16="http://schemas.microsoft.com/office/drawing/2014/main" id="{67178D45-F23D-4257-96A1-FD80478F3FC0}"/>
            </a:ext>
          </a:extLst>
        </xdr:cNvPr>
        <xdr:cNvSpPr/>
      </xdr:nvSpPr>
      <xdr:spPr>
        <a:xfrm>
          <a:off x="16754475" y="137255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0</xdr:rowOff>
    </xdr:from>
    <xdr:to>
      <xdr:col>102</xdr:col>
      <xdr:colOff>114300</xdr:colOff>
      <xdr:row>85</xdr:row>
      <xdr:rowOff>57150</xdr:rowOff>
    </xdr:to>
    <xdr:cxnSp macro="">
      <xdr:nvCxnSpPr>
        <xdr:cNvPr id="733" name="直線コネクタ 732">
          <a:extLst>
            <a:ext uri="{FF2B5EF4-FFF2-40B4-BE49-F238E27FC236}">
              <a16:creationId xmlns:a16="http://schemas.microsoft.com/office/drawing/2014/main" id="{73CD5E12-13A7-4DBB-B71C-57C1AC9B2F6E}"/>
            </a:ext>
          </a:extLst>
        </xdr:cNvPr>
        <xdr:cNvCxnSpPr/>
      </xdr:nvCxnSpPr>
      <xdr:spPr>
        <a:xfrm>
          <a:off x="16802100" y="13763625"/>
          <a:ext cx="8001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10177</xdr:rowOff>
    </xdr:from>
    <xdr:ext cx="469744" cy="259045"/>
    <xdr:sp macro="" textlink="">
      <xdr:nvSpPr>
        <xdr:cNvPr id="734" name="n_1aveValue【児童館】&#10;一人当たり面積">
          <a:extLst>
            <a:ext uri="{FF2B5EF4-FFF2-40B4-BE49-F238E27FC236}">
              <a16:creationId xmlns:a16="http://schemas.microsoft.com/office/drawing/2014/main" id="{0B0ECB87-4253-4688-80C9-57A7335DC8B2}"/>
            </a:ext>
          </a:extLst>
        </xdr:cNvPr>
        <xdr:cNvSpPr txBox="1"/>
      </xdr:nvSpPr>
      <xdr:spPr>
        <a:xfrm>
          <a:off x="18983402" y="1344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67327</xdr:rowOff>
    </xdr:from>
    <xdr:ext cx="469744" cy="259045"/>
    <xdr:sp macro="" textlink="">
      <xdr:nvSpPr>
        <xdr:cNvPr id="735" name="n_2aveValue【児童館】&#10;一人当たり面積">
          <a:extLst>
            <a:ext uri="{FF2B5EF4-FFF2-40B4-BE49-F238E27FC236}">
              <a16:creationId xmlns:a16="http://schemas.microsoft.com/office/drawing/2014/main" id="{9A0BF519-D155-4100-9208-0AE2D0588A7C}"/>
            </a:ext>
          </a:extLst>
        </xdr:cNvPr>
        <xdr:cNvSpPr txBox="1"/>
      </xdr:nvSpPr>
      <xdr:spPr>
        <a:xfrm>
          <a:off x="18183302" y="1350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48277</xdr:rowOff>
    </xdr:from>
    <xdr:ext cx="469744" cy="259045"/>
    <xdr:sp macro="" textlink="">
      <xdr:nvSpPr>
        <xdr:cNvPr id="736" name="n_3aveValue【児童館】&#10;一人当たり面積">
          <a:extLst>
            <a:ext uri="{FF2B5EF4-FFF2-40B4-BE49-F238E27FC236}">
              <a16:creationId xmlns:a16="http://schemas.microsoft.com/office/drawing/2014/main" id="{6D340775-65E7-4C84-A079-5E9A306DDF20}"/>
            </a:ext>
          </a:extLst>
        </xdr:cNvPr>
        <xdr:cNvSpPr txBox="1"/>
      </xdr:nvSpPr>
      <xdr:spPr>
        <a:xfrm>
          <a:off x="17383202" y="1348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48277</xdr:rowOff>
    </xdr:from>
    <xdr:ext cx="469744" cy="259045"/>
    <xdr:sp macro="" textlink="">
      <xdr:nvSpPr>
        <xdr:cNvPr id="737" name="n_4aveValue【児童館】&#10;一人当たり面積">
          <a:extLst>
            <a:ext uri="{FF2B5EF4-FFF2-40B4-BE49-F238E27FC236}">
              <a16:creationId xmlns:a16="http://schemas.microsoft.com/office/drawing/2014/main" id="{EECEC05B-4499-4FA5-A1F6-30ED82B9E609}"/>
            </a:ext>
          </a:extLst>
        </xdr:cNvPr>
        <xdr:cNvSpPr txBox="1"/>
      </xdr:nvSpPr>
      <xdr:spPr>
        <a:xfrm>
          <a:off x="16592627" y="1348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99077</xdr:rowOff>
    </xdr:from>
    <xdr:ext cx="469744" cy="259045"/>
    <xdr:sp macro="" textlink="">
      <xdr:nvSpPr>
        <xdr:cNvPr id="738" name="n_1mainValue【児童館】&#10;一人当たり面積">
          <a:extLst>
            <a:ext uri="{FF2B5EF4-FFF2-40B4-BE49-F238E27FC236}">
              <a16:creationId xmlns:a16="http://schemas.microsoft.com/office/drawing/2014/main" id="{75C196F5-9B42-496C-9186-7759A03EB160}"/>
            </a:ext>
          </a:extLst>
        </xdr:cNvPr>
        <xdr:cNvSpPr txBox="1"/>
      </xdr:nvSpPr>
      <xdr:spPr>
        <a:xfrm>
          <a:off x="18983402" y="1386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99077</xdr:rowOff>
    </xdr:from>
    <xdr:ext cx="469744" cy="259045"/>
    <xdr:sp macro="" textlink="">
      <xdr:nvSpPr>
        <xdr:cNvPr id="739" name="n_2mainValue【児童館】&#10;一人当たり面積">
          <a:extLst>
            <a:ext uri="{FF2B5EF4-FFF2-40B4-BE49-F238E27FC236}">
              <a16:creationId xmlns:a16="http://schemas.microsoft.com/office/drawing/2014/main" id="{B93C96F9-8138-4112-995B-8DDFE3AFF2C1}"/>
            </a:ext>
          </a:extLst>
        </xdr:cNvPr>
        <xdr:cNvSpPr txBox="1"/>
      </xdr:nvSpPr>
      <xdr:spPr>
        <a:xfrm>
          <a:off x="18183302" y="1386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99077</xdr:rowOff>
    </xdr:from>
    <xdr:ext cx="469744" cy="259045"/>
    <xdr:sp macro="" textlink="">
      <xdr:nvSpPr>
        <xdr:cNvPr id="740" name="n_3mainValue【児童館】&#10;一人当たり面積">
          <a:extLst>
            <a:ext uri="{FF2B5EF4-FFF2-40B4-BE49-F238E27FC236}">
              <a16:creationId xmlns:a16="http://schemas.microsoft.com/office/drawing/2014/main" id="{91E8AA0F-A166-4F18-95C0-066316023FF5}"/>
            </a:ext>
          </a:extLst>
        </xdr:cNvPr>
        <xdr:cNvSpPr txBox="1"/>
      </xdr:nvSpPr>
      <xdr:spPr>
        <a:xfrm>
          <a:off x="17383202" y="1386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41927</xdr:rowOff>
    </xdr:from>
    <xdr:ext cx="469744" cy="259045"/>
    <xdr:sp macro="" textlink="">
      <xdr:nvSpPr>
        <xdr:cNvPr id="741" name="n_4mainValue【児童館】&#10;一人当たり面積">
          <a:extLst>
            <a:ext uri="{FF2B5EF4-FFF2-40B4-BE49-F238E27FC236}">
              <a16:creationId xmlns:a16="http://schemas.microsoft.com/office/drawing/2014/main" id="{86E6AA90-7233-4466-ABE8-4387F0CECC57}"/>
            </a:ext>
          </a:extLst>
        </xdr:cNvPr>
        <xdr:cNvSpPr txBox="1"/>
      </xdr:nvSpPr>
      <xdr:spPr>
        <a:xfrm>
          <a:off x="16592627" y="1380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a:extLst>
            <a:ext uri="{FF2B5EF4-FFF2-40B4-BE49-F238E27FC236}">
              <a16:creationId xmlns:a16="http://schemas.microsoft.com/office/drawing/2014/main" id="{4EE96827-7C80-423B-89FA-F81312FF92A1}"/>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a:extLst>
            <a:ext uri="{FF2B5EF4-FFF2-40B4-BE49-F238E27FC236}">
              <a16:creationId xmlns:a16="http://schemas.microsoft.com/office/drawing/2014/main" id="{E734340B-EC10-4A20-9A87-CC7C38C07D36}"/>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a:extLst>
            <a:ext uri="{FF2B5EF4-FFF2-40B4-BE49-F238E27FC236}">
              <a16:creationId xmlns:a16="http://schemas.microsoft.com/office/drawing/2014/main" id="{84EE6C2A-666F-4B9F-BB59-F5E1AE00072D}"/>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a:extLst>
            <a:ext uri="{FF2B5EF4-FFF2-40B4-BE49-F238E27FC236}">
              <a16:creationId xmlns:a16="http://schemas.microsoft.com/office/drawing/2014/main" id="{A5DB6EF9-0DA9-4733-A30B-BA4E63B324C4}"/>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a:extLst>
            <a:ext uri="{FF2B5EF4-FFF2-40B4-BE49-F238E27FC236}">
              <a16:creationId xmlns:a16="http://schemas.microsoft.com/office/drawing/2014/main" id="{B4CBB673-CD4F-4770-AA42-AA79251D6772}"/>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a:extLst>
            <a:ext uri="{FF2B5EF4-FFF2-40B4-BE49-F238E27FC236}">
              <a16:creationId xmlns:a16="http://schemas.microsoft.com/office/drawing/2014/main" id="{616668F0-84C1-4EEA-9386-0518EF9E5A23}"/>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a:extLst>
            <a:ext uri="{FF2B5EF4-FFF2-40B4-BE49-F238E27FC236}">
              <a16:creationId xmlns:a16="http://schemas.microsoft.com/office/drawing/2014/main" id="{6D919356-7191-426F-8C20-251357F9AD59}"/>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a:extLst>
            <a:ext uri="{FF2B5EF4-FFF2-40B4-BE49-F238E27FC236}">
              <a16:creationId xmlns:a16="http://schemas.microsoft.com/office/drawing/2014/main" id="{6B7C43D8-2EA1-4F52-B554-0F8FD53FD891}"/>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a:extLst>
            <a:ext uri="{FF2B5EF4-FFF2-40B4-BE49-F238E27FC236}">
              <a16:creationId xmlns:a16="http://schemas.microsoft.com/office/drawing/2014/main" id="{1CC5C749-9E34-4DCE-9777-840BF251EC7B}"/>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a:extLst>
            <a:ext uri="{FF2B5EF4-FFF2-40B4-BE49-F238E27FC236}">
              <a16:creationId xmlns:a16="http://schemas.microsoft.com/office/drawing/2014/main" id="{4CABA104-5AC4-456B-9272-9D2565058BD3}"/>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a:extLst>
            <a:ext uri="{FF2B5EF4-FFF2-40B4-BE49-F238E27FC236}">
              <a16:creationId xmlns:a16="http://schemas.microsoft.com/office/drawing/2014/main" id="{87C460AD-AEA2-4748-900D-A24BFFAD0D7A}"/>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3" name="直線コネクタ 752">
          <a:extLst>
            <a:ext uri="{FF2B5EF4-FFF2-40B4-BE49-F238E27FC236}">
              <a16:creationId xmlns:a16="http://schemas.microsoft.com/office/drawing/2014/main" id="{6708AAB9-CFC4-4D03-8894-145EF8597E58}"/>
            </a:ext>
          </a:extLst>
        </xdr:cNvPr>
        <xdr:cNvCxnSpPr/>
      </xdr:nvCxnSpPr>
      <xdr:spPr>
        <a:xfrm>
          <a:off x="11210925" y="176403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4" name="テキスト ボックス 753">
          <a:extLst>
            <a:ext uri="{FF2B5EF4-FFF2-40B4-BE49-F238E27FC236}">
              <a16:creationId xmlns:a16="http://schemas.microsoft.com/office/drawing/2014/main" id="{F32227F0-19A4-4C82-BF7F-6AE864CA1517}"/>
            </a:ext>
          </a:extLst>
        </xdr:cNvPr>
        <xdr:cNvSpPr txBox="1"/>
      </xdr:nvSpPr>
      <xdr:spPr>
        <a:xfrm>
          <a:off x="107945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5" name="直線コネクタ 754">
          <a:extLst>
            <a:ext uri="{FF2B5EF4-FFF2-40B4-BE49-F238E27FC236}">
              <a16:creationId xmlns:a16="http://schemas.microsoft.com/office/drawing/2014/main" id="{DA35ED5A-0BB3-4DC6-8178-22DA4FE275B1}"/>
            </a:ext>
          </a:extLst>
        </xdr:cNvPr>
        <xdr:cNvCxnSpPr/>
      </xdr:nvCxnSpPr>
      <xdr:spPr>
        <a:xfrm>
          <a:off x="11210925" y="17278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6" name="テキスト ボックス 755">
          <a:extLst>
            <a:ext uri="{FF2B5EF4-FFF2-40B4-BE49-F238E27FC236}">
              <a16:creationId xmlns:a16="http://schemas.microsoft.com/office/drawing/2014/main" id="{763C5A4A-6F6E-4406-925E-8BD2583D7511}"/>
            </a:ext>
          </a:extLst>
        </xdr:cNvPr>
        <xdr:cNvSpPr txBox="1"/>
      </xdr:nvSpPr>
      <xdr:spPr>
        <a:xfrm>
          <a:off x="10845966"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7" name="直線コネクタ 756">
          <a:extLst>
            <a:ext uri="{FF2B5EF4-FFF2-40B4-BE49-F238E27FC236}">
              <a16:creationId xmlns:a16="http://schemas.microsoft.com/office/drawing/2014/main" id="{7C7FB62E-81EC-4A6E-B9BB-8B6710A3BDA5}"/>
            </a:ext>
          </a:extLst>
        </xdr:cNvPr>
        <xdr:cNvCxnSpPr/>
      </xdr:nvCxnSpPr>
      <xdr:spPr>
        <a:xfrm>
          <a:off x="11210925" y="1691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8" name="テキスト ボックス 757">
          <a:extLst>
            <a:ext uri="{FF2B5EF4-FFF2-40B4-BE49-F238E27FC236}">
              <a16:creationId xmlns:a16="http://schemas.microsoft.com/office/drawing/2014/main" id="{A4822676-DE5E-4A85-8063-FBDA4CC6CD4A}"/>
            </a:ext>
          </a:extLst>
        </xdr:cNvPr>
        <xdr:cNvSpPr txBox="1"/>
      </xdr:nvSpPr>
      <xdr:spPr>
        <a:xfrm>
          <a:off x="10845966"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9" name="直線コネクタ 758">
          <a:extLst>
            <a:ext uri="{FF2B5EF4-FFF2-40B4-BE49-F238E27FC236}">
              <a16:creationId xmlns:a16="http://schemas.microsoft.com/office/drawing/2014/main" id="{6ACE3293-06BE-427A-A425-8EF85C4B8387}"/>
            </a:ext>
          </a:extLst>
        </xdr:cNvPr>
        <xdr:cNvCxnSpPr/>
      </xdr:nvCxnSpPr>
      <xdr:spPr>
        <a:xfrm>
          <a:off x="11210925" y="16554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0" name="テキスト ボックス 759">
          <a:extLst>
            <a:ext uri="{FF2B5EF4-FFF2-40B4-BE49-F238E27FC236}">
              <a16:creationId xmlns:a16="http://schemas.microsoft.com/office/drawing/2014/main" id="{E9CAD949-8A05-403F-A6BD-05B95E88EAF7}"/>
            </a:ext>
          </a:extLst>
        </xdr:cNvPr>
        <xdr:cNvSpPr txBox="1"/>
      </xdr:nvSpPr>
      <xdr:spPr>
        <a:xfrm>
          <a:off x="10845966"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1" name="直線コネクタ 760">
          <a:extLst>
            <a:ext uri="{FF2B5EF4-FFF2-40B4-BE49-F238E27FC236}">
              <a16:creationId xmlns:a16="http://schemas.microsoft.com/office/drawing/2014/main" id="{BB47095D-41A8-43CB-80EA-410191372CE7}"/>
            </a:ext>
          </a:extLst>
        </xdr:cNvPr>
        <xdr:cNvCxnSpPr/>
      </xdr:nvCxnSpPr>
      <xdr:spPr>
        <a:xfrm>
          <a:off x="11210925" y="16192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2" name="テキスト ボックス 761">
          <a:extLst>
            <a:ext uri="{FF2B5EF4-FFF2-40B4-BE49-F238E27FC236}">
              <a16:creationId xmlns:a16="http://schemas.microsoft.com/office/drawing/2014/main" id="{FCDF48F1-73E9-443A-9952-BBEF5B7AFD4A}"/>
            </a:ext>
          </a:extLst>
        </xdr:cNvPr>
        <xdr:cNvSpPr txBox="1"/>
      </xdr:nvSpPr>
      <xdr:spPr>
        <a:xfrm>
          <a:off x="10845966"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69802B31-1FDE-4397-9275-8DF8564946AE}"/>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4" name="テキスト ボックス 763">
          <a:extLst>
            <a:ext uri="{FF2B5EF4-FFF2-40B4-BE49-F238E27FC236}">
              <a16:creationId xmlns:a16="http://schemas.microsoft.com/office/drawing/2014/main" id="{5B16135E-B8F0-4296-AA46-37A4B79F78BA}"/>
            </a:ext>
          </a:extLst>
        </xdr:cNvPr>
        <xdr:cNvSpPr txBox="1"/>
      </xdr:nvSpPr>
      <xdr:spPr>
        <a:xfrm>
          <a:off x="109037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5" name="【公民館】&#10;有形固定資産減価償却率グラフ枠">
          <a:extLst>
            <a:ext uri="{FF2B5EF4-FFF2-40B4-BE49-F238E27FC236}">
              <a16:creationId xmlns:a16="http://schemas.microsoft.com/office/drawing/2014/main" id="{63123BCF-823F-4197-979A-71C1BD2E0118}"/>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133350</xdr:rowOff>
    </xdr:from>
    <xdr:to>
      <xdr:col>85</xdr:col>
      <xdr:colOff>126364</xdr:colOff>
      <xdr:row>108</xdr:row>
      <xdr:rowOff>3811</xdr:rowOff>
    </xdr:to>
    <xdr:cxnSp macro="">
      <xdr:nvCxnSpPr>
        <xdr:cNvPr id="766" name="直線コネクタ 765">
          <a:extLst>
            <a:ext uri="{FF2B5EF4-FFF2-40B4-BE49-F238E27FC236}">
              <a16:creationId xmlns:a16="http://schemas.microsoft.com/office/drawing/2014/main" id="{EECDE48D-596E-4617-8A51-253EDC79E53F}"/>
            </a:ext>
          </a:extLst>
        </xdr:cNvPr>
        <xdr:cNvCxnSpPr/>
      </xdr:nvCxnSpPr>
      <xdr:spPr>
        <a:xfrm flipV="1">
          <a:off x="14696439" y="16163925"/>
          <a:ext cx="0" cy="1330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7638</xdr:rowOff>
    </xdr:from>
    <xdr:ext cx="405111" cy="259045"/>
    <xdr:sp macro="" textlink="">
      <xdr:nvSpPr>
        <xdr:cNvPr id="767" name="【公民館】&#10;有形固定資産減価償却率最小値テキスト">
          <a:extLst>
            <a:ext uri="{FF2B5EF4-FFF2-40B4-BE49-F238E27FC236}">
              <a16:creationId xmlns:a16="http://schemas.microsoft.com/office/drawing/2014/main" id="{8E4EE90E-0767-43C0-AB3E-99DB889E34A0}"/>
            </a:ext>
          </a:extLst>
        </xdr:cNvPr>
        <xdr:cNvSpPr txBox="1"/>
      </xdr:nvSpPr>
      <xdr:spPr>
        <a:xfrm>
          <a:off x="14735175" y="17498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3811</xdr:rowOff>
    </xdr:from>
    <xdr:to>
      <xdr:col>86</xdr:col>
      <xdr:colOff>25400</xdr:colOff>
      <xdr:row>108</xdr:row>
      <xdr:rowOff>3811</xdr:rowOff>
    </xdr:to>
    <xdr:cxnSp macro="">
      <xdr:nvCxnSpPr>
        <xdr:cNvPr id="768" name="直線コネクタ 767">
          <a:extLst>
            <a:ext uri="{FF2B5EF4-FFF2-40B4-BE49-F238E27FC236}">
              <a16:creationId xmlns:a16="http://schemas.microsoft.com/office/drawing/2014/main" id="{B1DFD814-768E-4D98-A781-B7ABC9F3FC5C}"/>
            </a:ext>
          </a:extLst>
        </xdr:cNvPr>
        <xdr:cNvCxnSpPr/>
      </xdr:nvCxnSpPr>
      <xdr:spPr>
        <a:xfrm>
          <a:off x="14611350" y="1749488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80027</xdr:rowOff>
    </xdr:from>
    <xdr:ext cx="405111" cy="259045"/>
    <xdr:sp macro="" textlink="">
      <xdr:nvSpPr>
        <xdr:cNvPr id="769" name="【公民館】&#10;有形固定資産減価償却率最大値テキスト">
          <a:extLst>
            <a:ext uri="{FF2B5EF4-FFF2-40B4-BE49-F238E27FC236}">
              <a16:creationId xmlns:a16="http://schemas.microsoft.com/office/drawing/2014/main" id="{EDDE5A18-2D48-40B6-AD39-107AA856CA61}"/>
            </a:ext>
          </a:extLst>
        </xdr:cNvPr>
        <xdr:cNvSpPr txBox="1"/>
      </xdr:nvSpPr>
      <xdr:spPr>
        <a:xfrm>
          <a:off x="14735175" y="1595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133350</xdr:rowOff>
    </xdr:from>
    <xdr:to>
      <xdr:col>86</xdr:col>
      <xdr:colOff>25400</xdr:colOff>
      <xdr:row>99</xdr:row>
      <xdr:rowOff>133350</xdr:rowOff>
    </xdr:to>
    <xdr:cxnSp macro="">
      <xdr:nvCxnSpPr>
        <xdr:cNvPr id="770" name="直線コネクタ 769">
          <a:extLst>
            <a:ext uri="{FF2B5EF4-FFF2-40B4-BE49-F238E27FC236}">
              <a16:creationId xmlns:a16="http://schemas.microsoft.com/office/drawing/2014/main" id="{9E5F2633-4129-4549-835B-ABE8FB5B5F8B}"/>
            </a:ext>
          </a:extLst>
        </xdr:cNvPr>
        <xdr:cNvCxnSpPr/>
      </xdr:nvCxnSpPr>
      <xdr:spPr>
        <a:xfrm>
          <a:off x="14611350" y="161639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34307</xdr:rowOff>
    </xdr:from>
    <xdr:ext cx="405111" cy="259045"/>
    <xdr:sp macro="" textlink="">
      <xdr:nvSpPr>
        <xdr:cNvPr id="771" name="【公民館】&#10;有形固定資産減価償却率平均値テキスト">
          <a:extLst>
            <a:ext uri="{FF2B5EF4-FFF2-40B4-BE49-F238E27FC236}">
              <a16:creationId xmlns:a16="http://schemas.microsoft.com/office/drawing/2014/main" id="{4CE4BB59-381D-418E-8C25-3CAC7020A960}"/>
            </a:ext>
          </a:extLst>
        </xdr:cNvPr>
        <xdr:cNvSpPr txBox="1"/>
      </xdr:nvSpPr>
      <xdr:spPr>
        <a:xfrm>
          <a:off x="14735175" y="16871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55880</xdr:rowOff>
    </xdr:from>
    <xdr:to>
      <xdr:col>85</xdr:col>
      <xdr:colOff>177800</xdr:colOff>
      <xdr:row>104</xdr:row>
      <xdr:rowOff>157480</xdr:rowOff>
    </xdr:to>
    <xdr:sp macro="" textlink="">
      <xdr:nvSpPr>
        <xdr:cNvPr id="772" name="フローチャート: 判断 771">
          <a:extLst>
            <a:ext uri="{FF2B5EF4-FFF2-40B4-BE49-F238E27FC236}">
              <a16:creationId xmlns:a16="http://schemas.microsoft.com/office/drawing/2014/main" id="{01104B29-5274-4D91-96C2-F85FB3DD3FF9}"/>
            </a:ext>
          </a:extLst>
        </xdr:cNvPr>
        <xdr:cNvSpPr/>
      </xdr:nvSpPr>
      <xdr:spPr>
        <a:xfrm>
          <a:off x="14649450" y="1689608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773" name="フローチャート: 判断 772">
          <a:extLst>
            <a:ext uri="{FF2B5EF4-FFF2-40B4-BE49-F238E27FC236}">
              <a16:creationId xmlns:a16="http://schemas.microsoft.com/office/drawing/2014/main" id="{05024BA1-BE09-416F-87DF-6BD1CBEF9DFF}"/>
            </a:ext>
          </a:extLst>
        </xdr:cNvPr>
        <xdr:cNvSpPr/>
      </xdr:nvSpPr>
      <xdr:spPr>
        <a:xfrm>
          <a:off x="13887450" y="1685099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149225</xdr:rowOff>
    </xdr:from>
    <xdr:to>
      <xdr:col>76</xdr:col>
      <xdr:colOff>165100</xdr:colOff>
      <xdr:row>104</xdr:row>
      <xdr:rowOff>79375</xdr:rowOff>
    </xdr:to>
    <xdr:sp macro="" textlink="">
      <xdr:nvSpPr>
        <xdr:cNvPr id="774" name="フローチャート: 判断 773">
          <a:extLst>
            <a:ext uri="{FF2B5EF4-FFF2-40B4-BE49-F238E27FC236}">
              <a16:creationId xmlns:a16="http://schemas.microsoft.com/office/drawing/2014/main" id="{4F6583E2-1127-4414-B1E3-DEB0507571CE}"/>
            </a:ext>
          </a:extLst>
        </xdr:cNvPr>
        <xdr:cNvSpPr/>
      </xdr:nvSpPr>
      <xdr:spPr>
        <a:xfrm>
          <a:off x="13096875" y="168275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137795</xdr:rowOff>
    </xdr:from>
    <xdr:to>
      <xdr:col>72</xdr:col>
      <xdr:colOff>38100</xdr:colOff>
      <xdr:row>104</xdr:row>
      <xdr:rowOff>67945</xdr:rowOff>
    </xdr:to>
    <xdr:sp macro="" textlink="">
      <xdr:nvSpPr>
        <xdr:cNvPr id="775" name="フローチャート: 判断 774">
          <a:extLst>
            <a:ext uri="{FF2B5EF4-FFF2-40B4-BE49-F238E27FC236}">
              <a16:creationId xmlns:a16="http://schemas.microsoft.com/office/drawing/2014/main" id="{C2C1C753-43A4-4143-9955-5C9606C53816}"/>
            </a:ext>
          </a:extLst>
        </xdr:cNvPr>
        <xdr:cNvSpPr/>
      </xdr:nvSpPr>
      <xdr:spPr>
        <a:xfrm>
          <a:off x="12296775" y="1681924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107314</xdr:rowOff>
    </xdr:from>
    <xdr:to>
      <xdr:col>67</xdr:col>
      <xdr:colOff>101600</xdr:colOff>
      <xdr:row>104</xdr:row>
      <xdr:rowOff>37464</xdr:rowOff>
    </xdr:to>
    <xdr:sp macro="" textlink="">
      <xdr:nvSpPr>
        <xdr:cNvPr id="776" name="フローチャート: 判断 775">
          <a:extLst>
            <a:ext uri="{FF2B5EF4-FFF2-40B4-BE49-F238E27FC236}">
              <a16:creationId xmlns:a16="http://schemas.microsoft.com/office/drawing/2014/main" id="{CAD506C7-5C29-49F6-BB5C-F74AFBC96118}"/>
            </a:ext>
          </a:extLst>
        </xdr:cNvPr>
        <xdr:cNvSpPr/>
      </xdr:nvSpPr>
      <xdr:spPr>
        <a:xfrm>
          <a:off x="11487150" y="1678241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719CCE95-006C-4CEA-896B-FAA650EA5C2F}"/>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51381208-2403-4113-B530-577530A96974}"/>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AA73A459-F5DA-4F0D-A097-1D3B338E1CA9}"/>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493841CB-761E-421A-B9A5-4418D57FC933}"/>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60CAA163-AF7F-4714-95D0-D27598DA0830}"/>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106</xdr:row>
      <xdr:rowOff>95886</xdr:rowOff>
    </xdr:from>
    <xdr:to>
      <xdr:col>67</xdr:col>
      <xdr:colOff>101600</xdr:colOff>
      <xdr:row>107</xdr:row>
      <xdr:rowOff>26036</xdr:rowOff>
    </xdr:to>
    <xdr:sp macro="" textlink="">
      <xdr:nvSpPr>
        <xdr:cNvPr id="782" name="楕円 781">
          <a:extLst>
            <a:ext uri="{FF2B5EF4-FFF2-40B4-BE49-F238E27FC236}">
              <a16:creationId xmlns:a16="http://schemas.microsoft.com/office/drawing/2014/main" id="{893C2B02-630B-447D-A859-A0A851CEC755}"/>
            </a:ext>
          </a:extLst>
        </xdr:cNvPr>
        <xdr:cNvSpPr/>
      </xdr:nvSpPr>
      <xdr:spPr>
        <a:xfrm>
          <a:off x="11487150" y="1725993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132097</xdr:rowOff>
    </xdr:from>
    <xdr:ext cx="405111" cy="259045"/>
    <xdr:sp macro="" textlink="">
      <xdr:nvSpPr>
        <xdr:cNvPr id="783" name="n_1aveValue【公民館】&#10;有形固定資産減価償却率">
          <a:extLst>
            <a:ext uri="{FF2B5EF4-FFF2-40B4-BE49-F238E27FC236}">
              <a16:creationId xmlns:a16="http://schemas.microsoft.com/office/drawing/2014/main" id="{07CF61CB-F3E0-4C14-96F9-91E85A9D8010}"/>
            </a:ext>
          </a:extLst>
        </xdr:cNvPr>
        <xdr:cNvSpPr txBox="1"/>
      </xdr:nvSpPr>
      <xdr:spPr>
        <a:xfrm>
          <a:off x="13745219" y="1664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95902</xdr:rowOff>
    </xdr:from>
    <xdr:ext cx="405111" cy="259045"/>
    <xdr:sp macro="" textlink="">
      <xdr:nvSpPr>
        <xdr:cNvPr id="784" name="n_2aveValue【公民館】&#10;有形固定資産減価償却率">
          <a:extLst>
            <a:ext uri="{FF2B5EF4-FFF2-40B4-BE49-F238E27FC236}">
              <a16:creationId xmlns:a16="http://schemas.microsoft.com/office/drawing/2014/main" id="{8AAF7F87-52DD-4E37-8B15-FBC31190D021}"/>
            </a:ext>
          </a:extLst>
        </xdr:cNvPr>
        <xdr:cNvSpPr txBox="1"/>
      </xdr:nvSpPr>
      <xdr:spPr>
        <a:xfrm>
          <a:off x="12964169" y="1661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84472</xdr:rowOff>
    </xdr:from>
    <xdr:ext cx="405111" cy="259045"/>
    <xdr:sp macro="" textlink="">
      <xdr:nvSpPr>
        <xdr:cNvPr id="785" name="n_3aveValue【公民館】&#10;有形固定資産減価償却率">
          <a:extLst>
            <a:ext uri="{FF2B5EF4-FFF2-40B4-BE49-F238E27FC236}">
              <a16:creationId xmlns:a16="http://schemas.microsoft.com/office/drawing/2014/main" id="{87A36E62-1310-4EF9-B3DF-2DEBEE453CA0}"/>
            </a:ext>
          </a:extLst>
        </xdr:cNvPr>
        <xdr:cNvSpPr txBox="1"/>
      </xdr:nvSpPr>
      <xdr:spPr>
        <a:xfrm>
          <a:off x="12164069" y="16603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53991</xdr:rowOff>
    </xdr:from>
    <xdr:ext cx="405111" cy="259045"/>
    <xdr:sp macro="" textlink="">
      <xdr:nvSpPr>
        <xdr:cNvPr id="786" name="n_4aveValue【公民館】&#10;有形固定資産減価償却率">
          <a:extLst>
            <a:ext uri="{FF2B5EF4-FFF2-40B4-BE49-F238E27FC236}">
              <a16:creationId xmlns:a16="http://schemas.microsoft.com/office/drawing/2014/main" id="{2CF1C68F-32DC-4E6F-996F-80348AF67361}"/>
            </a:ext>
          </a:extLst>
        </xdr:cNvPr>
        <xdr:cNvSpPr txBox="1"/>
      </xdr:nvSpPr>
      <xdr:spPr>
        <a:xfrm>
          <a:off x="11354444" y="1657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17163</xdr:rowOff>
    </xdr:from>
    <xdr:ext cx="405111" cy="259045"/>
    <xdr:sp macro="" textlink="">
      <xdr:nvSpPr>
        <xdr:cNvPr id="787" name="n_4mainValue【公民館】&#10;有形固定資産減価償却率">
          <a:extLst>
            <a:ext uri="{FF2B5EF4-FFF2-40B4-BE49-F238E27FC236}">
              <a16:creationId xmlns:a16="http://schemas.microsoft.com/office/drawing/2014/main" id="{C77022F0-EC1D-44EC-9EC6-07E259C1555C}"/>
            </a:ext>
          </a:extLst>
        </xdr:cNvPr>
        <xdr:cNvSpPr txBox="1"/>
      </xdr:nvSpPr>
      <xdr:spPr>
        <a:xfrm>
          <a:off x="11354444" y="17343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8" name="正方形/長方形 787">
          <a:extLst>
            <a:ext uri="{FF2B5EF4-FFF2-40B4-BE49-F238E27FC236}">
              <a16:creationId xmlns:a16="http://schemas.microsoft.com/office/drawing/2014/main" id="{E42DF1DB-9784-48E2-A43F-03A60F56FBEE}"/>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9" name="正方形/長方形 788">
          <a:extLst>
            <a:ext uri="{FF2B5EF4-FFF2-40B4-BE49-F238E27FC236}">
              <a16:creationId xmlns:a16="http://schemas.microsoft.com/office/drawing/2014/main" id="{5630CD69-F36A-4911-B1E3-11D33ACE5DA4}"/>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0" name="正方形/長方形 789">
          <a:extLst>
            <a:ext uri="{FF2B5EF4-FFF2-40B4-BE49-F238E27FC236}">
              <a16:creationId xmlns:a16="http://schemas.microsoft.com/office/drawing/2014/main" id="{F2505E64-2E5A-43D7-AAB4-24049E2365F0}"/>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1" name="正方形/長方形 790">
          <a:extLst>
            <a:ext uri="{FF2B5EF4-FFF2-40B4-BE49-F238E27FC236}">
              <a16:creationId xmlns:a16="http://schemas.microsoft.com/office/drawing/2014/main" id="{E042787F-1E2B-4958-9761-6C9BC5352605}"/>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2" name="正方形/長方形 791">
          <a:extLst>
            <a:ext uri="{FF2B5EF4-FFF2-40B4-BE49-F238E27FC236}">
              <a16:creationId xmlns:a16="http://schemas.microsoft.com/office/drawing/2014/main" id="{DA265628-4A9A-4A93-8F8A-49CA99D6FC99}"/>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3" name="正方形/長方形 792">
          <a:extLst>
            <a:ext uri="{FF2B5EF4-FFF2-40B4-BE49-F238E27FC236}">
              <a16:creationId xmlns:a16="http://schemas.microsoft.com/office/drawing/2014/main" id="{37E73F8F-C4D2-41A5-A789-7EFD3037C4B8}"/>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4" name="正方形/長方形 793">
          <a:extLst>
            <a:ext uri="{FF2B5EF4-FFF2-40B4-BE49-F238E27FC236}">
              <a16:creationId xmlns:a16="http://schemas.microsoft.com/office/drawing/2014/main" id="{5382058A-3172-4AA0-8D04-F7FE2E8F3A95}"/>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5" name="正方形/長方形 794">
          <a:extLst>
            <a:ext uri="{FF2B5EF4-FFF2-40B4-BE49-F238E27FC236}">
              <a16:creationId xmlns:a16="http://schemas.microsoft.com/office/drawing/2014/main" id="{FF0689C7-5E5C-4AD0-A2FE-67C951D5A602}"/>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6" name="テキスト ボックス 795">
          <a:extLst>
            <a:ext uri="{FF2B5EF4-FFF2-40B4-BE49-F238E27FC236}">
              <a16:creationId xmlns:a16="http://schemas.microsoft.com/office/drawing/2014/main" id="{8B1DE080-733E-49EF-8718-8A9830F05818}"/>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7" name="直線コネクタ 796">
          <a:extLst>
            <a:ext uri="{FF2B5EF4-FFF2-40B4-BE49-F238E27FC236}">
              <a16:creationId xmlns:a16="http://schemas.microsoft.com/office/drawing/2014/main" id="{07560714-45E6-4D53-AE28-87B9666B3F29}"/>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98" name="直線コネクタ 797">
          <a:extLst>
            <a:ext uri="{FF2B5EF4-FFF2-40B4-BE49-F238E27FC236}">
              <a16:creationId xmlns:a16="http://schemas.microsoft.com/office/drawing/2014/main" id="{29624E1D-286F-4E6E-AA25-C7DBA564F2D6}"/>
            </a:ext>
          </a:extLst>
        </xdr:cNvPr>
        <xdr:cNvCxnSpPr/>
      </xdr:nvCxnSpPr>
      <xdr:spPr>
        <a:xfrm>
          <a:off x="164592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99" name="テキスト ボックス 798">
          <a:extLst>
            <a:ext uri="{FF2B5EF4-FFF2-40B4-BE49-F238E27FC236}">
              <a16:creationId xmlns:a16="http://schemas.microsoft.com/office/drawing/2014/main" id="{3D7B9204-4436-442C-B6A3-F53708C73888}"/>
            </a:ext>
          </a:extLst>
        </xdr:cNvPr>
        <xdr:cNvSpPr txBox="1"/>
      </xdr:nvSpPr>
      <xdr:spPr>
        <a:xfrm>
          <a:off x="160523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0" name="直線コネクタ 799">
          <a:extLst>
            <a:ext uri="{FF2B5EF4-FFF2-40B4-BE49-F238E27FC236}">
              <a16:creationId xmlns:a16="http://schemas.microsoft.com/office/drawing/2014/main" id="{4F1A5A57-D6A4-4B42-84E3-7690A9AFE58E}"/>
            </a:ext>
          </a:extLst>
        </xdr:cNvPr>
        <xdr:cNvCxnSpPr/>
      </xdr:nvCxnSpPr>
      <xdr:spPr>
        <a:xfrm>
          <a:off x="164592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1" name="テキスト ボックス 800">
          <a:extLst>
            <a:ext uri="{FF2B5EF4-FFF2-40B4-BE49-F238E27FC236}">
              <a16:creationId xmlns:a16="http://schemas.microsoft.com/office/drawing/2014/main" id="{724223ED-E4E0-449C-9890-3FA56F16BA36}"/>
            </a:ext>
          </a:extLst>
        </xdr:cNvPr>
        <xdr:cNvSpPr txBox="1"/>
      </xdr:nvSpPr>
      <xdr:spPr>
        <a:xfrm>
          <a:off x="16052346" y="17142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2" name="直線コネクタ 801">
          <a:extLst>
            <a:ext uri="{FF2B5EF4-FFF2-40B4-BE49-F238E27FC236}">
              <a16:creationId xmlns:a16="http://schemas.microsoft.com/office/drawing/2014/main" id="{751B4017-4D36-48E2-90AC-D41D54D6EC1B}"/>
            </a:ext>
          </a:extLst>
        </xdr:cNvPr>
        <xdr:cNvCxnSpPr/>
      </xdr:nvCxnSpPr>
      <xdr:spPr>
        <a:xfrm>
          <a:off x="164592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3" name="テキスト ボックス 802">
          <a:extLst>
            <a:ext uri="{FF2B5EF4-FFF2-40B4-BE49-F238E27FC236}">
              <a16:creationId xmlns:a16="http://schemas.microsoft.com/office/drawing/2014/main" id="{1190CD7F-D18E-4672-B347-B3D46F4D6E14}"/>
            </a:ext>
          </a:extLst>
        </xdr:cNvPr>
        <xdr:cNvSpPr txBox="1"/>
      </xdr:nvSpPr>
      <xdr:spPr>
        <a:xfrm>
          <a:off x="16052346"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4" name="直線コネクタ 803">
          <a:extLst>
            <a:ext uri="{FF2B5EF4-FFF2-40B4-BE49-F238E27FC236}">
              <a16:creationId xmlns:a16="http://schemas.microsoft.com/office/drawing/2014/main" id="{264B6B83-9A63-4424-B5C4-8D367DAA851B}"/>
            </a:ext>
          </a:extLst>
        </xdr:cNvPr>
        <xdr:cNvCxnSpPr/>
      </xdr:nvCxnSpPr>
      <xdr:spPr>
        <a:xfrm>
          <a:off x="164592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5" name="テキスト ボックス 804">
          <a:extLst>
            <a:ext uri="{FF2B5EF4-FFF2-40B4-BE49-F238E27FC236}">
              <a16:creationId xmlns:a16="http://schemas.microsoft.com/office/drawing/2014/main" id="{6C51E794-3842-4516-A1CC-205D26734076}"/>
            </a:ext>
          </a:extLst>
        </xdr:cNvPr>
        <xdr:cNvSpPr txBox="1"/>
      </xdr:nvSpPr>
      <xdr:spPr>
        <a:xfrm>
          <a:off x="16052346" y="16418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6" name="直線コネクタ 805">
          <a:extLst>
            <a:ext uri="{FF2B5EF4-FFF2-40B4-BE49-F238E27FC236}">
              <a16:creationId xmlns:a16="http://schemas.microsoft.com/office/drawing/2014/main" id="{C26062AD-ED4F-4E8C-8E36-CF3A858DDA8F}"/>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07" name="テキスト ボックス 806">
          <a:extLst>
            <a:ext uri="{FF2B5EF4-FFF2-40B4-BE49-F238E27FC236}">
              <a16:creationId xmlns:a16="http://schemas.microsoft.com/office/drawing/2014/main" id="{3AA9C647-FE72-4EAA-838C-ED730510D465}"/>
            </a:ext>
          </a:extLst>
        </xdr:cNvPr>
        <xdr:cNvSpPr txBox="1"/>
      </xdr:nvSpPr>
      <xdr:spPr>
        <a:xfrm>
          <a:off x="16052346" y="16056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8" name="直線コネクタ 807">
          <a:extLst>
            <a:ext uri="{FF2B5EF4-FFF2-40B4-BE49-F238E27FC236}">
              <a16:creationId xmlns:a16="http://schemas.microsoft.com/office/drawing/2014/main" id="{BD7F12DB-C3A0-4328-9FAB-76D17091AFFD}"/>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9" name="テキスト ボックス 808">
          <a:extLst>
            <a:ext uri="{FF2B5EF4-FFF2-40B4-BE49-F238E27FC236}">
              <a16:creationId xmlns:a16="http://schemas.microsoft.com/office/drawing/2014/main" id="{E63F372B-7491-4CF1-B0C4-E6D2DEA4E26E}"/>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0" name="【公民館】&#10;一人当たり面積グラフ枠">
          <a:extLst>
            <a:ext uri="{FF2B5EF4-FFF2-40B4-BE49-F238E27FC236}">
              <a16:creationId xmlns:a16="http://schemas.microsoft.com/office/drawing/2014/main" id="{EA456849-C82D-4ED1-B785-AE16C4922A92}"/>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72389</xdr:rowOff>
    </xdr:from>
    <xdr:to>
      <xdr:col>116</xdr:col>
      <xdr:colOff>62864</xdr:colOff>
      <xdr:row>108</xdr:row>
      <xdr:rowOff>114300</xdr:rowOff>
    </xdr:to>
    <xdr:cxnSp macro="">
      <xdr:nvCxnSpPr>
        <xdr:cNvPr id="811" name="直線コネクタ 810">
          <a:extLst>
            <a:ext uri="{FF2B5EF4-FFF2-40B4-BE49-F238E27FC236}">
              <a16:creationId xmlns:a16="http://schemas.microsoft.com/office/drawing/2014/main" id="{D5B9C8F3-46FF-4D0C-994B-436CB8CA675C}"/>
            </a:ext>
          </a:extLst>
        </xdr:cNvPr>
        <xdr:cNvCxnSpPr/>
      </xdr:nvCxnSpPr>
      <xdr:spPr>
        <a:xfrm flipV="1">
          <a:off x="19954239" y="16423639"/>
          <a:ext cx="0" cy="1178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812" name="【公民館】&#10;一人当たり面積最小値テキスト">
          <a:extLst>
            <a:ext uri="{FF2B5EF4-FFF2-40B4-BE49-F238E27FC236}">
              <a16:creationId xmlns:a16="http://schemas.microsoft.com/office/drawing/2014/main" id="{02AD2D36-46E9-4E8C-AB95-7EBB0FDDB6F8}"/>
            </a:ext>
          </a:extLst>
        </xdr:cNvPr>
        <xdr:cNvSpPr txBox="1"/>
      </xdr:nvSpPr>
      <xdr:spPr>
        <a:xfrm>
          <a:off x="19992975" y="1760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813" name="直線コネクタ 812">
          <a:extLst>
            <a:ext uri="{FF2B5EF4-FFF2-40B4-BE49-F238E27FC236}">
              <a16:creationId xmlns:a16="http://schemas.microsoft.com/office/drawing/2014/main" id="{D92B2367-388E-4193-A1B0-9043741FD082}"/>
            </a:ext>
          </a:extLst>
        </xdr:cNvPr>
        <xdr:cNvCxnSpPr/>
      </xdr:nvCxnSpPr>
      <xdr:spPr>
        <a:xfrm>
          <a:off x="19878675" y="176022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19066</xdr:rowOff>
    </xdr:from>
    <xdr:ext cx="469744" cy="259045"/>
    <xdr:sp macro="" textlink="">
      <xdr:nvSpPr>
        <xdr:cNvPr id="814" name="【公民館】&#10;一人当たり面積最大値テキスト">
          <a:extLst>
            <a:ext uri="{FF2B5EF4-FFF2-40B4-BE49-F238E27FC236}">
              <a16:creationId xmlns:a16="http://schemas.microsoft.com/office/drawing/2014/main" id="{91F21985-8D4E-46E0-B984-36B874EB6339}"/>
            </a:ext>
          </a:extLst>
        </xdr:cNvPr>
        <xdr:cNvSpPr txBox="1"/>
      </xdr:nvSpPr>
      <xdr:spPr>
        <a:xfrm>
          <a:off x="19992975" y="16211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72389</xdr:rowOff>
    </xdr:from>
    <xdr:to>
      <xdr:col>116</xdr:col>
      <xdr:colOff>152400</xdr:colOff>
      <xdr:row>101</xdr:row>
      <xdr:rowOff>72389</xdr:rowOff>
    </xdr:to>
    <xdr:cxnSp macro="">
      <xdr:nvCxnSpPr>
        <xdr:cNvPr id="815" name="直線コネクタ 814">
          <a:extLst>
            <a:ext uri="{FF2B5EF4-FFF2-40B4-BE49-F238E27FC236}">
              <a16:creationId xmlns:a16="http://schemas.microsoft.com/office/drawing/2014/main" id="{C99F14E5-3CEA-42B9-B2A7-007035C81D97}"/>
            </a:ext>
          </a:extLst>
        </xdr:cNvPr>
        <xdr:cNvCxnSpPr/>
      </xdr:nvCxnSpPr>
      <xdr:spPr>
        <a:xfrm>
          <a:off x="19878675" y="1642363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91457</xdr:rowOff>
    </xdr:from>
    <xdr:ext cx="469744" cy="259045"/>
    <xdr:sp macro="" textlink="">
      <xdr:nvSpPr>
        <xdr:cNvPr id="816" name="【公民館】&#10;一人当たり面積平均値テキスト">
          <a:extLst>
            <a:ext uri="{FF2B5EF4-FFF2-40B4-BE49-F238E27FC236}">
              <a16:creationId xmlns:a16="http://schemas.microsoft.com/office/drawing/2014/main" id="{254DBF39-AE38-4E68-A24D-F7BCFCF4BA5F}"/>
            </a:ext>
          </a:extLst>
        </xdr:cNvPr>
        <xdr:cNvSpPr txBox="1"/>
      </xdr:nvSpPr>
      <xdr:spPr>
        <a:xfrm>
          <a:off x="19992975" y="17090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113030</xdr:rowOff>
    </xdr:from>
    <xdr:to>
      <xdr:col>116</xdr:col>
      <xdr:colOff>114300</xdr:colOff>
      <xdr:row>106</xdr:row>
      <xdr:rowOff>43180</xdr:rowOff>
    </xdr:to>
    <xdr:sp macro="" textlink="">
      <xdr:nvSpPr>
        <xdr:cNvPr id="817" name="フローチャート: 判断 816">
          <a:extLst>
            <a:ext uri="{FF2B5EF4-FFF2-40B4-BE49-F238E27FC236}">
              <a16:creationId xmlns:a16="http://schemas.microsoft.com/office/drawing/2014/main" id="{A9B116FC-1A43-437A-9205-97DEA1BE9802}"/>
            </a:ext>
          </a:extLst>
        </xdr:cNvPr>
        <xdr:cNvSpPr/>
      </xdr:nvSpPr>
      <xdr:spPr>
        <a:xfrm>
          <a:off x="19897725" y="1711515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97789</xdr:rowOff>
    </xdr:from>
    <xdr:to>
      <xdr:col>112</xdr:col>
      <xdr:colOff>38100</xdr:colOff>
      <xdr:row>106</xdr:row>
      <xdr:rowOff>27939</xdr:rowOff>
    </xdr:to>
    <xdr:sp macro="" textlink="">
      <xdr:nvSpPr>
        <xdr:cNvPr id="818" name="フローチャート: 判断 817">
          <a:extLst>
            <a:ext uri="{FF2B5EF4-FFF2-40B4-BE49-F238E27FC236}">
              <a16:creationId xmlns:a16="http://schemas.microsoft.com/office/drawing/2014/main" id="{5EA7F3AC-44B1-437F-9BCC-6412D31817D3}"/>
            </a:ext>
          </a:extLst>
        </xdr:cNvPr>
        <xdr:cNvSpPr/>
      </xdr:nvSpPr>
      <xdr:spPr>
        <a:xfrm>
          <a:off x="19154775" y="1709991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36830</xdr:rowOff>
    </xdr:from>
    <xdr:to>
      <xdr:col>107</xdr:col>
      <xdr:colOff>101600</xdr:colOff>
      <xdr:row>105</xdr:row>
      <xdr:rowOff>138430</xdr:rowOff>
    </xdr:to>
    <xdr:sp macro="" textlink="">
      <xdr:nvSpPr>
        <xdr:cNvPr id="819" name="フローチャート: 判断 818">
          <a:extLst>
            <a:ext uri="{FF2B5EF4-FFF2-40B4-BE49-F238E27FC236}">
              <a16:creationId xmlns:a16="http://schemas.microsoft.com/office/drawing/2014/main" id="{B92EAE01-5416-457D-B88A-B98CC1138998}"/>
            </a:ext>
          </a:extLst>
        </xdr:cNvPr>
        <xdr:cNvSpPr/>
      </xdr:nvSpPr>
      <xdr:spPr>
        <a:xfrm>
          <a:off x="18345150" y="1703895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67311</xdr:rowOff>
    </xdr:from>
    <xdr:to>
      <xdr:col>102</xdr:col>
      <xdr:colOff>165100</xdr:colOff>
      <xdr:row>105</xdr:row>
      <xdr:rowOff>168911</xdr:rowOff>
    </xdr:to>
    <xdr:sp macro="" textlink="">
      <xdr:nvSpPr>
        <xdr:cNvPr id="820" name="フローチャート: 判断 819">
          <a:extLst>
            <a:ext uri="{FF2B5EF4-FFF2-40B4-BE49-F238E27FC236}">
              <a16:creationId xmlns:a16="http://schemas.microsoft.com/office/drawing/2014/main" id="{D689B720-D68F-46B6-9A05-F93977FDD5F8}"/>
            </a:ext>
          </a:extLst>
        </xdr:cNvPr>
        <xdr:cNvSpPr/>
      </xdr:nvSpPr>
      <xdr:spPr>
        <a:xfrm>
          <a:off x="17554575" y="1706626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97789</xdr:rowOff>
    </xdr:from>
    <xdr:to>
      <xdr:col>98</xdr:col>
      <xdr:colOff>38100</xdr:colOff>
      <xdr:row>106</xdr:row>
      <xdr:rowOff>27939</xdr:rowOff>
    </xdr:to>
    <xdr:sp macro="" textlink="">
      <xdr:nvSpPr>
        <xdr:cNvPr id="821" name="フローチャート: 判断 820">
          <a:extLst>
            <a:ext uri="{FF2B5EF4-FFF2-40B4-BE49-F238E27FC236}">
              <a16:creationId xmlns:a16="http://schemas.microsoft.com/office/drawing/2014/main" id="{3B8F4B10-9FA6-49F1-AA9F-1525FBAFE2E9}"/>
            </a:ext>
          </a:extLst>
        </xdr:cNvPr>
        <xdr:cNvSpPr/>
      </xdr:nvSpPr>
      <xdr:spPr>
        <a:xfrm>
          <a:off x="16754475" y="1709991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20C1AF0A-353A-4D0F-B368-F0468C20678B}"/>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120546CE-D244-454D-B418-D1902BD1D578}"/>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D4E59941-CECF-467D-81EE-727548AC3913}"/>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2BEE453C-AEB4-4FA6-8AFF-608BDB503F42}"/>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8EB53739-9144-4DB3-BC47-7C97FEB10A63}"/>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108</xdr:row>
      <xdr:rowOff>55880</xdr:rowOff>
    </xdr:from>
    <xdr:to>
      <xdr:col>98</xdr:col>
      <xdr:colOff>38100</xdr:colOff>
      <xdr:row>108</xdr:row>
      <xdr:rowOff>157480</xdr:rowOff>
    </xdr:to>
    <xdr:sp macro="" textlink="">
      <xdr:nvSpPr>
        <xdr:cNvPr id="827" name="楕円 826">
          <a:extLst>
            <a:ext uri="{FF2B5EF4-FFF2-40B4-BE49-F238E27FC236}">
              <a16:creationId xmlns:a16="http://schemas.microsoft.com/office/drawing/2014/main" id="{AFE7C769-E150-45B7-A53D-88782E346B9C}"/>
            </a:ext>
          </a:extLst>
        </xdr:cNvPr>
        <xdr:cNvSpPr/>
      </xdr:nvSpPr>
      <xdr:spPr>
        <a:xfrm>
          <a:off x="16754475" y="1754378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44466</xdr:rowOff>
    </xdr:from>
    <xdr:ext cx="469744" cy="259045"/>
    <xdr:sp macro="" textlink="">
      <xdr:nvSpPr>
        <xdr:cNvPr id="828" name="n_1aveValue【公民館】&#10;一人当たり面積">
          <a:extLst>
            <a:ext uri="{FF2B5EF4-FFF2-40B4-BE49-F238E27FC236}">
              <a16:creationId xmlns:a16="http://schemas.microsoft.com/office/drawing/2014/main" id="{9DC6307B-F076-40C4-BFA1-D235E7BB98C8}"/>
            </a:ext>
          </a:extLst>
        </xdr:cNvPr>
        <xdr:cNvSpPr txBox="1"/>
      </xdr:nvSpPr>
      <xdr:spPr>
        <a:xfrm>
          <a:off x="18983402" y="1688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154957</xdr:rowOff>
    </xdr:from>
    <xdr:ext cx="469744" cy="259045"/>
    <xdr:sp macro="" textlink="">
      <xdr:nvSpPr>
        <xdr:cNvPr id="829" name="n_2aveValue【公民館】&#10;一人当たり面積">
          <a:extLst>
            <a:ext uri="{FF2B5EF4-FFF2-40B4-BE49-F238E27FC236}">
              <a16:creationId xmlns:a16="http://schemas.microsoft.com/office/drawing/2014/main" id="{6F4B45D6-3022-4A7D-A2BF-35E2A6D1781C}"/>
            </a:ext>
          </a:extLst>
        </xdr:cNvPr>
        <xdr:cNvSpPr txBox="1"/>
      </xdr:nvSpPr>
      <xdr:spPr>
        <a:xfrm>
          <a:off x="18183302" y="1683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13988</xdr:rowOff>
    </xdr:from>
    <xdr:ext cx="469744" cy="259045"/>
    <xdr:sp macro="" textlink="">
      <xdr:nvSpPr>
        <xdr:cNvPr id="830" name="n_3aveValue【公民館】&#10;一人当たり面積">
          <a:extLst>
            <a:ext uri="{FF2B5EF4-FFF2-40B4-BE49-F238E27FC236}">
              <a16:creationId xmlns:a16="http://schemas.microsoft.com/office/drawing/2014/main" id="{84AD7BFE-5210-43F1-A064-B273EB735B1C}"/>
            </a:ext>
          </a:extLst>
        </xdr:cNvPr>
        <xdr:cNvSpPr txBox="1"/>
      </xdr:nvSpPr>
      <xdr:spPr>
        <a:xfrm>
          <a:off x="17383202" y="1685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44466</xdr:rowOff>
    </xdr:from>
    <xdr:ext cx="469744" cy="259045"/>
    <xdr:sp macro="" textlink="">
      <xdr:nvSpPr>
        <xdr:cNvPr id="831" name="n_4aveValue【公民館】&#10;一人当たり面積">
          <a:extLst>
            <a:ext uri="{FF2B5EF4-FFF2-40B4-BE49-F238E27FC236}">
              <a16:creationId xmlns:a16="http://schemas.microsoft.com/office/drawing/2014/main" id="{F677E5F9-8A8A-4A79-A3ED-785C61A5E2B4}"/>
            </a:ext>
          </a:extLst>
        </xdr:cNvPr>
        <xdr:cNvSpPr txBox="1"/>
      </xdr:nvSpPr>
      <xdr:spPr>
        <a:xfrm>
          <a:off x="16592627" y="1688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148607</xdr:rowOff>
    </xdr:from>
    <xdr:ext cx="469744" cy="259045"/>
    <xdr:sp macro="" textlink="">
      <xdr:nvSpPr>
        <xdr:cNvPr id="832" name="n_4mainValue【公民館】&#10;一人当たり面積">
          <a:extLst>
            <a:ext uri="{FF2B5EF4-FFF2-40B4-BE49-F238E27FC236}">
              <a16:creationId xmlns:a16="http://schemas.microsoft.com/office/drawing/2014/main" id="{5CE992D8-B35C-4614-90F5-0D12BBAF20AF}"/>
            </a:ext>
          </a:extLst>
        </xdr:cNvPr>
        <xdr:cNvSpPr txBox="1"/>
      </xdr:nvSpPr>
      <xdr:spPr>
        <a:xfrm>
          <a:off x="16592627" y="17633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3" name="正方形/長方形 832">
          <a:extLst>
            <a:ext uri="{FF2B5EF4-FFF2-40B4-BE49-F238E27FC236}">
              <a16:creationId xmlns:a16="http://schemas.microsoft.com/office/drawing/2014/main" id="{6FA7CD1F-86E9-4B40-9DBA-359B44B3A0D7}"/>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4" name="正方形/長方形 833">
          <a:extLst>
            <a:ext uri="{FF2B5EF4-FFF2-40B4-BE49-F238E27FC236}">
              <a16:creationId xmlns:a16="http://schemas.microsoft.com/office/drawing/2014/main" id="{5C8EF513-2193-48F5-AD43-2A9B7987E984}"/>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5" name="テキスト ボックス 834">
          <a:extLst>
            <a:ext uri="{FF2B5EF4-FFF2-40B4-BE49-F238E27FC236}">
              <a16:creationId xmlns:a16="http://schemas.microsoft.com/office/drawing/2014/main" id="{DAD20A22-00A7-4D09-AA77-CCEF07E231DB}"/>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学校施設の一人当たり面積は類似団体平均値を下回っており、有形固定資産減価償却率が増加しているが、長寿命化改修工事により有形固定資産減価償却率の増加が抑えられている状況である。</a:t>
          </a:r>
        </a:p>
        <a:p>
          <a:r>
            <a:rPr kumimoji="1" lang="ja-JP" altLang="en-US" sz="1300">
              <a:latin typeface="ＭＳ Ｐゴシック" panose="020B0600070205080204" pitchFamily="50" charset="-128"/>
              <a:ea typeface="ＭＳ Ｐゴシック" panose="020B0600070205080204" pitchFamily="50" charset="-128"/>
            </a:rPr>
            <a:t>引き続き、個別施設計画に基づき計画的な長寿命化改修工事が必要である。</a:t>
          </a:r>
        </a:p>
        <a:p>
          <a:r>
            <a:rPr kumimoji="1" lang="ja-JP" altLang="en-US" sz="1300">
              <a:latin typeface="ＭＳ Ｐゴシック" panose="020B0600070205080204" pitchFamily="50" charset="-128"/>
              <a:ea typeface="ＭＳ Ｐゴシック" panose="020B0600070205080204" pitchFamily="50" charset="-128"/>
            </a:rPr>
            <a:t>公営住宅は建設から５０年程度経過し、有形固定資産減価償却率が類似団体平均を上回っているが、一人当たり面積は類似団体平均を下回っている。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現状、公営住宅は適切に維持管理しているため、施設使用上の問題は生じていない。</a:t>
          </a:r>
        </a:p>
        <a:p>
          <a:r>
            <a:rPr kumimoji="1" lang="ja-JP" altLang="en-US" sz="1300">
              <a:latin typeface="ＭＳ Ｐゴシック" panose="020B0600070205080204" pitchFamily="50" charset="-128"/>
              <a:ea typeface="ＭＳ Ｐゴシック" panose="020B0600070205080204" pitchFamily="50" charset="-128"/>
            </a:rPr>
            <a:t>公民館の有形固定資産減価償却率については、公民館が新しい複合施設に統合されるため、改善が見込まれる。</a:t>
          </a:r>
        </a:p>
        <a:p>
          <a:r>
            <a:rPr kumimoji="1" lang="ja-JP" altLang="en-US" sz="1300">
              <a:latin typeface="ＭＳ Ｐゴシック" panose="020B0600070205080204" pitchFamily="50" charset="-128"/>
              <a:ea typeface="ＭＳ Ｐゴシック" panose="020B0600070205080204" pitchFamily="50" charset="-128"/>
            </a:rPr>
            <a:t>学校施設の校舎改修事業などを実施しているところであるが、公共施設等総合管理計画及び個別施設計画に基づく長寿命化改修工事など、引き続き計画的に施設の老朽化対策に取り組むことが必要である。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FAA2439-38C3-4C88-AC92-952D372FB77A}"/>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23CAA87-9CE2-42B9-9814-2AD488A6F1D8}"/>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2A6AA73-5238-43DE-B868-E9CA1D49A7DA}"/>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4D35DC5-093D-428B-AB91-55E18E3C7FD1}"/>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埼玉県三郷市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EC7CCB9-B10D-4123-AB56-D4D3CB167229}"/>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40DFB96-9243-4623-B57E-6731C8448970}"/>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4FD6AD1-9BF9-4443-AA8A-FA9F92AA716B}"/>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2A71061-52BE-4F03-B11D-0C39A240D968}"/>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EB04784-0D82-456C-A179-217486DDAD4A}"/>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7F39AF9-73A0-4C41-9A4E-C26893B47F7F}"/>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142,410
136,885
30.13
64,049,897
59,784,844
4,117,459
28,620,631
41,899,508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96A6B4E-9125-4745-B6C0-1AEBBEB64070}"/>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08DBEF6-E0A9-4241-9E23-9B63D1DBB21E}"/>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7920917-11A0-4FC0-9DFE-1FDCE4D33D4C}"/>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42.7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33DF049-0563-4EF9-9440-A1F7C6A17C75}"/>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050A507-7FBD-4E93-A415-ADFAD470486C}"/>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A0EDD4C-0E84-4C24-B6B6-387433DE1D87}"/>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15DE910-CA12-466F-A928-A9C404403091}"/>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6994064-8E55-45D5-B13E-71C653F14FA7}"/>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355CE37-A2EB-47E5-A42E-92B92826BCD3}"/>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3355AA8-F107-4DD9-832E-CA5551605AEE}"/>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E7A3326-1766-4541-9E8A-5CC1D633D770}"/>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BBB8945-7D19-4D6E-946B-2137BB44750C}"/>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E7F8F2E-5BDA-41E2-BA60-6CC9D513573B}"/>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61443CB-E6F3-4EA9-A8DB-F73985971B4F}"/>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C1799E0-1D63-4EA0-9361-93107B2ED5EF}"/>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E85E136-8C1A-4177-926E-39FE0161B45B}"/>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43C9A71-3D53-42F2-B5A7-C5DE67A27A34}"/>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9DF9CC0-5F32-4713-9E45-025DEAF80E42}"/>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B8721F2-9B49-45FF-9EC9-A73AFFE6B053}"/>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FFBB154-E2E8-4926-824D-0FD6E4FFB9B1}"/>
            </a:ext>
          </a:extLst>
        </xdr:cNvPr>
        <xdr:cNvSpPr txBox="1"/>
      </xdr:nvSpPr>
      <xdr:spPr>
        <a:xfrm>
          <a:off x="638175" y="3238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71433EA-3ECB-4C06-B03E-0CDE6D53066D}"/>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B45E133-EF0A-4FEE-A2A7-BEA0266B5A9B}"/>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32F4A02-C6BC-4DC1-B952-C980451C01CC}"/>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15FEC32-D225-4A3B-AED7-178974B8D4E5}"/>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FE0567C-2AA7-4DC9-9DAB-06C9F5176322}"/>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A377F16-E4D8-45AA-868D-3C15BF67F073}"/>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3570B75-FF1E-40B7-828D-85357F31944A}"/>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7A8BB2A-BACE-425D-9929-68112349E4A5}"/>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3FCD9C1-8B3F-4237-8155-224E3BB8E172}"/>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195B080-B488-4484-9BCA-3AD3A91731B7}"/>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F863ACC-A41E-407F-AD8D-2E4F689C963A}"/>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5A4CDE6-FFA9-4E3A-997D-4669023CB177}"/>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E0FEABAF-2E39-46D2-A43A-011C8FCF640D}"/>
            </a:ext>
          </a:extLst>
        </xdr:cNvPr>
        <xdr:cNvCxnSpPr/>
      </xdr:nvCxnSpPr>
      <xdr:spPr>
        <a:xfrm>
          <a:off x="6858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6FFF4CDB-33CC-4F5A-9A39-77CBC6A31C07}"/>
            </a:ext>
          </a:extLst>
        </xdr:cNvPr>
        <xdr:cNvSpPr txBox="1"/>
      </xdr:nvSpPr>
      <xdr:spPr>
        <a:xfrm>
          <a:off x="2789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78FEBFD9-553B-46E8-AF27-17E69115FBDD}"/>
            </a:ext>
          </a:extLst>
        </xdr:cNvPr>
        <xdr:cNvCxnSpPr/>
      </xdr:nvCxnSpPr>
      <xdr:spPr>
        <a:xfrm>
          <a:off x="6858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B5FEF74D-2F98-42D0-97EC-665F4AB6902E}"/>
            </a:ext>
          </a:extLst>
        </xdr:cNvPr>
        <xdr:cNvSpPr txBox="1"/>
      </xdr:nvSpPr>
      <xdr:spPr>
        <a:xfrm>
          <a:off x="339891"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E28BEF7E-9C9F-4D31-BD4B-8A35660A8856}"/>
            </a:ext>
          </a:extLst>
        </xdr:cNvPr>
        <xdr:cNvCxnSpPr/>
      </xdr:nvCxnSpPr>
      <xdr:spPr>
        <a:xfrm>
          <a:off x="6858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78E59E64-AE0A-4E36-AE21-C832EDE7D55B}"/>
            </a:ext>
          </a:extLst>
        </xdr:cNvPr>
        <xdr:cNvSpPr txBox="1"/>
      </xdr:nvSpPr>
      <xdr:spPr>
        <a:xfrm>
          <a:off x="339891"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CDBDBAD5-1B26-466E-9FA4-1808D53217F8}"/>
            </a:ext>
          </a:extLst>
        </xdr:cNvPr>
        <xdr:cNvCxnSpPr/>
      </xdr:nvCxnSpPr>
      <xdr:spPr>
        <a:xfrm>
          <a:off x="6858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52D055EC-5762-4697-9BDA-11D47FF224D3}"/>
            </a:ext>
          </a:extLst>
        </xdr:cNvPr>
        <xdr:cNvSpPr txBox="1"/>
      </xdr:nvSpPr>
      <xdr:spPr>
        <a:xfrm>
          <a:off x="339891"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B516E3B7-F1C0-43F1-957C-781DB99A9D13}"/>
            </a:ext>
          </a:extLst>
        </xdr:cNvPr>
        <xdr:cNvCxnSpPr/>
      </xdr:nvCxnSpPr>
      <xdr:spPr>
        <a:xfrm>
          <a:off x="6858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45F9AF7-D08F-4A3E-A9F1-8839DD454F0E}"/>
            </a:ext>
          </a:extLst>
        </xdr:cNvPr>
        <xdr:cNvSpPr txBox="1"/>
      </xdr:nvSpPr>
      <xdr:spPr>
        <a:xfrm>
          <a:off x="339891"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A0DE200F-71F5-41DB-AFF0-E434C85C99FF}"/>
            </a:ext>
          </a:extLst>
        </xdr:cNvPr>
        <xdr:cNvCxnSpPr/>
      </xdr:nvCxnSpPr>
      <xdr:spPr>
        <a:xfrm>
          <a:off x="6858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4F0CABE0-367F-4E49-9979-33C6B3923EAE}"/>
            </a:ext>
          </a:extLst>
        </xdr:cNvPr>
        <xdr:cNvSpPr txBox="1"/>
      </xdr:nvSpPr>
      <xdr:spPr>
        <a:xfrm>
          <a:off x="388136" y="521037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66A9BC1E-647D-4F3D-9B93-0C3F278DE428}"/>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54325D09-FEC5-48DF-B454-B76852168443}"/>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2722</xdr:rowOff>
    </xdr:from>
    <xdr:to>
      <xdr:col>24</xdr:col>
      <xdr:colOff>62865</xdr:colOff>
      <xdr:row>41</xdr:row>
      <xdr:rowOff>133350</xdr:rowOff>
    </xdr:to>
    <xdr:cxnSp macro="">
      <xdr:nvCxnSpPr>
        <xdr:cNvPr id="58" name="直線コネクタ 57">
          <a:extLst>
            <a:ext uri="{FF2B5EF4-FFF2-40B4-BE49-F238E27FC236}">
              <a16:creationId xmlns:a16="http://schemas.microsoft.com/office/drawing/2014/main" id="{4E3AEFB9-AA90-4D6A-A2CB-3BB147814541}"/>
            </a:ext>
          </a:extLst>
        </xdr:cNvPr>
        <xdr:cNvCxnSpPr/>
      </xdr:nvCxnSpPr>
      <xdr:spPr>
        <a:xfrm flipV="1">
          <a:off x="4180840" y="5508172"/>
          <a:ext cx="0" cy="1264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9" name="【図書館】&#10;有形固定資産減価償却率最小値テキスト">
          <a:extLst>
            <a:ext uri="{FF2B5EF4-FFF2-40B4-BE49-F238E27FC236}">
              <a16:creationId xmlns:a16="http://schemas.microsoft.com/office/drawing/2014/main" id="{56E9E971-E81F-4DCD-A152-936018601F91}"/>
            </a:ext>
          </a:extLst>
        </xdr:cNvPr>
        <xdr:cNvSpPr txBox="1"/>
      </xdr:nvSpPr>
      <xdr:spPr>
        <a:xfrm>
          <a:off x="4219575" y="677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60" name="直線コネクタ 59">
          <a:extLst>
            <a:ext uri="{FF2B5EF4-FFF2-40B4-BE49-F238E27FC236}">
              <a16:creationId xmlns:a16="http://schemas.microsoft.com/office/drawing/2014/main" id="{D055ED78-8636-4533-97AC-939AFB3E348A}"/>
            </a:ext>
          </a:extLst>
        </xdr:cNvPr>
        <xdr:cNvCxnSpPr/>
      </xdr:nvCxnSpPr>
      <xdr:spPr>
        <a:xfrm>
          <a:off x="4105275" y="67722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120849</xdr:rowOff>
    </xdr:from>
    <xdr:ext cx="405111" cy="259045"/>
    <xdr:sp macro="" textlink="">
      <xdr:nvSpPr>
        <xdr:cNvPr id="61" name="【図書館】&#10;有形固定資産減価償却率最大値テキスト">
          <a:extLst>
            <a:ext uri="{FF2B5EF4-FFF2-40B4-BE49-F238E27FC236}">
              <a16:creationId xmlns:a16="http://schemas.microsoft.com/office/drawing/2014/main" id="{CC45BC7E-5880-4197-B806-D602C306F454}"/>
            </a:ext>
          </a:extLst>
        </xdr:cNvPr>
        <xdr:cNvSpPr txBox="1"/>
      </xdr:nvSpPr>
      <xdr:spPr>
        <a:xfrm>
          <a:off x="4219575" y="5305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2722</xdr:rowOff>
    </xdr:from>
    <xdr:to>
      <xdr:col>24</xdr:col>
      <xdr:colOff>152400</xdr:colOff>
      <xdr:row>34</xdr:row>
      <xdr:rowOff>2722</xdr:rowOff>
    </xdr:to>
    <xdr:cxnSp macro="">
      <xdr:nvCxnSpPr>
        <xdr:cNvPr id="62" name="直線コネクタ 61">
          <a:extLst>
            <a:ext uri="{FF2B5EF4-FFF2-40B4-BE49-F238E27FC236}">
              <a16:creationId xmlns:a16="http://schemas.microsoft.com/office/drawing/2014/main" id="{9D588919-E452-47F7-953E-F4CDAAA77DD8}"/>
            </a:ext>
          </a:extLst>
        </xdr:cNvPr>
        <xdr:cNvCxnSpPr/>
      </xdr:nvCxnSpPr>
      <xdr:spPr>
        <a:xfrm>
          <a:off x="4105275" y="550817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49547</xdr:rowOff>
    </xdr:from>
    <xdr:ext cx="405111" cy="259045"/>
    <xdr:sp macro="" textlink="">
      <xdr:nvSpPr>
        <xdr:cNvPr id="63" name="【図書館】&#10;有形固定資産減価償却率平均値テキスト">
          <a:extLst>
            <a:ext uri="{FF2B5EF4-FFF2-40B4-BE49-F238E27FC236}">
              <a16:creationId xmlns:a16="http://schemas.microsoft.com/office/drawing/2014/main" id="{7518A9A7-D1F4-43D3-8D3A-5C6ED59CF49D}"/>
            </a:ext>
          </a:extLst>
        </xdr:cNvPr>
        <xdr:cNvSpPr txBox="1"/>
      </xdr:nvSpPr>
      <xdr:spPr>
        <a:xfrm>
          <a:off x="4219575" y="6037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71120</xdr:rowOff>
    </xdr:from>
    <xdr:to>
      <xdr:col>24</xdr:col>
      <xdr:colOff>114300</xdr:colOff>
      <xdr:row>38</xdr:row>
      <xdr:rowOff>1270</xdr:rowOff>
    </xdr:to>
    <xdr:sp macro="" textlink="">
      <xdr:nvSpPr>
        <xdr:cNvPr id="64" name="フローチャート: 判断 63">
          <a:extLst>
            <a:ext uri="{FF2B5EF4-FFF2-40B4-BE49-F238E27FC236}">
              <a16:creationId xmlns:a16="http://schemas.microsoft.com/office/drawing/2014/main" id="{C2C6C88A-C21C-45F8-A1EE-C4A4EFC1BA3A}"/>
            </a:ext>
          </a:extLst>
        </xdr:cNvPr>
        <xdr:cNvSpPr/>
      </xdr:nvSpPr>
      <xdr:spPr>
        <a:xfrm>
          <a:off x="4124325" y="60591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97246</xdr:rowOff>
    </xdr:from>
    <xdr:to>
      <xdr:col>20</xdr:col>
      <xdr:colOff>38100</xdr:colOff>
      <xdr:row>38</xdr:row>
      <xdr:rowOff>27395</xdr:rowOff>
    </xdr:to>
    <xdr:sp macro="" textlink="">
      <xdr:nvSpPr>
        <xdr:cNvPr id="65" name="フローチャート: 判断 64">
          <a:extLst>
            <a:ext uri="{FF2B5EF4-FFF2-40B4-BE49-F238E27FC236}">
              <a16:creationId xmlns:a16="http://schemas.microsoft.com/office/drawing/2014/main" id="{6BE58CE9-4B0B-4DEB-A13F-4C208B7DB219}"/>
            </a:ext>
          </a:extLst>
        </xdr:cNvPr>
        <xdr:cNvSpPr/>
      </xdr:nvSpPr>
      <xdr:spPr>
        <a:xfrm>
          <a:off x="3381375" y="6088471"/>
          <a:ext cx="85725" cy="9524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66222</xdr:rowOff>
    </xdr:from>
    <xdr:to>
      <xdr:col>15</xdr:col>
      <xdr:colOff>101600</xdr:colOff>
      <xdr:row>37</xdr:row>
      <xdr:rowOff>167822</xdr:rowOff>
    </xdr:to>
    <xdr:sp macro="" textlink="">
      <xdr:nvSpPr>
        <xdr:cNvPr id="66" name="フローチャート: 判断 65">
          <a:extLst>
            <a:ext uri="{FF2B5EF4-FFF2-40B4-BE49-F238E27FC236}">
              <a16:creationId xmlns:a16="http://schemas.microsoft.com/office/drawing/2014/main" id="{74001DC2-A07D-434D-8384-FEF62E265202}"/>
            </a:ext>
          </a:extLst>
        </xdr:cNvPr>
        <xdr:cNvSpPr/>
      </xdr:nvSpPr>
      <xdr:spPr>
        <a:xfrm>
          <a:off x="2571750" y="606062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10704</xdr:rowOff>
    </xdr:from>
    <xdr:to>
      <xdr:col>10</xdr:col>
      <xdr:colOff>165100</xdr:colOff>
      <xdr:row>37</xdr:row>
      <xdr:rowOff>112304</xdr:rowOff>
    </xdr:to>
    <xdr:sp macro="" textlink="">
      <xdr:nvSpPr>
        <xdr:cNvPr id="67" name="フローチャート: 判断 66">
          <a:extLst>
            <a:ext uri="{FF2B5EF4-FFF2-40B4-BE49-F238E27FC236}">
              <a16:creationId xmlns:a16="http://schemas.microsoft.com/office/drawing/2014/main" id="{EEF3B83C-FE31-4575-BF78-61B269D84BDA}"/>
            </a:ext>
          </a:extLst>
        </xdr:cNvPr>
        <xdr:cNvSpPr/>
      </xdr:nvSpPr>
      <xdr:spPr>
        <a:xfrm>
          <a:off x="1781175" y="599875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22134</xdr:rowOff>
    </xdr:from>
    <xdr:to>
      <xdr:col>6</xdr:col>
      <xdr:colOff>38100</xdr:colOff>
      <xdr:row>37</xdr:row>
      <xdr:rowOff>123734</xdr:rowOff>
    </xdr:to>
    <xdr:sp macro="" textlink="">
      <xdr:nvSpPr>
        <xdr:cNvPr id="68" name="フローチャート: 判断 67">
          <a:extLst>
            <a:ext uri="{FF2B5EF4-FFF2-40B4-BE49-F238E27FC236}">
              <a16:creationId xmlns:a16="http://schemas.microsoft.com/office/drawing/2014/main" id="{2AA03880-D503-4246-A874-9E5F2582482B}"/>
            </a:ext>
          </a:extLst>
        </xdr:cNvPr>
        <xdr:cNvSpPr/>
      </xdr:nvSpPr>
      <xdr:spPr>
        <a:xfrm>
          <a:off x="981075" y="601335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9929B31-58CA-4051-9A32-1BC6B4CB4B29}"/>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3822178-AA16-43FD-B76C-70987C3B7810}"/>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E23EA81-4F25-489F-B2A5-AC94D1B44328}"/>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A78876A-5389-418E-805C-5E95BF99E15E}"/>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3171EA0B-BB37-4DE3-B400-75145C3F8E61}"/>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28666</xdr:rowOff>
    </xdr:from>
    <xdr:to>
      <xdr:col>24</xdr:col>
      <xdr:colOff>114300</xdr:colOff>
      <xdr:row>37</xdr:row>
      <xdr:rowOff>130266</xdr:rowOff>
    </xdr:to>
    <xdr:sp macro="" textlink="">
      <xdr:nvSpPr>
        <xdr:cNvPr id="74" name="楕円 73">
          <a:extLst>
            <a:ext uri="{FF2B5EF4-FFF2-40B4-BE49-F238E27FC236}">
              <a16:creationId xmlns:a16="http://schemas.microsoft.com/office/drawing/2014/main" id="{D14C7BB6-AA7A-494C-935E-829EC76B76DD}"/>
            </a:ext>
          </a:extLst>
        </xdr:cNvPr>
        <xdr:cNvSpPr/>
      </xdr:nvSpPr>
      <xdr:spPr>
        <a:xfrm>
          <a:off x="4124325" y="601671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51543</xdr:rowOff>
    </xdr:from>
    <xdr:ext cx="405111" cy="259045"/>
    <xdr:sp macro="" textlink="">
      <xdr:nvSpPr>
        <xdr:cNvPr id="75" name="【図書館】&#10;有形固定資産減価償却率該当値テキスト">
          <a:extLst>
            <a:ext uri="{FF2B5EF4-FFF2-40B4-BE49-F238E27FC236}">
              <a16:creationId xmlns:a16="http://schemas.microsoft.com/office/drawing/2014/main" id="{9FC27A77-A8CA-47EB-AB83-0C82334BE27C}"/>
            </a:ext>
          </a:extLst>
        </xdr:cNvPr>
        <xdr:cNvSpPr txBox="1"/>
      </xdr:nvSpPr>
      <xdr:spPr>
        <a:xfrm>
          <a:off x="4219575" y="5877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9072</xdr:rowOff>
    </xdr:from>
    <xdr:to>
      <xdr:col>20</xdr:col>
      <xdr:colOff>38100</xdr:colOff>
      <xdr:row>38</xdr:row>
      <xdr:rowOff>110672</xdr:rowOff>
    </xdr:to>
    <xdr:sp macro="" textlink="">
      <xdr:nvSpPr>
        <xdr:cNvPr id="76" name="楕円 75">
          <a:extLst>
            <a:ext uri="{FF2B5EF4-FFF2-40B4-BE49-F238E27FC236}">
              <a16:creationId xmlns:a16="http://schemas.microsoft.com/office/drawing/2014/main" id="{6CF22D5F-8FD9-49F8-A00E-6610B381260D}"/>
            </a:ext>
          </a:extLst>
        </xdr:cNvPr>
        <xdr:cNvSpPr/>
      </xdr:nvSpPr>
      <xdr:spPr>
        <a:xfrm>
          <a:off x="3381375" y="616539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79466</xdr:rowOff>
    </xdr:from>
    <xdr:to>
      <xdr:col>24</xdr:col>
      <xdr:colOff>63500</xdr:colOff>
      <xdr:row>38</xdr:row>
      <xdr:rowOff>59872</xdr:rowOff>
    </xdr:to>
    <xdr:cxnSp macro="">
      <xdr:nvCxnSpPr>
        <xdr:cNvPr id="77" name="直線コネクタ 76">
          <a:extLst>
            <a:ext uri="{FF2B5EF4-FFF2-40B4-BE49-F238E27FC236}">
              <a16:creationId xmlns:a16="http://schemas.microsoft.com/office/drawing/2014/main" id="{7451B070-6F31-4F82-96F0-2C690B6478C3}"/>
            </a:ext>
          </a:extLst>
        </xdr:cNvPr>
        <xdr:cNvCxnSpPr/>
      </xdr:nvCxnSpPr>
      <xdr:spPr>
        <a:xfrm flipV="1">
          <a:off x="3429000" y="6073866"/>
          <a:ext cx="752475" cy="13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141333</xdr:rowOff>
    </xdr:from>
    <xdr:to>
      <xdr:col>15</xdr:col>
      <xdr:colOff>101600</xdr:colOff>
      <xdr:row>38</xdr:row>
      <xdr:rowOff>71482</xdr:rowOff>
    </xdr:to>
    <xdr:sp macro="" textlink="">
      <xdr:nvSpPr>
        <xdr:cNvPr id="78" name="楕円 77">
          <a:extLst>
            <a:ext uri="{FF2B5EF4-FFF2-40B4-BE49-F238E27FC236}">
              <a16:creationId xmlns:a16="http://schemas.microsoft.com/office/drawing/2014/main" id="{AF57E558-A496-456F-9177-6C1AE94ED244}"/>
            </a:ext>
          </a:extLst>
        </xdr:cNvPr>
        <xdr:cNvSpPr/>
      </xdr:nvSpPr>
      <xdr:spPr>
        <a:xfrm>
          <a:off x="2571750" y="6135733"/>
          <a:ext cx="104775" cy="85724"/>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20683</xdr:rowOff>
    </xdr:from>
    <xdr:to>
      <xdr:col>19</xdr:col>
      <xdr:colOff>177800</xdr:colOff>
      <xdr:row>38</xdr:row>
      <xdr:rowOff>59872</xdr:rowOff>
    </xdr:to>
    <xdr:cxnSp macro="">
      <xdr:nvCxnSpPr>
        <xdr:cNvPr id="79" name="直線コネクタ 78">
          <a:extLst>
            <a:ext uri="{FF2B5EF4-FFF2-40B4-BE49-F238E27FC236}">
              <a16:creationId xmlns:a16="http://schemas.microsoft.com/office/drawing/2014/main" id="{AE17D319-97EF-4317-B4EE-D39628DA6289}"/>
            </a:ext>
          </a:extLst>
        </xdr:cNvPr>
        <xdr:cNvCxnSpPr/>
      </xdr:nvCxnSpPr>
      <xdr:spPr>
        <a:xfrm>
          <a:off x="2619375" y="6173833"/>
          <a:ext cx="809625"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102144</xdr:rowOff>
    </xdr:from>
    <xdr:to>
      <xdr:col>10</xdr:col>
      <xdr:colOff>165100</xdr:colOff>
      <xdr:row>38</xdr:row>
      <xdr:rowOff>32294</xdr:rowOff>
    </xdr:to>
    <xdr:sp macro="" textlink="">
      <xdr:nvSpPr>
        <xdr:cNvPr id="80" name="楕円 79">
          <a:extLst>
            <a:ext uri="{FF2B5EF4-FFF2-40B4-BE49-F238E27FC236}">
              <a16:creationId xmlns:a16="http://schemas.microsoft.com/office/drawing/2014/main" id="{D4BED5B2-2B03-424A-9EB1-080373D1DDB0}"/>
            </a:ext>
          </a:extLst>
        </xdr:cNvPr>
        <xdr:cNvSpPr/>
      </xdr:nvSpPr>
      <xdr:spPr>
        <a:xfrm>
          <a:off x="1781175" y="6096544"/>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152944</xdr:rowOff>
    </xdr:from>
    <xdr:to>
      <xdr:col>15</xdr:col>
      <xdr:colOff>50800</xdr:colOff>
      <xdr:row>38</xdr:row>
      <xdr:rowOff>20683</xdr:rowOff>
    </xdr:to>
    <xdr:cxnSp macro="">
      <xdr:nvCxnSpPr>
        <xdr:cNvPr id="81" name="直線コネクタ 80">
          <a:extLst>
            <a:ext uri="{FF2B5EF4-FFF2-40B4-BE49-F238E27FC236}">
              <a16:creationId xmlns:a16="http://schemas.microsoft.com/office/drawing/2014/main" id="{EF257609-7D38-4484-A114-3ACDFF2242B7}"/>
            </a:ext>
          </a:extLst>
        </xdr:cNvPr>
        <xdr:cNvCxnSpPr/>
      </xdr:nvCxnSpPr>
      <xdr:spPr>
        <a:xfrm>
          <a:off x="1828800" y="6144169"/>
          <a:ext cx="790575" cy="2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62956</xdr:rowOff>
    </xdr:from>
    <xdr:to>
      <xdr:col>6</xdr:col>
      <xdr:colOff>38100</xdr:colOff>
      <xdr:row>37</xdr:row>
      <xdr:rowOff>164556</xdr:rowOff>
    </xdr:to>
    <xdr:sp macro="" textlink="">
      <xdr:nvSpPr>
        <xdr:cNvPr id="82" name="楕円 81">
          <a:extLst>
            <a:ext uri="{FF2B5EF4-FFF2-40B4-BE49-F238E27FC236}">
              <a16:creationId xmlns:a16="http://schemas.microsoft.com/office/drawing/2014/main" id="{8A71D37B-AD27-429C-87C1-6EDCBEF15DEC}"/>
            </a:ext>
          </a:extLst>
        </xdr:cNvPr>
        <xdr:cNvSpPr/>
      </xdr:nvSpPr>
      <xdr:spPr>
        <a:xfrm>
          <a:off x="981075" y="605735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113756</xdr:rowOff>
    </xdr:from>
    <xdr:to>
      <xdr:col>10</xdr:col>
      <xdr:colOff>114300</xdr:colOff>
      <xdr:row>37</xdr:row>
      <xdr:rowOff>152944</xdr:rowOff>
    </xdr:to>
    <xdr:cxnSp macro="">
      <xdr:nvCxnSpPr>
        <xdr:cNvPr id="83" name="直線コネクタ 82">
          <a:extLst>
            <a:ext uri="{FF2B5EF4-FFF2-40B4-BE49-F238E27FC236}">
              <a16:creationId xmlns:a16="http://schemas.microsoft.com/office/drawing/2014/main" id="{01FADCBE-BA8A-4134-84E2-9D45C5CDBF88}"/>
            </a:ext>
          </a:extLst>
        </xdr:cNvPr>
        <xdr:cNvCxnSpPr/>
      </xdr:nvCxnSpPr>
      <xdr:spPr>
        <a:xfrm>
          <a:off x="1028700" y="6104981"/>
          <a:ext cx="8001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43923</xdr:rowOff>
    </xdr:from>
    <xdr:ext cx="405111" cy="259045"/>
    <xdr:sp macro="" textlink="">
      <xdr:nvSpPr>
        <xdr:cNvPr id="84" name="n_1aveValue【図書館】&#10;有形固定資産減価償却率">
          <a:extLst>
            <a:ext uri="{FF2B5EF4-FFF2-40B4-BE49-F238E27FC236}">
              <a16:creationId xmlns:a16="http://schemas.microsoft.com/office/drawing/2014/main" id="{E0C5595F-0FE2-42CF-A9E5-EE03B99C5CBD}"/>
            </a:ext>
          </a:extLst>
        </xdr:cNvPr>
        <xdr:cNvSpPr txBox="1"/>
      </xdr:nvSpPr>
      <xdr:spPr>
        <a:xfrm>
          <a:off x="3239144" y="5876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12899</xdr:rowOff>
    </xdr:from>
    <xdr:ext cx="405111" cy="259045"/>
    <xdr:sp macro="" textlink="">
      <xdr:nvSpPr>
        <xdr:cNvPr id="85" name="n_2aveValue【図書館】&#10;有形固定資産減価償却率">
          <a:extLst>
            <a:ext uri="{FF2B5EF4-FFF2-40B4-BE49-F238E27FC236}">
              <a16:creationId xmlns:a16="http://schemas.microsoft.com/office/drawing/2014/main" id="{4BD8F883-6E06-41D6-8B2B-EDB845797B78}"/>
            </a:ext>
          </a:extLst>
        </xdr:cNvPr>
        <xdr:cNvSpPr txBox="1"/>
      </xdr:nvSpPr>
      <xdr:spPr>
        <a:xfrm>
          <a:off x="2439044" y="5839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128831</xdr:rowOff>
    </xdr:from>
    <xdr:ext cx="405111" cy="259045"/>
    <xdr:sp macro="" textlink="">
      <xdr:nvSpPr>
        <xdr:cNvPr id="86" name="n_3aveValue【図書館】&#10;有形固定資産減価償却率">
          <a:extLst>
            <a:ext uri="{FF2B5EF4-FFF2-40B4-BE49-F238E27FC236}">
              <a16:creationId xmlns:a16="http://schemas.microsoft.com/office/drawing/2014/main" id="{C735894B-1752-408E-AF4C-20F016A21D85}"/>
            </a:ext>
          </a:extLst>
        </xdr:cNvPr>
        <xdr:cNvSpPr txBox="1"/>
      </xdr:nvSpPr>
      <xdr:spPr>
        <a:xfrm>
          <a:off x="1648469" y="5793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140261</xdr:rowOff>
    </xdr:from>
    <xdr:ext cx="405111" cy="259045"/>
    <xdr:sp macro="" textlink="">
      <xdr:nvSpPr>
        <xdr:cNvPr id="87" name="n_4aveValue【図書館】&#10;有形固定資産減価償却率">
          <a:extLst>
            <a:ext uri="{FF2B5EF4-FFF2-40B4-BE49-F238E27FC236}">
              <a16:creationId xmlns:a16="http://schemas.microsoft.com/office/drawing/2014/main" id="{4CC5287A-0ED4-4EBD-AF02-F7DA91F5E836}"/>
            </a:ext>
          </a:extLst>
        </xdr:cNvPr>
        <xdr:cNvSpPr txBox="1"/>
      </xdr:nvSpPr>
      <xdr:spPr>
        <a:xfrm>
          <a:off x="848369" y="5810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101799</xdr:rowOff>
    </xdr:from>
    <xdr:ext cx="405111" cy="259045"/>
    <xdr:sp macro="" textlink="">
      <xdr:nvSpPr>
        <xdr:cNvPr id="88" name="n_1mainValue【図書館】&#10;有形固定資産減価償却率">
          <a:extLst>
            <a:ext uri="{FF2B5EF4-FFF2-40B4-BE49-F238E27FC236}">
              <a16:creationId xmlns:a16="http://schemas.microsoft.com/office/drawing/2014/main" id="{B840A003-B1C0-4D97-B38E-36E76C8E8E1F}"/>
            </a:ext>
          </a:extLst>
        </xdr:cNvPr>
        <xdr:cNvSpPr txBox="1"/>
      </xdr:nvSpPr>
      <xdr:spPr>
        <a:xfrm>
          <a:off x="3239144" y="6258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62610</xdr:rowOff>
    </xdr:from>
    <xdr:ext cx="405111" cy="259045"/>
    <xdr:sp macro="" textlink="">
      <xdr:nvSpPr>
        <xdr:cNvPr id="89" name="n_2mainValue【図書館】&#10;有形固定資産減価償却率">
          <a:extLst>
            <a:ext uri="{FF2B5EF4-FFF2-40B4-BE49-F238E27FC236}">
              <a16:creationId xmlns:a16="http://schemas.microsoft.com/office/drawing/2014/main" id="{5B4A80C7-D1D1-48B0-8C20-2E54D91CBF18}"/>
            </a:ext>
          </a:extLst>
        </xdr:cNvPr>
        <xdr:cNvSpPr txBox="1"/>
      </xdr:nvSpPr>
      <xdr:spPr>
        <a:xfrm>
          <a:off x="2439044" y="6218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23421</xdr:rowOff>
    </xdr:from>
    <xdr:ext cx="405111" cy="259045"/>
    <xdr:sp macro="" textlink="">
      <xdr:nvSpPr>
        <xdr:cNvPr id="90" name="n_3mainValue【図書館】&#10;有形固定資産減価償却率">
          <a:extLst>
            <a:ext uri="{FF2B5EF4-FFF2-40B4-BE49-F238E27FC236}">
              <a16:creationId xmlns:a16="http://schemas.microsoft.com/office/drawing/2014/main" id="{B733F35D-181B-4AB4-AA34-5EBEDE526EE5}"/>
            </a:ext>
          </a:extLst>
        </xdr:cNvPr>
        <xdr:cNvSpPr txBox="1"/>
      </xdr:nvSpPr>
      <xdr:spPr>
        <a:xfrm>
          <a:off x="1648469" y="6179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155683</xdr:rowOff>
    </xdr:from>
    <xdr:ext cx="405111" cy="259045"/>
    <xdr:sp macro="" textlink="">
      <xdr:nvSpPr>
        <xdr:cNvPr id="91" name="n_4mainValue【図書館】&#10;有形固定資産減価償却率">
          <a:extLst>
            <a:ext uri="{FF2B5EF4-FFF2-40B4-BE49-F238E27FC236}">
              <a16:creationId xmlns:a16="http://schemas.microsoft.com/office/drawing/2014/main" id="{D2098FD3-62C5-450C-BB75-5338F260AC06}"/>
            </a:ext>
          </a:extLst>
        </xdr:cNvPr>
        <xdr:cNvSpPr txBox="1"/>
      </xdr:nvSpPr>
      <xdr:spPr>
        <a:xfrm>
          <a:off x="848369" y="6150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1127C05B-31D6-4C24-AC21-72A631256162}"/>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D4D829C8-DD65-4358-9923-3DE2423152B2}"/>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5E4AC9EE-E2C2-4B61-A18D-735A2EFEF26A}"/>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F975761F-08DC-43E1-A755-3741F19602D0}"/>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49AFEBED-B7DE-449E-8522-3514EE2FEACE}"/>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BDDE46A2-A216-440A-901B-E127F4A242CF}"/>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62BBDB00-551F-4A3F-93C3-46E9CD88BB93}"/>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3F355E47-77B9-45AE-A95E-3B2F6FCB0EB5}"/>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860BE4E9-2A6C-4FA0-AC5B-13EBE66D838C}"/>
            </a:ext>
          </a:extLst>
        </xdr:cNvPr>
        <xdr:cNvSpPr txBox="1"/>
      </xdr:nvSpPr>
      <xdr:spPr>
        <a:xfrm>
          <a:off x="59150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291ED327-17E2-4734-AD05-0E72C8EAD57A}"/>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AE633B17-8635-4B27-BC91-209FB486F0A6}"/>
            </a:ext>
          </a:extLst>
        </xdr:cNvPr>
        <xdr:cNvCxnSpPr/>
      </xdr:nvCxnSpPr>
      <xdr:spPr>
        <a:xfrm>
          <a:off x="5953125" y="689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5183BAF5-FD14-4079-944B-CBB5103C1ED5}"/>
            </a:ext>
          </a:extLst>
        </xdr:cNvPr>
        <xdr:cNvSpPr txBox="1"/>
      </xdr:nvSpPr>
      <xdr:spPr>
        <a:xfrm>
          <a:off x="5527221"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D5D6AE41-1301-458C-BD13-B877B7E9F0BD}"/>
            </a:ext>
          </a:extLst>
        </xdr:cNvPr>
        <xdr:cNvCxnSpPr/>
      </xdr:nvCxnSpPr>
      <xdr:spPr>
        <a:xfrm>
          <a:off x="5953125" y="658268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C7BFAD9C-2B02-4EC4-9B20-BFD154296EAB}"/>
            </a:ext>
          </a:extLst>
        </xdr:cNvPr>
        <xdr:cNvSpPr txBox="1"/>
      </xdr:nvSpPr>
      <xdr:spPr>
        <a:xfrm>
          <a:off x="5527221" y="6456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F0E010C1-3E52-4455-9CA8-9C2807ABD664}"/>
            </a:ext>
          </a:extLst>
        </xdr:cNvPr>
        <xdr:cNvCxnSpPr/>
      </xdr:nvCxnSpPr>
      <xdr:spPr>
        <a:xfrm>
          <a:off x="5953125" y="627516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3221A841-7531-4E10-A75E-49837670DB4F}"/>
            </a:ext>
          </a:extLst>
        </xdr:cNvPr>
        <xdr:cNvSpPr txBox="1"/>
      </xdr:nvSpPr>
      <xdr:spPr>
        <a:xfrm>
          <a:off x="5527221" y="61456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CF49B7DE-A0D3-4676-8F6E-7E345FD52C67}"/>
            </a:ext>
          </a:extLst>
        </xdr:cNvPr>
        <xdr:cNvCxnSpPr/>
      </xdr:nvCxnSpPr>
      <xdr:spPr>
        <a:xfrm>
          <a:off x="5953125" y="597398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7F705998-5AB2-43AE-ACFF-C5793147C9D9}"/>
            </a:ext>
          </a:extLst>
        </xdr:cNvPr>
        <xdr:cNvSpPr txBox="1"/>
      </xdr:nvSpPr>
      <xdr:spPr>
        <a:xfrm>
          <a:off x="5527221" y="58285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2152804D-ECAE-487F-B6F2-96B39ECA9A46}"/>
            </a:ext>
          </a:extLst>
        </xdr:cNvPr>
        <xdr:cNvCxnSpPr/>
      </xdr:nvCxnSpPr>
      <xdr:spPr>
        <a:xfrm>
          <a:off x="5953125" y="566646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DB6CF79E-3DD5-4F20-B8F3-4E139D72E48E}"/>
            </a:ext>
          </a:extLst>
        </xdr:cNvPr>
        <xdr:cNvSpPr txBox="1"/>
      </xdr:nvSpPr>
      <xdr:spPr>
        <a:xfrm>
          <a:off x="5527221" y="55178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C65F82E1-1739-45CE-8627-FD5BB8AB6F88}"/>
            </a:ext>
          </a:extLst>
        </xdr:cNvPr>
        <xdr:cNvCxnSpPr/>
      </xdr:nvCxnSpPr>
      <xdr:spPr>
        <a:xfrm>
          <a:off x="5953125" y="534624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D3B1B5EF-908B-493B-8D78-BDE87AC04E7E}"/>
            </a:ext>
          </a:extLst>
        </xdr:cNvPr>
        <xdr:cNvSpPr txBox="1"/>
      </xdr:nvSpPr>
      <xdr:spPr>
        <a:xfrm>
          <a:off x="5527221" y="52103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DAE6FA6C-1ABF-4F5C-AFDE-9EB3F11228BB}"/>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6AD91435-439D-402A-8D8A-E84479EB0672}"/>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6B7AE8D7-2F82-49F4-8C1D-71C23E106E4F}"/>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27214</xdr:rowOff>
    </xdr:from>
    <xdr:to>
      <xdr:col>54</xdr:col>
      <xdr:colOff>189865</xdr:colOff>
      <xdr:row>42</xdr:row>
      <xdr:rowOff>48985</xdr:rowOff>
    </xdr:to>
    <xdr:cxnSp macro="">
      <xdr:nvCxnSpPr>
        <xdr:cNvPr id="117" name="直線コネクタ 116">
          <a:extLst>
            <a:ext uri="{FF2B5EF4-FFF2-40B4-BE49-F238E27FC236}">
              <a16:creationId xmlns:a16="http://schemas.microsoft.com/office/drawing/2014/main" id="{F0724E31-0CF0-4A35-8D62-2A6164F19BFC}"/>
            </a:ext>
          </a:extLst>
        </xdr:cNvPr>
        <xdr:cNvCxnSpPr/>
      </xdr:nvCxnSpPr>
      <xdr:spPr>
        <a:xfrm flipV="1">
          <a:off x="9429115" y="5535839"/>
          <a:ext cx="0" cy="1310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52812</xdr:rowOff>
    </xdr:from>
    <xdr:ext cx="469744" cy="259045"/>
    <xdr:sp macro="" textlink="">
      <xdr:nvSpPr>
        <xdr:cNvPr id="118" name="【図書館】&#10;一人当たり面積最小値テキスト">
          <a:extLst>
            <a:ext uri="{FF2B5EF4-FFF2-40B4-BE49-F238E27FC236}">
              <a16:creationId xmlns:a16="http://schemas.microsoft.com/office/drawing/2014/main" id="{FFD7943C-CB1F-46B6-B4EA-246977057342}"/>
            </a:ext>
          </a:extLst>
        </xdr:cNvPr>
        <xdr:cNvSpPr txBox="1"/>
      </xdr:nvSpPr>
      <xdr:spPr>
        <a:xfrm>
          <a:off x="9467850" y="685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48985</xdr:rowOff>
    </xdr:from>
    <xdr:to>
      <xdr:col>55</xdr:col>
      <xdr:colOff>88900</xdr:colOff>
      <xdr:row>42</xdr:row>
      <xdr:rowOff>48985</xdr:rowOff>
    </xdr:to>
    <xdr:cxnSp macro="">
      <xdr:nvCxnSpPr>
        <xdr:cNvPr id="119" name="直線コネクタ 118">
          <a:extLst>
            <a:ext uri="{FF2B5EF4-FFF2-40B4-BE49-F238E27FC236}">
              <a16:creationId xmlns:a16="http://schemas.microsoft.com/office/drawing/2014/main" id="{538B0C35-FFC0-4E35-8CD0-97B4DBECFFFA}"/>
            </a:ext>
          </a:extLst>
        </xdr:cNvPr>
        <xdr:cNvCxnSpPr/>
      </xdr:nvCxnSpPr>
      <xdr:spPr>
        <a:xfrm>
          <a:off x="9363075" y="684666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145341</xdr:rowOff>
    </xdr:from>
    <xdr:ext cx="469744" cy="259045"/>
    <xdr:sp macro="" textlink="">
      <xdr:nvSpPr>
        <xdr:cNvPr id="120" name="【図書館】&#10;一人当たり面積最大値テキスト">
          <a:extLst>
            <a:ext uri="{FF2B5EF4-FFF2-40B4-BE49-F238E27FC236}">
              <a16:creationId xmlns:a16="http://schemas.microsoft.com/office/drawing/2014/main" id="{6FA5061D-0C9C-4978-AAF5-C86CAEC2BC28}"/>
            </a:ext>
          </a:extLst>
        </xdr:cNvPr>
        <xdr:cNvSpPr txBox="1"/>
      </xdr:nvSpPr>
      <xdr:spPr>
        <a:xfrm>
          <a:off x="9467850" y="532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27214</xdr:rowOff>
    </xdr:from>
    <xdr:to>
      <xdr:col>55</xdr:col>
      <xdr:colOff>88900</xdr:colOff>
      <xdr:row>34</xdr:row>
      <xdr:rowOff>27214</xdr:rowOff>
    </xdr:to>
    <xdr:cxnSp macro="">
      <xdr:nvCxnSpPr>
        <xdr:cNvPr id="121" name="直線コネクタ 120">
          <a:extLst>
            <a:ext uri="{FF2B5EF4-FFF2-40B4-BE49-F238E27FC236}">
              <a16:creationId xmlns:a16="http://schemas.microsoft.com/office/drawing/2014/main" id="{452580B0-225A-41B2-BE98-28976CD23DDF}"/>
            </a:ext>
          </a:extLst>
        </xdr:cNvPr>
        <xdr:cNvCxnSpPr/>
      </xdr:nvCxnSpPr>
      <xdr:spPr>
        <a:xfrm>
          <a:off x="9363075" y="553583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4734</xdr:rowOff>
    </xdr:from>
    <xdr:ext cx="469744" cy="259045"/>
    <xdr:sp macro="" textlink="">
      <xdr:nvSpPr>
        <xdr:cNvPr id="122" name="【図書館】&#10;一人当たり面積平均値テキスト">
          <a:extLst>
            <a:ext uri="{FF2B5EF4-FFF2-40B4-BE49-F238E27FC236}">
              <a16:creationId xmlns:a16="http://schemas.microsoft.com/office/drawing/2014/main" id="{36B12876-05DF-4CF1-B267-1E520EDE2A59}"/>
            </a:ext>
          </a:extLst>
        </xdr:cNvPr>
        <xdr:cNvSpPr txBox="1"/>
      </xdr:nvSpPr>
      <xdr:spPr>
        <a:xfrm>
          <a:off x="9467850" y="63229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153307</xdr:rowOff>
    </xdr:from>
    <xdr:to>
      <xdr:col>55</xdr:col>
      <xdr:colOff>50800</xdr:colOff>
      <xdr:row>40</xdr:row>
      <xdr:rowOff>83457</xdr:rowOff>
    </xdr:to>
    <xdr:sp macro="" textlink="">
      <xdr:nvSpPr>
        <xdr:cNvPr id="123" name="フローチャート: 判断 122">
          <a:extLst>
            <a:ext uri="{FF2B5EF4-FFF2-40B4-BE49-F238E27FC236}">
              <a16:creationId xmlns:a16="http://schemas.microsoft.com/office/drawing/2014/main" id="{822A27BD-DD13-4B32-A149-AFF0AC2D36EE}"/>
            </a:ext>
          </a:extLst>
        </xdr:cNvPr>
        <xdr:cNvSpPr/>
      </xdr:nvSpPr>
      <xdr:spPr>
        <a:xfrm>
          <a:off x="9401175" y="6468382"/>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164193</xdr:rowOff>
    </xdr:from>
    <xdr:to>
      <xdr:col>50</xdr:col>
      <xdr:colOff>165100</xdr:colOff>
      <xdr:row>40</xdr:row>
      <xdr:rowOff>94343</xdr:rowOff>
    </xdr:to>
    <xdr:sp macro="" textlink="">
      <xdr:nvSpPr>
        <xdr:cNvPr id="124" name="フローチャート: 判断 123">
          <a:extLst>
            <a:ext uri="{FF2B5EF4-FFF2-40B4-BE49-F238E27FC236}">
              <a16:creationId xmlns:a16="http://schemas.microsoft.com/office/drawing/2014/main" id="{EBF3610F-9A93-4257-8D32-CC49B33ABF9C}"/>
            </a:ext>
          </a:extLst>
        </xdr:cNvPr>
        <xdr:cNvSpPr/>
      </xdr:nvSpPr>
      <xdr:spPr>
        <a:xfrm>
          <a:off x="8639175" y="647609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14515</xdr:rowOff>
    </xdr:from>
    <xdr:to>
      <xdr:col>46</xdr:col>
      <xdr:colOff>38100</xdr:colOff>
      <xdr:row>40</xdr:row>
      <xdr:rowOff>116115</xdr:rowOff>
    </xdr:to>
    <xdr:sp macro="" textlink="">
      <xdr:nvSpPr>
        <xdr:cNvPr id="125" name="フローチャート: 判断 124">
          <a:extLst>
            <a:ext uri="{FF2B5EF4-FFF2-40B4-BE49-F238E27FC236}">
              <a16:creationId xmlns:a16="http://schemas.microsoft.com/office/drawing/2014/main" id="{4AD0FA82-157C-4ABD-AB5C-9A91D408E141}"/>
            </a:ext>
          </a:extLst>
        </xdr:cNvPr>
        <xdr:cNvSpPr/>
      </xdr:nvSpPr>
      <xdr:spPr>
        <a:xfrm>
          <a:off x="7839075" y="648834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153307</xdr:rowOff>
    </xdr:from>
    <xdr:to>
      <xdr:col>41</xdr:col>
      <xdr:colOff>101600</xdr:colOff>
      <xdr:row>40</xdr:row>
      <xdr:rowOff>83457</xdr:rowOff>
    </xdr:to>
    <xdr:sp macro="" textlink="">
      <xdr:nvSpPr>
        <xdr:cNvPr id="126" name="フローチャート: 判断 125">
          <a:extLst>
            <a:ext uri="{FF2B5EF4-FFF2-40B4-BE49-F238E27FC236}">
              <a16:creationId xmlns:a16="http://schemas.microsoft.com/office/drawing/2014/main" id="{0443A8C2-59C9-4046-92C3-F65BD41B7BFF}"/>
            </a:ext>
          </a:extLst>
        </xdr:cNvPr>
        <xdr:cNvSpPr/>
      </xdr:nvSpPr>
      <xdr:spPr>
        <a:xfrm>
          <a:off x="7029450" y="646838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164193</xdr:rowOff>
    </xdr:from>
    <xdr:to>
      <xdr:col>36</xdr:col>
      <xdr:colOff>165100</xdr:colOff>
      <xdr:row>40</xdr:row>
      <xdr:rowOff>94343</xdr:rowOff>
    </xdr:to>
    <xdr:sp macro="" textlink="">
      <xdr:nvSpPr>
        <xdr:cNvPr id="127" name="フローチャート: 判断 126">
          <a:extLst>
            <a:ext uri="{FF2B5EF4-FFF2-40B4-BE49-F238E27FC236}">
              <a16:creationId xmlns:a16="http://schemas.microsoft.com/office/drawing/2014/main" id="{39FFD6F8-D974-416A-8DFF-B8FD7013D24B}"/>
            </a:ext>
          </a:extLst>
        </xdr:cNvPr>
        <xdr:cNvSpPr/>
      </xdr:nvSpPr>
      <xdr:spPr>
        <a:xfrm>
          <a:off x="6238875" y="647609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5E5BC8F5-BD03-4187-9044-BAF0C2698CB7}"/>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1E25BADD-C098-4BEB-B018-5DF53125AE64}"/>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453C5BB-306C-4B6F-9C97-DB49D0B5E81B}"/>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EF3CBEB4-A26F-463E-9F47-8B0517DA51B0}"/>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DE56B8BE-2044-4B94-AF0F-2D1DE985A857}"/>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90715</xdr:rowOff>
    </xdr:from>
    <xdr:to>
      <xdr:col>55</xdr:col>
      <xdr:colOff>50800</xdr:colOff>
      <xdr:row>41</xdr:row>
      <xdr:rowOff>20865</xdr:rowOff>
    </xdr:to>
    <xdr:sp macro="" textlink="">
      <xdr:nvSpPr>
        <xdr:cNvPr id="133" name="楕円 132">
          <a:extLst>
            <a:ext uri="{FF2B5EF4-FFF2-40B4-BE49-F238E27FC236}">
              <a16:creationId xmlns:a16="http://schemas.microsoft.com/office/drawing/2014/main" id="{9AD74971-50EC-4047-85D7-04783A5F62B4}"/>
            </a:ext>
          </a:extLst>
        </xdr:cNvPr>
        <xdr:cNvSpPr/>
      </xdr:nvSpPr>
      <xdr:spPr>
        <a:xfrm>
          <a:off x="9401175" y="656454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69142</xdr:rowOff>
    </xdr:from>
    <xdr:ext cx="469744" cy="259045"/>
    <xdr:sp macro="" textlink="">
      <xdr:nvSpPr>
        <xdr:cNvPr id="134" name="【図書館】&#10;一人当たり面積該当値テキスト">
          <a:extLst>
            <a:ext uri="{FF2B5EF4-FFF2-40B4-BE49-F238E27FC236}">
              <a16:creationId xmlns:a16="http://schemas.microsoft.com/office/drawing/2014/main" id="{9D0035C9-D0C8-435B-AA43-0ABA36CDECAF}"/>
            </a:ext>
          </a:extLst>
        </xdr:cNvPr>
        <xdr:cNvSpPr txBox="1"/>
      </xdr:nvSpPr>
      <xdr:spPr>
        <a:xfrm>
          <a:off x="9467850" y="6542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90715</xdr:rowOff>
    </xdr:from>
    <xdr:to>
      <xdr:col>50</xdr:col>
      <xdr:colOff>165100</xdr:colOff>
      <xdr:row>41</xdr:row>
      <xdr:rowOff>20865</xdr:rowOff>
    </xdr:to>
    <xdr:sp macro="" textlink="">
      <xdr:nvSpPr>
        <xdr:cNvPr id="135" name="楕円 134">
          <a:extLst>
            <a:ext uri="{FF2B5EF4-FFF2-40B4-BE49-F238E27FC236}">
              <a16:creationId xmlns:a16="http://schemas.microsoft.com/office/drawing/2014/main" id="{6A8A1CCC-AA8B-4451-8F93-683AD2C19EBC}"/>
            </a:ext>
          </a:extLst>
        </xdr:cNvPr>
        <xdr:cNvSpPr/>
      </xdr:nvSpPr>
      <xdr:spPr>
        <a:xfrm>
          <a:off x="8639175" y="656454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141515</xdr:rowOff>
    </xdr:from>
    <xdr:to>
      <xdr:col>55</xdr:col>
      <xdr:colOff>0</xdr:colOff>
      <xdr:row>40</xdr:row>
      <xdr:rowOff>141515</xdr:rowOff>
    </xdr:to>
    <xdr:cxnSp macro="">
      <xdr:nvCxnSpPr>
        <xdr:cNvPr id="136" name="直線コネクタ 135">
          <a:extLst>
            <a:ext uri="{FF2B5EF4-FFF2-40B4-BE49-F238E27FC236}">
              <a16:creationId xmlns:a16="http://schemas.microsoft.com/office/drawing/2014/main" id="{64F6DE9B-0A77-4638-BBFA-43EE34F21A84}"/>
            </a:ext>
          </a:extLst>
        </xdr:cNvPr>
        <xdr:cNvCxnSpPr/>
      </xdr:nvCxnSpPr>
      <xdr:spPr>
        <a:xfrm>
          <a:off x="8686800" y="662169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90715</xdr:rowOff>
    </xdr:from>
    <xdr:to>
      <xdr:col>46</xdr:col>
      <xdr:colOff>38100</xdr:colOff>
      <xdr:row>41</xdr:row>
      <xdr:rowOff>20865</xdr:rowOff>
    </xdr:to>
    <xdr:sp macro="" textlink="">
      <xdr:nvSpPr>
        <xdr:cNvPr id="137" name="楕円 136">
          <a:extLst>
            <a:ext uri="{FF2B5EF4-FFF2-40B4-BE49-F238E27FC236}">
              <a16:creationId xmlns:a16="http://schemas.microsoft.com/office/drawing/2014/main" id="{35C023EE-22BC-483A-91FB-AD5788CD82E7}"/>
            </a:ext>
          </a:extLst>
        </xdr:cNvPr>
        <xdr:cNvSpPr/>
      </xdr:nvSpPr>
      <xdr:spPr>
        <a:xfrm>
          <a:off x="7839075" y="656454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141515</xdr:rowOff>
    </xdr:from>
    <xdr:to>
      <xdr:col>50</xdr:col>
      <xdr:colOff>114300</xdr:colOff>
      <xdr:row>40</xdr:row>
      <xdr:rowOff>141515</xdr:rowOff>
    </xdr:to>
    <xdr:cxnSp macro="">
      <xdr:nvCxnSpPr>
        <xdr:cNvPr id="138" name="直線コネクタ 137">
          <a:extLst>
            <a:ext uri="{FF2B5EF4-FFF2-40B4-BE49-F238E27FC236}">
              <a16:creationId xmlns:a16="http://schemas.microsoft.com/office/drawing/2014/main" id="{A0E5D1B4-A2A4-4375-AE7D-C33013BAAD94}"/>
            </a:ext>
          </a:extLst>
        </xdr:cNvPr>
        <xdr:cNvCxnSpPr/>
      </xdr:nvCxnSpPr>
      <xdr:spPr>
        <a:xfrm>
          <a:off x="7886700" y="662169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90715</xdr:rowOff>
    </xdr:from>
    <xdr:to>
      <xdr:col>41</xdr:col>
      <xdr:colOff>101600</xdr:colOff>
      <xdr:row>41</xdr:row>
      <xdr:rowOff>20865</xdr:rowOff>
    </xdr:to>
    <xdr:sp macro="" textlink="">
      <xdr:nvSpPr>
        <xdr:cNvPr id="139" name="楕円 138">
          <a:extLst>
            <a:ext uri="{FF2B5EF4-FFF2-40B4-BE49-F238E27FC236}">
              <a16:creationId xmlns:a16="http://schemas.microsoft.com/office/drawing/2014/main" id="{DFAAF6CD-A28E-444A-BBDF-92F28E3A6D8B}"/>
            </a:ext>
          </a:extLst>
        </xdr:cNvPr>
        <xdr:cNvSpPr/>
      </xdr:nvSpPr>
      <xdr:spPr>
        <a:xfrm>
          <a:off x="7029450" y="656454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141515</xdr:rowOff>
    </xdr:from>
    <xdr:to>
      <xdr:col>45</xdr:col>
      <xdr:colOff>177800</xdr:colOff>
      <xdr:row>40</xdr:row>
      <xdr:rowOff>141515</xdr:rowOff>
    </xdr:to>
    <xdr:cxnSp macro="">
      <xdr:nvCxnSpPr>
        <xdr:cNvPr id="140" name="直線コネクタ 139">
          <a:extLst>
            <a:ext uri="{FF2B5EF4-FFF2-40B4-BE49-F238E27FC236}">
              <a16:creationId xmlns:a16="http://schemas.microsoft.com/office/drawing/2014/main" id="{DE9D4EC3-0A56-4BF1-9DDB-94CA97C56032}"/>
            </a:ext>
          </a:extLst>
        </xdr:cNvPr>
        <xdr:cNvCxnSpPr/>
      </xdr:nvCxnSpPr>
      <xdr:spPr>
        <a:xfrm>
          <a:off x="7077075" y="662169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90715</xdr:rowOff>
    </xdr:from>
    <xdr:to>
      <xdr:col>36</xdr:col>
      <xdr:colOff>165100</xdr:colOff>
      <xdr:row>41</xdr:row>
      <xdr:rowOff>20865</xdr:rowOff>
    </xdr:to>
    <xdr:sp macro="" textlink="">
      <xdr:nvSpPr>
        <xdr:cNvPr id="141" name="楕円 140">
          <a:extLst>
            <a:ext uri="{FF2B5EF4-FFF2-40B4-BE49-F238E27FC236}">
              <a16:creationId xmlns:a16="http://schemas.microsoft.com/office/drawing/2014/main" id="{BA3FF3CF-72AD-4AEC-A2BE-D6921693447A}"/>
            </a:ext>
          </a:extLst>
        </xdr:cNvPr>
        <xdr:cNvSpPr/>
      </xdr:nvSpPr>
      <xdr:spPr>
        <a:xfrm>
          <a:off x="6238875" y="656454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141515</xdr:rowOff>
    </xdr:from>
    <xdr:to>
      <xdr:col>41</xdr:col>
      <xdr:colOff>50800</xdr:colOff>
      <xdr:row>40</xdr:row>
      <xdr:rowOff>141515</xdr:rowOff>
    </xdr:to>
    <xdr:cxnSp macro="">
      <xdr:nvCxnSpPr>
        <xdr:cNvPr id="142" name="直線コネクタ 141">
          <a:extLst>
            <a:ext uri="{FF2B5EF4-FFF2-40B4-BE49-F238E27FC236}">
              <a16:creationId xmlns:a16="http://schemas.microsoft.com/office/drawing/2014/main" id="{0C61E445-8A36-4D02-A848-B7B80084553C}"/>
            </a:ext>
          </a:extLst>
        </xdr:cNvPr>
        <xdr:cNvCxnSpPr/>
      </xdr:nvCxnSpPr>
      <xdr:spPr>
        <a:xfrm>
          <a:off x="6286500" y="662169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110870</xdr:rowOff>
    </xdr:from>
    <xdr:ext cx="469744" cy="259045"/>
    <xdr:sp macro="" textlink="">
      <xdr:nvSpPr>
        <xdr:cNvPr id="143" name="n_1aveValue【図書館】&#10;一人当たり面積">
          <a:extLst>
            <a:ext uri="{FF2B5EF4-FFF2-40B4-BE49-F238E27FC236}">
              <a16:creationId xmlns:a16="http://schemas.microsoft.com/office/drawing/2014/main" id="{56A578DE-2DA4-4C08-A3EC-4A16E4FE8DE5}"/>
            </a:ext>
          </a:extLst>
        </xdr:cNvPr>
        <xdr:cNvSpPr txBox="1"/>
      </xdr:nvSpPr>
      <xdr:spPr>
        <a:xfrm>
          <a:off x="8458277" y="626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132642</xdr:rowOff>
    </xdr:from>
    <xdr:ext cx="469744" cy="259045"/>
    <xdr:sp macro="" textlink="">
      <xdr:nvSpPr>
        <xdr:cNvPr id="144" name="n_2aveValue【図書館】&#10;一人当たり面積">
          <a:extLst>
            <a:ext uri="{FF2B5EF4-FFF2-40B4-BE49-F238E27FC236}">
              <a16:creationId xmlns:a16="http://schemas.microsoft.com/office/drawing/2014/main" id="{B6F97506-4648-44B6-A0E0-BE59BAC99AF3}"/>
            </a:ext>
          </a:extLst>
        </xdr:cNvPr>
        <xdr:cNvSpPr txBox="1"/>
      </xdr:nvSpPr>
      <xdr:spPr>
        <a:xfrm>
          <a:off x="7677227" y="6285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99984</xdr:rowOff>
    </xdr:from>
    <xdr:ext cx="469744" cy="259045"/>
    <xdr:sp macro="" textlink="">
      <xdr:nvSpPr>
        <xdr:cNvPr id="145" name="n_3aveValue【図書館】&#10;一人当たり面積">
          <a:extLst>
            <a:ext uri="{FF2B5EF4-FFF2-40B4-BE49-F238E27FC236}">
              <a16:creationId xmlns:a16="http://schemas.microsoft.com/office/drawing/2014/main" id="{8B261713-5256-4D60-82A2-D997F6C496B1}"/>
            </a:ext>
          </a:extLst>
        </xdr:cNvPr>
        <xdr:cNvSpPr txBox="1"/>
      </xdr:nvSpPr>
      <xdr:spPr>
        <a:xfrm>
          <a:off x="6867602" y="625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110870</xdr:rowOff>
    </xdr:from>
    <xdr:ext cx="469744" cy="259045"/>
    <xdr:sp macro="" textlink="">
      <xdr:nvSpPr>
        <xdr:cNvPr id="146" name="n_4aveValue【図書館】&#10;一人当たり面積">
          <a:extLst>
            <a:ext uri="{FF2B5EF4-FFF2-40B4-BE49-F238E27FC236}">
              <a16:creationId xmlns:a16="http://schemas.microsoft.com/office/drawing/2014/main" id="{B633E696-73C9-41BD-8765-9560BD18B56D}"/>
            </a:ext>
          </a:extLst>
        </xdr:cNvPr>
        <xdr:cNvSpPr txBox="1"/>
      </xdr:nvSpPr>
      <xdr:spPr>
        <a:xfrm>
          <a:off x="6067502" y="626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11992</xdr:rowOff>
    </xdr:from>
    <xdr:ext cx="469744" cy="259045"/>
    <xdr:sp macro="" textlink="">
      <xdr:nvSpPr>
        <xdr:cNvPr id="147" name="n_1mainValue【図書館】&#10;一人当たり面積">
          <a:extLst>
            <a:ext uri="{FF2B5EF4-FFF2-40B4-BE49-F238E27FC236}">
              <a16:creationId xmlns:a16="http://schemas.microsoft.com/office/drawing/2014/main" id="{0AE7EE13-01B3-4A4E-91DE-FF33BD3D767C}"/>
            </a:ext>
          </a:extLst>
        </xdr:cNvPr>
        <xdr:cNvSpPr txBox="1"/>
      </xdr:nvSpPr>
      <xdr:spPr>
        <a:xfrm>
          <a:off x="8458277" y="664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11992</xdr:rowOff>
    </xdr:from>
    <xdr:ext cx="469744" cy="259045"/>
    <xdr:sp macro="" textlink="">
      <xdr:nvSpPr>
        <xdr:cNvPr id="148" name="n_2mainValue【図書館】&#10;一人当たり面積">
          <a:extLst>
            <a:ext uri="{FF2B5EF4-FFF2-40B4-BE49-F238E27FC236}">
              <a16:creationId xmlns:a16="http://schemas.microsoft.com/office/drawing/2014/main" id="{3581F47D-23FB-49E7-A2E8-BA51D15A170A}"/>
            </a:ext>
          </a:extLst>
        </xdr:cNvPr>
        <xdr:cNvSpPr txBox="1"/>
      </xdr:nvSpPr>
      <xdr:spPr>
        <a:xfrm>
          <a:off x="7677227" y="664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11992</xdr:rowOff>
    </xdr:from>
    <xdr:ext cx="469744" cy="259045"/>
    <xdr:sp macro="" textlink="">
      <xdr:nvSpPr>
        <xdr:cNvPr id="149" name="n_3mainValue【図書館】&#10;一人当たり面積">
          <a:extLst>
            <a:ext uri="{FF2B5EF4-FFF2-40B4-BE49-F238E27FC236}">
              <a16:creationId xmlns:a16="http://schemas.microsoft.com/office/drawing/2014/main" id="{70077CDF-798B-4475-96CD-20029565B347}"/>
            </a:ext>
          </a:extLst>
        </xdr:cNvPr>
        <xdr:cNvSpPr txBox="1"/>
      </xdr:nvSpPr>
      <xdr:spPr>
        <a:xfrm>
          <a:off x="6867602" y="664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11992</xdr:rowOff>
    </xdr:from>
    <xdr:ext cx="469744" cy="259045"/>
    <xdr:sp macro="" textlink="">
      <xdr:nvSpPr>
        <xdr:cNvPr id="150" name="n_4mainValue【図書館】&#10;一人当たり面積">
          <a:extLst>
            <a:ext uri="{FF2B5EF4-FFF2-40B4-BE49-F238E27FC236}">
              <a16:creationId xmlns:a16="http://schemas.microsoft.com/office/drawing/2014/main" id="{457272D1-8611-401C-AC41-FB8CE579F3AE}"/>
            </a:ext>
          </a:extLst>
        </xdr:cNvPr>
        <xdr:cNvSpPr txBox="1"/>
      </xdr:nvSpPr>
      <xdr:spPr>
        <a:xfrm>
          <a:off x="6067502" y="664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D2BD5E45-EDEA-4B5A-A5C7-4992AA578ADD}"/>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F4D1BFBE-E93D-4839-BB63-29317E3E068E}"/>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21C60C7E-EE23-452F-97C3-B07113F04EFF}"/>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395C01F2-C2E0-4A71-B1EF-B264CA46FF06}"/>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47B9389B-305D-4E17-99F2-0CAB9D2EEBA7}"/>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21B13F16-1BBD-4DDF-8192-AADAA19EE679}"/>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11E18408-46B9-4BA4-935A-F19056B4E2F9}"/>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5208DC6A-1F26-419D-B8BA-14D0EFEC814F}"/>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D5955EAF-FFAD-4F00-AC90-1F6855BD7E0D}"/>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66C0C3EC-663B-4B68-B4C8-A86D05634FC2}"/>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B81932AC-7F1E-48B9-BC35-42249A97F52D}"/>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a:extLst>
            <a:ext uri="{FF2B5EF4-FFF2-40B4-BE49-F238E27FC236}">
              <a16:creationId xmlns:a16="http://schemas.microsoft.com/office/drawing/2014/main" id="{507116CC-F5B0-4404-8F7E-1C3721B77A2B}"/>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a:extLst>
            <a:ext uri="{FF2B5EF4-FFF2-40B4-BE49-F238E27FC236}">
              <a16:creationId xmlns:a16="http://schemas.microsoft.com/office/drawing/2014/main" id="{3ACF57EB-DDCC-4AFB-A914-3297B2CB45CA}"/>
            </a:ext>
          </a:extLst>
        </xdr:cNvPr>
        <xdr:cNvSpPr txBox="1"/>
      </xdr:nvSpPr>
      <xdr:spPr>
        <a:xfrm>
          <a:off x="2789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a:extLst>
            <a:ext uri="{FF2B5EF4-FFF2-40B4-BE49-F238E27FC236}">
              <a16:creationId xmlns:a16="http://schemas.microsoft.com/office/drawing/2014/main" id="{A4C97453-376A-49A1-BA29-7F6B0C18421B}"/>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a:extLst>
            <a:ext uri="{FF2B5EF4-FFF2-40B4-BE49-F238E27FC236}">
              <a16:creationId xmlns:a16="http://schemas.microsoft.com/office/drawing/2014/main" id="{B1C20859-3392-4B40-88A5-73DD640D5085}"/>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a:extLst>
            <a:ext uri="{FF2B5EF4-FFF2-40B4-BE49-F238E27FC236}">
              <a16:creationId xmlns:a16="http://schemas.microsoft.com/office/drawing/2014/main" id="{276D76BA-E1E9-41C6-A163-3547F6C58856}"/>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a:extLst>
            <a:ext uri="{FF2B5EF4-FFF2-40B4-BE49-F238E27FC236}">
              <a16:creationId xmlns:a16="http://schemas.microsoft.com/office/drawing/2014/main" id="{83D8A9A7-ECA8-4064-977A-5107F04E527E}"/>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a:extLst>
            <a:ext uri="{FF2B5EF4-FFF2-40B4-BE49-F238E27FC236}">
              <a16:creationId xmlns:a16="http://schemas.microsoft.com/office/drawing/2014/main" id="{9EA61AC2-05B2-4A5D-BB92-C4C18624C0C2}"/>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a:extLst>
            <a:ext uri="{FF2B5EF4-FFF2-40B4-BE49-F238E27FC236}">
              <a16:creationId xmlns:a16="http://schemas.microsoft.com/office/drawing/2014/main" id="{CFDB3398-EF44-454D-97D5-0419B9C3A032}"/>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a:extLst>
            <a:ext uri="{FF2B5EF4-FFF2-40B4-BE49-F238E27FC236}">
              <a16:creationId xmlns:a16="http://schemas.microsoft.com/office/drawing/2014/main" id="{F2D91895-9622-49C9-B3FA-C790A5A217B8}"/>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a:extLst>
            <a:ext uri="{FF2B5EF4-FFF2-40B4-BE49-F238E27FC236}">
              <a16:creationId xmlns:a16="http://schemas.microsoft.com/office/drawing/2014/main" id="{FA3CCB7A-4D5A-4D0E-A00A-B4A2C80B48D7}"/>
            </a:ext>
          </a:extLst>
        </xdr:cNvPr>
        <xdr:cNvSpPr txBox="1"/>
      </xdr:nvSpPr>
      <xdr:spPr>
        <a:xfrm>
          <a:off x="339891"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D05350F2-6EF5-4C0C-9ED6-4D422D4A891A}"/>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a:extLst>
            <a:ext uri="{FF2B5EF4-FFF2-40B4-BE49-F238E27FC236}">
              <a16:creationId xmlns:a16="http://schemas.microsoft.com/office/drawing/2014/main" id="{1419632E-16F9-47AE-956F-F001CEBC12D5}"/>
            </a:ext>
          </a:extLst>
        </xdr:cNvPr>
        <xdr:cNvSpPr txBox="1"/>
      </xdr:nvSpPr>
      <xdr:spPr>
        <a:xfrm>
          <a:off x="388136" y="85033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id="{6706D01F-3BC8-41AF-B590-86DBB6D3FB8C}"/>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135255</xdr:rowOff>
    </xdr:from>
    <xdr:to>
      <xdr:col>24</xdr:col>
      <xdr:colOff>62865</xdr:colOff>
      <xdr:row>64</xdr:row>
      <xdr:rowOff>5715</xdr:rowOff>
    </xdr:to>
    <xdr:cxnSp macro="">
      <xdr:nvCxnSpPr>
        <xdr:cNvPr id="175" name="直線コネクタ 174">
          <a:extLst>
            <a:ext uri="{FF2B5EF4-FFF2-40B4-BE49-F238E27FC236}">
              <a16:creationId xmlns:a16="http://schemas.microsoft.com/office/drawing/2014/main" id="{4DC51388-D62B-43B9-9192-DA6AB6367200}"/>
            </a:ext>
          </a:extLst>
        </xdr:cNvPr>
        <xdr:cNvCxnSpPr/>
      </xdr:nvCxnSpPr>
      <xdr:spPr>
        <a:xfrm flipV="1">
          <a:off x="4180840" y="9041130"/>
          <a:ext cx="0" cy="1330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9542</xdr:rowOff>
    </xdr:from>
    <xdr:ext cx="405111" cy="259045"/>
    <xdr:sp macro="" textlink="">
      <xdr:nvSpPr>
        <xdr:cNvPr id="176" name="【体育館・プール】&#10;有形固定資産減価償却率最小値テキスト">
          <a:extLst>
            <a:ext uri="{FF2B5EF4-FFF2-40B4-BE49-F238E27FC236}">
              <a16:creationId xmlns:a16="http://schemas.microsoft.com/office/drawing/2014/main" id="{9CD84A23-C706-4253-8494-E9FA15C8AEF1}"/>
            </a:ext>
          </a:extLst>
        </xdr:cNvPr>
        <xdr:cNvSpPr txBox="1"/>
      </xdr:nvSpPr>
      <xdr:spPr>
        <a:xfrm>
          <a:off x="4219575" y="10369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xdr:rowOff>
    </xdr:from>
    <xdr:to>
      <xdr:col>24</xdr:col>
      <xdr:colOff>152400</xdr:colOff>
      <xdr:row>64</xdr:row>
      <xdr:rowOff>5715</xdr:rowOff>
    </xdr:to>
    <xdr:cxnSp macro="">
      <xdr:nvCxnSpPr>
        <xdr:cNvPr id="177" name="直線コネクタ 176">
          <a:extLst>
            <a:ext uri="{FF2B5EF4-FFF2-40B4-BE49-F238E27FC236}">
              <a16:creationId xmlns:a16="http://schemas.microsoft.com/office/drawing/2014/main" id="{DF3F478B-188C-42FB-B621-1D64C471CA1F}"/>
            </a:ext>
          </a:extLst>
        </xdr:cNvPr>
        <xdr:cNvCxnSpPr/>
      </xdr:nvCxnSpPr>
      <xdr:spPr>
        <a:xfrm>
          <a:off x="4105275" y="103720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81932</xdr:rowOff>
    </xdr:from>
    <xdr:ext cx="405111" cy="259045"/>
    <xdr:sp macro="" textlink="">
      <xdr:nvSpPr>
        <xdr:cNvPr id="178" name="【体育館・プール】&#10;有形固定資産減価償却率最大値テキスト">
          <a:extLst>
            <a:ext uri="{FF2B5EF4-FFF2-40B4-BE49-F238E27FC236}">
              <a16:creationId xmlns:a16="http://schemas.microsoft.com/office/drawing/2014/main" id="{41781948-E891-45BC-B654-95BE13816B10}"/>
            </a:ext>
          </a:extLst>
        </xdr:cNvPr>
        <xdr:cNvSpPr txBox="1"/>
      </xdr:nvSpPr>
      <xdr:spPr>
        <a:xfrm>
          <a:off x="4219575" y="882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135255</xdr:rowOff>
    </xdr:from>
    <xdr:to>
      <xdr:col>24</xdr:col>
      <xdr:colOff>152400</xdr:colOff>
      <xdr:row>55</xdr:row>
      <xdr:rowOff>135255</xdr:rowOff>
    </xdr:to>
    <xdr:cxnSp macro="">
      <xdr:nvCxnSpPr>
        <xdr:cNvPr id="179" name="直線コネクタ 178">
          <a:extLst>
            <a:ext uri="{FF2B5EF4-FFF2-40B4-BE49-F238E27FC236}">
              <a16:creationId xmlns:a16="http://schemas.microsoft.com/office/drawing/2014/main" id="{992A5767-7E25-4728-9224-75835B12C93A}"/>
            </a:ext>
          </a:extLst>
        </xdr:cNvPr>
        <xdr:cNvCxnSpPr/>
      </xdr:nvCxnSpPr>
      <xdr:spPr>
        <a:xfrm>
          <a:off x="4105275" y="90411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34942</xdr:rowOff>
    </xdr:from>
    <xdr:ext cx="405111" cy="259045"/>
    <xdr:sp macro="" textlink="">
      <xdr:nvSpPr>
        <xdr:cNvPr id="180" name="【体育館・プール】&#10;有形固定資産減価償却率平均値テキスト">
          <a:extLst>
            <a:ext uri="{FF2B5EF4-FFF2-40B4-BE49-F238E27FC236}">
              <a16:creationId xmlns:a16="http://schemas.microsoft.com/office/drawing/2014/main" id="{9B6BD16D-6AEB-40FE-BC8D-6FB64334DB81}"/>
            </a:ext>
          </a:extLst>
        </xdr:cNvPr>
        <xdr:cNvSpPr txBox="1"/>
      </xdr:nvSpPr>
      <xdr:spPr>
        <a:xfrm>
          <a:off x="4219575" y="9588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181" name="フローチャート: 判断 180">
          <a:extLst>
            <a:ext uri="{FF2B5EF4-FFF2-40B4-BE49-F238E27FC236}">
              <a16:creationId xmlns:a16="http://schemas.microsoft.com/office/drawing/2014/main" id="{AF9A2F9E-5BC3-466D-82D6-B78510B86F8E}"/>
            </a:ext>
          </a:extLst>
        </xdr:cNvPr>
        <xdr:cNvSpPr/>
      </xdr:nvSpPr>
      <xdr:spPr>
        <a:xfrm>
          <a:off x="4124325" y="972439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166370</xdr:rowOff>
    </xdr:from>
    <xdr:to>
      <xdr:col>20</xdr:col>
      <xdr:colOff>38100</xdr:colOff>
      <xdr:row>60</xdr:row>
      <xdr:rowOff>96520</xdr:rowOff>
    </xdr:to>
    <xdr:sp macro="" textlink="">
      <xdr:nvSpPr>
        <xdr:cNvPr id="182" name="フローチャート: 判断 181">
          <a:extLst>
            <a:ext uri="{FF2B5EF4-FFF2-40B4-BE49-F238E27FC236}">
              <a16:creationId xmlns:a16="http://schemas.microsoft.com/office/drawing/2014/main" id="{035C8390-C5A2-4953-BF06-6BE07872A272}"/>
            </a:ext>
          </a:extLst>
        </xdr:cNvPr>
        <xdr:cNvSpPr/>
      </xdr:nvSpPr>
      <xdr:spPr>
        <a:xfrm>
          <a:off x="3381375" y="971677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137795</xdr:rowOff>
    </xdr:from>
    <xdr:to>
      <xdr:col>15</xdr:col>
      <xdr:colOff>101600</xdr:colOff>
      <xdr:row>60</xdr:row>
      <xdr:rowOff>67945</xdr:rowOff>
    </xdr:to>
    <xdr:sp macro="" textlink="">
      <xdr:nvSpPr>
        <xdr:cNvPr id="183" name="フローチャート: 判断 182">
          <a:extLst>
            <a:ext uri="{FF2B5EF4-FFF2-40B4-BE49-F238E27FC236}">
              <a16:creationId xmlns:a16="http://schemas.microsoft.com/office/drawing/2014/main" id="{7FB74B21-C96E-45DE-AE81-C51F7718F0CE}"/>
            </a:ext>
          </a:extLst>
        </xdr:cNvPr>
        <xdr:cNvSpPr/>
      </xdr:nvSpPr>
      <xdr:spPr>
        <a:xfrm>
          <a:off x="2571750" y="969454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116840</xdr:rowOff>
    </xdr:from>
    <xdr:to>
      <xdr:col>10</xdr:col>
      <xdr:colOff>165100</xdr:colOff>
      <xdr:row>60</xdr:row>
      <xdr:rowOff>46990</xdr:rowOff>
    </xdr:to>
    <xdr:sp macro="" textlink="">
      <xdr:nvSpPr>
        <xdr:cNvPr id="184" name="フローチャート: 判断 183">
          <a:extLst>
            <a:ext uri="{FF2B5EF4-FFF2-40B4-BE49-F238E27FC236}">
              <a16:creationId xmlns:a16="http://schemas.microsoft.com/office/drawing/2014/main" id="{F70FCB7F-023E-4C90-8A3C-C3BDEDD4084B}"/>
            </a:ext>
          </a:extLst>
        </xdr:cNvPr>
        <xdr:cNvSpPr/>
      </xdr:nvSpPr>
      <xdr:spPr>
        <a:xfrm>
          <a:off x="1781175" y="967041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116840</xdr:rowOff>
    </xdr:from>
    <xdr:to>
      <xdr:col>6</xdr:col>
      <xdr:colOff>38100</xdr:colOff>
      <xdr:row>60</xdr:row>
      <xdr:rowOff>46990</xdr:rowOff>
    </xdr:to>
    <xdr:sp macro="" textlink="">
      <xdr:nvSpPr>
        <xdr:cNvPr id="185" name="フローチャート: 判断 184">
          <a:extLst>
            <a:ext uri="{FF2B5EF4-FFF2-40B4-BE49-F238E27FC236}">
              <a16:creationId xmlns:a16="http://schemas.microsoft.com/office/drawing/2014/main" id="{44C3B449-C80D-43F2-AD36-69E94FD007D7}"/>
            </a:ext>
          </a:extLst>
        </xdr:cNvPr>
        <xdr:cNvSpPr/>
      </xdr:nvSpPr>
      <xdr:spPr>
        <a:xfrm>
          <a:off x="981075" y="967041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D9FF0890-4A27-4E50-BDD0-AB29B18435D6}"/>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E6F5EE9B-9F90-437C-BE02-CCB69AE6410C}"/>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53BB085E-F62C-4F5F-BB27-781625F3DC33}"/>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CC67B1DB-D86A-4121-8E99-2FFFE3097753}"/>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CCE37716-1E5E-4271-9597-1DE5B1637B8E}"/>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92075</xdr:rowOff>
    </xdr:from>
    <xdr:to>
      <xdr:col>24</xdr:col>
      <xdr:colOff>114300</xdr:colOff>
      <xdr:row>61</xdr:row>
      <xdr:rowOff>22225</xdr:rowOff>
    </xdr:to>
    <xdr:sp macro="" textlink="">
      <xdr:nvSpPr>
        <xdr:cNvPr id="191" name="楕円 190">
          <a:extLst>
            <a:ext uri="{FF2B5EF4-FFF2-40B4-BE49-F238E27FC236}">
              <a16:creationId xmlns:a16="http://schemas.microsoft.com/office/drawing/2014/main" id="{6C22EFEA-E8C8-4465-9464-64AE60F1971A}"/>
            </a:ext>
          </a:extLst>
        </xdr:cNvPr>
        <xdr:cNvSpPr/>
      </xdr:nvSpPr>
      <xdr:spPr>
        <a:xfrm>
          <a:off x="4124325" y="98075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70502</xdr:rowOff>
    </xdr:from>
    <xdr:ext cx="405111" cy="259045"/>
    <xdr:sp macro="" textlink="">
      <xdr:nvSpPr>
        <xdr:cNvPr id="192" name="【体育館・プール】&#10;有形固定資産減価償却率該当値テキスト">
          <a:extLst>
            <a:ext uri="{FF2B5EF4-FFF2-40B4-BE49-F238E27FC236}">
              <a16:creationId xmlns:a16="http://schemas.microsoft.com/office/drawing/2014/main" id="{E8E57E46-DEF4-40D0-961A-A45FDD758B21}"/>
            </a:ext>
          </a:extLst>
        </xdr:cNvPr>
        <xdr:cNvSpPr txBox="1"/>
      </xdr:nvSpPr>
      <xdr:spPr>
        <a:xfrm>
          <a:off x="4219575"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42545</xdr:rowOff>
    </xdr:from>
    <xdr:to>
      <xdr:col>20</xdr:col>
      <xdr:colOff>38100</xdr:colOff>
      <xdr:row>60</xdr:row>
      <xdr:rowOff>144145</xdr:rowOff>
    </xdr:to>
    <xdr:sp macro="" textlink="">
      <xdr:nvSpPr>
        <xdr:cNvPr id="193" name="楕円 192">
          <a:extLst>
            <a:ext uri="{FF2B5EF4-FFF2-40B4-BE49-F238E27FC236}">
              <a16:creationId xmlns:a16="http://schemas.microsoft.com/office/drawing/2014/main" id="{1B4A69D0-4D0E-41C0-9D9C-E15534036355}"/>
            </a:ext>
          </a:extLst>
        </xdr:cNvPr>
        <xdr:cNvSpPr/>
      </xdr:nvSpPr>
      <xdr:spPr>
        <a:xfrm>
          <a:off x="3381375" y="976122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93345</xdr:rowOff>
    </xdr:from>
    <xdr:to>
      <xdr:col>24</xdr:col>
      <xdr:colOff>63500</xdr:colOff>
      <xdr:row>60</xdr:row>
      <xdr:rowOff>142875</xdr:rowOff>
    </xdr:to>
    <xdr:cxnSp macro="">
      <xdr:nvCxnSpPr>
        <xdr:cNvPr id="194" name="直線コネクタ 193">
          <a:extLst>
            <a:ext uri="{FF2B5EF4-FFF2-40B4-BE49-F238E27FC236}">
              <a16:creationId xmlns:a16="http://schemas.microsoft.com/office/drawing/2014/main" id="{E530B1A8-9310-4AA4-8C9C-603F94108020}"/>
            </a:ext>
          </a:extLst>
        </xdr:cNvPr>
        <xdr:cNvCxnSpPr/>
      </xdr:nvCxnSpPr>
      <xdr:spPr>
        <a:xfrm>
          <a:off x="3429000" y="9808845"/>
          <a:ext cx="752475" cy="4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164465</xdr:rowOff>
    </xdr:from>
    <xdr:to>
      <xdr:col>15</xdr:col>
      <xdr:colOff>101600</xdr:colOff>
      <xdr:row>60</xdr:row>
      <xdr:rowOff>94615</xdr:rowOff>
    </xdr:to>
    <xdr:sp macro="" textlink="">
      <xdr:nvSpPr>
        <xdr:cNvPr id="195" name="楕円 194">
          <a:extLst>
            <a:ext uri="{FF2B5EF4-FFF2-40B4-BE49-F238E27FC236}">
              <a16:creationId xmlns:a16="http://schemas.microsoft.com/office/drawing/2014/main" id="{1C8A2D0E-CD07-4CCD-8382-0701FF7572C9}"/>
            </a:ext>
          </a:extLst>
        </xdr:cNvPr>
        <xdr:cNvSpPr/>
      </xdr:nvSpPr>
      <xdr:spPr>
        <a:xfrm>
          <a:off x="2571750" y="971486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43815</xdr:rowOff>
    </xdr:from>
    <xdr:to>
      <xdr:col>19</xdr:col>
      <xdr:colOff>177800</xdr:colOff>
      <xdr:row>60</xdr:row>
      <xdr:rowOff>93345</xdr:rowOff>
    </xdr:to>
    <xdr:cxnSp macro="">
      <xdr:nvCxnSpPr>
        <xdr:cNvPr id="196" name="直線コネクタ 195">
          <a:extLst>
            <a:ext uri="{FF2B5EF4-FFF2-40B4-BE49-F238E27FC236}">
              <a16:creationId xmlns:a16="http://schemas.microsoft.com/office/drawing/2014/main" id="{0845564D-83D6-4A3E-B94E-1DD40534C76D}"/>
            </a:ext>
          </a:extLst>
        </xdr:cNvPr>
        <xdr:cNvCxnSpPr/>
      </xdr:nvCxnSpPr>
      <xdr:spPr>
        <a:xfrm>
          <a:off x="2619375" y="9762490"/>
          <a:ext cx="809625" cy="4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114935</xdr:rowOff>
    </xdr:from>
    <xdr:to>
      <xdr:col>10</xdr:col>
      <xdr:colOff>165100</xdr:colOff>
      <xdr:row>60</xdr:row>
      <xdr:rowOff>45085</xdr:rowOff>
    </xdr:to>
    <xdr:sp macro="" textlink="">
      <xdr:nvSpPr>
        <xdr:cNvPr id="197" name="楕円 196">
          <a:extLst>
            <a:ext uri="{FF2B5EF4-FFF2-40B4-BE49-F238E27FC236}">
              <a16:creationId xmlns:a16="http://schemas.microsoft.com/office/drawing/2014/main" id="{CC856561-9584-4247-8068-E1A2AEA933EA}"/>
            </a:ext>
          </a:extLst>
        </xdr:cNvPr>
        <xdr:cNvSpPr/>
      </xdr:nvSpPr>
      <xdr:spPr>
        <a:xfrm>
          <a:off x="1781175" y="966851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165735</xdr:rowOff>
    </xdr:from>
    <xdr:to>
      <xdr:col>15</xdr:col>
      <xdr:colOff>50800</xdr:colOff>
      <xdr:row>60</xdr:row>
      <xdr:rowOff>43815</xdr:rowOff>
    </xdr:to>
    <xdr:cxnSp macro="">
      <xdr:nvCxnSpPr>
        <xdr:cNvPr id="198" name="直線コネクタ 197">
          <a:extLst>
            <a:ext uri="{FF2B5EF4-FFF2-40B4-BE49-F238E27FC236}">
              <a16:creationId xmlns:a16="http://schemas.microsoft.com/office/drawing/2014/main" id="{1B74CD1C-BB93-4D7E-B79F-35EBADA81131}"/>
            </a:ext>
          </a:extLst>
        </xdr:cNvPr>
        <xdr:cNvCxnSpPr/>
      </xdr:nvCxnSpPr>
      <xdr:spPr>
        <a:xfrm>
          <a:off x="1828800" y="9716135"/>
          <a:ext cx="790575" cy="4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65405</xdr:rowOff>
    </xdr:from>
    <xdr:to>
      <xdr:col>6</xdr:col>
      <xdr:colOff>38100</xdr:colOff>
      <xdr:row>59</xdr:row>
      <xdr:rowOff>167005</xdr:rowOff>
    </xdr:to>
    <xdr:sp macro="" textlink="">
      <xdr:nvSpPr>
        <xdr:cNvPr id="199" name="楕円 198">
          <a:extLst>
            <a:ext uri="{FF2B5EF4-FFF2-40B4-BE49-F238E27FC236}">
              <a16:creationId xmlns:a16="http://schemas.microsoft.com/office/drawing/2014/main" id="{EE89E200-F15E-4833-BE86-28E58AF42160}"/>
            </a:ext>
          </a:extLst>
        </xdr:cNvPr>
        <xdr:cNvSpPr/>
      </xdr:nvSpPr>
      <xdr:spPr>
        <a:xfrm>
          <a:off x="981075" y="962215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116205</xdr:rowOff>
    </xdr:from>
    <xdr:to>
      <xdr:col>10</xdr:col>
      <xdr:colOff>114300</xdr:colOff>
      <xdr:row>59</xdr:row>
      <xdr:rowOff>165735</xdr:rowOff>
    </xdr:to>
    <xdr:cxnSp macro="">
      <xdr:nvCxnSpPr>
        <xdr:cNvPr id="200" name="直線コネクタ 199">
          <a:extLst>
            <a:ext uri="{FF2B5EF4-FFF2-40B4-BE49-F238E27FC236}">
              <a16:creationId xmlns:a16="http://schemas.microsoft.com/office/drawing/2014/main" id="{8EAA73DD-F1EA-4E75-BB6D-4B713951EBD6}"/>
            </a:ext>
          </a:extLst>
        </xdr:cNvPr>
        <xdr:cNvCxnSpPr/>
      </xdr:nvCxnSpPr>
      <xdr:spPr>
        <a:xfrm>
          <a:off x="1028700" y="9669780"/>
          <a:ext cx="800100" cy="4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113047</xdr:rowOff>
    </xdr:from>
    <xdr:ext cx="405111" cy="259045"/>
    <xdr:sp macro="" textlink="">
      <xdr:nvSpPr>
        <xdr:cNvPr id="201" name="n_1aveValue【体育館・プール】&#10;有形固定資産減価償却率">
          <a:extLst>
            <a:ext uri="{FF2B5EF4-FFF2-40B4-BE49-F238E27FC236}">
              <a16:creationId xmlns:a16="http://schemas.microsoft.com/office/drawing/2014/main" id="{00C5DC18-AFAB-4B4B-A04C-AA7E3C2058F5}"/>
            </a:ext>
          </a:extLst>
        </xdr:cNvPr>
        <xdr:cNvSpPr txBox="1"/>
      </xdr:nvSpPr>
      <xdr:spPr>
        <a:xfrm>
          <a:off x="3239144" y="950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84472</xdr:rowOff>
    </xdr:from>
    <xdr:ext cx="405111" cy="259045"/>
    <xdr:sp macro="" textlink="">
      <xdr:nvSpPr>
        <xdr:cNvPr id="202" name="n_2aveValue【体育館・プール】&#10;有形固定資産減価償却率">
          <a:extLst>
            <a:ext uri="{FF2B5EF4-FFF2-40B4-BE49-F238E27FC236}">
              <a16:creationId xmlns:a16="http://schemas.microsoft.com/office/drawing/2014/main" id="{B75B04BA-59CB-413D-B44B-ACFFC13967D4}"/>
            </a:ext>
          </a:extLst>
        </xdr:cNvPr>
        <xdr:cNvSpPr txBox="1"/>
      </xdr:nvSpPr>
      <xdr:spPr>
        <a:xfrm>
          <a:off x="2439044" y="947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38117</xdr:rowOff>
    </xdr:from>
    <xdr:ext cx="405111" cy="259045"/>
    <xdr:sp macro="" textlink="">
      <xdr:nvSpPr>
        <xdr:cNvPr id="203" name="n_3aveValue【体育館・プール】&#10;有形固定資産減価償却率">
          <a:extLst>
            <a:ext uri="{FF2B5EF4-FFF2-40B4-BE49-F238E27FC236}">
              <a16:creationId xmlns:a16="http://schemas.microsoft.com/office/drawing/2014/main" id="{A9255DA8-3421-4C88-8D39-0DCBA30D2845}"/>
            </a:ext>
          </a:extLst>
        </xdr:cNvPr>
        <xdr:cNvSpPr txBox="1"/>
      </xdr:nvSpPr>
      <xdr:spPr>
        <a:xfrm>
          <a:off x="1648469" y="9753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38117</xdr:rowOff>
    </xdr:from>
    <xdr:ext cx="405111" cy="259045"/>
    <xdr:sp macro="" textlink="">
      <xdr:nvSpPr>
        <xdr:cNvPr id="204" name="n_4aveValue【体育館・プール】&#10;有形固定資産減価償却率">
          <a:extLst>
            <a:ext uri="{FF2B5EF4-FFF2-40B4-BE49-F238E27FC236}">
              <a16:creationId xmlns:a16="http://schemas.microsoft.com/office/drawing/2014/main" id="{92740006-2442-4D58-93E5-CDBE175B3BA8}"/>
            </a:ext>
          </a:extLst>
        </xdr:cNvPr>
        <xdr:cNvSpPr txBox="1"/>
      </xdr:nvSpPr>
      <xdr:spPr>
        <a:xfrm>
          <a:off x="848369" y="9753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135272</xdr:rowOff>
    </xdr:from>
    <xdr:ext cx="405111" cy="259045"/>
    <xdr:sp macro="" textlink="">
      <xdr:nvSpPr>
        <xdr:cNvPr id="205" name="n_1mainValue【体育館・プール】&#10;有形固定資産減価償却率">
          <a:extLst>
            <a:ext uri="{FF2B5EF4-FFF2-40B4-BE49-F238E27FC236}">
              <a16:creationId xmlns:a16="http://schemas.microsoft.com/office/drawing/2014/main" id="{7CD4A270-001A-440E-B3A6-C115DFE3630A}"/>
            </a:ext>
          </a:extLst>
        </xdr:cNvPr>
        <xdr:cNvSpPr txBox="1"/>
      </xdr:nvSpPr>
      <xdr:spPr>
        <a:xfrm>
          <a:off x="3239144" y="985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85742</xdr:rowOff>
    </xdr:from>
    <xdr:ext cx="405111" cy="259045"/>
    <xdr:sp macro="" textlink="">
      <xdr:nvSpPr>
        <xdr:cNvPr id="206" name="n_2mainValue【体育館・プール】&#10;有形固定資産減価償却率">
          <a:extLst>
            <a:ext uri="{FF2B5EF4-FFF2-40B4-BE49-F238E27FC236}">
              <a16:creationId xmlns:a16="http://schemas.microsoft.com/office/drawing/2014/main" id="{D4D09E07-6F34-4A1E-A7E7-7453F0F3F6DE}"/>
            </a:ext>
          </a:extLst>
        </xdr:cNvPr>
        <xdr:cNvSpPr txBox="1"/>
      </xdr:nvSpPr>
      <xdr:spPr>
        <a:xfrm>
          <a:off x="2439044" y="979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61612</xdr:rowOff>
    </xdr:from>
    <xdr:ext cx="405111" cy="259045"/>
    <xdr:sp macro="" textlink="">
      <xdr:nvSpPr>
        <xdr:cNvPr id="207" name="n_3mainValue【体育館・プール】&#10;有形固定資産減価償却率">
          <a:extLst>
            <a:ext uri="{FF2B5EF4-FFF2-40B4-BE49-F238E27FC236}">
              <a16:creationId xmlns:a16="http://schemas.microsoft.com/office/drawing/2014/main" id="{C425B620-5856-42C7-8769-054774C7AFEA}"/>
            </a:ext>
          </a:extLst>
        </xdr:cNvPr>
        <xdr:cNvSpPr txBox="1"/>
      </xdr:nvSpPr>
      <xdr:spPr>
        <a:xfrm>
          <a:off x="1648469"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12082</xdr:rowOff>
    </xdr:from>
    <xdr:ext cx="405111" cy="259045"/>
    <xdr:sp macro="" textlink="">
      <xdr:nvSpPr>
        <xdr:cNvPr id="208" name="n_4mainValue【体育館・プール】&#10;有形固定資産減価償却率">
          <a:extLst>
            <a:ext uri="{FF2B5EF4-FFF2-40B4-BE49-F238E27FC236}">
              <a16:creationId xmlns:a16="http://schemas.microsoft.com/office/drawing/2014/main" id="{B7DAB6ED-37EE-4F3A-AE17-FF18BA5AD1BE}"/>
            </a:ext>
          </a:extLst>
        </xdr:cNvPr>
        <xdr:cNvSpPr txBox="1"/>
      </xdr:nvSpPr>
      <xdr:spPr>
        <a:xfrm>
          <a:off x="848369" y="9400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0CC8B23A-C149-4336-8178-0C31AC4CC198}"/>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58176969-8CF4-4332-9713-4553C8FEF07D}"/>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6E560714-4B96-4573-AC85-9BEB829E16FE}"/>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880BF33E-AF6E-43CF-B2C5-2BC06FF90122}"/>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9A214735-F86F-47CD-B09F-4057FF500847}"/>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682E3813-08B2-44BC-AB41-90FC2E3AA780}"/>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9BBCE2B8-D4BB-4123-BBFF-F3F23AC44F70}"/>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87EBD2F0-3D0E-4481-9CD2-EAA20C42D3E0}"/>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6931E7A8-E955-44C1-B6D1-77630E65054C}"/>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65C53B89-EA62-4D8C-8BA9-F44A22F7ACDD}"/>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a:extLst>
            <a:ext uri="{FF2B5EF4-FFF2-40B4-BE49-F238E27FC236}">
              <a16:creationId xmlns:a16="http://schemas.microsoft.com/office/drawing/2014/main" id="{D60F78BD-2C81-40FA-8727-13EFD74BCB50}"/>
            </a:ext>
          </a:extLst>
        </xdr:cNvPr>
        <xdr:cNvCxnSpPr/>
      </xdr:nvCxnSpPr>
      <xdr:spPr>
        <a:xfrm>
          <a:off x="5953125" y="10439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0" name="テキスト ボックス 219">
          <a:extLst>
            <a:ext uri="{FF2B5EF4-FFF2-40B4-BE49-F238E27FC236}">
              <a16:creationId xmlns:a16="http://schemas.microsoft.com/office/drawing/2014/main" id="{5823BA3C-1B83-4D6A-A41A-CB2D7FE1F47B}"/>
            </a:ext>
          </a:extLst>
        </xdr:cNvPr>
        <xdr:cNvSpPr txBox="1"/>
      </xdr:nvSpPr>
      <xdr:spPr>
        <a:xfrm>
          <a:off x="5527221"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a:extLst>
            <a:ext uri="{FF2B5EF4-FFF2-40B4-BE49-F238E27FC236}">
              <a16:creationId xmlns:a16="http://schemas.microsoft.com/office/drawing/2014/main" id="{F1234781-460B-44BE-8127-9DFC08C90D9C}"/>
            </a:ext>
          </a:extLst>
        </xdr:cNvPr>
        <xdr:cNvCxnSpPr/>
      </xdr:nvCxnSpPr>
      <xdr:spPr>
        <a:xfrm>
          <a:off x="5953125" y="1007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2" name="テキスト ボックス 221">
          <a:extLst>
            <a:ext uri="{FF2B5EF4-FFF2-40B4-BE49-F238E27FC236}">
              <a16:creationId xmlns:a16="http://schemas.microsoft.com/office/drawing/2014/main" id="{AF7B425D-ABE0-4366-A84B-C319C3593E73}"/>
            </a:ext>
          </a:extLst>
        </xdr:cNvPr>
        <xdr:cNvSpPr txBox="1"/>
      </xdr:nvSpPr>
      <xdr:spPr>
        <a:xfrm>
          <a:off x="5527221"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a:extLst>
            <a:ext uri="{FF2B5EF4-FFF2-40B4-BE49-F238E27FC236}">
              <a16:creationId xmlns:a16="http://schemas.microsoft.com/office/drawing/2014/main" id="{B00BE5D8-EA45-4D28-8B25-C8E3CB490E58}"/>
            </a:ext>
          </a:extLst>
        </xdr:cNvPr>
        <xdr:cNvCxnSpPr/>
      </xdr:nvCxnSpPr>
      <xdr:spPr>
        <a:xfrm>
          <a:off x="5953125"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a:extLst>
            <a:ext uri="{FF2B5EF4-FFF2-40B4-BE49-F238E27FC236}">
              <a16:creationId xmlns:a16="http://schemas.microsoft.com/office/drawing/2014/main" id="{0871DA7E-FE29-437D-A72A-DDFAC3FF26C8}"/>
            </a:ext>
          </a:extLst>
        </xdr:cNvPr>
        <xdr:cNvSpPr txBox="1"/>
      </xdr:nvSpPr>
      <xdr:spPr>
        <a:xfrm>
          <a:off x="5527221"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a:extLst>
            <a:ext uri="{FF2B5EF4-FFF2-40B4-BE49-F238E27FC236}">
              <a16:creationId xmlns:a16="http://schemas.microsoft.com/office/drawing/2014/main" id="{6039AF69-E1E2-41EC-9855-9783A93C9844}"/>
            </a:ext>
          </a:extLst>
        </xdr:cNvPr>
        <xdr:cNvCxnSpPr/>
      </xdr:nvCxnSpPr>
      <xdr:spPr>
        <a:xfrm>
          <a:off x="5953125" y="9363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6" name="テキスト ボックス 225">
          <a:extLst>
            <a:ext uri="{FF2B5EF4-FFF2-40B4-BE49-F238E27FC236}">
              <a16:creationId xmlns:a16="http://schemas.microsoft.com/office/drawing/2014/main" id="{DF9C7913-A1E6-458E-9F3E-254CBB1E20C4}"/>
            </a:ext>
          </a:extLst>
        </xdr:cNvPr>
        <xdr:cNvSpPr txBox="1"/>
      </xdr:nvSpPr>
      <xdr:spPr>
        <a:xfrm>
          <a:off x="5527221"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a:extLst>
            <a:ext uri="{FF2B5EF4-FFF2-40B4-BE49-F238E27FC236}">
              <a16:creationId xmlns:a16="http://schemas.microsoft.com/office/drawing/2014/main" id="{D0382164-1583-4F3A-A332-C2225F878CF9}"/>
            </a:ext>
          </a:extLst>
        </xdr:cNvPr>
        <xdr:cNvCxnSpPr/>
      </xdr:nvCxnSpPr>
      <xdr:spPr>
        <a:xfrm>
          <a:off x="5953125" y="9001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8" name="テキスト ボックス 227">
          <a:extLst>
            <a:ext uri="{FF2B5EF4-FFF2-40B4-BE49-F238E27FC236}">
              <a16:creationId xmlns:a16="http://schemas.microsoft.com/office/drawing/2014/main" id="{AD2A41A9-5AF7-4BE0-AC79-5A34F5E1F6EC}"/>
            </a:ext>
          </a:extLst>
        </xdr:cNvPr>
        <xdr:cNvSpPr txBox="1"/>
      </xdr:nvSpPr>
      <xdr:spPr>
        <a:xfrm>
          <a:off x="5527221"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F97BD102-3229-4263-8DA1-22AF5F86B84A}"/>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F5AFF707-E7FA-4C17-9C0D-E4CDC1C6670A}"/>
            </a:ext>
          </a:extLst>
        </xdr:cNvPr>
        <xdr:cNvSpPr txBox="1"/>
      </xdr:nvSpPr>
      <xdr:spPr>
        <a:xfrm>
          <a:off x="5527221"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784A8417-8EDA-4B9E-BB28-8072A4ABF03D}"/>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160020</xdr:rowOff>
    </xdr:from>
    <xdr:to>
      <xdr:col>54</xdr:col>
      <xdr:colOff>189865</xdr:colOff>
      <xdr:row>63</xdr:row>
      <xdr:rowOff>125730</xdr:rowOff>
    </xdr:to>
    <xdr:cxnSp macro="">
      <xdr:nvCxnSpPr>
        <xdr:cNvPr id="232" name="直線コネクタ 231">
          <a:extLst>
            <a:ext uri="{FF2B5EF4-FFF2-40B4-BE49-F238E27FC236}">
              <a16:creationId xmlns:a16="http://schemas.microsoft.com/office/drawing/2014/main" id="{510554BA-602F-4B72-BCEF-1B3AE56AEA43}"/>
            </a:ext>
          </a:extLst>
        </xdr:cNvPr>
        <xdr:cNvCxnSpPr/>
      </xdr:nvCxnSpPr>
      <xdr:spPr>
        <a:xfrm flipV="1">
          <a:off x="9429115" y="9230995"/>
          <a:ext cx="0" cy="1092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129557</xdr:rowOff>
    </xdr:from>
    <xdr:ext cx="469744" cy="259045"/>
    <xdr:sp macro="" textlink="">
      <xdr:nvSpPr>
        <xdr:cNvPr id="233" name="【体育館・プール】&#10;一人当たり面積最小値テキスト">
          <a:extLst>
            <a:ext uri="{FF2B5EF4-FFF2-40B4-BE49-F238E27FC236}">
              <a16:creationId xmlns:a16="http://schemas.microsoft.com/office/drawing/2014/main" id="{B59C58B6-0FFE-4396-98AF-A17E680E932F}"/>
            </a:ext>
          </a:extLst>
        </xdr:cNvPr>
        <xdr:cNvSpPr txBox="1"/>
      </xdr:nvSpPr>
      <xdr:spPr>
        <a:xfrm>
          <a:off x="9467850" y="1032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234" name="直線コネクタ 233">
          <a:extLst>
            <a:ext uri="{FF2B5EF4-FFF2-40B4-BE49-F238E27FC236}">
              <a16:creationId xmlns:a16="http://schemas.microsoft.com/office/drawing/2014/main" id="{E01C16BE-FF45-4E8B-A24B-3BA6A386FB6D}"/>
            </a:ext>
          </a:extLst>
        </xdr:cNvPr>
        <xdr:cNvCxnSpPr/>
      </xdr:nvCxnSpPr>
      <xdr:spPr>
        <a:xfrm>
          <a:off x="9363075" y="1032383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106697</xdr:rowOff>
    </xdr:from>
    <xdr:ext cx="469744" cy="259045"/>
    <xdr:sp macro="" textlink="">
      <xdr:nvSpPr>
        <xdr:cNvPr id="235" name="【体育館・プール】&#10;一人当たり面積最大値テキスト">
          <a:extLst>
            <a:ext uri="{FF2B5EF4-FFF2-40B4-BE49-F238E27FC236}">
              <a16:creationId xmlns:a16="http://schemas.microsoft.com/office/drawing/2014/main" id="{E9D41359-BA37-4AAE-87CA-1E57874E7A38}"/>
            </a:ext>
          </a:extLst>
        </xdr:cNvPr>
        <xdr:cNvSpPr txBox="1"/>
      </xdr:nvSpPr>
      <xdr:spPr>
        <a:xfrm>
          <a:off x="9467850" y="900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160020</xdr:rowOff>
    </xdr:from>
    <xdr:to>
      <xdr:col>55</xdr:col>
      <xdr:colOff>88900</xdr:colOff>
      <xdr:row>56</xdr:row>
      <xdr:rowOff>160020</xdr:rowOff>
    </xdr:to>
    <xdr:cxnSp macro="">
      <xdr:nvCxnSpPr>
        <xdr:cNvPr id="236" name="直線コネクタ 235">
          <a:extLst>
            <a:ext uri="{FF2B5EF4-FFF2-40B4-BE49-F238E27FC236}">
              <a16:creationId xmlns:a16="http://schemas.microsoft.com/office/drawing/2014/main" id="{6CFCA0F0-65AC-4BB2-8BEE-9F83EA3F643E}"/>
            </a:ext>
          </a:extLst>
        </xdr:cNvPr>
        <xdr:cNvCxnSpPr/>
      </xdr:nvCxnSpPr>
      <xdr:spPr>
        <a:xfrm>
          <a:off x="9363075" y="923099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101617</xdr:rowOff>
    </xdr:from>
    <xdr:ext cx="469744" cy="259045"/>
    <xdr:sp macro="" textlink="">
      <xdr:nvSpPr>
        <xdr:cNvPr id="237" name="【体育館・プール】&#10;一人当たり面積平均値テキスト">
          <a:extLst>
            <a:ext uri="{FF2B5EF4-FFF2-40B4-BE49-F238E27FC236}">
              <a16:creationId xmlns:a16="http://schemas.microsoft.com/office/drawing/2014/main" id="{9CEA67B8-7226-45C2-B2D0-DDA24BEE2981}"/>
            </a:ext>
          </a:extLst>
        </xdr:cNvPr>
        <xdr:cNvSpPr txBox="1"/>
      </xdr:nvSpPr>
      <xdr:spPr>
        <a:xfrm>
          <a:off x="9467850" y="98202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78740</xdr:rowOff>
    </xdr:from>
    <xdr:to>
      <xdr:col>55</xdr:col>
      <xdr:colOff>50800</xdr:colOff>
      <xdr:row>62</xdr:row>
      <xdr:rowOff>8890</xdr:rowOff>
    </xdr:to>
    <xdr:sp macro="" textlink="">
      <xdr:nvSpPr>
        <xdr:cNvPr id="238" name="フローチャート: 判断 237">
          <a:extLst>
            <a:ext uri="{FF2B5EF4-FFF2-40B4-BE49-F238E27FC236}">
              <a16:creationId xmlns:a16="http://schemas.microsoft.com/office/drawing/2014/main" id="{6AB66355-9E53-4046-B940-7C0CBC34BFDE}"/>
            </a:ext>
          </a:extLst>
        </xdr:cNvPr>
        <xdr:cNvSpPr/>
      </xdr:nvSpPr>
      <xdr:spPr>
        <a:xfrm>
          <a:off x="9401175" y="995616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90170</xdr:rowOff>
    </xdr:from>
    <xdr:to>
      <xdr:col>50</xdr:col>
      <xdr:colOff>165100</xdr:colOff>
      <xdr:row>62</xdr:row>
      <xdr:rowOff>20320</xdr:rowOff>
    </xdr:to>
    <xdr:sp macro="" textlink="">
      <xdr:nvSpPr>
        <xdr:cNvPr id="239" name="フローチャート: 判断 238">
          <a:extLst>
            <a:ext uri="{FF2B5EF4-FFF2-40B4-BE49-F238E27FC236}">
              <a16:creationId xmlns:a16="http://schemas.microsoft.com/office/drawing/2014/main" id="{9D9CDEB5-390F-47C4-9529-475AD2573825}"/>
            </a:ext>
          </a:extLst>
        </xdr:cNvPr>
        <xdr:cNvSpPr/>
      </xdr:nvSpPr>
      <xdr:spPr>
        <a:xfrm>
          <a:off x="8639175" y="996442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240" name="フローチャート: 判断 239">
          <a:extLst>
            <a:ext uri="{FF2B5EF4-FFF2-40B4-BE49-F238E27FC236}">
              <a16:creationId xmlns:a16="http://schemas.microsoft.com/office/drawing/2014/main" id="{C436A962-E226-473B-8B25-861B625401BC}"/>
            </a:ext>
          </a:extLst>
        </xdr:cNvPr>
        <xdr:cNvSpPr/>
      </xdr:nvSpPr>
      <xdr:spPr>
        <a:xfrm>
          <a:off x="7839075" y="995235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71120</xdr:rowOff>
    </xdr:from>
    <xdr:to>
      <xdr:col>41</xdr:col>
      <xdr:colOff>101600</xdr:colOff>
      <xdr:row>62</xdr:row>
      <xdr:rowOff>1270</xdr:rowOff>
    </xdr:to>
    <xdr:sp macro="" textlink="">
      <xdr:nvSpPr>
        <xdr:cNvPr id="241" name="フローチャート: 判断 240">
          <a:extLst>
            <a:ext uri="{FF2B5EF4-FFF2-40B4-BE49-F238E27FC236}">
              <a16:creationId xmlns:a16="http://schemas.microsoft.com/office/drawing/2014/main" id="{700DBDF9-32BA-4F6B-AA16-F7F40FF9EEE9}"/>
            </a:ext>
          </a:extLst>
        </xdr:cNvPr>
        <xdr:cNvSpPr/>
      </xdr:nvSpPr>
      <xdr:spPr>
        <a:xfrm>
          <a:off x="7029450" y="99453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74930</xdr:rowOff>
    </xdr:from>
    <xdr:to>
      <xdr:col>36</xdr:col>
      <xdr:colOff>165100</xdr:colOff>
      <xdr:row>62</xdr:row>
      <xdr:rowOff>5080</xdr:rowOff>
    </xdr:to>
    <xdr:sp macro="" textlink="">
      <xdr:nvSpPr>
        <xdr:cNvPr id="242" name="フローチャート: 判断 241">
          <a:extLst>
            <a:ext uri="{FF2B5EF4-FFF2-40B4-BE49-F238E27FC236}">
              <a16:creationId xmlns:a16="http://schemas.microsoft.com/office/drawing/2014/main" id="{BB82674F-99FC-4959-A790-B19AA6ABB9AE}"/>
            </a:ext>
          </a:extLst>
        </xdr:cNvPr>
        <xdr:cNvSpPr/>
      </xdr:nvSpPr>
      <xdr:spPr>
        <a:xfrm>
          <a:off x="6238875" y="995235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83F6DE46-0A67-4FCA-9850-FF8B7849982E}"/>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8D3CAB1-C52D-489A-BA47-D8133F352F92}"/>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F5027F1E-D9A3-4AF5-AF79-8238AF90ECD4}"/>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A6597DCB-B114-4E4A-9FCE-1E92CD39D368}"/>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80AF281D-8D23-4C24-80A8-F873DEB51C4E}"/>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105410</xdr:rowOff>
    </xdr:from>
    <xdr:to>
      <xdr:col>55</xdr:col>
      <xdr:colOff>50800</xdr:colOff>
      <xdr:row>63</xdr:row>
      <xdr:rowOff>35560</xdr:rowOff>
    </xdr:to>
    <xdr:sp macro="" textlink="">
      <xdr:nvSpPr>
        <xdr:cNvPr id="248" name="楕円 247">
          <a:extLst>
            <a:ext uri="{FF2B5EF4-FFF2-40B4-BE49-F238E27FC236}">
              <a16:creationId xmlns:a16="http://schemas.microsoft.com/office/drawing/2014/main" id="{045EFF6C-914D-4A9B-BBD8-6F6F693425D3}"/>
            </a:ext>
          </a:extLst>
        </xdr:cNvPr>
        <xdr:cNvSpPr/>
      </xdr:nvSpPr>
      <xdr:spPr>
        <a:xfrm>
          <a:off x="9401175" y="1014158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83837</xdr:rowOff>
    </xdr:from>
    <xdr:ext cx="469744" cy="259045"/>
    <xdr:sp macro="" textlink="">
      <xdr:nvSpPr>
        <xdr:cNvPr id="249" name="【体育館・プール】&#10;一人当たり面積該当値テキスト">
          <a:extLst>
            <a:ext uri="{FF2B5EF4-FFF2-40B4-BE49-F238E27FC236}">
              <a16:creationId xmlns:a16="http://schemas.microsoft.com/office/drawing/2014/main" id="{B30C491B-C531-408D-91D2-B6CA637B2FAF}"/>
            </a:ext>
          </a:extLst>
        </xdr:cNvPr>
        <xdr:cNvSpPr txBox="1"/>
      </xdr:nvSpPr>
      <xdr:spPr>
        <a:xfrm>
          <a:off x="9467850" y="10126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105410</xdr:rowOff>
    </xdr:from>
    <xdr:to>
      <xdr:col>50</xdr:col>
      <xdr:colOff>165100</xdr:colOff>
      <xdr:row>63</xdr:row>
      <xdr:rowOff>35560</xdr:rowOff>
    </xdr:to>
    <xdr:sp macro="" textlink="">
      <xdr:nvSpPr>
        <xdr:cNvPr id="250" name="楕円 249">
          <a:extLst>
            <a:ext uri="{FF2B5EF4-FFF2-40B4-BE49-F238E27FC236}">
              <a16:creationId xmlns:a16="http://schemas.microsoft.com/office/drawing/2014/main" id="{557D26CF-38FE-417A-8BA4-2F8D900AEA9C}"/>
            </a:ext>
          </a:extLst>
        </xdr:cNvPr>
        <xdr:cNvSpPr/>
      </xdr:nvSpPr>
      <xdr:spPr>
        <a:xfrm>
          <a:off x="8639175" y="1014158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156210</xdr:rowOff>
    </xdr:from>
    <xdr:to>
      <xdr:col>55</xdr:col>
      <xdr:colOff>0</xdr:colOff>
      <xdr:row>62</xdr:row>
      <xdr:rowOff>156210</xdr:rowOff>
    </xdr:to>
    <xdr:cxnSp macro="">
      <xdr:nvCxnSpPr>
        <xdr:cNvPr id="251" name="直線コネクタ 250">
          <a:extLst>
            <a:ext uri="{FF2B5EF4-FFF2-40B4-BE49-F238E27FC236}">
              <a16:creationId xmlns:a16="http://schemas.microsoft.com/office/drawing/2014/main" id="{598333B6-33CA-4F74-A742-4E28568ED8DE}"/>
            </a:ext>
          </a:extLst>
        </xdr:cNvPr>
        <xdr:cNvCxnSpPr/>
      </xdr:nvCxnSpPr>
      <xdr:spPr>
        <a:xfrm>
          <a:off x="8686800" y="1019873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105410</xdr:rowOff>
    </xdr:from>
    <xdr:to>
      <xdr:col>46</xdr:col>
      <xdr:colOff>38100</xdr:colOff>
      <xdr:row>63</xdr:row>
      <xdr:rowOff>35560</xdr:rowOff>
    </xdr:to>
    <xdr:sp macro="" textlink="">
      <xdr:nvSpPr>
        <xdr:cNvPr id="252" name="楕円 251">
          <a:extLst>
            <a:ext uri="{FF2B5EF4-FFF2-40B4-BE49-F238E27FC236}">
              <a16:creationId xmlns:a16="http://schemas.microsoft.com/office/drawing/2014/main" id="{5458E90E-4CCE-4FC9-8774-D67304C18A3F}"/>
            </a:ext>
          </a:extLst>
        </xdr:cNvPr>
        <xdr:cNvSpPr/>
      </xdr:nvSpPr>
      <xdr:spPr>
        <a:xfrm>
          <a:off x="7839075" y="1014158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156210</xdr:rowOff>
    </xdr:from>
    <xdr:to>
      <xdr:col>50</xdr:col>
      <xdr:colOff>114300</xdr:colOff>
      <xdr:row>62</xdr:row>
      <xdr:rowOff>156210</xdr:rowOff>
    </xdr:to>
    <xdr:cxnSp macro="">
      <xdr:nvCxnSpPr>
        <xdr:cNvPr id="253" name="直線コネクタ 252">
          <a:extLst>
            <a:ext uri="{FF2B5EF4-FFF2-40B4-BE49-F238E27FC236}">
              <a16:creationId xmlns:a16="http://schemas.microsoft.com/office/drawing/2014/main" id="{254AE3EA-2FF8-4381-81B4-1620248AA92E}"/>
            </a:ext>
          </a:extLst>
        </xdr:cNvPr>
        <xdr:cNvCxnSpPr/>
      </xdr:nvCxnSpPr>
      <xdr:spPr>
        <a:xfrm>
          <a:off x="7886700" y="1019873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105410</xdr:rowOff>
    </xdr:from>
    <xdr:to>
      <xdr:col>41</xdr:col>
      <xdr:colOff>101600</xdr:colOff>
      <xdr:row>63</xdr:row>
      <xdr:rowOff>35560</xdr:rowOff>
    </xdr:to>
    <xdr:sp macro="" textlink="">
      <xdr:nvSpPr>
        <xdr:cNvPr id="254" name="楕円 253">
          <a:extLst>
            <a:ext uri="{FF2B5EF4-FFF2-40B4-BE49-F238E27FC236}">
              <a16:creationId xmlns:a16="http://schemas.microsoft.com/office/drawing/2014/main" id="{9E3B7154-2F97-4CB1-AFAF-C8F875960FAA}"/>
            </a:ext>
          </a:extLst>
        </xdr:cNvPr>
        <xdr:cNvSpPr/>
      </xdr:nvSpPr>
      <xdr:spPr>
        <a:xfrm>
          <a:off x="7029450" y="1014158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156210</xdr:rowOff>
    </xdr:from>
    <xdr:to>
      <xdr:col>45</xdr:col>
      <xdr:colOff>177800</xdr:colOff>
      <xdr:row>62</xdr:row>
      <xdr:rowOff>156210</xdr:rowOff>
    </xdr:to>
    <xdr:cxnSp macro="">
      <xdr:nvCxnSpPr>
        <xdr:cNvPr id="255" name="直線コネクタ 254">
          <a:extLst>
            <a:ext uri="{FF2B5EF4-FFF2-40B4-BE49-F238E27FC236}">
              <a16:creationId xmlns:a16="http://schemas.microsoft.com/office/drawing/2014/main" id="{B0F86F75-0D83-49F4-A510-E94F46FA4639}"/>
            </a:ext>
          </a:extLst>
        </xdr:cNvPr>
        <xdr:cNvCxnSpPr/>
      </xdr:nvCxnSpPr>
      <xdr:spPr>
        <a:xfrm>
          <a:off x="7077075" y="1019873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105410</xdr:rowOff>
    </xdr:from>
    <xdr:to>
      <xdr:col>36</xdr:col>
      <xdr:colOff>165100</xdr:colOff>
      <xdr:row>63</xdr:row>
      <xdr:rowOff>35560</xdr:rowOff>
    </xdr:to>
    <xdr:sp macro="" textlink="">
      <xdr:nvSpPr>
        <xdr:cNvPr id="256" name="楕円 255">
          <a:extLst>
            <a:ext uri="{FF2B5EF4-FFF2-40B4-BE49-F238E27FC236}">
              <a16:creationId xmlns:a16="http://schemas.microsoft.com/office/drawing/2014/main" id="{04FF040F-D8B0-44AD-BDF2-043DA4246905}"/>
            </a:ext>
          </a:extLst>
        </xdr:cNvPr>
        <xdr:cNvSpPr/>
      </xdr:nvSpPr>
      <xdr:spPr>
        <a:xfrm>
          <a:off x="6238875" y="1014158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156210</xdr:rowOff>
    </xdr:from>
    <xdr:to>
      <xdr:col>41</xdr:col>
      <xdr:colOff>50800</xdr:colOff>
      <xdr:row>62</xdr:row>
      <xdr:rowOff>156210</xdr:rowOff>
    </xdr:to>
    <xdr:cxnSp macro="">
      <xdr:nvCxnSpPr>
        <xdr:cNvPr id="257" name="直線コネクタ 256">
          <a:extLst>
            <a:ext uri="{FF2B5EF4-FFF2-40B4-BE49-F238E27FC236}">
              <a16:creationId xmlns:a16="http://schemas.microsoft.com/office/drawing/2014/main" id="{805B52DC-3DAC-4C7E-8B4A-F103242AE378}"/>
            </a:ext>
          </a:extLst>
        </xdr:cNvPr>
        <xdr:cNvCxnSpPr/>
      </xdr:nvCxnSpPr>
      <xdr:spPr>
        <a:xfrm>
          <a:off x="6286500" y="1019873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36847</xdr:rowOff>
    </xdr:from>
    <xdr:ext cx="469744" cy="259045"/>
    <xdr:sp macro="" textlink="">
      <xdr:nvSpPr>
        <xdr:cNvPr id="258" name="n_1aveValue【体育館・プール】&#10;一人当たり面積">
          <a:extLst>
            <a:ext uri="{FF2B5EF4-FFF2-40B4-BE49-F238E27FC236}">
              <a16:creationId xmlns:a16="http://schemas.microsoft.com/office/drawing/2014/main" id="{6F52B58E-22F4-4E2A-9B2C-0F0DE71220DB}"/>
            </a:ext>
          </a:extLst>
        </xdr:cNvPr>
        <xdr:cNvSpPr txBox="1"/>
      </xdr:nvSpPr>
      <xdr:spPr>
        <a:xfrm>
          <a:off x="8458277" y="975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21607</xdr:rowOff>
    </xdr:from>
    <xdr:ext cx="469744" cy="259045"/>
    <xdr:sp macro="" textlink="">
      <xdr:nvSpPr>
        <xdr:cNvPr id="259" name="n_2aveValue【体育館・プール】&#10;一人当たり面積">
          <a:extLst>
            <a:ext uri="{FF2B5EF4-FFF2-40B4-BE49-F238E27FC236}">
              <a16:creationId xmlns:a16="http://schemas.microsoft.com/office/drawing/2014/main" id="{908A811A-DDA8-4598-85A4-76075956EA54}"/>
            </a:ext>
          </a:extLst>
        </xdr:cNvPr>
        <xdr:cNvSpPr txBox="1"/>
      </xdr:nvSpPr>
      <xdr:spPr>
        <a:xfrm>
          <a:off x="7677227" y="973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17797</xdr:rowOff>
    </xdr:from>
    <xdr:ext cx="469744" cy="259045"/>
    <xdr:sp macro="" textlink="">
      <xdr:nvSpPr>
        <xdr:cNvPr id="260" name="n_3aveValue【体育館・プール】&#10;一人当たり面積">
          <a:extLst>
            <a:ext uri="{FF2B5EF4-FFF2-40B4-BE49-F238E27FC236}">
              <a16:creationId xmlns:a16="http://schemas.microsoft.com/office/drawing/2014/main" id="{37D748A5-CF1B-4FA6-B026-B56A224A3934}"/>
            </a:ext>
          </a:extLst>
        </xdr:cNvPr>
        <xdr:cNvSpPr txBox="1"/>
      </xdr:nvSpPr>
      <xdr:spPr>
        <a:xfrm>
          <a:off x="6867602" y="973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21607</xdr:rowOff>
    </xdr:from>
    <xdr:ext cx="469744" cy="259045"/>
    <xdr:sp macro="" textlink="">
      <xdr:nvSpPr>
        <xdr:cNvPr id="261" name="n_4aveValue【体育館・プール】&#10;一人当たり面積">
          <a:extLst>
            <a:ext uri="{FF2B5EF4-FFF2-40B4-BE49-F238E27FC236}">
              <a16:creationId xmlns:a16="http://schemas.microsoft.com/office/drawing/2014/main" id="{E202C92C-484D-4932-8F4D-AFDA8289BDEF}"/>
            </a:ext>
          </a:extLst>
        </xdr:cNvPr>
        <xdr:cNvSpPr txBox="1"/>
      </xdr:nvSpPr>
      <xdr:spPr>
        <a:xfrm>
          <a:off x="6067502" y="973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26687</xdr:rowOff>
    </xdr:from>
    <xdr:ext cx="469744" cy="259045"/>
    <xdr:sp macro="" textlink="">
      <xdr:nvSpPr>
        <xdr:cNvPr id="262" name="n_1mainValue【体育館・プール】&#10;一人当たり面積">
          <a:extLst>
            <a:ext uri="{FF2B5EF4-FFF2-40B4-BE49-F238E27FC236}">
              <a16:creationId xmlns:a16="http://schemas.microsoft.com/office/drawing/2014/main" id="{9FE1C8B1-B538-40D2-9758-C1CAA659BF3D}"/>
            </a:ext>
          </a:extLst>
        </xdr:cNvPr>
        <xdr:cNvSpPr txBox="1"/>
      </xdr:nvSpPr>
      <xdr:spPr>
        <a:xfrm>
          <a:off x="8458277" y="10231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26687</xdr:rowOff>
    </xdr:from>
    <xdr:ext cx="469744" cy="259045"/>
    <xdr:sp macro="" textlink="">
      <xdr:nvSpPr>
        <xdr:cNvPr id="263" name="n_2mainValue【体育館・プール】&#10;一人当たり面積">
          <a:extLst>
            <a:ext uri="{FF2B5EF4-FFF2-40B4-BE49-F238E27FC236}">
              <a16:creationId xmlns:a16="http://schemas.microsoft.com/office/drawing/2014/main" id="{319D5846-8065-433F-8B6C-6EC23E06D1CB}"/>
            </a:ext>
          </a:extLst>
        </xdr:cNvPr>
        <xdr:cNvSpPr txBox="1"/>
      </xdr:nvSpPr>
      <xdr:spPr>
        <a:xfrm>
          <a:off x="7677227" y="10231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26687</xdr:rowOff>
    </xdr:from>
    <xdr:ext cx="469744" cy="259045"/>
    <xdr:sp macro="" textlink="">
      <xdr:nvSpPr>
        <xdr:cNvPr id="264" name="n_3mainValue【体育館・プール】&#10;一人当たり面積">
          <a:extLst>
            <a:ext uri="{FF2B5EF4-FFF2-40B4-BE49-F238E27FC236}">
              <a16:creationId xmlns:a16="http://schemas.microsoft.com/office/drawing/2014/main" id="{B031E49C-7164-417D-8A76-04E419E1542C}"/>
            </a:ext>
          </a:extLst>
        </xdr:cNvPr>
        <xdr:cNvSpPr txBox="1"/>
      </xdr:nvSpPr>
      <xdr:spPr>
        <a:xfrm>
          <a:off x="6867602" y="10231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26687</xdr:rowOff>
    </xdr:from>
    <xdr:ext cx="469744" cy="259045"/>
    <xdr:sp macro="" textlink="">
      <xdr:nvSpPr>
        <xdr:cNvPr id="265" name="n_4mainValue【体育館・プール】&#10;一人当たり面積">
          <a:extLst>
            <a:ext uri="{FF2B5EF4-FFF2-40B4-BE49-F238E27FC236}">
              <a16:creationId xmlns:a16="http://schemas.microsoft.com/office/drawing/2014/main" id="{959C1FC9-C3CD-4944-83F5-97167ED823B3}"/>
            </a:ext>
          </a:extLst>
        </xdr:cNvPr>
        <xdr:cNvSpPr txBox="1"/>
      </xdr:nvSpPr>
      <xdr:spPr>
        <a:xfrm>
          <a:off x="6067502" y="10231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AD2175B9-D840-42B7-B89B-E79F668F87A9}"/>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F779BE03-8BF6-4F50-B6DB-4C2D62CBFCD5}"/>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4F538D39-7569-4C98-963D-E6C6C23840F2}"/>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4B3F1FBF-C3A8-441D-9C8E-2A6758245183}"/>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62CCE0F9-827B-4530-A74D-B27BA716ACB5}"/>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59B519E5-63CA-4A3B-A402-6318DF580195}"/>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3B9D3FC4-E521-4428-BCAB-93D65063A5F4}"/>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F4FA4D88-8530-4AEF-BAD8-8C506CD39C70}"/>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1BCF36DC-B03C-4080-8734-BE448D7D6118}"/>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3B5CF06D-5FF1-4E5E-9C5A-35BDA4E2E6DC}"/>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8CAF18A8-B0FC-40D9-8AB4-CC39134A5AB6}"/>
            </a:ext>
          </a:extLst>
        </xdr:cNvPr>
        <xdr:cNvSpPr txBox="1"/>
      </xdr:nvSpPr>
      <xdr:spPr>
        <a:xfrm>
          <a:off x="2789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7" name="直線コネクタ 276">
          <a:extLst>
            <a:ext uri="{FF2B5EF4-FFF2-40B4-BE49-F238E27FC236}">
              <a16:creationId xmlns:a16="http://schemas.microsoft.com/office/drawing/2014/main" id="{F0F195FB-0727-4257-BEC5-D71814D318BD}"/>
            </a:ext>
          </a:extLst>
        </xdr:cNvPr>
        <xdr:cNvCxnSpPr/>
      </xdr:nvCxnSpPr>
      <xdr:spPr>
        <a:xfrm>
          <a:off x="685800" y="1396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8" name="テキスト ボックス 277">
          <a:extLst>
            <a:ext uri="{FF2B5EF4-FFF2-40B4-BE49-F238E27FC236}">
              <a16:creationId xmlns:a16="http://schemas.microsoft.com/office/drawing/2014/main" id="{8D6A8FEB-998B-4A65-946E-4EDCA2CE3151}"/>
            </a:ext>
          </a:extLst>
        </xdr:cNvPr>
        <xdr:cNvSpPr txBox="1"/>
      </xdr:nvSpPr>
      <xdr:spPr>
        <a:xfrm>
          <a:off x="278946"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9" name="直線コネクタ 278">
          <a:extLst>
            <a:ext uri="{FF2B5EF4-FFF2-40B4-BE49-F238E27FC236}">
              <a16:creationId xmlns:a16="http://schemas.microsoft.com/office/drawing/2014/main" id="{E68EE9C5-882A-407C-9DB7-9A9A78DAB905}"/>
            </a:ext>
          </a:extLst>
        </xdr:cNvPr>
        <xdr:cNvCxnSpPr/>
      </xdr:nvCxnSpPr>
      <xdr:spPr>
        <a:xfrm>
          <a:off x="685800" y="1353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0" name="テキスト ボックス 279">
          <a:extLst>
            <a:ext uri="{FF2B5EF4-FFF2-40B4-BE49-F238E27FC236}">
              <a16:creationId xmlns:a16="http://schemas.microsoft.com/office/drawing/2014/main" id="{9CCCD505-8057-41C9-8041-671AA6D1160D}"/>
            </a:ext>
          </a:extLst>
        </xdr:cNvPr>
        <xdr:cNvSpPr txBox="1"/>
      </xdr:nvSpPr>
      <xdr:spPr>
        <a:xfrm>
          <a:off x="339891"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1" name="直線コネクタ 280">
          <a:extLst>
            <a:ext uri="{FF2B5EF4-FFF2-40B4-BE49-F238E27FC236}">
              <a16:creationId xmlns:a16="http://schemas.microsoft.com/office/drawing/2014/main" id="{5A7AB0EC-98FC-4070-AD38-C5CD1FCC8A82}"/>
            </a:ext>
          </a:extLst>
        </xdr:cNvPr>
        <xdr:cNvCxnSpPr/>
      </xdr:nvCxnSpPr>
      <xdr:spPr>
        <a:xfrm>
          <a:off x="685800" y="1310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2" name="テキスト ボックス 281">
          <a:extLst>
            <a:ext uri="{FF2B5EF4-FFF2-40B4-BE49-F238E27FC236}">
              <a16:creationId xmlns:a16="http://schemas.microsoft.com/office/drawing/2014/main" id="{FD02BD06-A280-4B95-AB3C-3BA8CCF5B852}"/>
            </a:ext>
          </a:extLst>
        </xdr:cNvPr>
        <xdr:cNvSpPr txBox="1"/>
      </xdr:nvSpPr>
      <xdr:spPr>
        <a:xfrm>
          <a:off x="339891"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3" name="直線コネクタ 282">
          <a:extLst>
            <a:ext uri="{FF2B5EF4-FFF2-40B4-BE49-F238E27FC236}">
              <a16:creationId xmlns:a16="http://schemas.microsoft.com/office/drawing/2014/main" id="{56D50452-B5F4-4903-BF1F-EA26BDC2E0F6}"/>
            </a:ext>
          </a:extLst>
        </xdr:cNvPr>
        <xdr:cNvCxnSpPr/>
      </xdr:nvCxnSpPr>
      <xdr:spPr>
        <a:xfrm>
          <a:off x="685800" y="1266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4" name="テキスト ボックス 283">
          <a:extLst>
            <a:ext uri="{FF2B5EF4-FFF2-40B4-BE49-F238E27FC236}">
              <a16:creationId xmlns:a16="http://schemas.microsoft.com/office/drawing/2014/main" id="{6E84EC42-4952-4BC3-AE54-3A32E4147EEA}"/>
            </a:ext>
          </a:extLst>
        </xdr:cNvPr>
        <xdr:cNvSpPr txBox="1"/>
      </xdr:nvSpPr>
      <xdr:spPr>
        <a:xfrm>
          <a:off x="339891"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CF598C31-58AE-4E13-A3FE-D6E630CA8F62}"/>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6" name="テキスト ボックス 285">
          <a:extLst>
            <a:ext uri="{FF2B5EF4-FFF2-40B4-BE49-F238E27FC236}">
              <a16:creationId xmlns:a16="http://schemas.microsoft.com/office/drawing/2014/main" id="{734E588F-1C97-4D09-8F6C-485930413989}"/>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FC8E271F-B33F-4FA7-A694-38CC52A02C6C}"/>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17526</xdr:rowOff>
    </xdr:from>
    <xdr:to>
      <xdr:col>24</xdr:col>
      <xdr:colOff>62865</xdr:colOff>
      <xdr:row>86</xdr:row>
      <xdr:rowOff>38100</xdr:rowOff>
    </xdr:to>
    <xdr:cxnSp macro="">
      <xdr:nvCxnSpPr>
        <xdr:cNvPr id="288" name="直線コネクタ 287">
          <a:extLst>
            <a:ext uri="{FF2B5EF4-FFF2-40B4-BE49-F238E27FC236}">
              <a16:creationId xmlns:a16="http://schemas.microsoft.com/office/drawing/2014/main" id="{C64C6A33-EE20-4D93-BE3A-0DC79EE0CCDA}"/>
            </a:ext>
          </a:extLst>
        </xdr:cNvPr>
        <xdr:cNvCxnSpPr/>
      </xdr:nvCxnSpPr>
      <xdr:spPr>
        <a:xfrm flipV="1">
          <a:off x="4180840" y="12647676"/>
          <a:ext cx="0" cy="1315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9" name="【福祉施設】&#10;有形固定資産減価償却率最小値テキスト">
          <a:extLst>
            <a:ext uri="{FF2B5EF4-FFF2-40B4-BE49-F238E27FC236}">
              <a16:creationId xmlns:a16="http://schemas.microsoft.com/office/drawing/2014/main" id="{228A5811-9D33-4068-948C-F41CEDD88EF9}"/>
            </a:ext>
          </a:extLst>
        </xdr:cNvPr>
        <xdr:cNvSpPr txBox="1"/>
      </xdr:nvSpPr>
      <xdr:spPr>
        <a:xfrm>
          <a:off x="4219575" y="1397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90" name="直線コネクタ 289">
          <a:extLst>
            <a:ext uri="{FF2B5EF4-FFF2-40B4-BE49-F238E27FC236}">
              <a16:creationId xmlns:a16="http://schemas.microsoft.com/office/drawing/2014/main" id="{45BEA9B8-E945-4FB1-B5EE-58EDF0C5A0CF}"/>
            </a:ext>
          </a:extLst>
        </xdr:cNvPr>
        <xdr:cNvCxnSpPr/>
      </xdr:nvCxnSpPr>
      <xdr:spPr>
        <a:xfrm>
          <a:off x="4105275" y="139636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135653</xdr:rowOff>
    </xdr:from>
    <xdr:ext cx="405111" cy="259045"/>
    <xdr:sp macro="" textlink="">
      <xdr:nvSpPr>
        <xdr:cNvPr id="291" name="【福祉施設】&#10;有形固定資産減価償却率最大値テキスト">
          <a:extLst>
            <a:ext uri="{FF2B5EF4-FFF2-40B4-BE49-F238E27FC236}">
              <a16:creationId xmlns:a16="http://schemas.microsoft.com/office/drawing/2014/main" id="{371C2ACF-8E07-4902-B599-260C23DBC6EA}"/>
            </a:ext>
          </a:extLst>
        </xdr:cNvPr>
        <xdr:cNvSpPr txBox="1"/>
      </xdr:nvSpPr>
      <xdr:spPr>
        <a:xfrm>
          <a:off x="4219575" y="12441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17526</xdr:rowOff>
    </xdr:from>
    <xdr:to>
      <xdr:col>24</xdr:col>
      <xdr:colOff>152400</xdr:colOff>
      <xdr:row>78</xdr:row>
      <xdr:rowOff>17526</xdr:rowOff>
    </xdr:to>
    <xdr:cxnSp macro="">
      <xdr:nvCxnSpPr>
        <xdr:cNvPr id="292" name="直線コネクタ 291">
          <a:extLst>
            <a:ext uri="{FF2B5EF4-FFF2-40B4-BE49-F238E27FC236}">
              <a16:creationId xmlns:a16="http://schemas.microsoft.com/office/drawing/2014/main" id="{1A773FFA-93C9-4731-95EE-6CD61475E328}"/>
            </a:ext>
          </a:extLst>
        </xdr:cNvPr>
        <xdr:cNvCxnSpPr/>
      </xdr:nvCxnSpPr>
      <xdr:spPr>
        <a:xfrm>
          <a:off x="4105275" y="1264767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75455</xdr:rowOff>
    </xdr:from>
    <xdr:ext cx="405111" cy="259045"/>
    <xdr:sp macro="" textlink="">
      <xdr:nvSpPr>
        <xdr:cNvPr id="293" name="【福祉施設】&#10;有形固定資産減価償却率平均値テキスト">
          <a:extLst>
            <a:ext uri="{FF2B5EF4-FFF2-40B4-BE49-F238E27FC236}">
              <a16:creationId xmlns:a16="http://schemas.microsoft.com/office/drawing/2014/main" id="{B5845FC4-43D6-4799-B61A-C4812BF698D2}"/>
            </a:ext>
          </a:extLst>
        </xdr:cNvPr>
        <xdr:cNvSpPr txBox="1"/>
      </xdr:nvSpPr>
      <xdr:spPr>
        <a:xfrm>
          <a:off x="4219575" y="130294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97028</xdr:rowOff>
    </xdr:from>
    <xdr:to>
      <xdr:col>24</xdr:col>
      <xdr:colOff>114300</xdr:colOff>
      <xdr:row>81</xdr:row>
      <xdr:rowOff>27178</xdr:rowOff>
    </xdr:to>
    <xdr:sp macro="" textlink="">
      <xdr:nvSpPr>
        <xdr:cNvPr id="294" name="フローチャート: 判断 293">
          <a:extLst>
            <a:ext uri="{FF2B5EF4-FFF2-40B4-BE49-F238E27FC236}">
              <a16:creationId xmlns:a16="http://schemas.microsoft.com/office/drawing/2014/main" id="{A3BF6B5A-17CE-40BD-A3C5-51624624CBEE}"/>
            </a:ext>
          </a:extLst>
        </xdr:cNvPr>
        <xdr:cNvSpPr/>
      </xdr:nvSpPr>
      <xdr:spPr>
        <a:xfrm>
          <a:off x="4124325" y="1305102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65024</xdr:rowOff>
    </xdr:from>
    <xdr:to>
      <xdr:col>20</xdr:col>
      <xdr:colOff>38100</xdr:colOff>
      <xdr:row>80</xdr:row>
      <xdr:rowOff>166624</xdr:rowOff>
    </xdr:to>
    <xdr:sp macro="" textlink="">
      <xdr:nvSpPr>
        <xdr:cNvPr id="295" name="フローチャート: 判断 294">
          <a:extLst>
            <a:ext uri="{FF2B5EF4-FFF2-40B4-BE49-F238E27FC236}">
              <a16:creationId xmlns:a16="http://schemas.microsoft.com/office/drawing/2014/main" id="{25FC1C92-15BC-4C11-B0B4-F64AC9C23C94}"/>
            </a:ext>
          </a:extLst>
        </xdr:cNvPr>
        <xdr:cNvSpPr/>
      </xdr:nvSpPr>
      <xdr:spPr>
        <a:xfrm>
          <a:off x="3381375" y="1302219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46737</xdr:rowOff>
    </xdr:from>
    <xdr:to>
      <xdr:col>15</xdr:col>
      <xdr:colOff>101600</xdr:colOff>
      <xdr:row>80</xdr:row>
      <xdr:rowOff>148337</xdr:rowOff>
    </xdr:to>
    <xdr:sp macro="" textlink="">
      <xdr:nvSpPr>
        <xdr:cNvPr id="296" name="フローチャート: 判断 295">
          <a:extLst>
            <a:ext uri="{FF2B5EF4-FFF2-40B4-BE49-F238E27FC236}">
              <a16:creationId xmlns:a16="http://schemas.microsoft.com/office/drawing/2014/main" id="{746AEF05-1B33-45CE-B4FF-F562F91E25D7}"/>
            </a:ext>
          </a:extLst>
        </xdr:cNvPr>
        <xdr:cNvSpPr/>
      </xdr:nvSpPr>
      <xdr:spPr>
        <a:xfrm>
          <a:off x="2571750" y="1300391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37592</xdr:rowOff>
    </xdr:from>
    <xdr:to>
      <xdr:col>10</xdr:col>
      <xdr:colOff>165100</xdr:colOff>
      <xdr:row>80</xdr:row>
      <xdr:rowOff>139192</xdr:rowOff>
    </xdr:to>
    <xdr:sp macro="" textlink="">
      <xdr:nvSpPr>
        <xdr:cNvPr id="297" name="フローチャート: 判断 296">
          <a:extLst>
            <a:ext uri="{FF2B5EF4-FFF2-40B4-BE49-F238E27FC236}">
              <a16:creationId xmlns:a16="http://schemas.microsoft.com/office/drawing/2014/main" id="{2218011E-A6E2-417C-83AD-84C83BF4D7F5}"/>
            </a:ext>
          </a:extLst>
        </xdr:cNvPr>
        <xdr:cNvSpPr/>
      </xdr:nvSpPr>
      <xdr:spPr>
        <a:xfrm>
          <a:off x="1781175" y="1299159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19304</xdr:rowOff>
    </xdr:from>
    <xdr:to>
      <xdr:col>6</xdr:col>
      <xdr:colOff>38100</xdr:colOff>
      <xdr:row>80</xdr:row>
      <xdr:rowOff>120904</xdr:rowOff>
    </xdr:to>
    <xdr:sp macro="" textlink="">
      <xdr:nvSpPr>
        <xdr:cNvPr id="298" name="フローチャート: 判断 297">
          <a:extLst>
            <a:ext uri="{FF2B5EF4-FFF2-40B4-BE49-F238E27FC236}">
              <a16:creationId xmlns:a16="http://schemas.microsoft.com/office/drawing/2014/main" id="{CDE6BFB3-0253-461B-9B14-1C0A8D532C3C}"/>
            </a:ext>
          </a:extLst>
        </xdr:cNvPr>
        <xdr:cNvSpPr/>
      </xdr:nvSpPr>
      <xdr:spPr>
        <a:xfrm>
          <a:off x="981075" y="1297330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374E426C-F9B3-40E0-82D8-A1928747CDC5}"/>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67D3F8D7-BC83-498A-9CC7-6F4ED90E3C88}"/>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BCBEE8F2-79AF-47DE-8FDC-D40ED580B9D4}"/>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28E39F24-89C9-4E82-B9C6-BF70D866D89F}"/>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A385FA2F-4593-487A-8E95-811099BAEBD1}"/>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55880</xdr:rowOff>
    </xdr:from>
    <xdr:to>
      <xdr:col>24</xdr:col>
      <xdr:colOff>114300</xdr:colOff>
      <xdr:row>80</xdr:row>
      <xdr:rowOff>157480</xdr:rowOff>
    </xdr:to>
    <xdr:sp macro="" textlink="">
      <xdr:nvSpPr>
        <xdr:cNvPr id="304" name="楕円 303">
          <a:extLst>
            <a:ext uri="{FF2B5EF4-FFF2-40B4-BE49-F238E27FC236}">
              <a16:creationId xmlns:a16="http://schemas.microsoft.com/office/drawing/2014/main" id="{A3BC4DBC-7DB7-424D-82D7-706E9B4CAACA}"/>
            </a:ext>
          </a:extLst>
        </xdr:cNvPr>
        <xdr:cNvSpPr/>
      </xdr:nvSpPr>
      <xdr:spPr>
        <a:xfrm>
          <a:off x="4124325" y="1300988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78757</xdr:rowOff>
    </xdr:from>
    <xdr:ext cx="405111" cy="259045"/>
    <xdr:sp macro="" textlink="">
      <xdr:nvSpPr>
        <xdr:cNvPr id="305" name="【福祉施設】&#10;有形固定資産減価償却率該当値テキスト">
          <a:extLst>
            <a:ext uri="{FF2B5EF4-FFF2-40B4-BE49-F238E27FC236}">
              <a16:creationId xmlns:a16="http://schemas.microsoft.com/office/drawing/2014/main" id="{F69F59B6-9598-4659-91FE-A2ECB49E6FF0}"/>
            </a:ext>
          </a:extLst>
        </xdr:cNvPr>
        <xdr:cNvSpPr txBox="1"/>
      </xdr:nvSpPr>
      <xdr:spPr>
        <a:xfrm>
          <a:off x="4219575" y="1287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90170</xdr:rowOff>
    </xdr:from>
    <xdr:to>
      <xdr:col>20</xdr:col>
      <xdr:colOff>38100</xdr:colOff>
      <xdr:row>82</xdr:row>
      <xdr:rowOff>20320</xdr:rowOff>
    </xdr:to>
    <xdr:sp macro="" textlink="">
      <xdr:nvSpPr>
        <xdr:cNvPr id="306" name="楕円 305">
          <a:extLst>
            <a:ext uri="{FF2B5EF4-FFF2-40B4-BE49-F238E27FC236}">
              <a16:creationId xmlns:a16="http://schemas.microsoft.com/office/drawing/2014/main" id="{F3ABA41F-A6F4-41A3-940B-3B64CB8E524D}"/>
            </a:ext>
          </a:extLst>
        </xdr:cNvPr>
        <xdr:cNvSpPr/>
      </xdr:nvSpPr>
      <xdr:spPr>
        <a:xfrm>
          <a:off x="3381375" y="1320292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106680</xdr:rowOff>
    </xdr:from>
    <xdr:to>
      <xdr:col>24</xdr:col>
      <xdr:colOff>63500</xdr:colOff>
      <xdr:row>81</xdr:row>
      <xdr:rowOff>140970</xdr:rowOff>
    </xdr:to>
    <xdr:cxnSp macro="">
      <xdr:nvCxnSpPr>
        <xdr:cNvPr id="307" name="直線コネクタ 306">
          <a:extLst>
            <a:ext uri="{FF2B5EF4-FFF2-40B4-BE49-F238E27FC236}">
              <a16:creationId xmlns:a16="http://schemas.microsoft.com/office/drawing/2014/main" id="{5DE334EA-12D4-4A2D-AC25-7675371003B8}"/>
            </a:ext>
          </a:extLst>
        </xdr:cNvPr>
        <xdr:cNvCxnSpPr/>
      </xdr:nvCxnSpPr>
      <xdr:spPr>
        <a:xfrm flipV="1">
          <a:off x="3429000" y="13057505"/>
          <a:ext cx="752475" cy="202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35306</xdr:rowOff>
    </xdr:from>
    <xdr:to>
      <xdr:col>15</xdr:col>
      <xdr:colOff>101600</xdr:colOff>
      <xdr:row>81</xdr:row>
      <xdr:rowOff>136906</xdr:rowOff>
    </xdr:to>
    <xdr:sp macro="" textlink="">
      <xdr:nvSpPr>
        <xdr:cNvPr id="308" name="楕円 307">
          <a:extLst>
            <a:ext uri="{FF2B5EF4-FFF2-40B4-BE49-F238E27FC236}">
              <a16:creationId xmlns:a16="http://schemas.microsoft.com/office/drawing/2014/main" id="{07EB7BBC-F1BE-4487-8CBB-62A5EE26864F}"/>
            </a:ext>
          </a:extLst>
        </xdr:cNvPr>
        <xdr:cNvSpPr/>
      </xdr:nvSpPr>
      <xdr:spPr>
        <a:xfrm>
          <a:off x="2571750" y="1315123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86106</xdr:rowOff>
    </xdr:from>
    <xdr:to>
      <xdr:col>19</xdr:col>
      <xdr:colOff>177800</xdr:colOff>
      <xdr:row>81</xdr:row>
      <xdr:rowOff>140970</xdr:rowOff>
    </xdr:to>
    <xdr:cxnSp macro="">
      <xdr:nvCxnSpPr>
        <xdr:cNvPr id="309" name="直線コネクタ 308">
          <a:extLst>
            <a:ext uri="{FF2B5EF4-FFF2-40B4-BE49-F238E27FC236}">
              <a16:creationId xmlns:a16="http://schemas.microsoft.com/office/drawing/2014/main" id="{7F246154-CEA9-41E9-9F72-4B83DD2C6D08}"/>
            </a:ext>
          </a:extLst>
        </xdr:cNvPr>
        <xdr:cNvCxnSpPr/>
      </xdr:nvCxnSpPr>
      <xdr:spPr>
        <a:xfrm>
          <a:off x="2619375" y="13198856"/>
          <a:ext cx="809625" cy="6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158750</xdr:rowOff>
    </xdr:from>
    <xdr:to>
      <xdr:col>10</xdr:col>
      <xdr:colOff>165100</xdr:colOff>
      <xdr:row>81</xdr:row>
      <xdr:rowOff>88900</xdr:rowOff>
    </xdr:to>
    <xdr:sp macro="" textlink="">
      <xdr:nvSpPr>
        <xdr:cNvPr id="310" name="楕円 309">
          <a:extLst>
            <a:ext uri="{FF2B5EF4-FFF2-40B4-BE49-F238E27FC236}">
              <a16:creationId xmlns:a16="http://schemas.microsoft.com/office/drawing/2014/main" id="{69487C2A-231D-4804-81CB-520DF0585D76}"/>
            </a:ext>
          </a:extLst>
        </xdr:cNvPr>
        <xdr:cNvSpPr/>
      </xdr:nvSpPr>
      <xdr:spPr>
        <a:xfrm>
          <a:off x="1781175" y="131159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38100</xdr:rowOff>
    </xdr:from>
    <xdr:to>
      <xdr:col>15</xdr:col>
      <xdr:colOff>50800</xdr:colOff>
      <xdr:row>81</xdr:row>
      <xdr:rowOff>86106</xdr:rowOff>
    </xdr:to>
    <xdr:cxnSp macro="">
      <xdr:nvCxnSpPr>
        <xdr:cNvPr id="311" name="直線コネクタ 310">
          <a:extLst>
            <a:ext uri="{FF2B5EF4-FFF2-40B4-BE49-F238E27FC236}">
              <a16:creationId xmlns:a16="http://schemas.microsoft.com/office/drawing/2014/main" id="{E6B4DB02-8FFB-41EB-9343-89ABA2219B4A}"/>
            </a:ext>
          </a:extLst>
        </xdr:cNvPr>
        <xdr:cNvCxnSpPr/>
      </xdr:nvCxnSpPr>
      <xdr:spPr>
        <a:xfrm>
          <a:off x="1828800" y="13154025"/>
          <a:ext cx="790575" cy="44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108458</xdr:rowOff>
    </xdr:from>
    <xdr:to>
      <xdr:col>6</xdr:col>
      <xdr:colOff>38100</xdr:colOff>
      <xdr:row>81</xdr:row>
      <xdr:rowOff>38608</xdr:rowOff>
    </xdr:to>
    <xdr:sp macro="" textlink="">
      <xdr:nvSpPr>
        <xdr:cNvPr id="312" name="楕円 311">
          <a:extLst>
            <a:ext uri="{FF2B5EF4-FFF2-40B4-BE49-F238E27FC236}">
              <a16:creationId xmlns:a16="http://schemas.microsoft.com/office/drawing/2014/main" id="{09E091F8-5096-4C50-9086-58F0A6A8B307}"/>
            </a:ext>
          </a:extLst>
        </xdr:cNvPr>
        <xdr:cNvSpPr/>
      </xdr:nvSpPr>
      <xdr:spPr>
        <a:xfrm>
          <a:off x="981075" y="1305928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159258</xdr:rowOff>
    </xdr:from>
    <xdr:to>
      <xdr:col>10</xdr:col>
      <xdr:colOff>114300</xdr:colOff>
      <xdr:row>81</xdr:row>
      <xdr:rowOff>38100</xdr:rowOff>
    </xdr:to>
    <xdr:cxnSp macro="">
      <xdr:nvCxnSpPr>
        <xdr:cNvPr id="313" name="直線コネクタ 312">
          <a:extLst>
            <a:ext uri="{FF2B5EF4-FFF2-40B4-BE49-F238E27FC236}">
              <a16:creationId xmlns:a16="http://schemas.microsoft.com/office/drawing/2014/main" id="{DCAFA9A4-4CB6-483E-AB09-7CF83959DCC1}"/>
            </a:ext>
          </a:extLst>
        </xdr:cNvPr>
        <xdr:cNvCxnSpPr/>
      </xdr:nvCxnSpPr>
      <xdr:spPr>
        <a:xfrm>
          <a:off x="1028700" y="13116433"/>
          <a:ext cx="800100" cy="37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11701</xdr:rowOff>
    </xdr:from>
    <xdr:ext cx="405111" cy="259045"/>
    <xdr:sp macro="" textlink="">
      <xdr:nvSpPr>
        <xdr:cNvPr id="314" name="n_1aveValue【福祉施設】&#10;有形固定資産減価償却率">
          <a:extLst>
            <a:ext uri="{FF2B5EF4-FFF2-40B4-BE49-F238E27FC236}">
              <a16:creationId xmlns:a16="http://schemas.microsoft.com/office/drawing/2014/main" id="{0774B96C-B5BB-4C08-990D-94AAB26187D8}"/>
            </a:ext>
          </a:extLst>
        </xdr:cNvPr>
        <xdr:cNvSpPr txBox="1"/>
      </xdr:nvSpPr>
      <xdr:spPr>
        <a:xfrm>
          <a:off x="3239144" y="12800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164864</xdr:rowOff>
    </xdr:from>
    <xdr:ext cx="405111" cy="259045"/>
    <xdr:sp macro="" textlink="">
      <xdr:nvSpPr>
        <xdr:cNvPr id="315" name="n_2aveValue【福祉施設】&#10;有形固定資産減価償却率">
          <a:extLst>
            <a:ext uri="{FF2B5EF4-FFF2-40B4-BE49-F238E27FC236}">
              <a16:creationId xmlns:a16="http://schemas.microsoft.com/office/drawing/2014/main" id="{0A4BBED8-F4CA-4DBE-88BF-3E11156545FD}"/>
            </a:ext>
          </a:extLst>
        </xdr:cNvPr>
        <xdr:cNvSpPr txBox="1"/>
      </xdr:nvSpPr>
      <xdr:spPr>
        <a:xfrm>
          <a:off x="2439044" y="12791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155719</xdr:rowOff>
    </xdr:from>
    <xdr:ext cx="405111" cy="259045"/>
    <xdr:sp macro="" textlink="">
      <xdr:nvSpPr>
        <xdr:cNvPr id="316" name="n_3aveValue【福祉施設】&#10;有形固定資産減価償却率">
          <a:extLst>
            <a:ext uri="{FF2B5EF4-FFF2-40B4-BE49-F238E27FC236}">
              <a16:creationId xmlns:a16="http://schemas.microsoft.com/office/drawing/2014/main" id="{0B284040-7365-4AFE-9779-CE976A99776D}"/>
            </a:ext>
          </a:extLst>
        </xdr:cNvPr>
        <xdr:cNvSpPr txBox="1"/>
      </xdr:nvSpPr>
      <xdr:spPr>
        <a:xfrm>
          <a:off x="1648469" y="12789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137431</xdr:rowOff>
    </xdr:from>
    <xdr:ext cx="405111" cy="259045"/>
    <xdr:sp macro="" textlink="">
      <xdr:nvSpPr>
        <xdr:cNvPr id="317" name="n_4aveValue【福祉施設】&#10;有形固定資産減価償却率">
          <a:extLst>
            <a:ext uri="{FF2B5EF4-FFF2-40B4-BE49-F238E27FC236}">
              <a16:creationId xmlns:a16="http://schemas.microsoft.com/office/drawing/2014/main" id="{83907361-69F3-482B-8CCA-8F809625C234}"/>
            </a:ext>
          </a:extLst>
        </xdr:cNvPr>
        <xdr:cNvSpPr txBox="1"/>
      </xdr:nvSpPr>
      <xdr:spPr>
        <a:xfrm>
          <a:off x="848369" y="12770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11447</xdr:rowOff>
    </xdr:from>
    <xdr:ext cx="405111" cy="259045"/>
    <xdr:sp macro="" textlink="">
      <xdr:nvSpPr>
        <xdr:cNvPr id="318" name="n_1mainValue【福祉施設】&#10;有形固定資産減価償却率">
          <a:extLst>
            <a:ext uri="{FF2B5EF4-FFF2-40B4-BE49-F238E27FC236}">
              <a16:creationId xmlns:a16="http://schemas.microsoft.com/office/drawing/2014/main" id="{092339A0-5508-45F6-9FA7-9AF5630FDEA3}"/>
            </a:ext>
          </a:extLst>
        </xdr:cNvPr>
        <xdr:cNvSpPr txBox="1"/>
      </xdr:nvSpPr>
      <xdr:spPr>
        <a:xfrm>
          <a:off x="3239144" y="1328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128033</xdr:rowOff>
    </xdr:from>
    <xdr:ext cx="405111" cy="259045"/>
    <xdr:sp macro="" textlink="">
      <xdr:nvSpPr>
        <xdr:cNvPr id="319" name="n_2mainValue【福祉施設】&#10;有形固定資産減価償却率">
          <a:extLst>
            <a:ext uri="{FF2B5EF4-FFF2-40B4-BE49-F238E27FC236}">
              <a16:creationId xmlns:a16="http://schemas.microsoft.com/office/drawing/2014/main" id="{CFFF88FE-292E-4AB3-A0F0-6402A344ADA9}"/>
            </a:ext>
          </a:extLst>
        </xdr:cNvPr>
        <xdr:cNvSpPr txBox="1"/>
      </xdr:nvSpPr>
      <xdr:spPr>
        <a:xfrm>
          <a:off x="2439044" y="1324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80027</xdr:rowOff>
    </xdr:from>
    <xdr:ext cx="405111" cy="259045"/>
    <xdr:sp macro="" textlink="">
      <xdr:nvSpPr>
        <xdr:cNvPr id="320" name="n_3mainValue【福祉施設】&#10;有形固定資産減価償却率">
          <a:extLst>
            <a:ext uri="{FF2B5EF4-FFF2-40B4-BE49-F238E27FC236}">
              <a16:creationId xmlns:a16="http://schemas.microsoft.com/office/drawing/2014/main" id="{B47E4F94-18E0-4013-B123-B804F72AB9D5}"/>
            </a:ext>
          </a:extLst>
        </xdr:cNvPr>
        <xdr:cNvSpPr txBox="1"/>
      </xdr:nvSpPr>
      <xdr:spPr>
        <a:xfrm>
          <a:off x="1648469" y="13199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29735</xdr:rowOff>
    </xdr:from>
    <xdr:ext cx="405111" cy="259045"/>
    <xdr:sp macro="" textlink="">
      <xdr:nvSpPr>
        <xdr:cNvPr id="321" name="n_4mainValue【福祉施設】&#10;有形固定資産減価償却率">
          <a:extLst>
            <a:ext uri="{FF2B5EF4-FFF2-40B4-BE49-F238E27FC236}">
              <a16:creationId xmlns:a16="http://schemas.microsoft.com/office/drawing/2014/main" id="{97C740EE-766B-4045-8491-39C6A8600484}"/>
            </a:ext>
          </a:extLst>
        </xdr:cNvPr>
        <xdr:cNvSpPr txBox="1"/>
      </xdr:nvSpPr>
      <xdr:spPr>
        <a:xfrm>
          <a:off x="848369" y="13142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888DDB4F-7650-4167-A5EE-DA227ED70735}"/>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111E0467-AF62-4B5F-B81A-BC15ECB6564E}"/>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96F61AFB-A7A2-44A0-95C8-280BDB8394D5}"/>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CCBC0967-73EE-466A-8BF5-5F58EE1F45A9}"/>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DBBEAA18-DE24-4C6B-8497-2F6186B893E7}"/>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2389E85E-570D-4277-BF29-278D703F2E3D}"/>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1E17E362-33F4-4A07-A31E-77B920D94D3C}"/>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B07CFC10-79B7-4AE2-840A-12514F6FDCA4}"/>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63DF610B-7654-4C7F-BEA5-867BE08EF54E}"/>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F35706E0-75AE-416E-9E30-2D77B77CE38A}"/>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DFF4715D-365B-48F9-984B-453C4FA12991}"/>
            </a:ext>
          </a:extLst>
        </xdr:cNvPr>
        <xdr:cNvCxnSpPr/>
      </xdr:nvCxnSpPr>
      <xdr:spPr>
        <a:xfrm>
          <a:off x="5953125" y="1408475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8108DEA5-3730-4F31-B7CF-8904E6612FB1}"/>
            </a:ext>
          </a:extLst>
        </xdr:cNvPr>
        <xdr:cNvSpPr txBox="1"/>
      </xdr:nvSpPr>
      <xdr:spPr>
        <a:xfrm>
          <a:off x="5527221"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5CB2189A-D8F0-42DE-B37C-8936B95A0EC1}"/>
            </a:ext>
          </a:extLst>
        </xdr:cNvPr>
        <xdr:cNvCxnSpPr/>
      </xdr:nvCxnSpPr>
      <xdr:spPr>
        <a:xfrm>
          <a:off x="5953125" y="137740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a:extLst>
            <a:ext uri="{FF2B5EF4-FFF2-40B4-BE49-F238E27FC236}">
              <a16:creationId xmlns:a16="http://schemas.microsoft.com/office/drawing/2014/main" id="{4E444787-FE8C-45EC-87DA-58D4C3B8D246}"/>
            </a:ext>
          </a:extLst>
        </xdr:cNvPr>
        <xdr:cNvSpPr txBox="1"/>
      </xdr:nvSpPr>
      <xdr:spPr>
        <a:xfrm>
          <a:off x="5527221"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0491D93F-4E3B-40E0-971E-0BA8B9078F1D}"/>
            </a:ext>
          </a:extLst>
        </xdr:cNvPr>
        <xdr:cNvCxnSpPr/>
      </xdr:nvCxnSpPr>
      <xdr:spPr>
        <a:xfrm>
          <a:off x="5953125" y="134665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a:extLst>
            <a:ext uri="{FF2B5EF4-FFF2-40B4-BE49-F238E27FC236}">
              <a16:creationId xmlns:a16="http://schemas.microsoft.com/office/drawing/2014/main" id="{BF4586F9-BCB6-42BA-9E97-8C350ACA5F23}"/>
            </a:ext>
          </a:extLst>
        </xdr:cNvPr>
        <xdr:cNvSpPr txBox="1"/>
      </xdr:nvSpPr>
      <xdr:spPr>
        <a:xfrm>
          <a:off x="5527221"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8EADCE56-C95D-42C6-BDF0-95E6020DB897}"/>
            </a:ext>
          </a:extLst>
        </xdr:cNvPr>
        <xdr:cNvCxnSpPr/>
      </xdr:nvCxnSpPr>
      <xdr:spPr>
        <a:xfrm>
          <a:off x="5953125" y="131653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a:extLst>
            <a:ext uri="{FF2B5EF4-FFF2-40B4-BE49-F238E27FC236}">
              <a16:creationId xmlns:a16="http://schemas.microsoft.com/office/drawing/2014/main" id="{98F0883B-526A-41A5-B335-830A4AE346E4}"/>
            </a:ext>
          </a:extLst>
        </xdr:cNvPr>
        <xdr:cNvSpPr txBox="1"/>
      </xdr:nvSpPr>
      <xdr:spPr>
        <a:xfrm>
          <a:off x="5527221"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34AEA2A9-F902-46EF-83E0-A4BB15B2B95D}"/>
            </a:ext>
          </a:extLst>
        </xdr:cNvPr>
        <xdr:cNvCxnSpPr/>
      </xdr:nvCxnSpPr>
      <xdr:spPr>
        <a:xfrm>
          <a:off x="5953125" y="12857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1" name="テキスト ボックス 340">
          <a:extLst>
            <a:ext uri="{FF2B5EF4-FFF2-40B4-BE49-F238E27FC236}">
              <a16:creationId xmlns:a16="http://schemas.microsoft.com/office/drawing/2014/main" id="{C3922C39-C377-406B-9EAC-E3E448C759CE}"/>
            </a:ext>
          </a:extLst>
        </xdr:cNvPr>
        <xdr:cNvSpPr txBox="1"/>
      </xdr:nvSpPr>
      <xdr:spPr>
        <a:xfrm>
          <a:off x="5527221"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AF972072-BFD9-454B-B286-AE5E3E54792C}"/>
            </a:ext>
          </a:extLst>
        </xdr:cNvPr>
        <xdr:cNvCxnSpPr/>
      </xdr:nvCxnSpPr>
      <xdr:spPr>
        <a:xfrm>
          <a:off x="5953125" y="1254714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3" name="テキスト ボックス 342">
          <a:extLst>
            <a:ext uri="{FF2B5EF4-FFF2-40B4-BE49-F238E27FC236}">
              <a16:creationId xmlns:a16="http://schemas.microsoft.com/office/drawing/2014/main" id="{AD2F87AE-F651-4FD7-98C9-69528F59D542}"/>
            </a:ext>
          </a:extLst>
        </xdr:cNvPr>
        <xdr:cNvSpPr txBox="1"/>
      </xdr:nvSpPr>
      <xdr:spPr>
        <a:xfrm>
          <a:off x="5527221"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3645CA87-69AC-409C-B1AE-949F767ED696}"/>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a:extLst>
            <a:ext uri="{FF2B5EF4-FFF2-40B4-BE49-F238E27FC236}">
              <a16:creationId xmlns:a16="http://schemas.microsoft.com/office/drawing/2014/main" id="{AFEDD97A-8F4F-436D-ACC2-4DD85BB5B900}"/>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福祉施設】&#10;一人当たり面積グラフ枠">
          <a:extLst>
            <a:ext uri="{FF2B5EF4-FFF2-40B4-BE49-F238E27FC236}">
              <a16:creationId xmlns:a16="http://schemas.microsoft.com/office/drawing/2014/main" id="{0E55C798-0F5A-4C12-A1F4-9EA919E926AD}"/>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103414</xdr:rowOff>
    </xdr:from>
    <xdr:to>
      <xdr:col>54</xdr:col>
      <xdr:colOff>189865</xdr:colOff>
      <xdr:row>86</xdr:row>
      <xdr:rowOff>114300</xdr:rowOff>
    </xdr:to>
    <xdr:cxnSp macro="">
      <xdr:nvCxnSpPr>
        <xdr:cNvPr id="347" name="直線コネクタ 346">
          <a:extLst>
            <a:ext uri="{FF2B5EF4-FFF2-40B4-BE49-F238E27FC236}">
              <a16:creationId xmlns:a16="http://schemas.microsoft.com/office/drawing/2014/main" id="{8B78E914-811A-432A-89B6-0083267141DA}"/>
            </a:ext>
          </a:extLst>
        </xdr:cNvPr>
        <xdr:cNvCxnSpPr/>
      </xdr:nvCxnSpPr>
      <xdr:spPr>
        <a:xfrm flipV="1">
          <a:off x="9429115" y="12736739"/>
          <a:ext cx="0" cy="1303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118127</xdr:rowOff>
    </xdr:from>
    <xdr:ext cx="469744" cy="259045"/>
    <xdr:sp macro="" textlink="">
      <xdr:nvSpPr>
        <xdr:cNvPr id="348" name="【福祉施設】&#10;一人当たり面積最小値テキスト">
          <a:extLst>
            <a:ext uri="{FF2B5EF4-FFF2-40B4-BE49-F238E27FC236}">
              <a16:creationId xmlns:a16="http://schemas.microsoft.com/office/drawing/2014/main" id="{9FB22BCE-6032-4BFA-A73D-52E6EED052C8}"/>
            </a:ext>
          </a:extLst>
        </xdr:cNvPr>
        <xdr:cNvSpPr txBox="1"/>
      </xdr:nvSpPr>
      <xdr:spPr>
        <a:xfrm>
          <a:off x="9467850" y="1404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114300</xdr:rowOff>
    </xdr:from>
    <xdr:to>
      <xdr:col>55</xdr:col>
      <xdr:colOff>88900</xdr:colOff>
      <xdr:row>86</xdr:row>
      <xdr:rowOff>114300</xdr:rowOff>
    </xdr:to>
    <xdr:cxnSp macro="">
      <xdr:nvCxnSpPr>
        <xdr:cNvPr id="349" name="直線コネクタ 348">
          <a:extLst>
            <a:ext uri="{FF2B5EF4-FFF2-40B4-BE49-F238E27FC236}">
              <a16:creationId xmlns:a16="http://schemas.microsoft.com/office/drawing/2014/main" id="{39AD0FDE-5CBE-4423-AB36-325937F07AD3}"/>
            </a:ext>
          </a:extLst>
        </xdr:cNvPr>
        <xdr:cNvCxnSpPr/>
      </xdr:nvCxnSpPr>
      <xdr:spPr>
        <a:xfrm>
          <a:off x="9363075" y="140398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50091</xdr:rowOff>
    </xdr:from>
    <xdr:ext cx="469744" cy="259045"/>
    <xdr:sp macro="" textlink="">
      <xdr:nvSpPr>
        <xdr:cNvPr id="350" name="【福祉施設】&#10;一人当たり面積最大値テキスト">
          <a:extLst>
            <a:ext uri="{FF2B5EF4-FFF2-40B4-BE49-F238E27FC236}">
              <a16:creationId xmlns:a16="http://schemas.microsoft.com/office/drawing/2014/main" id="{41AB3F8F-35C0-4CE2-8E57-274FB692E77C}"/>
            </a:ext>
          </a:extLst>
        </xdr:cNvPr>
        <xdr:cNvSpPr txBox="1"/>
      </xdr:nvSpPr>
      <xdr:spPr>
        <a:xfrm>
          <a:off x="9467850" y="12515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103414</xdr:rowOff>
    </xdr:from>
    <xdr:to>
      <xdr:col>55</xdr:col>
      <xdr:colOff>88900</xdr:colOff>
      <xdr:row>78</xdr:row>
      <xdr:rowOff>103414</xdr:rowOff>
    </xdr:to>
    <xdr:cxnSp macro="">
      <xdr:nvCxnSpPr>
        <xdr:cNvPr id="351" name="直線コネクタ 350">
          <a:extLst>
            <a:ext uri="{FF2B5EF4-FFF2-40B4-BE49-F238E27FC236}">
              <a16:creationId xmlns:a16="http://schemas.microsoft.com/office/drawing/2014/main" id="{74A333BB-C837-46A9-9A30-062D81075950}"/>
            </a:ext>
          </a:extLst>
        </xdr:cNvPr>
        <xdr:cNvCxnSpPr/>
      </xdr:nvCxnSpPr>
      <xdr:spPr>
        <a:xfrm>
          <a:off x="9363075" y="1273673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99984</xdr:rowOff>
    </xdr:from>
    <xdr:ext cx="469744" cy="259045"/>
    <xdr:sp macro="" textlink="">
      <xdr:nvSpPr>
        <xdr:cNvPr id="352" name="【福祉施設】&#10;一人当たり面積平均値テキスト">
          <a:extLst>
            <a:ext uri="{FF2B5EF4-FFF2-40B4-BE49-F238E27FC236}">
              <a16:creationId xmlns:a16="http://schemas.microsoft.com/office/drawing/2014/main" id="{5BA78C82-6746-4260-8373-A85CC354996B}"/>
            </a:ext>
          </a:extLst>
        </xdr:cNvPr>
        <xdr:cNvSpPr txBox="1"/>
      </xdr:nvSpPr>
      <xdr:spPr>
        <a:xfrm>
          <a:off x="9467850" y="133810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77107</xdr:rowOff>
    </xdr:from>
    <xdr:to>
      <xdr:col>55</xdr:col>
      <xdr:colOff>50800</xdr:colOff>
      <xdr:row>84</xdr:row>
      <xdr:rowOff>7257</xdr:rowOff>
    </xdr:to>
    <xdr:sp macro="" textlink="">
      <xdr:nvSpPr>
        <xdr:cNvPr id="353" name="フローチャート: 判断 352">
          <a:extLst>
            <a:ext uri="{FF2B5EF4-FFF2-40B4-BE49-F238E27FC236}">
              <a16:creationId xmlns:a16="http://schemas.microsoft.com/office/drawing/2014/main" id="{504F4804-9EB0-4D0F-8581-99EA7C34CBFA}"/>
            </a:ext>
          </a:extLst>
        </xdr:cNvPr>
        <xdr:cNvSpPr/>
      </xdr:nvSpPr>
      <xdr:spPr>
        <a:xfrm>
          <a:off x="9401175" y="13516882"/>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54" name="フローチャート: 判断 353">
          <a:extLst>
            <a:ext uri="{FF2B5EF4-FFF2-40B4-BE49-F238E27FC236}">
              <a16:creationId xmlns:a16="http://schemas.microsoft.com/office/drawing/2014/main" id="{A06D36AA-3C46-4BA3-B2AB-BEFF8EA442BB}"/>
            </a:ext>
          </a:extLst>
        </xdr:cNvPr>
        <xdr:cNvSpPr/>
      </xdr:nvSpPr>
      <xdr:spPr>
        <a:xfrm>
          <a:off x="8639175" y="1352459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66221</xdr:rowOff>
    </xdr:from>
    <xdr:to>
      <xdr:col>46</xdr:col>
      <xdr:colOff>38100</xdr:colOff>
      <xdr:row>83</xdr:row>
      <xdr:rowOff>167821</xdr:rowOff>
    </xdr:to>
    <xdr:sp macro="" textlink="">
      <xdr:nvSpPr>
        <xdr:cNvPr id="355" name="フローチャート: 判断 354">
          <a:extLst>
            <a:ext uri="{FF2B5EF4-FFF2-40B4-BE49-F238E27FC236}">
              <a16:creationId xmlns:a16="http://schemas.microsoft.com/office/drawing/2014/main" id="{5D71E637-63CC-43D3-8ED6-9401E8E17D6A}"/>
            </a:ext>
          </a:extLst>
        </xdr:cNvPr>
        <xdr:cNvSpPr/>
      </xdr:nvSpPr>
      <xdr:spPr>
        <a:xfrm>
          <a:off x="7839075" y="1350917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55336</xdr:rowOff>
    </xdr:from>
    <xdr:to>
      <xdr:col>41</xdr:col>
      <xdr:colOff>101600</xdr:colOff>
      <xdr:row>83</xdr:row>
      <xdr:rowOff>156936</xdr:rowOff>
    </xdr:to>
    <xdr:sp macro="" textlink="">
      <xdr:nvSpPr>
        <xdr:cNvPr id="356" name="フローチャート: 判断 355">
          <a:extLst>
            <a:ext uri="{FF2B5EF4-FFF2-40B4-BE49-F238E27FC236}">
              <a16:creationId xmlns:a16="http://schemas.microsoft.com/office/drawing/2014/main" id="{E6EC70F9-F3C2-4887-ACBC-1DAA0A0E65AF}"/>
            </a:ext>
          </a:extLst>
        </xdr:cNvPr>
        <xdr:cNvSpPr/>
      </xdr:nvSpPr>
      <xdr:spPr>
        <a:xfrm>
          <a:off x="7029450" y="1349511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55336</xdr:rowOff>
    </xdr:from>
    <xdr:to>
      <xdr:col>36</xdr:col>
      <xdr:colOff>165100</xdr:colOff>
      <xdr:row>83</xdr:row>
      <xdr:rowOff>156936</xdr:rowOff>
    </xdr:to>
    <xdr:sp macro="" textlink="">
      <xdr:nvSpPr>
        <xdr:cNvPr id="357" name="フローチャート: 判断 356">
          <a:extLst>
            <a:ext uri="{FF2B5EF4-FFF2-40B4-BE49-F238E27FC236}">
              <a16:creationId xmlns:a16="http://schemas.microsoft.com/office/drawing/2014/main" id="{6BD2D320-B3C0-40AC-9DEF-1FB2B70FF5F7}"/>
            </a:ext>
          </a:extLst>
        </xdr:cNvPr>
        <xdr:cNvSpPr/>
      </xdr:nvSpPr>
      <xdr:spPr>
        <a:xfrm>
          <a:off x="6238875" y="1349511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DE9DCC6B-CA2B-4087-88F2-A1FA0F1ED2A7}"/>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826E9992-7870-4A3F-9523-EACA3FF3CD43}"/>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D97946C7-CF2B-410F-88D9-5674AB0EFE1F}"/>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47FD670E-7DBB-4E4D-8E42-7E3930207E3B}"/>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4E2CDB26-2927-4DA8-8B1F-DE3BD83A0CA1}"/>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90714</xdr:rowOff>
    </xdr:from>
    <xdr:to>
      <xdr:col>55</xdr:col>
      <xdr:colOff>50800</xdr:colOff>
      <xdr:row>85</xdr:row>
      <xdr:rowOff>20864</xdr:rowOff>
    </xdr:to>
    <xdr:sp macro="" textlink="">
      <xdr:nvSpPr>
        <xdr:cNvPr id="363" name="楕円 362">
          <a:extLst>
            <a:ext uri="{FF2B5EF4-FFF2-40B4-BE49-F238E27FC236}">
              <a16:creationId xmlns:a16="http://schemas.microsoft.com/office/drawing/2014/main" id="{49D443D0-0662-4E52-9DD1-7F5DDE89E3D5}"/>
            </a:ext>
          </a:extLst>
        </xdr:cNvPr>
        <xdr:cNvSpPr/>
      </xdr:nvSpPr>
      <xdr:spPr>
        <a:xfrm>
          <a:off x="9401175" y="13689239"/>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69141</xdr:rowOff>
    </xdr:from>
    <xdr:ext cx="469744" cy="259045"/>
    <xdr:sp macro="" textlink="">
      <xdr:nvSpPr>
        <xdr:cNvPr id="364" name="【福祉施設】&#10;一人当たり面積該当値テキスト">
          <a:extLst>
            <a:ext uri="{FF2B5EF4-FFF2-40B4-BE49-F238E27FC236}">
              <a16:creationId xmlns:a16="http://schemas.microsoft.com/office/drawing/2014/main" id="{3BE4596B-509B-4419-980B-BC09F48DDB18}"/>
            </a:ext>
          </a:extLst>
        </xdr:cNvPr>
        <xdr:cNvSpPr txBox="1"/>
      </xdr:nvSpPr>
      <xdr:spPr>
        <a:xfrm>
          <a:off x="9467850" y="1366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90714</xdr:rowOff>
    </xdr:from>
    <xdr:to>
      <xdr:col>50</xdr:col>
      <xdr:colOff>165100</xdr:colOff>
      <xdr:row>85</xdr:row>
      <xdr:rowOff>20864</xdr:rowOff>
    </xdr:to>
    <xdr:sp macro="" textlink="">
      <xdr:nvSpPr>
        <xdr:cNvPr id="365" name="楕円 364">
          <a:extLst>
            <a:ext uri="{FF2B5EF4-FFF2-40B4-BE49-F238E27FC236}">
              <a16:creationId xmlns:a16="http://schemas.microsoft.com/office/drawing/2014/main" id="{FF0D7875-C491-48BF-840B-6D192AFEF15D}"/>
            </a:ext>
          </a:extLst>
        </xdr:cNvPr>
        <xdr:cNvSpPr/>
      </xdr:nvSpPr>
      <xdr:spPr>
        <a:xfrm>
          <a:off x="8639175" y="1368923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141514</xdr:rowOff>
    </xdr:from>
    <xdr:to>
      <xdr:col>55</xdr:col>
      <xdr:colOff>0</xdr:colOff>
      <xdr:row>84</xdr:row>
      <xdr:rowOff>141514</xdr:rowOff>
    </xdr:to>
    <xdr:cxnSp macro="">
      <xdr:nvCxnSpPr>
        <xdr:cNvPr id="366" name="直線コネクタ 365">
          <a:extLst>
            <a:ext uri="{FF2B5EF4-FFF2-40B4-BE49-F238E27FC236}">
              <a16:creationId xmlns:a16="http://schemas.microsoft.com/office/drawing/2014/main" id="{C7FB9887-E2B0-4BA8-A2D8-9758F1A6B897}"/>
            </a:ext>
          </a:extLst>
        </xdr:cNvPr>
        <xdr:cNvCxnSpPr/>
      </xdr:nvCxnSpPr>
      <xdr:spPr>
        <a:xfrm>
          <a:off x="8686800" y="13746389"/>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90714</xdr:rowOff>
    </xdr:from>
    <xdr:to>
      <xdr:col>46</xdr:col>
      <xdr:colOff>38100</xdr:colOff>
      <xdr:row>85</xdr:row>
      <xdr:rowOff>20864</xdr:rowOff>
    </xdr:to>
    <xdr:sp macro="" textlink="">
      <xdr:nvSpPr>
        <xdr:cNvPr id="367" name="楕円 366">
          <a:extLst>
            <a:ext uri="{FF2B5EF4-FFF2-40B4-BE49-F238E27FC236}">
              <a16:creationId xmlns:a16="http://schemas.microsoft.com/office/drawing/2014/main" id="{53F630E7-2502-4906-B81A-22C4B1A19ED9}"/>
            </a:ext>
          </a:extLst>
        </xdr:cNvPr>
        <xdr:cNvSpPr/>
      </xdr:nvSpPr>
      <xdr:spPr>
        <a:xfrm>
          <a:off x="7839075" y="1368923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141514</xdr:rowOff>
    </xdr:from>
    <xdr:to>
      <xdr:col>50</xdr:col>
      <xdr:colOff>114300</xdr:colOff>
      <xdr:row>84</xdr:row>
      <xdr:rowOff>141514</xdr:rowOff>
    </xdr:to>
    <xdr:cxnSp macro="">
      <xdr:nvCxnSpPr>
        <xdr:cNvPr id="368" name="直線コネクタ 367">
          <a:extLst>
            <a:ext uri="{FF2B5EF4-FFF2-40B4-BE49-F238E27FC236}">
              <a16:creationId xmlns:a16="http://schemas.microsoft.com/office/drawing/2014/main" id="{0208EC90-0CA3-452A-AEE4-ADAA712696A9}"/>
            </a:ext>
          </a:extLst>
        </xdr:cNvPr>
        <xdr:cNvCxnSpPr/>
      </xdr:nvCxnSpPr>
      <xdr:spPr>
        <a:xfrm>
          <a:off x="7886700" y="13746389"/>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90714</xdr:rowOff>
    </xdr:from>
    <xdr:to>
      <xdr:col>41</xdr:col>
      <xdr:colOff>101600</xdr:colOff>
      <xdr:row>85</xdr:row>
      <xdr:rowOff>20864</xdr:rowOff>
    </xdr:to>
    <xdr:sp macro="" textlink="">
      <xdr:nvSpPr>
        <xdr:cNvPr id="369" name="楕円 368">
          <a:extLst>
            <a:ext uri="{FF2B5EF4-FFF2-40B4-BE49-F238E27FC236}">
              <a16:creationId xmlns:a16="http://schemas.microsoft.com/office/drawing/2014/main" id="{2F7288CC-8401-464D-89C4-F83B99145CE1}"/>
            </a:ext>
          </a:extLst>
        </xdr:cNvPr>
        <xdr:cNvSpPr/>
      </xdr:nvSpPr>
      <xdr:spPr>
        <a:xfrm>
          <a:off x="7029450" y="1368923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141514</xdr:rowOff>
    </xdr:from>
    <xdr:to>
      <xdr:col>45</xdr:col>
      <xdr:colOff>177800</xdr:colOff>
      <xdr:row>84</xdr:row>
      <xdr:rowOff>141514</xdr:rowOff>
    </xdr:to>
    <xdr:cxnSp macro="">
      <xdr:nvCxnSpPr>
        <xdr:cNvPr id="370" name="直線コネクタ 369">
          <a:extLst>
            <a:ext uri="{FF2B5EF4-FFF2-40B4-BE49-F238E27FC236}">
              <a16:creationId xmlns:a16="http://schemas.microsoft.com/office/drawing/2014/main" id="{291F6BC7-E05E-4CF5-B509-D62F9C4E0244}"/>
            </a:ext>
          </a:extLst>
        </xdr:cNvPr>
        <xdr:cNvCxnSpPr/>
      </xdr:nvCxnSpPr>
      <xdr:spPr>
        <a:xfrm>
          <a:off x="7077075" y="13746389"/>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90714</xdr:rowOff>
    </xdr:from>
    <xdr:to>
      <xdr:col>36</xdr:col>
      <xdr:colOff>165100</xdr:colOff>
      <xdr:row>85</xdr:row>
      <xdr:rowOff>20864</xdr:rowOff>
    </xdr:to>
    <xdr:sp macro="" textlink="">
      <xdr:nvSpPr>
        <xdr:cNvPr id="371" name="楕円 370">
          <a:extLst>
            <a:ext uri="{FF2B5EF4-FFF2-40B4-BE49-F238E27FC236}">
              <a16:creationId xmlns:a16="http://schemas.microsoft.com/office/drawing/2014/main" id="{8F86D362-67AB-4A65-924C-EC412B499110}"/>
            </a:ext>
          </a:extLst>
        </xdr:cNvPr>
        <xdr:cNvSpPr/>
      </xdr:nvSpPr>
      <xdr:spPr>
        <a:xfrm>
          <a:off x="6238875" y="1368923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141514</xdr:rowOff>
    </xdr:from>
    <xdr:to>
      <xdr:col>41</xdr:col>
      <xdr:colOff>50800</xdr:colOff>
      <xdr:row>84</xdr:row>
      <xdr:rowOff>141514</xdr:rowOff>
    </xdr:to>
    <xdr:cxnSp macro="">
      <xdr:nvCxnSpPr>
        <xdr:cNvPr id="372" name="直線コネクタ 371">
          <a:extLst>
            <a:ext uri="{FF2B5EF4-FFF2-40B4-BE49-F238E27FC236}">
              <a16:creationId xmlns:a16="http://schemas.microsoft.com/office/drawing/2014/main" id="{00473185-2590-406E-B1F6-CEB42C978EBE}"/>
            </a:ext>
          </a:extLst>
        </xdr:cNvPr>
        <xdr:cNvCxnSpPr/>
      </xdr:nvCxnSpPr>
      <xdr:spPr>
        <a:xfrm>
          <a:off x="6286500" y="13746389"/>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34670</xdr:rowOff>
    </xdr:from>
    <xdr:ext cx="469744" cy="259045"/>
    <xdr:sp macro="" textlink="">
      <xdr:nvSpPr>
        <xdr:cNvPr id="373" name="n_1aveValue【福祉施設】&#10;一人当たり面積">
          <a:extLst>
            <a:ext uri="{FF2B5EF4-FFF2-40B4-BE49-F238E27FC236}">
              <a16:creationId xmlns:a16="http://schemas.microsoft.com/office/drawing/2014/main" id="{C1EC4017-2B22-457D-B4D9-954D459FF224}"/>
            </a:ext>
          </a:extLst>
        </xdr:cNvPr>
        <xdr:cNvSpPr txBox="1"/>
      </xdr:nvSpPr>
      <xdr:spPr>
        <a:xfrm>
          <a:off x="8458277" y="13309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12898</xdr:rowOff>
    </xdr:from>
    <xdr:ext cx="469744" cy="259045"/>
    <xdr:sp macro="" textlink="">
      <xdr:nvSpPr>
        <xdr:cNvPr id="374" name="n_2aveValue【福祉施設】&#10;一人当たり面積">
          <a:extLst>
            <a:ext uri="{FF2B5EF4-FFF2-40B4-BE49-F238E27FC236}">
              <a16:creationId xmlns:a16="http://schemas.microsoft.com/office/drawing/2014/main" id="{9E54831E-8E4A-443D-8145-C0450B2A25C0}"/>
            </a:ext>
          </a:extLst>
        </xdr:cNvPr>
        <xdr:cNvSpPr txBox="1"/>
      </xdr:nvSpPr>
      <xdr:spPr>
        <a:xfrm>
          <a:off x="7677227" y="13287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2013</xdr:rowOff>
    </xdr:from>
    <xdr:ext cx="469744" cy="259045"/>
    <xdr:sp macro="" textlink="">
      <xdr:nvSpPr>
        <xdr:cNvPr id="375" name="n_3aveValue【福祉施設】&#10;一人当たり面積">
          <a:extLst>
            <a:ext uri="{FF2B5EF4-FFF2-40B4-BE49-F238E27FC236}">
              <a16:creationId xmlns:a16="http://schemas.microsoft.com/office/drawing/2014/main" id="{104AD01E-C3F6-4811-9B59-5F20103738FA}"/>
            </a:ext>
          </a:extLst>
        </xdr:cNvPr>
        <xdr:cNvSpPr txBox="1"/>
      </xdr:nvSpPr>
      <xdr:spPr>
        <a:xfrm>
          <a:off x="6867602" y="1327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2013</xdr:rowOff>
    </xdr:from>
    <xdr:ext cx="469744" cy="259045"/>
    <xdr:sp macro="" textlink="">
      <xdr:nvSpPr>
        <xdr:cNvPr id="376" name="n_4aveValue【福祉施設】&#10;一人当たり面積">
          <a:extLst>
            <a:ext uri="{FF2B5EF4-FFF2-40B4-BE49-F238E27FC236}">
              <a16:creationId xmlns:a16="http://schemas.microsoft.com/office/drawing/2014/main" id="{7017C665-8B2C-4F10-AA8B-28C5676BE5CA}"/>
            </a:ext>
          </a:extLst>
        </xdr:cNvPr>
        <xdr:cNvSpPr txBox="1"/>
      </xdr:nvSpPr>
      <xdr:spPr>
        <a:xfrm>
          <a:off x="6067502" y="1327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11991</xdr:rowOff>
    </xdr:from>
    <xdr:ext cx="469744" cy="259045"/>
    <xdr:sp macro="" textlink="">
      <xdr:nvSpPr>
        <xdr:cNvPr id="377" name="n_1mainValue【福祉施設】&#10;一人当たり面積">
          <a:extLst>
            <a:ext uri="{FF2B5EF4-FFF2-40B4-BE49-F238E27FC236}">
              <a16:creationId xmlns:a16="http://schemas.microsoft.com/office/drawing/2014/main" id="{DB721DA1-5A5D-4A06-AFED-271499581412}"/>
            </a:ext>
          </a:extLst>
        </xdr:cNvPr>
        <xdr:cNvSpPr txBox="1"/>
      </xdr:nvSpPr>
      <xdr:spPr>
        <a:xfrm>
          <a:off x="8458277" y="1377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11991</xdr:rowOff>
    </xdr:from>
    <xdr:ext cx="469744" cy="259045"/>
    <xdr:sp macro="" textlink="">
      <xdr:nvSpPr>
        <xdr:cNvPr id="378" name="n_2mainValue【福祉施設】&#10;一人当たり面積">
          <a:extLst>
            <a:ext uri="{FF2B5EF4-FFF2-40B4-BE49-F238E27FC236}">
              <a16:creationId xmlns:a16="http://schemas.microsoft.com/office/drawing/2014/main" id="{D16E6AB5-CBF6-4BE6-AEA9-B5D1FBA311B1}"/>
            </a:ext>
          </a:extLst>
        </xdr:cNvPr>
        <xdr:cNvSpPr txBox="1"/>
      </xdr:nvSpPr>
      <xdr:spPr>
        <a:xfrm>
          <a:off x="7677227" y="1377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11991</xdr:rowOff>
    </xdr:from>
    <xdr:ext cx="469744" cy="259045"/>
    <xdr:sp macro="" textlink="">
      <xdr:nvSpPr>
        <xdr:cNvPr id="379" name="n_3mainValue【福祉施設】&#10;一人当たり面積">
          <a:extLst>
            <a:ext uri="{FF2B5EF4-FFF2-40B4-BE49-F238E27FC236}">
              <a16:creationId xmlns:a16="http://schemas.microsoft.com/office/drawing/2014/main" id="{4AA94C3D-2424-4C3E-8365-AF3F8D9D9FA2}"/>
            </a:ext>
          </a:extLst>
        </xdr:cNvPr>
        <xdr:cNvSpPr txBox="1"/>
      </xdr:nvSpPr>
      <xdr:spPr>
        <a:xfrm>
          <a:off x="6867602" y="1377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11991</xdr:rowOff>
    </xdr:from>
    <xdr:ext cx="469744" cy="259045"/>
    <xdr:sp macro="" textlink="">
      <xdr:nvSpPr>
        <xdr:cNvPr id="380" name="n_4mainValue【福祉施設】&#10;一人当たり面積">
          <a:extLst>
            <a:ext uri="{FF2B5EF4-FFF2-40B4-BE49-F238E27FC236}">
              <a16:creationId xmlns:a16="http://schemas.microsoft.com/office/drawing/2014/main" id="{6952F727-D37D-4A35-80D4-435195B0B72F}"/>
            </a:ext>
          </a:extLst>
        </xdr:cNvPr>
        <xdr:cNvSpPr txBox="1"/>
      </xdr:nvSpPr>
      <xdr:spPr>
        <a:xfrm>
          <a:off x="6067502" y="1377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8D691AF1-0DE1-4389-A560-245CCFE5275C}"/>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A0FF8EE8-8E67-4C40-AE72-971CF0FBBE32}"/>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7BE537C9-DD9E-4732-AEB1-DD0D070A5D91}"/>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5061BB8A-F663-4636-B4A1-020274D26AE3}"/>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6F9E92BA-3368-4BF5-AB32-26DB01F4B24A}"/>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B342D3B5-E21E-455B-B1FE-9AD74825C806}"/>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03BF05B1-F0C1-4A1B-AA19-CAF699986DCF}"/>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2CB19975-59F4-4AC8-8842-80E0310A1DE5}"/>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a:extLst>
            <a:ext uri="{FF2B5EF4-FFF2-40B4-BE49-F238E27FC236}">
              <a16:creationId xmlns:a16="http://schemas.microsoft.com/office/drawing/2014/main" id="{A088121D-1197-46CF-AEC0-1E8A9B159FFB}"/>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a:extLst>
            <a:ext uri="{FF2B5EF4-FFF2-40B4-BE49-F238E27FC236}">
              <a16:creationId xmlns:a16="http://schemas.microsoft.com/office/drawing/2014/main" id="{7790FC33-377A-4B1A-9C46-E4DB09E5BCA2}"/>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a:extLst>
            <a:ext uri="{FF2B5EF4-FFF2-40B4-BE49-F238E27FC236}">
              <a16:creationId xmlns:a16="http://schemas.microsoft.com/office/drawing/2014/main" id="{3A347F4A-77B5-4EA9-B207-E716BFB98DD2}"/>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2" name="直線コネクタ 391">
          <a:extLst>
            <a:ext uri="{FF2B5EF4-FFF2-40B4-BE49-F238E27FC236}">
              <a16:creationId xmlns:a16="http://schemas.microsoft.com/office/drawing/2014/main" id="{AE321295-8391-4D06-87E4-B97D5C2924DB}"/>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3" name="テキスト ボックス 392">
          <a:extLst>
            <a:ext uri="{FF2B5EF4-FFF2-40B4-BE49-F238E27FC236}">
              <a16:creationId xmlns:a16="http://schemas.microsoft.com/office/drawing/2014/main" id="{52DBB227-EC27-4C1D-8BD3-26C6EB783B61}"/>
            </a:ext>
          </a:extLst>
        </xdr:cNvPr>
        <xdr:cNvSpPr txBox="1"/>
      </xdr:nvSpPr>
      <xdr:spPr>
        <a:xfrm>
          <a:off x="2789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4" name="直線コネクタ 393">
          <a:extLst>
            <a:ext uri="{FF2B5EF4-FFF2-40B4-BE49-F238E27FC236}">
              <a16:creationId xmlns:a16="http://schemas.microsoft.com/office/drawing/2014/main" id="{00063A32-CCD4-4671-B361-F14F8D85AB8A}"/>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5" name="テキスト ボックス 394">
          <a:extLst>
            <a:ext uri="{FF2B5EF4-FFF2-40B4-BE49-F238E27FC236}">
              <a16:creationId xmlns:a16="http://schemas.microsoft.com/office/drawing/2014/main" id="{816800F6-4107-40CB-A75B-176C4745ACA8}"/>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6" name="直線コネクタ 395">
          <a:extLst>
            <a:ext uri="{FF2B5EF4-FFF2-40B4-BE49-F238E27FC236}">
              <a16:creationId xmlns:a16="http://schemas.microsoft.com/office/drawing/2014/main" id="{F51F3346-B67C-4955-89D5-44B8174C1E5C}"/>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7" name="テキスト ボックス 396">
          <a:extLst>
            <a:ext uri="{FF2B5EF4-FFF2-40B4-BE49-F238E27FC236}">
              <a16:creationId xmlns:a16="http://schemas.microsoft.com/office/drawing/2014/main" id="{F59CF240-98BF-421A-9C41-A695DD9359F3}"/>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8" name="直線コネクタ 397">
          <a:extLst>
            <a:ext uri="{FF2B5EF4-FFF2-40B4-BE49-F238E27FC236}">
              <a16:creationId xmlns:a16="http://schemas.microsoft.com/office/drawing/2014/main" id="{C25A68DA-8231-4F2E-AFAD-80B18CCCFCB7}"/>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9" name="テキスト ボックス 398">
          <a:extLst>
            <a:ext uri="{FF2B5EF4-FFF2-40B4-BE49-F238E27FC236}">
              <a16:creationId xmlns:a16="http://schemas.microsoft.com/office/drawing/2014/main" id="{87813982-D8AC-4D88-BEA2-97A977FA336A}"/>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0" name="直線コネクタ 399">
          <a:extLst>
            <a:ext uri="{FF2B5EF4-FFF2-40B4-BE49-F238E27FC236}">
              <a16:creationId xmlns:a16="http://schemas.microsoft.com/office/drawing/2014/main" id="{C205F5B7-41B6-42E8-8E28-EE91C1922FB8}"/>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1" name="テキスト ボックス 400">
          <a:extLst>
            <a:ext uri="{FF2B5EF4-FFF2-40B4-BE49-F238E27FC236}">
              <a16:creationId xmlns:a16="http://schemas.microsoft.com/office/drawing/2014/main" id="{E5F47E41-C3FC-4311-ADB4-57AD89E65B0F}"/>
            </a:ext>
          </a:extLst>
        </xdr:cNvPr>
        <xdr:cNvSpPr txBox="1"/>
      </xdr:nvSpPr>
      <xdr:spPr>
        <a:xfrm>
          <a:off x="339891"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A43390EC-FD2F-4451-89D7-A9D5A8E58CFB}"/>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3" name="テキスト ボックス 402">
          <a:extLst>
            <a:ext uri="{FF2B5EF4-FFF2-40B4-BE49-F238E27FC236}">
              <a16:creationId xmlns:a16="http://schemas.microsoft.com/office/drawing/2014/main" id="{F69534D8-3F7D-435C-A400-1A3E92F319C8}"/>
            </a:ext>
          </a:extLst>
        </xdr:cNvPr>
        <xdr:cNvSpPr txBox="1"/>
      </xdr:nvSpPr>
      <xdr:spPr>
        <a:xfrm>
          <a:off x="3881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4" name="【市民会館】&#10;有形固定資産減価償却率グラフ枠">
          <a:extLst>
            <a:ext uri="{FF2B5EF4-FFF2-40B4-BE49-F238E27FC236}">
              <a16:creationId xmlns:a16="http://schemas.microsoft.com/office/drawing/2014/main" id="{95A4A429-F5C8-49B4-8222-C4BF0056BB9C}"/>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97155</xdr:rowOff>
    </xdr:to>
    <xdr:cxnSp macro="">
      <xdr:nvCxnSpPr>
        <xdr:cNvPr id="405" name="直線コネクタ 404">
          <a:extLst>
            <a:ext uri="{FF2B5EF4-FFF2-40B4-BE49-F238E27FC236}">
              <a16:creationId xmlns:a16="http://schemas.microsoft.com/office/drawing/2014/main" id="{C28D7E67-6316-4263-BB80-E51D85F6C581}"/>
            </a:ext>
          </a:extLst>
        </xdr:cNvPr>
        <xdr:cNvCxnSpPr/>
      </xdr:nvCxnSpPr>
      <xdr:spPr>
        <a:xfrm flipV="1">
          <a:off x="4180840" y="16192500"/>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100982</xdr:rowOff>
    </xdr:from>
    <xdr:ext cx="405111" cy="259045"/>
    <xdr:sp macro="" textlink="">
      <xdr:nvSpPr>
        <xdr:cNvPr id="406" name="【市民会館】&#10;有形固定資産減価償却率最小値テキスト">
          <a:extLst>
            <a:ext uri="{FF2B5EF4-FFF2-40B4-BE49-F238E27FC236}">
              <a16:creationId xmlns:a16="http://schemas.microsoft.com/office/drawing/2014/main" id="{59457351-F62E-4EB5-9C76-8B928D20C03E}"/>
            </a:ext>
          </a:extLst>
        </xdr:cNvPr>
        <xdr:cNvSpPr txBox="1"/>
      </xdr:nvSpPr>
      <xdr:spPr>
        <a:xfrm>
          <a:off x="4219575" y="17592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97155</xdr:rowOff>
    </xdr:from>
    <xdr:to>
      <xdr:col>24</xdr:col>
      <xdr:colOff>152400</xdr:colOff>
      <xdr:row>108</xdr:row>
      <xdr:rowOff>97155</xdr:rowOff>
    </xdr:to>
    <xdr:cxnSp macro="">
      <xdr:nvCxnSpPr>
        <xdr:cNvPr id="407" name="直線コネクタ 406">
          <a:extLst>
            <a:ext uri="{FF2B5EF4-FFF2-40B4-BE49-F238E27FC236}">
              <a16:creationId xmlns:a16="http://schemas.microsoft.com/office/drawing/2014/main" id="{DC2BE2C4-A5A3-4D6B-9C5C-E47174BEE896}"/>
            </a:ext>
          </a:extLst>
        </xdr:cNvPr>
        <xdr:cNvCxnSpPr/>
      </xdr:nvCxnSpPr>
      <xdr:spPr>
        <a:xfrm>
          <a:off x="4105275" y="175850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05111" cy="259045"/>
    <xdr:sp macro="" textlink="">
      <xdr:nvSpPr>
        <xdr:cNvPr id="408" name="【市民会館】&#10;有形固定資産減価償却率最大値テキスト">
          <a:extLst>
            <a:ext uri="{FF2B5EF4-FFF2-40B4-BE49-F238E27FC236}">
              <a16:creationId xmlns:a16="http://schemas.microsoft.com/office/drawing/2014/main" id="{FC16C9EC-D388-4D36-90B1-12C6AA9A79F0}"/>
            </a:ext>
          </a:extLst>
        </xdr:cNvPr>
        <xdr:cNvSpPr txBox="1"/>
      </xdr:nvSpPr>
      <xdr:spPr>
        <a:xfrm>
          <a:off x="4219575" y="1598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9" name="直線コネクタ 408">
          <a:extLst>
            <a:ext uri="{FF2B5EF4-FFF2-40B4-BE49-F238E27FC236}">
              <a16:creationId xmlns:a16="http://schemas.microsoft.com/office/drawing/2014/main" id="{4D8A5816-BDF5-4F92-B18D-39744DDB751F}"/>
            </a:ext>
          </a:extLst>
        </xdr:cNvPr>
        <xdr:cNvCxnSpPr/>
      </xdr:nvCxnSpPr>
      <xdr:spPr>
        <a:xfrm>
          <a:off x="4105275" y="161925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118763</xdr:rowOff>
    </xdr:from>
    <xdr:ext cx="405111" cy="259045"/>
    <xdr:sp macro="" textlink="">
      <xdr:nvSpPr>
        <xdr:cNvPr id="410" name="【市民会館】&#10;有形固定資産減価償却率平均値テキスト">
          <a:extLst>
            <a:ext uri="{FF2B5EF4-FFF2-40B4-BE49-F238E27FC236}">
              <a16:creationId xmlns:a16="http://schemas.microsoft.com/office/drawing/2014/main" id="{A47D5C4D-CB50-4CE8-A2F4-27F806EE9826}"/>
            </a:ext>
          </a:extLst>
        </xdr:cNvPr>
        <xdr:cNvSpPr txBox="1"/>
      </xdr:nvSpPr>
      <xdr:spPr>
        <a:xfrm>
          <a:off x="4219575" y="166382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95886</xdr:rowOff>
    </xdr:from>
    <xdr:to>
      <xdr:col>24</xdr:col>
      <xdr:colOff>114300</xdr:colOff>
      <xdr:row>104</xdr:row>
      <xdr:rowOff>26036</xdr:rowOff>
    </xdr:to>
    <xdr:sp macro="" textlink="">
      <xdr:nvSpPr>
        <xdr:cNvPr id="411" name="フローチャート: 判断 410">
          <a:extLst>
            <a:ext uri="{FF2B5EF4-FFF2-40B4-BE49-F238E27FC236}">
              <a16:creationId xmlns:a16="http://schemas.microsoft.com/office/drawing/2014/main" id="{2AD3757D-B976-4B9E-ADDE-626D63749749}"/>
            </a:ext>
          </a:extLst>
        </xdr:cNvPr>
        <xdr:cNvSpPr/>
      </xdr:nvSpPr>
      <xdr:spPr>
        <a:xfrm>
          <a:off x="4124325" y="1677416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67311</xdr:rowOff>
    </xdr:from>
    <xdr:to>
      <xdr:col>20</xdr:col>
      <xdr:colOff>38100</xdr:colOff>
      <xdr:row>103</xdr:row>
      <xdr:rowOff>168911</xdr:rowOff>
    </xdr:to>
    <xdr:sp macro="" textlink="">
      <xdr:nvSpPr>
        <xdr:cNvPr id="412" name="フローチャート: 判断 411">
          <a:extLst>
            <a:ext uri="{FF2B5EF4-FFF2-40B4-BE49-F238E27FC236}">
              <a16:creationId xmlns:a16="http://schemas.microsoft.com/office/drawing/2014/main" id="{FA202006-93F1-4E86-BD82-47173E962AF9}"/>
            </a:ext>
          </a:extLst>
        </xdr:cNvPr>
        <xdr:cNvSpPr/>
      </xdr:nvSpPr>
      <xdr:spPr>
        <a:xfrm>
          <a:off x="3381375" y="1674241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65405</xdr:rowOff>
    </xdr:from>
    <xdr:to>
      <xdr:col>15</xdr:col>
      <xdr:colOff>101600</xdr:colOff>
      <xdr:row>103</xdr:row>
      <xdr:rowOff>167005</xdr:rowOff>
    </xdr:to>
    <xdr:sp macro="" textlink="">
      <xdr:nvSpPr>
        <xdr:cNvPr id="413" name="フローチャート: 判断 412">
          <a:extLst>
            <a:ext uri="{FF2B5EF4-FFF2-40B4-BE49-F238E27FC236}">
              <a16:creationId xmlns:a16="http://schemas.microsoft.com/office/drawing/2014/main" id="{4B7130E0-AF77-49D0-A845-45E8ED0AE999}"/>
            </a:ext>
          </a:extLst>
        </xdr:cNvPr>
        <xdr:cNvSpPr/>
      </xdr:nvSpPr>
      <xdr:spPr>
        <a:xfrm>
          <a:off x="2571750" y="1674685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63500</xdr:rowOff>
    </xdr:from>
    <xdr:to>
      <xdr:col>10</xdr:col>
      <xdr:colOff>165100</xdr:colOff>
      <xdr:row>103</xdr:row>
      <xdr:rowOff>165100</xdr:rowOff>
    </xdr:to>
    <xdr:sp macro="" textlink="">
      <xdr:nvSpPr>
        <xdr:cNvPr id="414" name="フローチャート: 判断 413">
          <a:extLst>
            <a:ext uri="{FF2B5EF4-FFF2-40B4-BE49-F238E27FC236}">
              <a16:creationId xmlns:a16="http://schemas.microsoft.com/office/drawing/2014/main" id="{B7F9E87A-23AE-42A0-9DCF-51F0E7532724}"/>
            </a:ext>
          </a:extLst>
        </xdr:cNvPr>
        <xdr:cNvSpPr/>
      </xdr:nvSpPr>
      <xdr:spPr>
        <a:xfrm>
          <a:off x="1781175" y="167449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42545</xdr:rowOff>
    </xdr:from>
    <xdr:to>
      <xdr:col>6</xdr:col>
      <xdr:colOff>38100</xdr:colOff>
      <xdr:row>103</xdr:row>
      <xdr:rowOff>144145</xdr:rowOff>
    </xdr:to>
    <xdr:sp macro="" textlink="">
      <xdr:nvSpPr>
        <xdr:cNvPr id="415" name="フローチャート: 判断 414">
          <a:extLst>
            <a:ext uri="{FF2B5EF4-FFF2-40B4-BE49-F238E27FC236}">
              <a16:creationId xmlns:a16="http://schemas.microsoft.com/office/drawing/2014/main" id="{DD084A21-FF8B-449A-BF4E-84952C2B64E8}"/>
            </a:ext>
          </a:extLst>
        </xdr:cNvPr>
        <xdr:cNvSpPr/>
      </xdr:nvSpPr>
      <xdr:spPr>
        <a:xfrm>
          <a:off x="981075" y="1672399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2C02CDC0-36B7-4296-BE1F-17B9CA33A661}"/>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4436C76E-E4DC-4976-99A1-AC83D63C7B19}"/>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7199A655-0678-42A9-82D8-200ED2BE9D3C}"/>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818B22E5-417A-4704-BC48-6E37478C305A}"/>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B7096744-1335-4AC3-BAD2-A820A3BE6478}"/>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6350</xdr:rowOff>
    </xdr:from>
    <xdr:to>
      <xdr:col>24</xdr:col>
      <xdr:colOff>114300</xdr:colOff>
      <xdr:row>104</xdr:row>
      <xdr:rowOff>107950</xdr:rowOff>
    </xdr:to>
    <xdr:sp macro="" textlink="">
      <xdr:nvSpPr>
        <xdr:cNvPr id="421" name="楕円 420">
          <a:extLst>
            <a:ext uri="{FF2B5EF4-FFF2-40B4-BE49-F238E27FC236}">
              <a16:creationId xmlns:a16="http://schemas.microsoft.com/office/drawing/2014/main" id="{41E5F39C-9B5A-45E4-A53C-71D4FEC235D7}"/>
            </a:ext>
          </a:extLst>
        </xdr:cNvPr>
        <xdr:cNvSpPr/>
      </xdr:nvSpPr>
      <xdr:spPr>
        <a:xfrm>
          <a:off x="4124325" y="168497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156227</xdr:rowOff>
    </xdr:from>
    <xdr:ext cx="405111" cy="259045"/>
    <xdr:sp macro="" textlink="">
      <xdr:nvSpPr>
        <xdr:cNvPr id="422" name="【市民会館】&#10;有形固定資産減価償却率該当値テキスト">
          <a:extLst>
            <a:ext uri="{FF2B5EF4-FFF2-40B4-BE49-F238E27FC236}">
              <a16:creationId xmlns:a16="http://schemas.microsoft.com/office/drawing/2014/main" id="{43FFFBBE-E52E-443E-96C3-87282E4991A1}"/>
            </a:ext>
          </a:extLst>
        </xdr:cNvPr>
        <xdr:cNvSpPr txBox="1"/>
      </xdr:nvSpPr>
      <xdr:spPr>
        <a:xfrm>
          <a:off x="4219575" y="16837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160655</xdr:rowOff>
    </xdr:from>
    <xdr:to>
      <xdr:col>20</xdr:col>
      <xdr:colOff>38100</xdr:colOff>
      <xdr:row>105</xdr:row>
      <xdr:rowOff>90805</xdr:rowOff>
    </xdr:to>
    <xdr:sp macro="" textlink="">
      <xdr:nvSpPr>
        <xdr:cNvPr id="423" name="楕円 422">
          <a:extLst>
            <a:ext uri="{FF2B5EF4-FFF2-40B4-BE49-F238E27FC236}">
              <a16:creationId xmlns:a16="http://schemas.microsoft.com/office/drawing/2014/main" id="{F5CFE760-7349-4F4A-AC41-94FDA911BC98}"/>
            </a:ext>
          </a:extLst>
        </xdr:cNvPr>
        <xdr:cNvSpPr/>
      </xdr:nvSpPr>
      <xdr:spPr>
        <a:xfrm>
          <a:off x="3381375" y="1700403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57150</xdr:rowOff>
    </xdr:from>
    <xdr:to>
      <xdr:col>24</xdr:col>
      <xdr:colOff>63500</xdr:colOff>
      <xdr:row>105</xdr:row>
      <xdr:rowOff>40005</xdr:rowOff>
    </xdr:to>
    <xdr:cxnSp macro="">
      <xdr:nvCxnSpPr>
        <xdr:cNvPr id="424" name="直線コネクタ 423">
          <a:extLst>
            <a:ext uri="{FF2B5EF4-FFF2-40B4-BE49-F238E27FC236}">
              <a16:creationId xmlns:a16="http://schemas.microsoft.com/office/drawing/2014/main" id="{F63139AA-5DF4-406E-B58F-FABE8B3C3D3F}"/>
            </a:ext>
          </a:extLst>
        </xdr:cNvPr>
        <xdr:cNvCxnSpPr/>
      </xdr:nvCxnSpPr>
      <xdr:spPr>
        <a:xfrm flipV="1">
          <a:off x="3429000" y="16897350"/>
          <a:ext cx="752475"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128270</xdr:rowOff>
    </xdr:from>
    <xdr:to>
      <xdr:col>15</xdr:col>
      <xdr:colOff>101600</xdr:colOff>
      <xdr:row>105</xdr:row>
      <xdr:rowOff>58420</xdr:rowOff>
    </xdr:to>
    <xdr:sp macro="" textlink="">
      <xdr:nvSpPr>
        <xdr:cNvPr id="425" name="楕円 424">
          <a:extLst>
            <a:ext uri="{FF2B5EF4-FFF2-40B4-BE49-F238E27FC236}">
              <a16:creationId xmlns:a16="http://schemas.microsoft.com/office/drawing/2014/main" id="{F4A3B7A7-92CF-4E5E-B976-BC157761C4C4}"/>
            </a:ext>
          </a:extLst>
        </xdr:cNvPr>
        <xdr:cNvSpPr/>
      </xdr:nvSpPr>
      <xdr:spPr>
        <a:xfrm>
          <a:off x="2571750" y="1696529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7620</xdr:rowOff>
    </xdr:from>
    <xdr:to>
      <xdr:col>19</xdr:col>
      <xdr:colOff>177800</xdr:colOff>
      <xdr:row>105</xdr:row>
      <xdr:rowOff>40005</xdr:rowOff>
    </xdr:to>
    <xdr:cxnSp macro="">
      <xdr:nvCxnSpPr>
        <xdr:cNvPr id="426" name="直線コネクタ 425">
          <a:extLst>
            <a:ext uri="{FF2B5EF4-FFF2-40B4-BE49-F238E27FC236}">
              <a16:creationId xmlns:a16="http://schemas.microsoft.com/office/drawing/2014/main" id="{D926F845-09D2-46B3-855A-C590521EC1BE}"/>
            </a:ext>
          </a:extLst>
        </xdr:cNvPr>
        <xdr:cNvCxnSpPr/>
      </xdr:nvCxnSpPr>
      <xdr:spPr>
        <a:xfrm>
          <a:off x="2619375" y="17012920"/>
          <a:ext cx="809625"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97789</xdr:rowOff>
    </xdr:from>
    <xdr:to>
      <xdr:col>10</xdr:col>
      <xdr:colOff>165100</xdr:colOff>
      <xdr:row>105</xdr:row>
      <xdr:rowOff>27939</xdr:rowOff>
    </xdr:to>
    <xdr:sp macro="" textlink="">
      <xdr:nvSpPr>
        <xdr:cNvPr id="427" name="楕円 426">
          <a:extLst>
            <a:ext uri="{FF2B5EF4-FFF2-40B4-BE49-F238E27FC236}">
              <a16:creationId xmlns:a16="http://schemas.microsoft.com/office/drawing/2014/main" id="{A09C7806-10FF-4D93-ACFD-613A0056C84E}"/>
            </a:ext>
          </a:extLst>
        </xdr:cNvPr>
        <xdr:cNvSpPr/>
      </xdr:nvSpPr>
      <xdr:spPr>
        <a:xfrm>
          <a:off x="1781175" y="1693798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148589</xdr:rowOff>
    </xdr:from>
    <xdr:to>
      <xdr:col>15</xdr:col>
      <xdr:colOff>50800</xdr:colOff>
      <xdr:row>105</xdr:row>
      <xdr:rowOff>7620</xdr:rowOff>
    </xdr:to>
    <xdr:cxnSp macro="">
      <xdr:nvCxnSpPr>
        <xdr:cNvPr id="428" name="直線コネクタ 427">
          <a:extLst>
            <a:ext uri="{FF2B5EF4-FFF2-40B4-BE49-F238E27FC236}">
              <a16:creationId xmlns:a16="http://schemas.microsoft.com/office/drawing/2014/main" id="{0B9AA417-F4BD-4AC3-8EA4-FA9B62C2EE16}"/>
            </a:ext>
          </a:extLst>
        </xdr:cNvPr>
        <xdr:cNvCxnSpPr/>
      </xdr:nvCxnSpPr>
      <xdr:spPr>
        <a:xfrm>
          <a:off x="1828800" y="16985614"/>
          <a:ext cx="790575" cy="27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71120</xdr:rowOff>
    </xdr:from>
    <xdr:to>
      <xdr:col>6</xdr:col>
      <xdr:colOff>38100</xdr:colOff>
      <xdr:row>105</xdr:row>
      <xdr:rowOff>1270</xdr:rowOff>
    </xdr:to>
    <xdr:sp macro="" textlink="">
      <xdr:nvSpPr>
        <xdr:cNvPr id="429" name="楕円 428">
          <a:extLst>
            <a:ext uri="{FF2B5EF4-FFF2-40B4-BE49-F238E27FC236}">
              <a16:creationId xmlns:a16="http://schemas.microsoft.com/office/drawing/2014/main" id="{06557260-5626-4C66-902E-B0C887816B26}"/>
            </a:ext>
          </a:extLst>
        </xdr:cNvPr>
        <xdr:cNvSpPr/>
      </xdr:nvSpPr>
      <xdr:spPr>
        <a:xfrm>
          <a:off x="981075" y="169081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121920</xdr:rowOff>
    </xdr:from>
    <xdr:to>
      <xdr:col>10</xdr:col>
      <xdr:colOff>114300</xdr:colOff>
      <xdr:row>104</xdr:row>
      <xdr:rowOff>148589</xdr:rowOff>
    </xdr:to>
    <xdr:cxnSp macro="">
      <xdr:nvCxnSpPr>
        <xdr:cNvPr id="430" name="直線コネクタ 429">
          <a:extLst>
            <a:ext uri="{FF2B5EF4-FFF2-40B4-BE49-F238E27FC236}">
              <a16:creationId xmlns:a16="http://schemas.microsoft.com/office/drawing/2014/main" id="{ACD0E389-C240-4417-ADCE-1734B749C5D0}"/>
            </a:ext>
          </a:extLst>
        </xdr:cNvPr>
        <xdr:cNvCxnSpPr/>
      </xdr:nvCxnSpPr>
      <xdr:spPr>
        <a:xfrm>
          <a:off x="1028700" y="16965295"/>
          <a:ext cx="800100" cy="2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13988</xdr:rowOff>
    </xdr:from>
    <xdr:ext cx="405111" cy="259045"/>
    <xdr:sp macro="" textlink="">
      <xdr:nvSpPr>
        <xdr:cNvPr id="431" name="n_1aveValue【市民会館】&#10;有形固定資産減価償却率">
          <a:extLst>
            <a:ext uri="{FF2B5EF4-FFF2-40B4-BE49-F238E27FC236}">
              <a16:creationId xmlns:a16="http://schemas.microsoft.com/office/drawing/2014/main" id="{9B792C16-0F24-42A3-B19C-BFC6B4B5BF35}"/>
            </a:ext>
          </a:extLst>
        </xdr:cNvPr>
        <xdr:cNvSpPr txBox="1"/>
      </xdr:nvSpPr>
      <xdr:spPr>
        <a:xfrm>
          <a:off x="3239144" y="16527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12082</xdr:rowOff>
    </xdr:from>
    <xdr:ext cx="405111" cy="259045"/>
    <xdr:sp macro="" textlink="">
      <xdr:nvSpPr>
        <xdr:cNvPr id="432" name="n_2aveValue【市民会館】&#10;有形固定資産減価償却率">
          <a:extLst>
            <a:ext uri="{FF2B5EF4-FFF2-40B4-BE49-F238E27FC236}">
              <a16:creationId xmlns:a16="http://schemas.microsoft.com/office/drawing/2014/main" id="{455BE75C-264A-444C-9BD5-3A7370CFC34D}"/>
            </a:ext>
          </a:extLst>
        </xdr:cNvPr>
        <xdr:cNvSpPr txBox="1"/>
      </xdr:nvSpPr>
      <xdr:spPr>
        <a:xfrm>
          <a:off x="2439044" y="1652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10177</xdr:rowOff>
    </xdr:from>
    <xdr:ext cx="405111" cy="259045"/>
    <xdr:sp macro="" textlink="">
      <xdr:nvSpPr>
        <xdr:cNvPr id="433" name="n_3aveValue【市民会館】&#10;有形固定資産減価償却率">
          <a:extLst>
            <a:ext uri="{FF2B5EF4-FFF2-40B4-BE49-F238E27FC236}">
              <a16:creationId xmlns:a16="http://schemas.microsoft.com/office/drawing/2014/main" id="{9F07E84E-FD19-47A4-919B-38E377E4FF93}"/>
            </a:ext>
          </a:extLst>
        </xdr:cNvPr>
        <xdr:cNvSpPr txBox="1"/>
      </xdr:nvSpPr>
      <xdr:spPr>
        <a:xfrm>
          <a:off x="1648469" y="1652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160672</xdr:rowOff>
    </xdr:from>
    <xdr:ext cx="405111" cy="259045"/>
    <xdr:sp macro="" textlink="">
      <xdr:nvSpPr>
        <xdr:cNvPr id="434" name="n_4aveValue【市民会館】&#10;有形固定資産減価償却率">
          <a:extLst>
            <a:ext uri="{FF2B5EF4-FFF2-40B4-BE49-F238E27FC236}">
              <a16:creationId xmlns:a16="http://schemas.microsoft.com/office/drawing/2014/main" id="{BEDA4699-3364-4269-AC61-60E717136BD1}"/>
            </a:ext>
          </a:extLst>
        </xdr:cNvPr>
        <xdr:cNvSpPr txBox="1"/>
      </xdr:nvSpPr>
      <xdr:spPr>
        <a:xfrm>
          <a:off x="848369" y="16518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81932</xdr:rowOff>
    </xdr:from>
    <xdr:ext cx="405111" cy="259045"/>
    <xdr:sp macro="" textlink="">
      <xdr:nvSpPr>
        <xdr:cNvPr id="435" name="n_1mainValue【市民会館】&#10;有形固定資産減価償却率">
          <a:extLst>
            <a:ext uri="{FF2B5EF4-FFF2-40B4-BE49-F238E27FC236}">
              <a16:creationId xmlns:a16="http://schemas.microsoft.com/office/drawing/2014/main" id="{FF1E5B00-3C9A-4347-AAA1-8D794DCB3474}"/>
            </a:ext>
          </a:extLst>
        </xdr:cNvPr>
        <xdr:cNvSpPr txBox="1"/>
      </xdr:nvSpPr>
      <xdr:spPr>
        <a:xfrm>
          <a:off x="3239144" y="17087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49547</xdr:rowOff>
    </xdr:from>
    <xdr:ext cx="405111" cy="259045"/>
    <xdr:sp macro="" textlink="">
      <xdr:nvSpPr>
        <xdr:cNvPr id="436" name="n_2mainValue【市民会館】&#10;有形固定資産減価償却率">
          <a:extLst>
            <a:ext uri="{FF2B5EF4-FFF2-40B4-BE49-F238E27FC236}">
              <a16:creationId xmlns:a16="http://schemas.microsoft.com/office/drawing/2014/main" id="{EAC0F53B-4330-43F2-B27C-37FC15B99F64}"/>
            </a:ext>
          </a:extLst>
        </xdr:cNvPr>
        <xdr:cNvSpPr txBox="1"/>
      </xdr:nvSpPr>
      <xdr:spPr>
        <a:xfrm>
          <a:off x="2439044" y="1704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19066</xdr:rowOff>
    </xdr:from>
    <xdr:ext cx="405111" cy="259045"/>
    <xdr:sp macro="" textlink="">
      <xdr:nvSpPr>
        <xdr:cNvPr id="437" name="n_3mainValue【市民会館】&#10;有形固定資産減価償却率">
          <a:extLst>
            <a:ext uri="{FF2B5EF4-FFF2-40B4-BE49-F238E27FC236}">
              <a16:creationId xmlns:a16="http://schemas.microsoft.com/office/drawing/2014/main" id="{8F1F57B2-C625-4983-8208-42B4C68D4903}"/>
            </a:ext>
          </a:extLst>
        </xdr:cNvPr>
        <xdr:cNvSpPr txBox="1"/>
      </xdr:nvSpPr>
      <xdr:spPr>
        <a:xfrm>
          <a:off x="1648469" y="17021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163847</xdr:rowOff>
    </xdr:from>
    <xdr:ext cx="405111" cy="259045"/>
    <xdr:sp macro="" textlink="">
      <xdr:nvSpPr>
        <xdr:cNvPr id="438" name="n_4mainValue【市民会館】&#10;有形固定資産減価償却率">
          <a:extLst>
            <a:ext uri="{FF2B5EF4-FFF2-40B4-BE49-F238E27FC236}">
              <a16:creationId xmlns:a16="http://schemas.microsoft.com/office/drawing/2014/main" id="{9D1CD761-A003-4E2C-B837-6FB86FBAAC7E}"/>
            </a:ext>
          </a:extLst>
        </xdr:cNvPr>
        <xdr:cNvSpPr txBox="1"/>
      </xdr:nvSpPr>
      <xdr:spPr>
        <a:xfrm>
          <a:off x="848369" y="1700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a:extLst>
            <a:ext uri="{FF2B5EF4-FFF2-40B4-BE49-F238E27FC236}">
              <a16:creationId xmlns:a16="http://schemas.microsoft.com/office/drawing/2014/main" id="{D4AEA003-2D2F-4058-A664-58F51AF86A21}"/>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a:extLst>
            <a:ext uri="{FF2B5EF4-FFF2-40B4-BE49-F238E27FC236}">
              <a16:creationId xmlns:a16="http://schemas.microsoft.com/office/drawing/2014/main" id="{B6E35424-47A3-49E7-9884-F488D10D218F}"/>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a:extLst>
            <a:ext uri="{FF2B5EF4-FFF2-40B4-BE49-F238E27FC236}">
              <a16:creationId xmlns:a16="http://schemas.microsoft.com/office/drawing/2014/main" id="{81A1177A-8948-4D95-A070-C0E86B55B433}"/>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a:extLst>
            <a:ext uri="{FF2B5EF4-FFF2-40B4-BE49-F238E27FC236}">
              <a16:creationId xmlns:a16="http://schemas.microsoft.com/office/drawing/2014/main" id="{ED9CFC4B-2914-4500-BAA8-A93D6487D69C}"/>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a:extLst>
            <a:ext uri="{FF2B5EF4-FFF2-40B4-BE49-F238E27FC236}">
              <a16:creationId xmlns:a16="http://schemas.microsoft.com/office/drawing/2014/main" id="{E6C1B631-4249-48CF-8F9D-8985D3610235}"/>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a:extLst>
            <a:ext uri="{FF2B5EF4-FFF2-40B4-BE49-F238E27FC236}">
              <a16:creationId xmlns:a16="http://schemas.microsoft.com/office/drawing/2014/main" id="{E7F5810A-354D-4139-A2E9-B46BB2114D64}"/>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a:extLst>
            <a:ext uri="{FF2B5EF4-FFF2-40B4-BE49-F238E27FC236}">
              <a16:creationId xmlns:a16="http://schemas.microsoft.com/office/drawing/2014/main" id="{3E42E29B-8B83-4E55-B724-4E5973458CE9}"/>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a:extLst>
            <a:ext uri="{FF2B5EF4-FFF2-40B4-BE49-F238E27FC236}">
              <a16:creationId xmlns:a16="http://schemas.microsoft.com/office/drawing/2014/main" id="{4628BFEF-BE24-4939-B77D-5D97B8B7D17F}"/>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a:extLst>
            <a:ext uri="{FF2B5EF4-FFF2-40B4-BE49-F238E27FC236}">
              <a16:creationId xmlns:a16="http://schemas.microsoft.com/office/drawing/2014/main" id="{CA0C070B-4A41-4514-B46B-F47F47EB6500}"/>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a:extLst>
            <a:ext uri="{FF2B5EF4-FFF2-40B4-BE49-F238E27FC236}">
              <a16:creationId xmlns:a16="http://schemas.microsoft.com/office/drawing/2014/main" id="{7C6E0E21-CF90-40DD-BB11-78FCCA810E8E}"/>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9" name="直線コネクタ 448">
          <a:extLst>
            <a:ext uri="{FF2B5EF4-FFF2-40B4-BE49-F238E27FC236}">
              <a16:creationId xmlns:a16="http://schemas.microsoft.com/office/drawing/2014/main" id="{5A1C2069-FEB4-4061-A5A3-7D694923F346}"/>
            </a:ext>
          </a:extLst>
        </xdr:cNvPr>
        <xdr:cNvCxnSpPr/>
      </xdr:nvCxnSpPr>
      <xdr:spPr>
        <a:xfrm>
          <a:off x="5953125"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0" name="テキスト ボックス 449">
          <a:extLst>
            <a:ext uri="{FF2B5EF4-FFF2-40B4-BE49-F238E27FC236}">
              <a16:creationId xmlns:a16="http://schemas.microsoft.com/office/drawing/2014/main" id="{C58623BE-F748-4B6E-85FB-7F235F9DFC5A}"/>
            </a:ext>
          </a:extLst>
        </xdr:cNvPr>
        <xdr:cNvSpPr txBox="1"/>
      </xdr:nvSpPr>
      <xdr:spPr>
        <a:xfrm>
          <a:off x="5527221" y="1742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1" name="直線コネクタ 450">
          <a:extLst>
            <a:ext uri="{FF2B5EF4-FFF2-40B4-BE49-F238E27FC236}">
              <a16:creationId xmlns:a16="http://schemas.microsoft.com/office/drawing/2014/main" id="{367385FB-C8CA-4ED6-8367-4B70C577FA91}"/>
            </a:ext>
          </a:extLst>
        </xdr:cNvPr>
        <xdr:cNvCxnSpPr/>
      </xdr:nvCxnSpPr>
      <xdr:spPr>
        <a:xfrm>
          <a:off x="5953125" y="1713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2" name="テキスト ボックス 451">
          <a:extLst>
            <a:ext uri="{FF2B5EF4-FFF2-40B4-BE49-F238E27FC236}">
              <a16:creationId xmlns:a16="http://schemas.microsoft.com/office/drawing/2014/main" id="{9FBAA414-D7CE-46D8-8F26-F5705AB1C77A}"/>
            </a:ext>
          </a:extLst>
        </xdr:cNvPr>
        <xdr:cNvSpPr txBox="1"/>
      </xdr:nvSpPr>
      <xdr:spPr>
        <a:xfrm>
          <a:off x="5527221" y="1699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3" name="直線コネクタ 452">
          <a:extLst>
            <a:ext uri="{FF2B5EF4-FFF2-40B4-BE49-F238E27FC236}">
              <a16:creationId xmlns:a16="http://schemas.microsoft.com/office/drawing/2014/main" id="{19E25454-1A75-4548-9531-05F4B87B6586}"/>
            </a:ext>
          </a:extLst>
        </xdr:cNvPr>
        <xdr:cNvCxnSpPr/>
      </xdr:nvCxnSpPr>
      <xdr:spPr>
        <a:xfrm>
          <a:off x="5953125" y="1669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4" name="テキスト ボックス 453">
          <a:extLst>
            <a:ext uri="{FF2B5EF4-FFF2-40B4-BE49-F238E27FC236}">
              <a16:creationId xmlns:a16="http://schemas.microsoft.com/office/drawing/2014/main" id="{93B27257-C9A2-4D42-93BD-B5F21B93D57F}"/>
            </a:ext>
          </a:extLst>
        </xdr:cNvPr>
        <xdr:cNvSpPr txBox="1"/>
      </xdr:nvSpPr>
      <xdr:spPr>
        <a:xfrm>
          <a:off x="5527221" y="1656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5" name="直線コネクタ 454">
          <a:extLst>
            <a:ext uri="{FF2B5EF4-FFF2-40B4-BE49-F238E27FC236}">
              <a16:creationId xmlns:a16="http://schemas.microsoft.com/office/drawing/2014/main" id="{5315BAEE-200E-4E00-AB7B-C4B5F6FBD022}"/>
            </a:ext>
          </a:extLst>
        </xdr:cNvPr>
        <xdr:cNvCxnSpPr/>
      </xdr:nvCxnSpPr>
      <xdr:spPr>
        <a:xfrm>
          <a:off x="5953125" y="1626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6" name="テキスト ボックス 455">
          <a:extLst>
            <a:ext uri="{FF2B5EF4-FFF2-40B4-BE49-F238E27FC236}">
              <a16:creationId xmlns:a16="http://schemas.microsoft.com/office/drawing/2014/main" id="{E6FF94FC-B66F-432F-9475-932E6EF8E805}"/>
            </a:ext>
          </a:extLst>
        </xdr:cNvPr>
        <xdr:cNvSpPr txBox="1"/>
      </xdr:nvSpPr>
      <xdr:spPr>
        <a:xfrm>
          <a:off x="5527221" y="1613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a:extLst>
            <a:ext uri="{FF2B5EF4-FFF2-40B4-BE49-F238E27FC236}">
              <a16:creationId xmlns:a16="http://schemas.microsoft.com/office/drawing/2014/main" id="{676D36EC-A206-4811-8CED-A155C70C4D61}"/>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a:extLst>
            <a:ext uri="{FF2B5EF4-FFF2-40B4-BE49-F238E27FC236}">
              <a16:creationId xmlns:a16="http://schemas.microsoft.com/office/drawing/2014/main" id="{46247BCB-0145-4AA4-A8AA-2EC89EA633BA}"/>
            </a:ext>
          </a:extLst>
        </xdr:cNvPr>
        <xdr:cNvSpPr txBox="1"/>
      </xdr:nvSpPr>
      <xdr:spPr>
        <a:xfrm>
          <a:off x="5527221"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a:extLst>
            <a:ext uri="{FF2B5EF4-FFF2-40B4-BE49-F238E27FC236}">
              <a16:creationId xmlns:a16="http://schemas.microsoft.com/office/drawing/2014/main" id="{7714B94E-0FA4-41AC-BCD0-EFE5389C5600}"/>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73913</xdr:rowOff>
    </xdr:from>
    <xdr:to>
      <xdr:col>54</xdr:col>
      <xdr:colOff>189865</xdr:colOff>
      <xdr:row>108</xdr:row>
      <xdr:rowOff>3048</xdr:rowOff>
    </xdr:to>
    <xdr:cxnSp macro="">
      <xdr:nvCxnSpPr>
        <xdr:cNvPr id="460" name="直線コネクタ 459">
          <a:extLst>
            <a:ext uri="{FF2B5EF4-FFF2-40B4-BE49-F238E27FC236}">
              <a16:creationId xmlns:a16="http://schemas.microsoft.com/office/drawing/2014/main" id="{AFE00AB7-4EE6-4DC7-B022-28E903F9DFB8}"/>
            </a:ext>
          </a:extLst>
        </xdr:cNvPr>
        <xdr:cNvCxnSpPr/>
      </xdr:nvCxnSpPr>
      <xdr:spPr>
        <a:xfrm flipV="1">
          <a:off x="9429115" y="16428338"/>
          <a:ext cx="0" cy="1062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461" name="【市民会館】&#10;一人当たり面積最小値テキスト">
          <a:extLst>
            <a:ext uri="{FF2B5EF4-FFF2-40B4-BE49-F238E27FC236}">
              <a16:creationId xmlns:a16="http://schemas.microsoft.com/office/drawing/2014/main" id="{6B589550-0098-429D-9B54-13D64124CE23}"/>
            </a:ext>
          </a:extLst>
        </xdr:cNvPr>
        <xdr:cNvSpPr txBox="1"/>
      </xdr:nvSpPr>
      <xdr:spPr>
        <a:xfrm>
          <a:off x="9467850" y="17497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462" name="直線コネクタ 461">
          <a:extLst>
            <a:ext uri="{FF2B5EF4-FFF2-40B4-BE49-F238E27FC236}">
              <a16:creationId xmlns:a16="http://schemas.microsoft.com/office/drawing/2014/main" id="{284977E9-1ED7-458C-888C-129BE7C65E72}"/>
            </a:ext>
          </a:extLst>
        </xdr:cNvPr>
        <xdr:cNvCxnSpPr/>
      </xdr:nvCxnSpPr>
      <xdr:spPr>
        <a:xfrm>
          <a:off x="9363075" y="1749094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20590</xdr:rowOff>
    </xdr:from>
    <xdr:ext cx="469744" cy="259045"/>
    <xdr:sp macro="" textlink="">
      <xdr:nvSpPr>
        <xdr:cNvPr id="463" name="【市民会館】&#10;一人当たり面積最大値テキスト">
          <a:extLst>
            <a:ext uri="{FF2B5EF4-FFF2-40B4-BE49-F238E27FC236}">
              <a16:creationId xmlns:a16="http://schemas.microsoft.com/office/drawing/2014/main" id="{148AD066-32F6-48D8-A0D4-B7C02F8D1AC4}"/>
            </a:ext>
          </a:extLst>
        </xdr:cNvPr>
        <xdr:cNvSpPr txBox="1"/>
      </xdr:nvSpPr>
      <xdr:spPr>
        <a:xfrm>
          <a:off x="9467850" y="1621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73913</xdr:rowOff>
    </xdr:from>
    <xdr:to>
      <xdr:col>55</xdr:col>
      <xdr:colOff>88900</xdr:colOff>
      <xdr:row>101</xdr:row>
      <xdr:rowOff>73913</xdr:rowOff>
    </xdr:to>
    <xdr:cxnSp macro="">
      <xdr:nvCxnSpPr>
        <xdr:cNvPr id="464" name="直線コネクタ 463">
          <a:extLst>
            <a:ext uri="{FF2B5EF4-FFF2-40B4-BE49-F238E27FC236}">
              <a16:creationId xmlns:a16="http://schemas.microsoft.com/office/drawing/2014/main" id="{200834A6-3AEA-476F-A8FD-B8E0962BA7A8}"/>
            </a:ext>
          </a:extLst>
        </xdr:cNvPr>
        <xdr:cNvCxnSpPr/>
      </xdr:nvCxnSpPr>
      <xdr:spPr>
        <a:xfrm>
          <a:off x="9363075" y="1642833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47262</xdr:rowOff>
    </xdr:from>
    <xdr:ext cx="469744" cy="259045"/>
    <xdr:sp macro="" textlink="">
      <xdr:nvSpPr>
        <xdr:cNvPr id="465" name="【市民会館】&#10;一人当たり面積平均値テキスト">
          <a:extLst>
            <a:ext uri="{FF2B5EF4-FFF2-40B4-BE49-F238E27FC236}">
              <a16:creationId xmlns:a16="http://schemas.microsoft.com/office/drawing/2014/main" id="{241E8808-431B-4D77-BE9E-C0E446DB08E7}"/>
            </a:ext>
          </a:extLst>
        </xdr:cNvPr>
        <xdr:cNvSpPr txBox="1"/>
      </xdr:nvSpPr>
      <xdr:spPr>
        <a:xfrm>
          <a:off x="9467850" y="17052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68835</xdr:rowOff>
    </xdr:from>
    <xdr:to>
      <xdr:col>55</xdr:col>
      <xdr:colOff>50800</xdr:colOff>
      <xdr:row>105</xdr:row>
      <xdr:rowOff>170435</xdr:rowOff>
    </xdr:to>
    <xdr:sp macro="" textlink="">
      <xdr:nvSpPr>
        <xdr:cNvPr id="466" name="フローチャート: 判断 465">
          <a:extLst>
            <a:ext uri="{FF2B5EF4-FFF2-40B4-BE49-F238E27FC236}">
              <a16:creationId xmlns:a16="http://schemas.microsoft.com/office/drawing/2014/main" id="{C733F2D8-E4F0-47A4-9C4A-A70A2F47DF96}"/>
            </a:ext>
          </a:extLst>
        </xdr:cNvPr>
        <xdr:cNvSpPr/>
      </xdr:nvSpPr>
      <xdr:spPr>
        <a:xfrm>
          <a:off x="9401175" y="1706778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68835</xdr:rowOff>
    </xdr:from>
    <xdr:to>
      <xdr:col>50</xdr:col>
      <xdr:colOff>165100</xdr:colOff>
      <xdr:row>105</xdr:row>
      <xdr:rowOff>170435</xdr:rowOff>
    </xdr:to>
    <xdr:sp macro="" textlink="">
      <xdr:nvSpPr>
        <xdr:cNvPr id="467" name="フローチャート: 判断 466">
          <a:extLst>
            <a:ext uri="{FF2B5EF4-FFF2-40B4-BE49-F238E27FC236}">
              <a16:creationId xmlns:a16="http://schemas.microsoft.com/office/drawing/2014/main" id="{F853EDB1-3D91-46B1-A683-15C5104BBADD}"/>
            </a:ext>
          </a:extLst>
        </xdr:cNvPr>
        <xdr:cNvSpPr/>
      </xdr:nvSpPr>
      <xdr:spPr>
        <a:xfrm>
          <a:off x="8639175" y="1706778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55118</xdr:rowOff>
    </xdr:from>
    <xdr:to>
      <xdr:col>46</xdr:col>
      <xdr:colOff>38100</xdr:colOff>
      <xdr:row>105</xdr:row>
      <xdr:rowOff>156718</xdr:rowOff>
    </xdr:to>
    <xdr:sp macro="" textlink="">
      <xdr:nvSpPr>
        <xdr:cNvPr id="468" name="フローチャート: 判断 467">
          <a:extLst>
            <a:ext uri="{FF2B5EF4-FFF2-40B4-BE49-F238E27FC236}">
              <a16:creationId xmlns:a16="http://schemas.microsoft.com/office/drawing/2014/main" id="{77173FA5-05A8-45EB-B390-80C2CE4D9E33}"/>
            </a:ext>
          </a:extLst>
        </xdr:cNvPr>
        <xdr:cNvSpPr/>
      </xdr:nvSpPr>
      <xdr:spPr>
        <a:xfrm>
          <a:off x="7839075" y="1705724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41402</xdr:rowOff>
    </xdr:from>
    <xdr:to>
      <xdr:col>41</xdr:col>
      <xdr:colOff>101600</xdr:colOff>
      <xdr:row>105</xdr:row>
      <xdr:rowOff>143002</xdr:rowOff>
    </xdr:to>
    <xdr:sp macro="" textlink="">
      <xdr:nvSpPr>
        <xdr:cNvPr id="469" name="フローチャート: 判断 468">
          <a:extLst>
            <a:ext uri="{FF2B5EF4-FFF2-40B4-BE49-F238E27FC236}">
              <a16:creationId xmlns:a16="http://schemas.microsoft.com/office/drawing/2014/main" id="{139D77E1-5D78-4BE5-B323-E31F49561B31}"/>
            </a:ext>
          </a:extLst>
        </xdr:cNvPr>
        <xdr:cNvSpPr/>
      </xdr:nvSpPr>
      <xdr:spPr>
        <a:xfrm>
          <a:off x="7029450" y="1704670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41402</xdr:rowOff>
    </xdr:from>
    <xdr:to>
      <xdr:col>36</xdr:col>
      <xdr:colOff>165100</xdr:colOff>
      <xdr:row>105</xdr:row>
      <xdr:rowOff>143002</xdr:rowOff>
    </xdr:to>
    <xdr:sp macro="" textlink="">
      <xdr:nvSpPr>
        <xdr:cNvPr id="470" name="フローチャート: 判断 469">
          <a:extLst>
            <a:ext uri="{FF2B5EF4-FFF2-40B4-BE49-F238E27FC236}">
              <a16:creationId xmlns:a16="http://schemas.microsoft.com/office/drawing/2014/main" id="{1C6C5FFE-C531-48D1-848B-BB752E71EBB8}"/>
            </a:ext>
          </a:extLst>
        </xdr:cNvPr>
        <xdr:cNvSpPr/>
      </xdr:nvSpPr>
      <xdr:spPr>
        <a:xfrm>
          <a:off x="6238875" y="1704670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9F92A69B-5956-4B94-922C-2BF6F3FA7BC6}"/>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4E0576B5-2D9C-4166-B455-020D6873E7BE}"/>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7498AB15-0F54-4EA9-B2EE-D2F59E5450C4}"/>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C19FBA5F-080C-4126-A1E2-17AB371DAA60}"/>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8ACAFC25-A160-48A4-960B-93F2173BF0AE}"/>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89408</xdr:rowOff>
    </xdr:from>
    <xdr:to>
      <xdr:col>55</xdr:col>
      <xdr:colOff>50800</xdr:colOff>
      <xdr:row>103</xdr:row>
      <xdr:rowOff>19558</xdr:rowOff>
    </xdr:to>
    <xdr:sp macro="" textlink="">
      <xdr:nvSpPr>
        <xdr:cNvPr id="476" name="楕円 475">
          <a:extLst>
            <a:ext uri="{FF2B5EF4-FFF2-40B4-BE49-F238E27FC236}">
              <a16:creationId xmlns:a16="http://schemas.microsoft.com/office/drawing/2014/main" id="{E81F5CD6-2B60-45D3-9EC6-B9E482AE6FC0}"/>
            </a:ext>
          </a:extLst>
        </xdr:cNvPr>
        <xdr:cNvSpPr/>
      </xdr:nvSpPr>
      <xdr:spPr>
        <a:xfrm>
          <a:off x="9401175" y="16602583"/>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112285</xdr:rowOff>
    </xdr:from>
    <xdr:ext cx="469744" cy="259045"/>
    <xdr:sp macro="" textlink="">
      <xdr:nvSpPr>
        <xdr:cNvPr id="477" name="【市民会館】&#10;一人当たり面積該当値テキスト">
          <a:extLst>
            <a:ext uri="{FF2B5EF4-FFF2-40B4-BE49-F238E27FC236}">
              <a16:creationId xmlns:a16="http://schemas.microsoft.com/office/drawing/2014/main" id="{BEE9452D-0E7A-4FA5-812A-47441E588C56}"/>
            </a:ext>
          </a:extLst>
        </xdr:cNvPr>
        <xdr:cNvSpPr txBox="1"/>
      </xdr:nvSpPr>
      <xdr:spPr>
        <a:xfrm>
          <a:off x="9467850" y="16466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157987</xdr:rowOff>
    </xdr:from>
    <xdr:to>
      <xdr:col>50</xdr:col>
      <xdr:colOff>165100</xdr:colOff>
      <xdr:row>103</xdr:row>
      <xdr:rowOff>88137</xdr:rowOff>
    </xdr:to>
    <xdr:sp macro="" textlink="">
      <xdr:nvSpPr>
        <xdr:cNvPr id="478" name="楕円 477">
          <a:extLst>
            <a:ext uri="{FF2B5EF4-FFF2-40B4-BE49-F238E27FC236}">
              <a16:creationId xmlns:a16="http://schemas.microsoft.com/office/drawing/2014/main" id="{C772961D-98D7-4118-9037-EDD8BF62FDAC}"/>
            </a:ext>
          </a:extLst>
        </xdr:cNvPr>
        <xdr:cNvSpPr/>
      </xdr:nvSpPr>
      <xdr:spPr>
        <a:xfrm>
          <a:off x="8639175" y="16677512"/>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140208</xdr:rowOff>
    </xdr:from>
    <xdr:to>
      <xdr:col>55</xdr:col>
      <xdr:colOff>0</xdr:colOff>
      <xdr:row>103</xdr:row>
      <xdr:rowOff>37337</xdr:rowOff>
    </xdr:to>
    <xdr:cxnSp macro="">
      <xdr:nvCxnSpPr>
        <xdr:cNvPr id="479" name="直線コネクタ 478">
          <a:extLst>
            <a:ext uri="{FF2B5EF4-FFF2-40B4-BE49-F238E27FC236}">
              <a16:creationId xmlns:a16="http://schemas.microsoft.com/office/drawing/2014/main" id="{42A71F74-C7D1-413C-AE8F-AEA9CC323D97}"/>
            </a:ext>
          </a:extLst>
        </xdr:cNvPr>
        <xdr:cNvCxnSpPr/>
      </xdr:nvCxnSpPr>
      <xdr:spPr>
        <a:xfrm flipV="1">
          <a:off x="8686800" y="16659733"/>
          <a:ext cx="742950" cy="5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153415</xdr:rowOff>
    </xdr:from>
    <xdr:to>
      <xdr:col>46</xdr:col>
      <xdr:colOff>38100</xdr:colOff>
      <xdr:row>103</xdr:row>
      <xdr:rowOff>83565</xdr:rowOff>
    </xdr:to>
    <xdr:sp macro="" textlink="">
      <xdr:nvSpPr>
        <xdr:cNvPr id="480" name="楕円 479">
          <a:extLst>
            <a:ext uri="{FF2B5EF4-FFF2-40B4-BE49-F238E27FC236}">
              <a16:creationId xmlns:a16="http://schemas.microsoft.com/office/drawing/2014/main" id="{BFA114CC-70F3-4514-BC27-014526649FB6}"/>
            </a:ext>
          </a:extLst>
        </xdr:cNvPr>
        <xdr:cNvSpPr/>
      </xdr:nvSpPr>
      <xdr:spPr>
        <a:xfrm>
          <a:off x="7839075" y="1666976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32765</xdr:rowOff>
    </xdr:from>
    <xdr:to>
      <xdr:col>50</xdr:col>
      <xdr:colOff>114300</xdr:colOff>
      <xdr:row>103</xdr:row>
      <xdr:rowOff>37337</xdr:rowOff>
    </xdr:to>
    <xdr:cxnSp macro="">
      <xdr:nvCxnSpPr>
        <xdr:cNvPr id="481" name="直線コネクタ 480">
          <a:extLst>
            <a:ext uri="{FF2B5EF4-FFF2-40B4-BE49-F238E27FC236}">
              <a16:creationId xmlns:a16="http://schemas.microsoft.com/office/drawing/2014/main" id="{8E7197AD-E79B-4ED1-9C23-63ABB4CE38FB}"/>
            </a:ext>
          </a:extLst>
        </xdr:cNvPr>
        <xdr:cNvCxnSpPr/>
      </xdr:nvCxnSpPr>
      <xdr:spPr>
        <a:xfrm>
          <a:off x="7886700" y="16707865"/>
          <a:ext cx="800100"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153415</xdr:rowOff>
    </xdr:from>
    <xdr:to>
      <xdr:col>41</xdr:col>
      <xdr:colOff>101600</xdr:colOff>
      <xdr:row>103</xdr:row>
      <xdr:rowOff>83565</xdr:rowOff>
    </xdr:to>
    <xdr:sp macro="" textlink="">
      <xdr:nvSpPr>
        <xdr:cNvPr id="482" name="楕円 481">
          <a:extLst>
            <a:ext uri="{FF2B5EF4-FFF2-40B4-BE49-F238E27FC236}">
              <a16:creationId xmlns:a16="http://schemas.microsoft.com/office/drawing/2014/main" id="{12F47904-ABED-478B-85C3-00CA9837B1EF}"/>
            </a:ext>
          </a:extLst>
        </xdr:cNvPr>
        <xdr:cNvSpPr/>
      </xdr:nvSpPr>
      <xdr:spPr>
        <a:xfrm>
          <a:off x="7029450" y="1666976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32765</xdr:rowOff>
    </xdr:from>
    <xdr:to>
      <xdr:col>45</xdr:col>
      <xdr:colOff>177800</xdr:colOff>
      <xdr:row>103</xdr:row>
      <xdr:rowOff>32765</xdr:rowOff>
    </xdr:to>
    <xdr:cxnSp macro="">
      <xdr:nvCxnSpPr>
        <xdr:cNvPr id="483" name="直線コネクタ 482">
          <a:extLst>
            <a:ext uri="{FF2B5EF4-FFF2-40B4-BE49-F238E27FC236}">
              <a16:creationId xmlns:a16="http://schemas.microsoft.com/office/drawing/2014/main" id="{D611528D-D7DE-47CB-B558-192775F41E0A}"/>
            </a:ext>
          </a:extLst>
        </xdr:cNvPr>
        <xdr:cNvCxnSpPr/>
      </xdr:nvCxnSpPr>
      <xdr:spPr>
        <a:xfrm>
          <a:off x="7077075" y="1670786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102</xdr:row>
      <xdr:rowOff>157987</xdr:rowOff>
    </xdr:from>
    <xdr:to>
      <xdr:col>36</xdr:col>
      <xdr:colOff>165100</xdr:colOff>
      <xdr:row>103</xdr:row>
      <xdr:rowOff>88137</xdr:rowOff>
    </xdr:to>
    <xdr:sp macro="" textlink="">
      <xdr:nvSpPr>
        <xdr:cNvPr id="484" name="楕円 483">
          <a:extLst>
            <a:ext uri="{FF2B5EF4-FFF2-40B4-BE49-F238E27FC236}">
              <a16:creationId xmlns:a16="http://schemas.microsoft.com/office/drawing/2014/main" id="{E0A40058-14AF-4D2E-8342-88EECF5E7A25}"/>
            </a:ext>
          </a:extLst>
        </xdr:cNvPr>
        <xdr:cNvSpPr/>
      </xdr:nvSpPr>
      <xdr:spPr>
        <a:xfrm>
          <a:off x="6238875" y="16677512"/>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32765</xdr:rowOff>
    </xdr:from>
    <xdr:to>
      <xdr:col>41</xdr:col>
      <xdr:colOff>50800</xdr:colOff>
      <xdr:row>103</xdr:row>
      <xdr:rowOff>37337</xdr:rowOff>
    </xdr:to>
    <xdr:cxnSp macro="">
      <xdr:nvCxnSpPr>
        <xdr:cNvPr id="485" name="直線コネクタ 484">
          <a:extLst>
            <a:ext uri="{FF2B5EF4-FFF2-40B4-BE49-F238E27FC236}">
              <a16:creationId xmlns:a16="http://schemas.microsoft.com/office/drawing/2014/main" id="{8282A887-9A3F-4BBC-8213-B1BF443C6AC3}"/>
            </a:ext>
          </a:extLst>
        </xdr:cNvPr>
        <xdr:cNvCxnSpPr/>
      </xdr:nvCxnSpPr>
      <xdr:spPr>
        <a:xfrm flipV="1">
          <a:off x="6286500" y="16707865"/>
          <a:ext cx="790575"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161562</xdr:rowOff>
    </xdr:from>
    <xdr:ext cx="469744" cy="259045"/>
    <xdr:sp macro="" textlink="">
      <xdr:nvSpPr>
        <xdr:cNvPr id="486" name="n_1aveValue【市民会館】&#10;一人当たり面積">
          <a:extLst>
            <a:ext uri="{FF2B5EF4-FFF2-40B4-BE49-F238E27FC236}">
              <a16:creationId xmlns:a16="http://schemas.microsoft.com/office/drawing/2014/main" id="{CA251BD0-782F-4331-8C27-CAC8DAA9A4B4}"/>
            </a:ext>
          </a:extLst>
        </xdr:cNvPr>
        <xdr:cNvSpPr txBox="1"/>
      </xdr:nvSpPr>
      <xdr:spPr>
        <a:xfrm>
          <a:off x="8458277" y="17166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147845</xdr:rowOff>
    </xdr:from>
    <xdr:ext cx="469744" cy="259045"/>
    <xdr:sp macro="" textlink="">
      <xdr:nvSpPr>
        <xdr:cNvPr id="487" name="n_2aveValue【市民会館】&#10;一人当たり面積">
          <a:extLst>
            <a:ext uri="{FF2B5EF4-FFF2-40B4-BE49-F238E27FC236}">
              <a16:creationId xmlns:a16="http://schemas.microsoft.com/office/drawing/2014/main" id="{5ABBEB45-57F3-417E-B353-7F0F6B1B7E1E}"/>
            </a:ext>
          </a:extLst>
        </xdr:cNvPr>
        <xdr:cNvSpPr txBox="1"/>
      </xdr:nvSpPr>
      <xdr:spPr>
        <a:xfrm>
          <a:off x="7677227" y="1714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134129</xdr:rowOff>
    </xdr:from>
    <xdr:ext cx="469744" cy="259045"/>
    <xdr:sp macro="" textlink="">
      <xdr:nvSpPr>
        <xdr:cNvPr id="488" name="n_3aveValue【市民会館】&#10;一人当たり面積">
          <a:extLst>
            <a:ext uri="{FF2B5EF4-FFF2-40B4-BE49-F238E27FC236}">
              <a16:creationId xmlns:a16="http://schemas.microsoft.com/office/drawing/2014/main" id="{C04E17B4-BD51-40A3-935F-7DD65F105FBC}"/>
            </a:ext>
          </a:extLst>
        </xdr:cNvPr>
        <xdr:cNvSpPr txBox="1"/>
      </xdr:nvSpPr>
      <xdr:spPr>
        <a:xfrm>
          <a:off x="6867602" y="17136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134129</xdr:rowOff>
    </xdr:from>
    <xdr:ext cx="469744" cy="259045"/>
    <xdr:sp macro="" textlink="">
      <xdr:nvSpPr>
        <xdr:cNvPr id="489" name="n_4aveValue【市民会館】&#10;一人当たり面積">
          <a:extLst>
            <a:ext uri="{FF2B5EF4-FFF2-40B4-BE49-F238E27FC236}">
              <a16:creationId xmlns:a16="http://schemas.microsoft.com/office/drawing/2014/main" id="{F7B42566-7278-4C48-A958-29723AD48A5A}"/>
            </a:ext>
          </a:extLst>
        </xdr:cNvPr>
        <xdr:cNvSpPr txBox="1"/>
      </xdr:nvSpPr>
      <xdr:spPr>
        <a:xfrm>
          <a:off x="6067502" y="17136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104664</xdr:rowOff>
    </xdr:from>
    <xdr:ext cx="469744" cy="259045"/>
    <xdr:sp macro="" textlink="">
      <xdr:nvSpPr>
        <xdr:cNvPr id="490" name="n_1mainValue【市民会館】&#10;一人当たり面積">
          <a:extLst>
            <a:ext uri="{FF2B5EF4-FFF2-40B4-BE49-F238E27FC236}">
              <a16:creationId xmlns:a16="http://schemas.microsoft.com/office/drawing/2014/main" id="{F4E44657-DAC9-456D-8310-4F6C49B6B62C}"/>
            </a:ext>
          </a:extLst>
        </xdr:cNvPr>
        <xdr:cNvSpPr txBox="1"/>
      </xdr:nvSpPr>
      <xdr:spPr>
        <a:xfrm>
          <a:off x="8458277" y="1646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100092</xdr:rowOff>
    </xdr:from>
    <xdr:ext cx="469744" cy="259045"/>
    <xdr:sp macro="" textlink="">
      <xdr:nvSpPr>
        <xdr:cNvPr id="491" name="n_2mainValue【市民会館】&#10;一人当たり面積">
          <a:extLst>
            <a:ext uri="{FF2B5EF4-FFF2-40B4-BE49-F238E27FC236}">
              <a16:creationId xmlns:a16="http://schemas.microsoft.com/office/drawing/2014/main" id="{15F06628-3ED3-4E21-B1B3-753D0E8A3B56}"/>
            </a:ext>
          </a:extLst>
        </xdr:cNvPr>
        <xdr:cNvSpPr txBox="1"/>
      </xdr:nvSpPr>
      <xdr:spPr>
        <a:xfrm>
          <a:off x="7677227" y="16457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100092</xdr:rowOff>
    </xdr:from>
    <xdr:ext cx="469744" cy="259045"/>
    <xdr:sp macro="" textlink="">
      <xdr:nvSpPr>
        <xdr:cNvPr id="492" name="n_3mainValue【市民会館】&#10;一人当たり面積">
          <a:extLst>
            <a:ext uri="{FF2B5EF4-FFF2-40B4-BE49-F238E27FC236}">
              <a16:creationId xmlns:a16="http://schemas.microsoft.com/office/drawing/2014/main" id="{042C83E6-DACA-4534-9463-1B134DD56921}"/>
            </a:ext>
          </a:extLst>
        </xdr:cNvPr>
        <xdr:cNvSpPr txBox="1"/>
      </xdr:nvSpPr>
      <xdr:spPr>
        <a:xfrm>
          <a:off x="6867602" y="16457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101</xdr:row>
      <xdr:rowOff>104664</xdr:rowOff>
    </xdr:from>
    <xdr:ext cx="469744" cy="259045"/>
    <xdr:sp macro="" textlink="">
      <xdr:nvSpPr>
        <xdr:cNvPr id="493" name="n_4mainValue【市民会館】&#10;一人当たり面積">
          <a:extLst>
            <a:ext uri="{FF2B5EF4-FFF2-40B4-BE49-F238E27FC236}">
              <a16:creationId xmlns:a16="http://schemas.microsoft.com/office/drawing/2014/main" id="{E31C1CB5-401B-4CB6-9618-30C4864E6992}"/>
            </a:ext>
          </a:extLst>
        </xdr:cNvPr>
        <xdr:cNvSpPr txBox="1"/>
      </xdr:nvSpPr>
      <xdr:spPr>
        <a:xfrm>
          <a:off x="6067502" y="1646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a:extLst>
            <a:ext uri="{FF2B5EF4-FFF2-40B4-BE49-F238E27FC236}">
              <a16:creationId xmlns:a16="http://schemas.microsoft.com/office/drawing/2014/main" id="{E6EF48EC-1E56-454E-B2DC-7440F6B12766}"/>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a:extLst>
            <a:ext uri="{FF2B5EF4-FFF2-40B4-BE49-F238E27FC236}">
              <a16:creationId xmlns:a16="http://schemas.microsoft.com/office/drawing/2014/main" id="{BF010919-4C17-4C6D-9DA0-F22F9125A562}"/>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a:extLst>
            <a:ext uri="{FF2B5EF4-FFF2-40B4-BE49-F238E27FC236}">
              <a16:creationId xmlns:a16="http://schemas.microsoft.com/office/drawing/2014/main" id="{2F058815-CC45-44D4-B430-D73C4C534DD2}"/>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a:extLst>
            <a:ext uri="{FF2B5EF4-FFF2-40B4-BE49-F238E27FC236}">
              <a16:creationId xmlns:a16="http://schemas.microsoft.com/office/drawing/2014/main" id="{31AA806D-15FE-423E-BD60-BB730FAB3414}"/>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a:extLst>
            <a:ext uri="{FF2B5EF4-FFF2-40B4-BE49-F238E27FC236}">
              <a16:creationId xmlns:a16="http://schemas.microsoft.com/office/drawing/2014/main" id="{40A83C5A-D2BA-4DC5-B83E-0FA495E4B735}"/>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a:extLst>
            <a:ext uri="{FF2B5EF4-FFF2-40B4-BE49-F238E27FC236}">
              <a16:creationId xmlns:a16="http://schemas.microsoft.com/office/drawing/2014/main" id="{C5815B43-1613-464F-BFE5-247E17FC9270}"/>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a:extLst>
            <a:ext uri="{FF2B5EF4-FFF2-40B4-BE49-F238E27FC236}">
              <a16:creationId xmlns:a16="http://schemas.microsoft.com/office/drawing/2014/main" id="{B50AF620-8500-40D5-98F9-94B19DB9DFA4}"/>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a:extLst>
            <a:ext uri="{FF2B5EF4-FFF2-40B4-BE49-F238E27FC236}">
              <a16:creationId xmlns:a16="http://schemas.microsoft.com/office/drawing/2014/main" id="{45A37E77-9B55-4C28-AEAE-83520B67A2C6}"/>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a:extLst>
            <a:ext uri="{FF2B5EF4-FFF2-40B4-BE49-F238E27FC236}">
              <a16:creationId xmlns:a16="http://schemas.microsoft.com/office/drawing/2014/main" id="{80560C3C-C8AE-4223-ABAD-7F5966D593D9}"/>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a:extLst>
            <a:ext uri="{FF2B5EF4-FFF2-40B4-BE49-F238E27FC236}">
              <a16:creationId xmlns:a16="http://schemas.microsoft.com/office/drawing/2014/main" id="{76FACA69-B98A-405F-9CCF-B3E41F2B7761}"/>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a:extLst>
            <a:ext uri="{FF2B5EF4-FFF2-40B4-BE49-F238E27FC236}">
              <a16:creationId xmlns:a16="http://schemas.microsoft.com/office/drawing/2014/main" id="{3188F3F5-2243-477E-8244-98F4C00EF75E}"/>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5" name="直線コネクタ 504">
          <a:extLst>
            <a:ext uri="{FF2B5EF4-FFF2-40B4-BE49-F238E27FC236}">
              <a16:creationId xmlns:a16="http://schemas.microsoft.com/office/drawing/2014/main" id="{6749AE1D-9D2D-4F14-8119-B6D1AE759608}"/>
            </a:ext>
          </a:extLst>
        </xdr:cNvPr>
        <xdr:cNvCxnSpPr/>
      </xdr:nvCxnSpPr>
      <xdr:spPr>
        <a:xfrm>
          <a:off x="11210925" y="689337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6" name="テキスト ボックス 505">
          <a:extLst>
            <a:ext uri="{FF2B5EF4-FFF2-40B4-BE49-F238E27FC236}">
              <a16:creationId xmlns:a16="http://schemas.microsoft.com/office/drawing/2014/main" id="{BA1F05E9-A14C-4467-9E46-64A7F77E8BD3}"/>
            </a:ext>
          </a:extLst>
        </xdr:cNvPr>
        <xdr:cNvSpPr txBox="1"/>
      </xdr:nvSpPr>
      <xdr:spPr>
        <a:xfrm>
          <a:off x="107945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7" name="直線コネクタ 506">
          <a:extLst>
            <a:ext uri="{FF2B5EF4-FFF2-40B4-BE49-F238E27FC236}">
              <a16:creationId xmlns:a16="http://schemas.microsoft.com/office/drawing/2014/main" id="{1EB51F9C-7FE9-42C6-B134-4C0EEF954C32}"/>
            </a:ext>
          </a:extLst>
        </xdr:cNvPr>
        <xdr:cNvCxnSpPr/>
      </xdr:nvCxnSpPr>
      <xdr:spPr>
        <a:xfrm>
          <a:off x="11210925" y="658268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8" name="テキスト ボックス 507">
          <a:extLst>
            <a:ext uri="{FF2B5EF4-FFF2-40B4-BE49-F238E27FC236}">
              <a16:creationId xmlns:a16="http://schemas.microsoft.com/office/drawing/2014/main" id="{1525B092-4F08-49C7-94E2-9BB10C33832D}"/>
            </a:ext>
          </a:extLst>
        </xdr:cNvPr>
        <xdr:cNvSpPr txBox="1"/>
      </xdr:nvSpPr>
      <xdr:spPr>
        <a:xfrm>
          <a:off x="10845966"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9" name="直線コネクタ 508">
          <a:extLst>
            <a:ext uri="{FF2B5EF4-FFF2-40B4-BE49-F238E27FC236}">
              <a16:creationId xmlns:a16="http://schemas.microsoft.com/office/drawing/2014/main" id="{B627395D-4886-449B-8A60-F8273C85BDBD}"/>
            </a:ext>
          </a:extLst>
        </xdr:cNvPr>
        <xdr:cNvCxnSpPr/>
      </xdr:nvCxnSpPr>
      <xdr:spPr>
        <a:xfrm>
          <a:off x="11210925" y="627516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0" name="テキスト ボックス 509">
          <a:extLst>
            <a:ext uri="{FF2B5EF4-FFF2-40B4-BE49-F238E27FC236}">
              <a16:creationId xmlns:a16="http://schemas.microsoft.com/office/drawing/2014/main" id="{CEC81833-97A7-413A-A634-07FECB6DABCA}"/>
            </a:ext>
          </a:extLst>
        </xdr:cNvPr>
        <xdr:cNvSpPr txBox="1"/>
      </xdr:nvSpPr>
      <xdr:spPr>
        <a:xfrm>
          <a:off x="10845966"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1" name="直線コネクタ 510">
          <a:extLst>
            <a:ext uri="{FF2B5EF4-FFF2-40B4-BE49-F238E27FC236}">
              <a16:creationId xmlns:a16="http://schemas.microsoft.com/office/drawing/2014/main" id="{C864EB9F-9222-4E36-A49A-65823238921A}"/>
            </a:ext>
          </a:extLst>
        </xdr:cNvPr>
        <xdr:cNvCxnSpPr/>
      </xdr:nvCxnSpPr>
      <xdr:spPr>
        <a:xfrm>
          <a:off x="11210925" y="597398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2" name="テキスト ボックス 511">
          <a:extLst>
            <a:ext uri="{FF2B5EF4-FFF2-40B4-BE49-F238E27FC236}">
              <a16:creationId xmlns:a16="http://schemas.microsoft.com/office/drawing/2014/main" id="{757E68D4-D4B6-4CFA-BB17-0DFB4B3C513D}"/>
            </a:ext>
          </a:extLst>
        </xdr:cNvPr>
        <xdr:cNvSpPr txBox="1"/>
      </xdr:nvSpPr>
      <xdr:spPr>
        <a:xfrm>
          <a:off x="10845966"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3" name="直線コネクタ 512">
          <a:extLst>
            <a:ext uri="{FF2B5EF4-FFF2-40B4-BE49-F238E27FC236}">
              <a16:creationId xmlns:a16="http://schemas.microsoft.com/office/drawing/2014/main" id="{C168509E-DA14-42B2-8101-74DC37362859}"/>
            </a:ext>
          </a:extLst>
        </xdr:cNvPr>
        <xdr:cNvCxnSpPr/>
      </xdr:nvCxnSpPr>
      <xdr:spPr>
        <a:xfrm>
          <a:off x="11210925" y="56664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4" name="テキスト ボックス 513">
          <a:extLst>
            <a:ext uri="{FF2B5EF4-FFF2-40B4-BE49-F238E27FC236}">
              <a16:creationId xmlns:a16="http://schemas.microsoft.com/office/drawing/2014/main" id="{0EBB5F1F-8AC9-4016-B79A-0F31EC03DC29}"/>
            </a:ext>
          </a:extLst>
        </xdr:cNvPr>
        <xdr:cNvSpPr txBox="1"/>
      </xdr:nvSpPr>
      <xdr:spPr>
        <a:xfrm>
          <a:off x="10845966"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5" name="直線コネクタ 514">
          <a:extLst>
            <a:ext uri="{FF2B5EF4-FFF2-40B4-BE49-F238E27FC236}">
              <a16:creationId xmlns:a16="http://schemas.microsoft.com/office/drawing/2014/main" id="{D292F4CC-AF2A-4281-94E2-442516B78C4E}"/>
            </a:ext>
          </a:extLst>
        </xdr:cNvPr>
        <xdr:cNvCxnSpPr/>
      </xdr:nvCxnSpPr>
      <xdr:spPr>
        <a:xfrm>
          <a:off x="11210925" y="534624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6" name="テキスト ボックス 515">
          <a:extLst>
            <a:ext uri="{FF2B5EF4-FFF2-40B4-BE49-F238E27FC236}">
              <a16:creationId xmlns:a16="http://schemas.microsoft.com/office/drawing/2014/main" id="{449DB492-4BC6-4E15-808C-1C48643952A7}"/>
            </a:ext>
          </a:extLst>
        </xdr:cNvPr>
        <xdr:cNvSpPr txBox="1"/>
      </xdr:nvSpPr>
      <xdr:spPr>
        <a:xfrm>
          <a:off x="10903736" y="521037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a:extLst>
            <a:ext uri="{FF2B5EF4-FFF2-40B4-BE49-F238E27FC236}">
              <a16:creationId xmlns:a16="http://schemas.microsoft.com/office/drawing/2014/main" id="{D97DF702-11D6-4C76-A513-AF0086A1D93F}"/>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B89F1C21-482C-4BB6-B1A0-58B3C0706CBA}"/>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17417</xdr:rowOff>
    </xdr:from>
    <xdr:to>
      <xdr:col>85</xdr:col>
      <xdr:colOff>126364</xdr:colOff>
      <xdr:row>42</xdr:row>
      <xdr:rowOff>90896</xdr:rowOff>
    </xdr:to>
    <xdr:cxnSp macro="">
      <xdr:nvCxnSpPr>
        <xdr:cNvPr id="519" name="直線コネクタ 518">
          <a:extLst>
            <a:ext uri="{FF2B5EF4-FFF2-40B4-BE49-F238E27FC236}">
              <a16:creationId xmlns:a16="http://schemas.microsoft.com/office/drawing/2014/main" id="{28672E2D-2821-4A1E-896F-7013E4A7765C}"/>
            </a:ext>
          </a:extLst>
        </xdr:cNvPr>
        <xdr:cNvCxnSpPr/>
      </xdr:nvCxnSpPr>
      <xdr:spPr>
        <a:xfrm flipV="1">
          <a:off x="14696439" y="5522867"/>
          <a:ext cx="0" cy="1365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94723</xdr:rowOff>
    </xdr:from>
    <xdr:ext cx="405111" cy="259045"/>
    <xdr:sp macro="" textlink="">
      <xdr:nvSpPr>
        <xdr:cNvPr id="520" name="【一般廃棄物処理施設】&#10;有形固定資産減価償却率最小値テキスト">
          <a:extLst>
            <a:ext uri="{FF2B5EF4-FFF2-40B4-BE49-F238E27FC236}">
              <a16:creationId xmlns:a16="http://schemas.microsoft.com/office/drawing/2014/main" id="{5B92C0F7-9523-4C55-AEFD-BFDB3F810A72}"/>
            </a:ext>
          </a:extLst>
        </xdr:cNvPr>
        <xdr:cNvSpPr txBox="1"/>
      </xdr:nvSpPr>
      <xdr:spPr>
        <a:xfrm>
          <a:off x="14735175" y="6895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90896</xdr:rowOff>
    </xdr:from>
    <xdr:to>
      <xdr:col>86</xdr:col>
      <xdr:colOff>25400</xdr:colOff>
      <xdr:row>42</xdr:row>
      <xdr:rowOff>90896</xdr:rowOff>
    </xdr:to>
    <xdr:cxnSp macro="">
      <xdr:nvCxnSpPr>
        <xdr:cNvPr id="521" name="直線コネクタ 520">
          <a:extLst>
            <a:ext uri="{FF2B5EF4-FFF2-40B4-BE49-F238E27FC236}">
              <a16:creationId xmlns:a16="http://schemas.microsoft.com/office/drawing/2014/main" id="{80BB32F8-2D6E-4B63-B037-18B225EFF6D1}"/>
            </a:ext>
          </a:extLst>
        </xdr:cNvPr>
        <xdr:cNvCxnSpPr/>
      </xdr:nvCxnSpPr>
      <xdr:spPr>
        <a:xfrm>
          <a:off x="14611350" y="688857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135544</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1A6829E0-73D1-4EC5-86C6-7C27E287DE65}"/>
            </a:ext>
          </a:extLst>
        </xdr:cNvPr>
        <xdr:cNvSpPr txBox="1"/>
      </xdr:nvSpPr>
      <xdr:spPr>
        <a:xfrm>
          <a:off x="14735175" y="5317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17417</xdr:rowOff>
    </xdr:from>
    <xdr:to>
      <xdr:col>86</xdr:col>
      <xdr:colOff>25400</xdr:colOff>
      <xdr:row>34</xdr:row>
      <xdr:rowOff>17417</xdr:rowOff>
    </xdr:to>
    <xdr:cxnSp macro="">
      <xdr:nvCxnSpPr>
        <xdr:cNvPr id="523" name="直線コネクタ 522">
          <a:extLst>
            <a:ext uri="{FF2B5EF4-FFF2-40B4-BE49-F238E27FC236}">
              <a16:creationId xmlns:a16="http://schemas.microsoft.com/office/drawing/2014/main" id="{D9BCE739-51FF-4A69-AED7-3E015530C78D}"/>
            </a:ext>
          </a:extLst>
        </xdr:cNvPr>
        <xdr:cNvCxnSpPr/>
      </xdr:nvCxnSpPr>
      <xdr:spPr>
        <a:xfrm>
          <a:off x="14611350" y="552286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165843</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93B97F51-5B23-4A14-BEDA-40620616CCBF}"/>
            </a:ext>
          </a:extLst>
        </xdr:cNvPr>
        <xdr:cNvSpPr txBox="1"/>
      </xdr:nvSpPr>
      <xdr:spPr>
        <a:xfrm>
          <a:off x="14735175" y="6153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142966</xdr:rowOff>
    </xdr:from>
    <xdr:to>
      <xdr:col>85</xdr:col>
      <xdr:colOff>177800</xdr:colOff>
      <xdr:row>39</xdr:row>
      <xdr:rowOff>73116</xdr:rowOff>
    </xdr:to>
    <xdr:sp macro="" textlink="">
      <xdr:nvSpPr>
        <xdr:cNvPr id="525" name="フローチャート: 判断 524">
          <a:extLst>
            <a:ext uri="{FF2B5EF4-FFF2-40B4-BE49-F238E27FC236}">
              <a16:creationId xmlns:a16="http://schemas.microsoft.com/office/drawing/2014/main" id="{A226CEA3-AB3E-4AA7-9626-E7F1552912CD}"/>
            </a:ext>
          </a:extLst>
        </xdr:cNvPr>
        <xdr:cNvSpPr/>
      </xdr:nvSpPr>
      <xdr:spPr>
        <a:xfrm>
          <a:off x="14649450" y="629294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129903</xdr:rowOff>
    </xdr:from>
    <xdr:to>
      <xdr:col>81</xdr:col>
      <xdr:colOff>101600</xdr:colOff>
      <xdr:row>39</xdr:row>
      <xdr:rowOff>60053</xdr:rowOff>
    </xdr:to>
    <xdr:sp macro="" textlink="">
      <xdr:nvSpPr>
        <xdr:cNvPr id="526" name="フローチャート: 判断 525">
          <a:extLst>
            <a:ext uri="{FF2B5EF4-FFF2-40B4-BE49-F238E27FC236}">
              <a16:creationId xmlns:a16="http://schemas.microsoft.com/office/drawing/2014/main" id="{9650EE72-ECE5-46A7-9806-A0D332EE4D42}"/>
            </a:ext>
          </a:extLst>
        </xdr:cNvPr>
        <xdr:cNvSpPr/>
      </xdr:nvSpPr>
      <xdr:spPr>
        <a:xfrm>
          <a:off x="13887450" y="627987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128270</xdr:rowOff>
    </xdr:from>
    <xdr:to>
      <xdr:col>76</xdr:col>
      <xdr:colOff>165100</xdr:colOff>
      <xdr:row>39</xdr:row>
      <xdr:rowOff>58420</xdr:rowOff>
    </xdr:to>
    <xdr:sp macro="" textlink="">
      <xdr:nvSpPr>
        <xdr:cNvPr id="527" name="フローチャート: 判断 526">
          <a:extLst>
            <a:ext uri="{FF2B5EF4-FFF2-40B4-BE49-F238E27FC236}">
              <a16:creationId xmlns:a16="http://schemas.microsoft.com/office/drawing/2014/main" id="{07A93EDF-3BD1-4C19-9CE5-22FB66C3C2F8}"/>
            </a:ext>
          </a:extLst>
        </xdr:cNvPr>
        <xdr:cNvSpPr/>
      </xdr:nvSpPr>
      <xdr:spPr>
        <a:xfrm>
          <a:off x="13096875" y="62782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146231</xdr:rowOff>
    </xdr:from>
    <xdr:to>
      <xdr:col>72</xdr:col>
      <xdr:colOff>38100</xdr:colOff>
      <xdr:row>39</xdr:row>
      <xdr:rowOff>76381</xdr:rowOff>
    </xdr:to>
    <xdr:sp macro="" textlink="">
      <xdr:nvSpPr>
        <xdr:cNvPr id="528" name="フローチャート: 判断 527">
          <a:extLst>
            <a:ext uri="{FF2B5EF4-FFF2-40B4-BE49-F238E27FC236}">
              <a16:creationId xmlns:a16="http://schemas.microsoft.com/office/drawing/2014/main" id="{48A234C1-19C3-4379-872B-D6CFA219638E}"/>
            </a:ext>
          </a:extLst>
        </xdr:cNvPr>
        <xdr:cNvSpPr/>
      </xdr:nvSpPr>
      <xdr:spPr>
        <a:xfrm>
          <a:off x="12296775" y="629620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160927</xdr:rowOff>
    </xdr:from>
    <xdr:to>
      <xdr:col>67</xdr:col>
      <xdr:colOff>101600</xdr:colOff>
      <xdr:row>39</xdr:row>
      <xdr:rowOff>91077</xdr:rowOff>
    </xdr:to>
    <xdr:sp macro="" textlink="">
      <xdr:nvSpPr>
        <xdr:cNvPr id="529" name="フローチャート: 判断 528">
          <a:extLst>
            <a:ext uri="{FF2B5EF4-FFF2-40B4-BE49-F238E27FC236}">
              <a16:creationId xmlns:a16="http://schemas.microsoft.com/office/drawing/2014/main" id="{506F547F-A73B-40C4-8F3B-3785CC96E2BB}"/>
            </a:ext>
          </a:extLst>
        </xdr:cNvPr>
        <xdr:cNvSpPr/>
      </xdr:nvSpPr>
      <xdr:spPr>
        <a:xfrm>
          <a:off x="11487150" y="6317252"/>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11893B4E-AC90-4D1E-80D2-000CA33F5F45}"/>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A66CE517-FEB1-4C13-A684-1430933EF290}"/>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9B71CD18-20EA-4A35-8CE4-97DFD195A580}"/>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45D64FDC-1DCD-423B-AF12-4913210BB0B4}"/>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1DF431E8-654E-45FA-8AEA-1E03FC9ABE3C}"/>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40096</xdr:rowOff>
    </xdr:from>
    <xdr:to>
      <xdr:col>85</xdr:col>
      <xdr:colOff>177800</xdr:colOff>
      <xdr:row>42</xdr:row>
      <xdr:rowOff>141696</xdr:rowOff>
    </xdr:to>
    <xdr:sp macro="" textlink="">
      <xdr:nvSpPr>
        <xdr:cNvPr id="535" name="楕円 534">
          <a:extLst>
            <a:ext uri="{FF2B5EF4-FFF2-40B4-BE49-F238E27FC236}">
              <a16:creationId xmlns:a16="http://schemas.microsoft.com/office/drawing/2014/main" id="{9FB88A5E-4378-480C-92DD-2D479630DBC3}"/>
            </a:ext>
          </a:extLst>
        </xdr:cNvPr>
        <xdr:cNvSpPr/>
      </xdr:nvSpPr>
      <xdr:spPr>
        <a:xfrm>
          <a:off x="14649450" y="684094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126473</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A999C2E2-415E-4B4A-939B-CFB30121B2C6}"/>
            </a:ext>
          </a:extLst>
        </xdr:cNvPr>
        <xdr:cNvSpPr txBox="1"/>
      </xdr:nvSpPr>
      <xdr:spPr>
        <a:xfrm>
          <a:off x="14735175" y="676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42</xdr:row>
      <xdr:rowOff>22134</xdr:rowOff>
    </xdr:from>
    <xdr:to>
      <xdr:col>81</xdr:col>
      <xdr:colOff>101600</xdr:colOff>
      <xdr:row>42</xdr:row>
      <xdr:rowOff>123734</xdr:rowOff>
    </xdr:to>
    <xdr:sp macro="" textlink="">
      <xdr:nvSpPr>
        <xdr:cNvPr id="537" name="楕円 536">
          <a:extLst>
            <a:ext uri="{FF2B5EF4-FFF2-40B4-BE49-F238E27FC236}">
              <a16:creationId xmlns:a16="http://schemas.microsoft.com/office/drawing/2014/main" id="{954368E0-E150-4974-83AD-B9C37311EA13}"/>
            </a:ext>
          </a:extLst>
        </xdr:cNvPr>
        <xdr:cNvSpPr/>
      </xdr:nvSpPr>
      <xdr:spPr>
        <a:xfrm>
          <a:off x="13887450" y="682298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72934</xdr:rowOff>
    </xdr:from>
    <xdr:to>
      <xdr:col>85</xdr:col>
      <xdr:colOff>127000</xdr:colOff>
      <xdr:row>42</xdr:row>
      <xdr:rowOff>90896</xdr:rowOff>
    </xdr:to>
    <xdr:cxnSp macro="">
      <xdr:nvCxnSpPr>
        <xdr:cNvPr id="538" name="直線コネクタ 537">
          <a:extLst>
            <a:ext uri="{FF2B5EF4-FFF2-40B4-BE49-F238E27FC236}">
              <a16:creationId xmlns:a16="http://schemas.microsoft.com/office/drawing/2014/main" id="{987CCF71-D5C6-4882-A2D5-9078517355D6}"/>
            </a:ext>
          </a:extLst>
        </xdr:cNvPr>
        <xdr:cNvCxnSpPr/>
      </xdr:nvCxnSpPr>
      <xdr:spPr>
        <a:xfrm>
          <a:off x="13935075" y="6870609"/>
          <a:ext cx="762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138067</xdr:rowOff>
    </xdr:from>
    <xdr:to>
      <xdr:col>76</xdr:col>
      <xdr:colOff>165100</xdr:colOff>
      <xdr:row>42</xdr:row>
      <xdr:rowOff>68217</xdr:rowOff>
    </xdr:to>
    <xdr:sp macro="" textlink="">
      <xdr:nvSpPr>
        <xdr:cNvPr id="539" name="楕円 538">
          <a:extLst>
            <a:ext uri="{FF2B5EF4-FFF2-40B4-BE49-F238E27FC236}">
              <a16:creationId xmlns:a16="http://schemas.microsoft.com/office/drawing/2014/main" id="{CA16AA94-5FB0-4C63-9220-290D5518C374}"/>
            </a:ext>
          </a:extLst>
        </xdr:cNvPr>
        <xdr:cNvSpPr/>
      </xdr:nvSpPr>
      <xdr:spPr>
        <a:xfrm>
          <a:off x="13096875" y="678016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17417</xdr:rowOff>
    </xdr:from>
    <xdr:to>
      <xdr:col>81</xdr:col>
      <xdr:colOff>50800</xdr:colOff>
      <xdr:row>42</xdr:row>
      <xdr:rowOff>72934</xdr:rowOff>
    </xdr:to>
    <xdr:cxnSp macro="">
      <xdr:nvCxnSpPr>
        <xdr:cNvPr id="540" name="直線コネクタ 539">
          <a:extLst>
            <a:ext uri="{FF2B5EF4-FFF2-40B4-BE49-F238E27FC236}">
              <a16:creationId xmlns:a16="http://schemas.microsoft.com/office/drawing/2014/main" id="{2DD5686E-0838-4414-AE99-8E1AAF746384}"/>
            </a:ext>
          </a:extLst>
        </xdr:cNvPr>
        <xdr:cNvCxnSpPr/>
      </xdr:nvCxnSpPr>
      <xdr:spPr>
        <a:xfrm>
          <a:off x="13144500" y="6818267"/>
          <a:ext cx="790575" cy="52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82550</xdr:rowOff>
    </xdr:from>
    <xdr:to>
      <xdr:col>72</xdr:col>
      <xdr:colOff>38100</xdr:colOff>
      <xdr:row>42</xdr:row>
      <xdr:rowOff>12700</xdr:rowOff>
    </xdr:to>
    <xdr:sp macro="" textlink="">
      <xdr:nvSpPr>
        <xdr:cNvPr id="541" name="楕円 540">
          <a:extLst>
            <a:ext uri="{FF2B5EF4-FFF2-40B4-BE49-F238E27FC236}">
              <a16:creationId xmlns:a16="http://schemas.microsoft.com/office/drawing/2014/main" id="{C399908B-4B35-4B26-B772-7ACDDA9FC8B8}"/>
            </a:ext>
          </a:extLst>
        </xdr:cNvPr>
        <xdr:cNvSpPr/>
      </xdr:nvSpPr>
      <xdr:spPr>
        <a:xfrm>
          <a:off x="12296775" y="67246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133350</xdr:rowOff>
    </xdr:from>
    <xdr:to>
      <xdr:col>76</xdr:col>
      <xdr:colOff>114300</xdr:colOff>
      <xdr:row>42</xdr:row>
      <xdr:rowOff>17417</xdr:rowOff>
    </xdr:to>
    <xdr:cxnSp macro="">
      <xdr:nvCxnSpPr>
        <xdr:cNvPr id="542" name="直線コネクタ 541">
          <a:extLst>
            <a:ext uri="{FF2B5EF4-FFF2-40B4-BE49-F238E27FC236}">
              <a16:creationId xmlns:a16="http://schemas.microsoft.com/office/drawing/2014/main" id="{CEA5D64E-A853-4FC3-AF0F-9D34BEF41645}"/>
            </a:ext>
          </a:extLst>
        </xdr:cNvPr>
        <xdr:cNvCxnSpPr/>
      </xdr:nvCxnSpPr>
      <xdr:spPr>
        <a:xfrm>
          <a:off x="12344400" y="6772275"/>
          <a:ext cx="800100" cy="4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27033</xdr:rowOff>
    </xdr:from>
    <xdr:to>
      <xdr:col>67</xdr:col>
      <xdr:colOff>101600</xdr:colOff>
      <xdr:row>41</xdr:row>
      <xdr:rowOff>128633</xdr:rowOff>
    </xdr:to>
    <xdr:sp macro="" textlink="">
      <xdr:nvSpPr>
        <xdr:cNvPr id="543" name="楕円 542">
          <a:extLst>
            <a:ext uri="{FF2B5EF4-FFF2-40B4-BE49-F238E27FC236}">
              <a16:creationId xmlns:a16="http://schemas.microsoft.com/office/drawing/2014/main" id="{30EEFEEB-7623-4AE1-ADD7-8DE92BB39190}"/>
            </a:ext>
          </a:extLst>
        </xdr:cNvPr>
        <xdr:cNvSpPr/>
      </xdr:nvSpPr>
      <xdr:spPr>
        <a:xfrm>
          <a:off x="11487150" y="666913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77833</xdr:rowOff>
    </xdr:from>
    <xdr:to>
      <xdr:col>71</xdr:col>
      <xdr:colOff>177800</xdr:colOff>
      <xdr:row>41</xdr:row>
      <xdr:rowOff>133350</xdr:rowOff>
    </xdr:to>
    <xdr:cxnSp macro="">
      <xdr:nvCxnSpPr>
        <xdr:cNvPr id="544" name="直線コネクタ 543">
          <a:extLst>
            <a:ext uri="{FF2B5EF4-FFF2-40B4-BE49-F238E27FC236}">
              <a16:creationId xmlns:a16="http://schemas.microsoft.com/office/drawing/2014/main" id="{4F5E514C-6A98-4124-B075-523E16605168}"/>
            </a:ext>
          </a:extLst>
        </xdr:cNvPr>
        <xdr:cNvCxnSpPr/>
      </xdr:nvCxnSpPr>
      <xdr:spPr>
        <a:xfrm>
          <a:off x="11534775" y="6716758"/>
          <a:ext cx="809625"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76580</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2067BEC9-1433-4B14-9364-C046A271F683}"/>
            </a:ext>
          </a:extLst>
        </xdr:cNvPr>
        <xdr:cNvSpPr txBox="1"/>
      </xdr:nvSpPr>
      <xdr:spPr>
        <a:xfrm>
          <a:off x="13745219" y="6067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74947</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6851273B-EED4-49B9-B703-7BAB473677D2}"/>
            </a:ext>
          </a:extLst>
        </xdr:cNvPr>
        <xdr:cNvSpPr txBox="1"/>
      </xdr:nvSpPr>
      <xdr:spPr>
        <a:xfrm>
          <a:off x="12964169" y="606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92908</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9BCF6419-384A-46C9-8686-59ABCC42D445}"/>
            </a:ext>
          </a:extLst>
        </xdr:cNvPr>
        <xdr:cNvSpPr txBox="1"/>
      </xdr:nvSpPr>
      <xdr:spPr>
        <a:xfrm>
          <a:off x="12164069" y="6084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107604</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844A3584-8337-46A3-9570-494F68DB4704}"/>
            </a:ext>
          </a:extLst>
        </xdr:cNvPr>
        <xdr:cNvSpPr txBox="1"/>
      </xdr:nvSpPr>
      <xdr:spPr>
        <a:xfrm>
          <a:off x="11354444" y="6095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114861</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FD54828C-A339-4F1E-A94A-A9565EF37327}"/>
            </a:ext>
          </a:extLst>
        </xdr:cNvPr>
        <xdr:cNvSpPr txBox="1"/>
      </xdr:nvSpPr>
      <xdr:spPr>
        <a:xfrm>
          <a:off x="13745219" y="691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59344</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1FB17798-9541-4888-804A-2BBA4A338330}"/>
            </a:ext>
          </a:extLst>
        </xdr:cNvPr>
        <xdr:cNvSpPr txBox="1"/>
      </xdr:nvSpPr>
      <xdr:spPr>
        <a:xfrm>
          <a:off x="12964169" y="6860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3827</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A69C3B37-F92A-47B2-AD7B-D79E1CA359AD}"/>
            </a:ext>
          </a:extLst>
        </xdr:cNvPr>
        <xdr:cNvSpPr txBox="1"/>
      </xdr:nvSpPr>
      <xdr:spPr>
        <a:xfrm>
          <a:off x="12164069" y="680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119760</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871B7EF8-DE97-4554-8FDB-D25A30D156D7}"/>
            </a:ext>
          </a:extLst>
        </xdr:cNvPr>
        <xdr:cNvSpPr txBox="1"/>
      </xdr:nvSpPr>
      <xdr:spPr>
        <a:xfrm>
          <a:off x="11354444" y="6761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FAA29110-4F03-4751-BFF2-CECAC53AA913}"/>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94E84B01-1AA3-475B-BC53-DC80C3CF90F1}"/>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76A9D19F-4FAB-4634-964D-FD9D2664EEB3}"/>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7F0E47B0-35C9-4111-9EEE-95B962AC7FBB}"/>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4EB7AADA-8E56-40F0-B210-0C61ABCFD938}"/>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E59CE1FE-4E68-4D2F-81BD-2B73CCC036FD}"/>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2E9C2DBD-030D-4256-BE57-AE674BA6F4A7}"/>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27C187FE-C8C7-4480-99AC-09EB2DB05859}"/>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A9F4012C-C525-4AAF-8D0B-552E0A7B4A71}"/>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EAB6E115-735D-47CB-BCBE-CACC0576E8F0}"/>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3" name="直線コネクタ 562">
          <a:extLst>
            <a:ext uri="{FF2B5EF4-FFF2-40B4-BE49-F238E27FC236}">
              <a16:creationId xmlns:a16="http://schemas.microsoft.com/office/drawing/2014/main" id="{DEBA2E39-5884-478A-A68F-63DAD6EC1EE6}"/>
            </a:ext>
          </a:extLst>
        </xdr:cNvPr>
        <xdr:cNvCxnSpPr/>
      </xdr:nvCxnSpPr>
      <xdr:spPr>
        <a:xfrm>
          <a:off x="16459200" y="6772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4" name="テキスト ボックス 563">
          <a:extLst>
            <a:ext uri="{FF2B5EF4-FFF2-40B4-BE49-F238E27FC236}">
              <a16:creationId xmlns:a16="http://schemas.microsoft.com/office/drawing/2014/main" id="{C9F0E3B2-D5E7-475E-8BE1-897DF264D3D3}"/>
            </a:ext>
          </a:extLst>
        </xdr:cNvPr>
        <xdr:cNvSpPr txBox="1"/>
      </xdr:nvSpPr>
      <xdr:spPr>
        <a:xfrm>
          <a:off x="16248514" y="663640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5" name="直線コネクタ 564">
          <a:extLst>
            <a:ext uri="{FF2B5EF4-FFF2-40B4-BE49-F238E27FC236}">
              <a16:creationId xmlns:a16="http://schemas.microsoft.com/office/drawing/2014/main" id="{702914BD-8DC9-4087-85F7-48F5879F2310}"/>
            </a:ext>
          </a:extLst>
        </xdr:cNvPr>
        <xdr:cNvCxnSpPr/>
      </xdr:nvCxnSpPr>
      <xdr:spPr>
        <a:xfrm>
          <a:off x="16459200" y="6334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6" name="テキスト ボックス 565">
          <a:extLst>
            <a:ext uri="{FF2B5EF4-FFF2-40B4-BE49-F238E27FC236}">
              <a16:creationId xmlns:a16="http://schemas.microsoft.com/office/drawing/2014/main" id="{31F3B899-E3BA-467B-B4A7-D5E2BC2ECCDA}"/>
            </a:ext>
          </a:extLst>
        </xdr:cNvPr>
        <xdr:cNvSpPr txBox="1"/>
      </xdr:nvSpPr>
      <xdr:spPr>
        <a:xfrm>
          <a:off x="15936806" y="61982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7" name="直線コネクタ 566">
          <a:extLst>
            <a:ext uri="{FF2B5EF4-FFF2-40B4-BE49-F238E27FC236}">
              <a16:creationId xmlns:a16="http://schemas.microsoft.com/office/drawing/2014/main" id="{BDFA7AD0-E713-479C-B115-36104F2FD5F6}"/>
            </a:ext>
          </a:extLst>
        </xdr:cNvPr>
        <xdr:cNvCxnSpPr/>
      </xdr:nvCxnSpPr>
      <xdr:spPr>
        <a:xfrm>
          <a:off x="16459200" y="590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8" name="テキスト ボックス 567">
          <a:extLst>
            <a:ext uri="{FF2B5EF4-FFF2-40B4-BE49-F238E27FC236}">
              <a16:creationId xmlns:a16="http://schemas.microsoft.com/office/drawing/2014/main" id="{41008237-37A6-475A-A765-9145F2CCA1ED}"/>
            </a:ext>
          </a:extLst>
        </xdr:cNvPr>
        <xdr:cNvSpPr txBox="1"/>
      </xdr:nvSpPr>
      <xdr:spPr>
        <a:xfrm>
          <a:off x="15936806" y="5769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9" name="直線コネクタ 568">
          <a:extLst>
            <a:ext uri="{FF2B5EF4-FFF2-40B4-BE49-F238E27FC236}">
              <a16:creationId xmlns:a16="http://schemas.microsoft.com/office/drawing/2014/main" id="{6481C961-69AB-4437-932C-661F7F960501}"/>
            </a:ext>
          </a:extLst>
        </xdr:cNvPr>
        <xdr:cNvCxnSpPr/>
      </xdr:nvCxnSpPr>
      <xdr:spPr>
        <a:xfrm>
          <a:off x="16459200" y="5476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0" name="テキスト ボックス 569">
          <a:extLst>
            <a:ext uri="{FF2B5EF4-FFF2-40B4-BE49-F238E27FC236}">
              <a16:creationId xmlns:a16="http://schemas.microsoft.com/office/drawing/2014/main" id="{8211B46F-018E-4F5A-803A-1D7F31DBD13B}"/>
            </a:ext>
          </a:extLst>
        </xdr:cNvPr>
        <xdr:cNvSpPr txBox="1"/>
      </xdr:nvSpPr>
      <xdr:spPr>
        <a:xfrm>
          <a:off x="15936806" y="53410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71E41590-5965-4891-AEDA-8F79D76E2564}"/>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a:extLst>
            <a:ext uri="{FF2B5EF4-FFF2-40B4-BE49-F238E27FC236}">
              <a16:creationId xmlns:a16="http://schemas.microsoft.com/office/drawing/2014/main" id="{FED1DBC6-3C24-4C88-AD1B-603161162190}"/>
            </a:ext>
          </a:extLst>
        </xdr:cNvPr>
        <xdr:cNvSpPr txBox="1"/>
      </xdr:nvSpPr>
      <xdr:spPr>
        <a:xfrm>
          <a:off x="15936806" y="49028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a:extLst>
            <a:ext uri="{FF2B5EF4-FFF2-40B4-BE49-F238E27FC236}">
              <a16:creationId xmlns:a16="http://schemas.microsoft.com/office/drawing/2014/main" id="{30C533DD-D0E9-4AD4-960A-FC21F94E1FB4}"/>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19210</xdr:rowOff>
    </xdr:from>
    <xdr:to>
      <xdr:col>116</xdr:col>
      <xdr:colOff>62864</xdr:colOff>
      <xdr:row>41</xdr:row>
      <xdr:rowOff>132107</xdr:rowOff>
    </xdr:to>
    <xdr:cxnSp macro="">
      <xdr:nvCxnSpPr>
        <xdr:cNvPr id="574" name="直線コネクタ 573">
          <a:extLst>
            <a:ext uri="{FF2B5EF4-FFF2-40B4-BE49-F238E27FC236}">
              <a16:creationId xmlns:a16="http://schemas.microsoft.com/office/drawing/2014/main" id="{C34BD7C2-6DC3-4547-BC9F-737B21FC6022}"/>
            </a:ext>
          </a:extLst>
        </xdr:cNvPr>
        <xdr:cNvCxnSpPr/>
      </xdr:nvCxnSpPr>
      <xdr:spPr>
        <a:xfrm flipV="1">
          <a:off x="19954239" y="5524660"/>
          <a:ext cx="0" cy="1246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135934</xdr:rowOff>
    </xdr:from>
    <xdr:ext cx="378565" cy="259045"/>
    <xdr:sp macro="" textlink="">
      <xdr:nvSpPr>
        <xdr:cNvPr id="575" name="【一般廃棄物処理施設】&#10;一人当たり有形固定資産（償却資産）額最小値テキスト">
          <a:extLst>
            <a:ext uri="{FF2B5EF4-FFF2-40B4-BE49-F238E27FC236}">
              <a16:creationId xmlns:a16="http://schemas.microsoft.com/office/drawing/2014/main" id="{EE5C61E9-3D47-41E6-9A7F-FBD5BC2021E6}"/>
            </a:ext>
          </a:extLst>
        </xdr:cNvPr>
        <xdr:cNvSpPr txBox="1"/>
      </xdr:nvSpPr>
      <xdr:spPr>
        <a:xfrm>
          <a:off x="19992975" y="6774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132107</xdr:rowOff>
    </xdr:from>
    <xdr:to>
      <xdr:col>116</xdr:col>
      <xdr:colOff>152400</xdr:colOff>
      <xdr:row>41</xdr:row>
      <xdr:rowOff>132107</xdr:rowOff>
    </xdr:to>
    <xdr:cxnSp macro="">
      <xdr:nvCxnSpPr>
        <xdr:cNvPr id="576" name="直線コネクタ 575">
          <a:extLst>
            <a:ext uri="{FF2B5EF4-FFF2-40B4-BE49-F238E27FC236}">
              <a16:creationId xmlns:a16="http://schemas.microsoft.com/office/drawing/2014/main" id="{2CE53831-BE10-4E17-B279-E883D8C0A7C5}"/>
            </a:ext>
          </a:extLst>
        </xdr:cNvPr>
        <xdr:cNvCxnSpPr/>
      </xdr:nvCxnSpPr>
      <xdr:spPr>
        <a:xfrm>
          <a:off x="19878675" y="677103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137337</xdr:rowOff>
    </xdr:from>
    <xdr:ext cx="599010" cy="259045"/>
    <xdr:sp macro="" textlink="">
      <xdr:nvSpPr>
        <xdr:cNvPr id="577" name="【一般廃棄物処理施設】&#10;一人当たり有形固定資産（償却資産）額最大値テキスト">
          <a:extLst>
            <a:ext uri="{FF2B5EF4-FFF2-40B4-BE49-F238E27FC236}">
              <a16:creationId xmlns:a16="http://schemas.microsoft.com/office/drawing/2014/main" id="{66C5B282-F954-4D6B-B45D-CDBC6A39A09B}"/>
            </a:ext>
          </a:extLst>
        </xdr:cNvPr>
        <xdr:cNvSpPr txBox="1"/>
      </xdr:nvSpPr>
      <xdr:spPr>
        <a:xfrm>
          <a:off x="19992975" y="5322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19210</xdr:rowOff>
    </xdr:from>
    <xdr:to>
      <xdr:col>116</xdr:col>
      <xdr:colOff>152400</xdr:colOff>
      <xdr:row>34</xdr:row>
      <xdr:rowOff>19210</xdr:rowOff>
    </xdr:to>
    <xdr:cxnSp macro="">
      <xdr:nvCxnSpPr>
        <xdr:cNvPr id="578" name="直線コネクタ 577">
          <a:extLst>
            <a:ext uri="{FF2B5EF4-FFF2-40B4-BE49-F238E27FC236}">
              <a16:creationId xmlns:a16="http://schemas.microsoft.com/office/drawing/2014/main" id="{E6D583B6-BC87-44EB-9926-47656F5DCC4D}"/>
            </a:ext>
          </a:extLst>
        </xdr:cNvPr>
        <xdr:cNvCxnSpPr/>
      </xdr:nvCxnSpPr>
      <xdr:spPr>
        <a:xfrm>
          <a:off x="19878675" y="552466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68535</xdr:rowOff>
    </xdr:from>
    <xdr:ext cx="534377" cy="259045"/>
    <xdr:sp macro="" textlink="">
      <xdr:nvSpPr>
        <xdr:cNvPr id="579" name="【一般廃棄物処理施設】&#10;一人当たり有形固定資産（償却資産）額平均値テキスト">
          <a:extLst>
            <a:ext uri="{FF2B5EF4-FFF2-40B4-BE49-F238E27FC236}">
              <a16:creationId xmlns:a16="http://schemas.microsoft.com/office/drawing/2014/main" id="{EB14265A-18EA-40AA-951E-AD8AA6772ADA}"/>
            </a:ext>
          </a:extLst>
        </xdr:cNvPr>
        <xdr:cNvSpPr txBox="1"/>
      </xdr:nvSpPr>
      <xdr:spPr>
        <a:xfrm>
          <a:off x="19992975" y="6218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45658</xdr:rowOff>
    </xdr:from>
    <xdr:to>
      <xdr:col>116</xdr:col>
      <xdr:colOff>114300</xdr:colOff>
      <xdr:row>39</xdr:row>
      <xdr:rowOff>147258</xdr:rowOff>
    </xdr:to>
    <xdr:sp macro="" textlink="">
      <xdr:nvSpPr>
        <xdr:cNvPr id="580" name="フローチャート: 判断 579">
          <a:extLst>
            <a:ext uri="{FF2B5EF4-FFF2-40B4-BE49-F238E27FC236}">
              <a16:creationId xmlns:a16="http://schemas.microsoft.com/office/drawing/2014/main" id="{6540DCD2-76F8-478F-B258-1E4767CD6C25}"/>
            </a:ext>
          </a:extLst>
        </xdr:cNvPr>
        <xdr:cNvSpPr/>
      </xdr:nvSpPr>
      <xdr:spPr>
        <a:xfrm>
          <a:off x="19897725" y="636390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57185</xdr:rowOff>
    </xdr:from>
    <xdr:to>
      <xdr:col>112</xdr:col>
      <xdr:colOff>38100</xdr:colOff>
      <xdr:row>39</xdr:row>
      <xdr:rowOff>158785</xdr:rowOff>
    </xdr:to>
    <xdr:sp macro="" textlink="">
      <xdr:nvSpPr>
        <xdr:cNvPr id="581" name="フローチャート: 判断 580">
          <a:extLst>
            <a:ext uri="{FF2B5EF4-FFF2-40B4-BE49-F238E27FC236}">
              <a16:creationId xmlns:a16="http://schemas.microsoft.com/office/drawing/2014/main" id="{2833A278-CFCA-411A-86EB-D27DBD48B3DD}"/>
            </a:ext>
          </a:extLst>
        </xdr:cNvPr>
        <xdr:cNvSpPr/>
      </xdr:nvSpPr>
      <xdr:spPr>
        <a:xfrm>
          <a:off x="19154775" y="637226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36917</xdr:rowOff>
    </xdr:from>
    <xdr:to>
      <xdr:col>107</xdr:col>
      <xdr:colOff>101600</xdr:colOff>
      <xdr:row>39</xdr:row>
      <xdr:rowOff>138517</xdr:rowOff>
    </xdr:to>
    <xdr:sp macro="" textlink="">
      <xdr:nvSpPr>
        <xdr:cNvPr id="582" name="フローチャート: 判断 581">
          <a:extLst>
            <a:ext uri="{FF2B5EF4-FFF2-40B4-BE49-F238E27FC236}">
              <a16:creationId xmlns:a16="http://schemas.microsoft.com/office/drawing/2014/main" id="{0E21CBB8-A01C-43E9-A08A-1813B3F81C0A}"/>
            </a:ext>
          </a:extLst>
        </xdr:cNvPr>
        <xdr:cNvSpPr/>
      </xdr:nvSpPr>
      <xdr:spPr>
        <a:xfrm>
          <a:off x="18345150" y="635199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36743</xdr:rowOff>
    </xdr:from>
    <xdr:to>
      <xdr:col>102</xdr:col>
      <xdr:colOff>165100</xdr:colOff>
      <xdr:row>39</xdr:row>
      <xdr:rowOff>138343</xdr:rowOff>
    </xdr:to>
    <xdr:sp macro="" textlink="">
      <xdr:nvSpPr>
        <xdr:cNvPr id="583" name="フローチャート: 判断 582">
          <a:extLst>
            <a:ext uri="{FF2B5EF4-FFF2-40B4-BE49-F238E27FC236}">
              <a16:creationId xmlns:a16="http://schemas.microsoft.com/office/drawing/2014/main" id="{8678344D-15D9-4788-91DE-6E083EBBCD59}"/>
            </a:ext>
          </a:extLst>
        </xdr:cNvPr>
        <xdr:cNvSpPr/>
      </xdr:nvSpPr>
      <xdr:spPr>
        <a:xfrm>
          <a:off x="17554575" y="635181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48068</xdr:rowOff>
    </xdr:from>
    <xdr:to>
      <xdr:col>98</xdr:col>
      <xdr:colOff>38100</xdr:colOff>
      <xdr:row>39</xdr:row>
      <xdr:rowOff>149668</xdr:rowOff>
    </xdr:to>
    <xdr:sp macro="" textlink="">
      <xdr:nvSpPr>
        <xdr:cNvPr id="584" name="フローチャート: 判断 583">
          <a:extLst>
            <a:ext uri="{FF2B5EF4-FFF2-40B4-BE49-F238E27FC236}">
              <a16:creationId xmlns:a16="http://schemas.microsoft.com/office/drawing/2014/main" id="{4F855078-9FC5-4E74-8B27-57D42BF10887}"/>
            </a:ext>
          </a:extLst>
        </xdr:cNvPr>
        <xdr:cNvSpPr/>
      </xdr:nvSpPr>
      <xdr:spPr>
        <a:xfrm>
          <a:off x="16754475" y="635996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B5A2A164-1430-4416-B5B3-E39A47EB1AA5}"/>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8C06EF11-C708-415C-9518-9C62C850E3E5}"/>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F7197D95-A194-4FCA-80B9-8D515DE8C34B}"/>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C615D658-721C-42A5-B7EA-7EBF11BE3113}"/>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5A6A208C-0479-4231-A37F-6189BB42A3AF}"/>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52795</xdr:rowOff>
    </xdr:from>
    <xdr:to>
      <xdr:col>116</xdr:col>
      <xdr:colOff>114300</xdr:colOff>
      <xdr:row>41</xdr:row>
      <xdr:rowOff>154395</xdr:rowOff>
    </xdr:to>
    <xdr:sp macro="" textlink="">
      <xdr:nvSpPr>
        <xdr:cNvPr id="590" name="楕円 589">
          <a:extLst>
            <a:ext uri="{FF2B5EF4-FFF2-40B4-BE49-F238E27FC236}">
              <a16:creationId xmlns:a16="http://schemas.microsoft.com/office/drawing/2014/main" id="{DA9572EF-4328-410A-BA55-5F2EF16EA860}"/>
            </a:ext>
          </a:extLst>
        </xdr:cNvPr>
        <xdr:cNvSpPr/>
      </xdr:nvSpPr>
      <xdr:spPr>
        <a:xfrm>
          <a:off x="19897725" y="668854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139172</xdr:rowOff>
    </xdr:from>
    <xdr:ext cx="469744" cy="259045"/>
    <xdr:sp macro="" textlink="">
      <xdr:nvSpPr>
        <xdr:cNvPr id="591" name="【一般廃棄物処理施設】&#10;一人当たり有形固定資産（償却資産）額該当値テキスト">
          <a:extLst>
            <a:ext uri="{FF2B5EF4-FFF2-40B4-BE49-F238E27FC236}">
              <a16:creationId xmlns:a16="http://schemas.microsoft.com/office/drawing/2014/main" id="{52FAB8D6-7C87-41D4-8D37-8CE075CE7F56}"/>
            </a:ext>
          </a:extLst>
        </xdr:cNvPr>
        <xdr:cNvSpPr txBox="1"/>
      </xdr:nvSpPr>
      <xdr:spPr>
        <a:xfrm>
          <a:off x="19992975" y="6619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52928</xdr:rowOff>
    </xdr:from>
    <xdr:to>
      <xdr:col>112</xdr:col>
      <xdr:colOff>38100</xdr:colOff>
      <xdr:row>41</xdr:row>
      <xdr:rowOff>154528</xdr:rowOff>
    </xdr:to>
    <xdr:sp macro="" textlink="">
      <xdr:nvSpPr>
        <xdr:cNvPr id="592" name="楕円 591">
          <a:extLst>
            <a:ext uri="{FF2B5EF4-FFF2-40B4-BE49-F238E27FC236}">
              <a16:creationId xmlns:a16="http://schemas.microsoft.com/office/drawing/2014/main" id="{368BE7D8-60D5-400D-B04C-1E799D3C4FE2}"/>
            </a:ext>
          </a:extLst>
        </xdr:cNvPr>
        <xdr:cNvSpPr/>
      </xdr:nvSpPr>
      <xdr:spPr>
        <a:xfrm>
          <a:off x="19154775" y="668867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103595</xdr:rowOff>
    </xdr:from>
    <xdr:to>
      <xdr:col>116</xdr:col>
      <xdr:colOff>63500</xdr:colOff>
      <xdr:row>41</xdr:row>
      <xdr:rowOff>103728</xdr:rowOff>
    </xdr:to>
    <xdr:cxnSp macro="">
      <xdr:nvCxnSpPr>
        <xdr:cNvPr id="593" name="直線コネクタ 592">
          <a:extLst>
            <a:ext uri="{FF2B5EF4-FFF2-40B4-BE49-F238E27FC236}">
              <a16:creationId xmlns:a16="http://schemas.microsoft.com/office/drawing/2014/main" id="{60EEC0DC-FD96-4DC0-8EB0-CE2685BC8816}"/>
            </a:ext>
          </a:extLst>
        </xdr:cNvPr>
        <xdr:cNvCxnSpPr/>
      </xdr:nvCxnSpPr>
      <xdr:spPr>
        <a:xfrm flipV="1">
          <a:off x="19202400" y="6745695"/>
          <a:ext cx="752475" cy="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52901</xdr:rowOff>
    </xdr:from>
    <xdr:to>
      <xdr:col>107</xdr:col>
      <xdr:colOff>101600</xdr:colOff>
      <xdr:row>41</xdr:row>
      <xdr:rowOff>154501</xdr:rowOff>
    </xdr:to>
    <xdr:sp macro="" textlink="">
      <xdr:nvSpPr>
        <xdr:cNvPr id="594" name="楕円 593">
          <a:extLst>
            <a:ext uri="{FF2B5EF4-FFF2-40B4-BE49-F238E27FC236}">
              <a16:creationId xmlns:a16="http://schemas.microsoft.com/office/drawing/2014/main" id="{BF8BEC2F-0475-4F51-817B-DE5F7697E903}"/>
            </a:ext>
          </a:extLst>
        </xdr:cNvPr>
        <xdr:cNvSpPr/>
      </xdr:nvSpPr>
      <xdr:spPr>
        <a:xfrm>
          <a:off x="18345150" y="668865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103701</xdr:rowOff>
    </xdr:from>
    <xdr:to>
      <xdr:col>111</xdr:col>
      <xdr:colOff>177800</xdr:colOff>
      <xdr:row>41</xdr:row>
      <xdr:rowOff>103728</xdr:rowOff>
    </xdr:to>
    <xdr:cxnSp macro="">
      <xdr:nvCxnSpPr>
        <xdr:cNvPr id="595" name="直線コネクタ 594">
          <a:extLst>
            <a:ext uri="{FF2B5EF4-FFF2-40B4-BE49-F238E27FC236}">
              <a16:creationId xmlns:a16="http://schemas.microsoft.com/office/drawing/2014/main" id="{B0CCD6A1-36C2-450B-87D0-80204B8F14A0}"/>
            </a:ext>
          </a:extLst>
        </xdr:cNvPr>
        <xdr:cNvCxnSpPr/>
      </xdr:nvCxnSpPr>
      <xdr:spPr>
        <a:xfrm>
          <a:off x="18392775" y="6745801"/>
          <a:ext cx="809625" cy="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52818</xdr:rowOff>
    </xdr:from>
    <xdr:to>
      <xdr:col>102</xdr:col>
      <xdr:colOff>165100</xdr:colOff>
      <xdr:row>41</xdr:row>
      <xdr:rowOff>154418</xdr:rowOff>
    </xdr:to>
    <xdr:sp macro="" textlink="">
      <xdr:nvSpPr>
        <xdr:cNvPr id="596" name="楕円 595">
          <a:extLst>
            <a:ext uri="{FF2B5EF4-FFF2-40B4-BE49-F238E27FC236}">
              <a16:creationId xmlns:a16="http://schemas.microsoft.com/office/drawing/2014/main" id="{B9B709C8-0673-4EBD-9BEB-F40261CD5CC9}"/>
            </a:ext>
          </a:extLst>
        </xdr:cNvPr>
        <xdr:cNvSpPr/>
      </xdr:nvSpPr>
      <xdr:spPr>
        <a:xfrm>
          <a:off x="17554575" y="668856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103618</xdr:rowOff>
    </xdr:from>
    <xdr:to>
      <xdr:col>107</xdr:col>
      <xdr:colOff>50800</xdr:colOff>
      <xdr:row>41</xdr:row>
      <xdr:rowOff>103701</xdr:rowOff>
    </xdr:to>
    <xdr:cxnSp macro="">
      <xdr:nvCxnSpPr>
        <xdr:cNvPr id="597" name="直線コネクタ 596">
          <a:extLst>
            <a:ext uri="{FF2B5EF4-FFF2-40B4-BE49-F238E27FC236}">
              <a16:creationId xmlns:a16="http://schemas.microsoft.com/office/drawing/2014/main" id="{5BE420CD-F328-49D9-AE5F-B769288E7AEB}"/>
            </a:ext>
          </a:extLst>
        </xdr:cNvPr>
        <xdr:cNvCxnSpPr/>
      </xdr:nvCxnSpPr>
      <xdr:spPr>
        <a:xfrm>
          <a:off x="17602200" y="6745718"/>
          <a:ext cx="790575" cy="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52672</xdr:rowOff>
    </xdr:from>
    <xdr:to>
      <xdr:col>98</xdr:col>
      <xdr:colOff>38100</xdr:colOff>
      <xdr:row>41</xdr:row>
      <xdr:rowOff>154272</xdr:rowOff>
    </xdr:to>
    <xdr:sp macro="" textlink="">
      <xdr:nvSpPr>
        <xdr:cNvPr id="598" name="楕円 597">
          <a:extLst>
            <a:ext uri="{FF2B5EF4-FFF2-40B4-BE49-F238E27FC236}">
              <a16:creationId xmlns:a16="http://schemas.microsoft.com/office/drawing/2014/main" id="{266EADD7-BAB4-416F-A744-293A44C96528}"/>
            </a:ext>
          </a:extLst>
        </xdr:cNvPr>
        <xdr:cNvSpPr/>
      </xdr:nvSpPr>
      <xdr:spPr>
        <a:xfrm>
          <a:off x="16754475" y="668842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103472</xdr:rowOff>
    </xdr:from>
    <xdr:to>
      <xdr:col>102</xdr:col>
      <xdr:colOff>114300</xdr:colOff>
      <xdr:row>41</xdr:row>
      <xdr:rowOff>103618</xdr:rowOff>
    </xdr:to>
    <xdr:cxnSp macro="">
      <xdr:nvCxnSpPr>
        <xdr:cNvPr id="599" name="直線コネクタ 598">
          <a:extLst>
            <a:ext uri="{FF2B5EF4-FFF2-40B4-BE49-F238E27FC236}">
              <a16:creationId xmlns:a16="http://schemas.microsoft.com/office/drawing/2014/main" id="{D353F73B-09B1-4F00-8233-EF50ABED31FD}"/>
            </a:ext>
          </a:extLst>
        </xdr:cNvPr>
        <xdr:cNvCxnSpPr/>
      </xdr:nvCxnSpPr>
      <xdr:spPr>
        <a:xfrm>
          <a:off x="16802100" y="6745572"/>
          <a:ext cx="800100" cy="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3862</xdr:rowOff>
    </xdr:from>
    <xdr:ext cx="534377" cy="259045"/>
    <xdr:sp macro="" textlink="">
      <xdr:nvSpPr>
        <xdr:cNvPr id="600" name="n_1aveValue【一般廃棄物処理施設】&#10;一人当たり有形固定資産（償却資産）額">
          <a:extLst>
            <a:ext uri="{FF2B5EF4-FFF2-40B4-BE49-F238E27FC236}">
              <a16:creationId xmlns:a16="http://schemas.microsoft.com/office/drawing/2014/main" id="{C7D76B07-65A5-4B15-BE2B-F72A00C1883E}"/>
            </a:ext>
          </a:extLst>
        </xdr:cNvPr>
        <xdr:cNvSpPr txBox="1"/>
      </xdr:nvSpPr>
      <xdr:spPr>
        <a:xfrm>
          <a:off x="18944736" y="616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155044</xdr:rowOff>
    </xdr:from>
    <xdr:ext cx="534377" cy="259045"/>
    <xdr:sp macro="" textlink="">
      <xdr:nvSpPr>
        <xdr:cNvPr id="601" name="n_2aveValue【一般廃棄物処理施設】&#10;一人当たり有形固定資産（償却資産）額">
          <a:extLst>
            <a:ext uri="{FF2B5EF4-FFF2-40B4-BE49-F238E27FC236}">
              <a16:creationId xmlns:a16="http://schemas.microsoft.com/office/drawing/2014/main" id="{95BDAD76-BE23-423C-BCAC-0962A654E032}"/>
            </a:ext>
          </a:extLst>
        </xdr:cNvPr>
        <xdr:cNvSpPr txBox="1"/>
      </xdr:nvSpPr>
      <xdr:spPr>
        <a:xfrm>
          <a:off x="18163686" y="614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154870</xdr:rowOff>
    </xdr:from>
    <xdr:ext cx="534377" cy="259045"/>
    <xdr:sp macro="" textlink="">
      <xdr:nvSpPr>
        <xdr:cNvPr id="602" name="n_3aveValue【一般廃棄物処理施設】&#10;一人当たり有形固定資産（償却資産）額">
          <a:extLst>
            <a:ext uri="{FF2B5EF4-FFF2-40B4-BE49-F238E27FC236}">
              <a16:creationId xmlns:a16="http://schemas.microsoft.com/office/drawing/2014/main" id="{9E524D46-C6D6-4AEB-B9C3-CD77D721F1FF}"/>
            </a:ext>
          </a:extLst>
        </xdr:cNvPr>
        <xdr:cNvSpPr txBox="1"/>
      </xdr:nvSpPr>
      <xdr:spPr>
        <a:xfrm>
          <a:off x="17354061" y="6146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166195</xdr:rowOff>
    </xdr:from>
    <xdr:ext cx="534377" cy="259045"/>
    <xdr:sp macro="" textlink="">
      <xdr:nvSpPr>
        <xdr:cNvPr id="603" name="n_4aveValue【一般廃棄物処理施設】&#10;一人当たり有形固定資産（償却資産）額">
          <a:extLst>
            <a:ext uri="{FF2B5EF4-FFF2-40B4-BE49-F238E27FC236}">
              <a16:creationId xmlns:a16="http://schemas.microsoft.com/office/drawing/2014/main" id="{1EFF5F7E-0CAA-48E3-98FE-1579F68E9C75}"/>
            </a:ext>
          </a:extLst>
        </xdr:cNvPr>
        <xdr:cNvSpPr txBox="1"/>
      </xdr:nvSpPr>
      <xdr:spPr>
        <a:xfrm>
          <a:off x="16563486" y="615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41</xdr:row>
      <xdr:rowOff>145655</xdr:rowOff>
    </xdr:from>
    <xdr:ext cx="469744" cy="259045"/>
    <xdr:sp macro="" textlink="">
      <xdr:nvSpPr>
        <xdr:cNvPr id="604" name="n_1mainValue【一般廃棄物処理施設】&#10;一人当たり有形固定資産（償却資産）額">
          <a:extLst>
            <a:ext uri="{FF2B5EF4-FFF2-40B4-BE49-F238E27FC236}">
              <a16:creationId xmlns:a16="http://schemas.microsoft.com/office/drawing/2014/main" id="{0A3811BA-001D-4A82-8D43-2A09734BB05D}"/>
            </a:ext>
          </a:extLst>
        </xdr:cNvPr>
        <xdr:cNvSpPr txBox="1"/>
      </xdr:nvSpPr>
      <xdr:spPr>
        <a:xfrm>
          <a:off x="18983403" y="678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41</xdr:row>
      <xdr:rowOff>145628</xdr:rowOff>
    </xdr:from>
    <xdr:ext cx="469744" cy="259045"/>
    <xdr:sp macro="" textlink="">
      <xdr:nvSpPr>
        <xdr:cNvPr id="605" name="n_2mainValue【一般廃棄物処理施設】&#10;一人当たり有形固定資産（償却資産）額">
          <a:extLst>
            <a:ext uri="{FF2B5EF4-FFF2-40B4-BE49-F238E27FC236}">
              <a16:creationId xmlns:a16="http://schemas.microsoft.com/office/drawing/2014/main" id="{04463387-5D04-4E5E-B97D-185FE8731027}"/>
            </a:ext>
          </a:extLst>
        </xdr:cNvPr>
        <xdr:cNvSpPr txBox="1"/>
      </xdr:nvSpPr>
      <xdr:spPr>
        <a:xfrm>
          <a:off x="18183303" y="6781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41</xdr:row>
      <xdr:rowOff>145545</xdr:rowOff>
    </xdr:from>
    <xdr:ext cx="469744" cy="259045"/>
    <xdr:sp macro="" textlink="">
      <xdr:nvSpPr>
        <xdr:cNvPr id="606" name="n_3mainValue【一般廃棄物処理施設】&#10;一人当たり有形固定資産（償却資産）額">
          <a:extLst>
            <a:ext uri="{FF2B5EF4-FFF2-40B4-BE49-F238E27FC236}">
              <a16:creationId xmlns:a16="http://schemas.microsoft.com/office/drawing/2014/main" id="{8C3B199E-13CC-4476-9461-D9753FBDB299}"/>
            </a:ext>
          </a:extLst>
        </xdr:cNvPr>
        <xdr:cNvSpPr txBox="1"/>
      </xdr:nvSpPr>
      <xdr:spPr>
        <a:xfrm>
          <a:off x="17383203" y="678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41</xdr:row>
      <xdr:rowOff>145399</xdr:rowOff>
    </xdr:from>
    <xdr:ext cx="469744" cy="259045"/>
    <xdr:sp macro="" textlink="">
      <xdr:nvSpPr>
        <xdr:cNvPr id="607" name="n_4mainValue【一般廃棄物処理施設】&#10;一人当たり有形固定資産（償却資産）額">
          <a:extLst>
            <a:ext uri="{FF2B5EF4-FFF2-40B4-BE49-F238E27FC236}">
              <a16:creationId xmlns:a16="http://schemas.microsoft.com/office/drawing/2014/main" id="{CE2854F8-4DCB-4B74-AEB9-1BB28C9A38AA}"/>
            </a:ext>
          </a:extLst>
        </xdr:cNvPr>
        <xdr:cNvSpPr txBox="1"/>
      </xdr:nvSpPr>
      <xdr:spPr>
        <a:xfrm>
          <a:off x="16592628" y="6781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19EDB709-123F-43A9-A5EA-1DCC3C0F8997}"/>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0ED3BA07-ED68-47F5-8A37-8A140F5A0010}"/>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53342733-362B-42F4-8048-A8C36F0E67B4}"/>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EB35BC6D-C284-4B63-99ED-800EEE520837}"/>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7DD0BB6E-4FC0-41D1-BA0E-4D99DF5A12B1}"/>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919FE64C-F2A6-48AC-B965-F73BB474CF0D}"/>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C3245054-35C8-48E2-BC26-D12E433E1682}"/>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2484B955-3695-41A9-983F-1A175A205CDE}"/>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a:extLst>
            <a:ext uri="{FF2B5EF4-FFF2-40B4-BE49-F238E27FC236}">
              <a16:creationId xmlns:a16="http://schemas.microsoft.com/office/drawing/2014/main" id="{CCC0949B-243C-409A-B97B-9998DB2CBD76}"/>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a:extLst>
            <a:ext uri="{FF2B5EF4-FFF2-40B4-BE49-F238E27FC236}">
              <a16:creationId xmlns:a16="http://schemas.microsoft.com/office/drawing/2014/main" id="{087F9705-D2F6-49EF-AE58-648B472C09AF}"/>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a:extLst>
            <a:ext uri="{FF2B5EF4-FFF2-40B4-BE49-F238E27FC236}">
              <a16:creationId xmlns:a16="http://schemas.microsoft.com/office/drawing/2014/main" id="{EE7A4073-AEF5-44A9-9D43-17C784C9C9C8}"/>
            </a:ext>
          </a:extLst>
        </xdr:cNvPr>
        <xdr:cNvSpPr txBox="1"/>
      </xdr:nvSpPr>
      <xdr:spPr>
        <a:xfrm>
          <a:off x="107945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9" name="直線コネクタ 618">
          <a:extLst>
            <a:ext uri="{FF2B5EF4-FFF2-40B4-BE49-F238E27FC236}">
              <a16:creationId xmlns:a16="http://schemas.microsoft.com/office/drawing/2014/main" id="{FD67D149-5F8E-4C7A-8C28-C6D7CA0E8F5A}"/>
            </a:ext>
          </a:extLst>
        </xdr:cNvPr>
        <xdr:cNvCxnSpPr/>
      </xdr:nvCxnSpPr>
      <xdr:spPr>
        <a:xfrm>
          <a:off x="11210925" y="1049382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0" name="テキスト ボックス 619">
          <a:extLst>
            <a:ext uri="{FF2B5EF4-FFF2-40B4-BE49-F238E27FC236}">
              <a16:creationId xmlns:a16="http://schemas.microsoft.com/office/drawing/2014/main" id="{D6FCD6AA-62C8-45E7-B983-475766817827}"/>
            </a:ext>
          </a:extLst>
        </xdr:cNvPr>
        <xdr:cNvSpPr txBox="1"/>
      </xdr:nvSpPr>
      <xdr:spPr>
        <a:xfrm>
          <a:off x="107945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1" name="直線コネクタ 620">
          <a:extLst>
            <a:ext uri="{FF2B5EF4-FFF2-40B4-BE49-F238E27FC236}">
              <a16:creationId xmlns:a16="http://schemas.microsoft.com/office/drawing/2014/main" id="{087ED369-B732-477D-9EFB-66ED43FD7F15}"/>
            </a:ext>
          </a:extLst>
        </xdr:cNvPr>
        <xdr:cNvCxnSpPr/>
      </xdr:nvCxnSpPr>
      <xdr:spPr>
        <a:xfrm>
          <a:off x="11210925" y="1018313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2" name="テキスト ボックス 621">
          <a:extLst>
            <a:ext uri="{FF2B5EF4-FFF2-40B4-BE49-F238E27FC236}">
              <a16:creationId xmlns:a16="http://schemas.microsoft.com/office/drawing/2014/main" id="{8830FFB9-CB6F-419F-834E-9B7FE7BD65BF}"/>
            </a:ext>
          </a:extLst>
        </xdr:cNvPr>
        <xdr:cNvSpPr txBox="1"/>
      </xdr:nvSpPr>
      <xdr:spPr>
        <a:xfrm>
          <a:off x="10845966" y="100472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3" name="直線コネクタ 622">
          <a:extLst>
            <a:ext uri="{FF2B5EF4-FFF2-40B4-BE49-F238E27FC236}">
              <a16:creationId xmlns:a16="http://schemas.microsoft.com/office/drawing/2014/main" id="{1016A4A7-387B-47C9-8322-FCAA83225B99}"/>
            </a:ext>
          </a:extLst>
        </xdr:cNvPr>
        <xdr:cNvCxnSpPr/>
      </xdr:nvCxnSpPr>
      <xdr:spPr>
        <a:xfrm>
          <a:off x="11210925" y="987561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4" name="テキスト ボックス 623">
          <a:extLst>
            <a:ext uri="{FF2B5EF4-FFF2-40B4-BE49-F238E27FC236}">
              <a16:creationId xmlns:a16="http://schemas.microsoft.com/office/drawing/2014/main" id="{0A851D6B-FF3C-4CF3-B549-ED5F8946A2F0}"/>
            </a:ext>
          </a:extLst>
        </xdr:cNvPr>
        <xdr:cNvSpPr txBox="1"/>
      </xdr:nvSpPr>
      <xdr:spPr>
        <a:xfrm>
          <a:off x="10845966" y="97365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5" name="直線コネクタ 624">
          <a:extLst>
            <a:ext uri="{FF2B5EF4-FFF2-40B4-BE49-F238E27FC236}">
              <a16:creationId xmlns:a16="http://schemas.microsoft.com/office/drawing/2014/main" id="{32DD6728-7CD2-490B-BF39-06FC83DA046D}"/>
            </a:ext>
          </a:extLst>
        </xdr:cNvPr>
        <xdr:cNvCxnSpPr/>
      </xdr:nvCxnSpPr>
      <xdr:spPr>
        <a:xfrm>
          <a:off x="11210925" y="956491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6" name="テキスト ボックス 625">
          <a:extLst>
            <a:ext uri="{FF2B5EF4-FFF2-40B4-BE49-F238E27FC236}">
              <a16:creationId xmlns:a16="http://schemas.microsoft.com/office/drawing/2014/main" id="{04790D22-9475-449B-A5B9-95F268CD484D}"/>
            </a:ext>
          </a:extLst>
        </xdr:cNvPr>
        <xdr:cNvSpPr txBox="1"/>
      </xdr:nvSpPr>
      <xdr:spPr>
        <a:xfrm>
          <a:off x="10845966" y="94290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7" name="直線コネクタ 626">
          <a:extLst>
            <a:ext uri="{FF2B5EF4-FFF2-40B4-BE49-F238E27FC236}">
              <a16:creationId xmlns:a16="http://schemas.microsoft.com/office/drawing/2014/main" id="{8EC5DDCF-6F67-4215-8EE0-AE994A325FDA}"/>
            </a:ext>
          </a:extLst>
        </xdr:cNvPr>
        <xdr:cNvCxnSpPr/>
      </xdr:nvCxnSpPr>
      <xdr:spPr>
        <a:xfrm>
          <a:off x="11210925" y="92573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8" name="テキスト ボックス 627">
          <a:extLst>
            <a:ext uri="{FF2B5EF4-FFF2-40B4-BE49-F238E27FC236}">
              <a16:creationId xmlns:a16="http://schemas.microsoft.com/office/drawing/2014/main" id="{360F1F1E-415C-440C-B4DE-0363EA6CC6DE}"/>
            </a:ext>
          </a:extLst>
        </xdr:cNvPr>
        <xdr:cNvSpPr txBox="1"/>
      </xdr:nvSpPr>
      <xdr:spPr>
        <a:xfrm>
          <a:off x="10845966" y="91183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9" name="直線コネクタ 628">
          <a:extLst>
            <a:ext uri="{FF2B5EF4-FFF2-40B4-BE49-F238E27FC236}">
              <a16:creationId xmlns:a16="http://schemas.microsoft.com/office/drawing/2014/main" id="{581C2419-0E21-4490-95CA-B0454667C84F}"/>
            </a:ext>
          </a:extLst>
        </xdr:cNvPr>
        <xdr:cNvCxnSpPr/>
      </xdr:nvCxnSpPr>
      <xdr:spPr>
        <a:xfrm>
          <a:off x="11210925" y="894669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0" name="テキスト ボックス 629">
          <a:extLst>
            <a:ext uri="{FF2B5EF4-FFF2-40B4-BE49-F238E27FC236}">
              <a16:creationId xmlns:a16="http://schemas.microsoft.com/office/drawing/2014/main" id="{10EF8D7A-94AC-4A8A-A239-0E0E18BFE001}"/>
            </a:ext>
          </a:extLst>
        </xdr:cNvPr>
        <xdr:cNvSpPr txBox="1"/>
      </xdr:nvSpPr>
      <xdr:spPr>
        <a:xfrm>
          <a:off x="10903736" y="881082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a:extLst>
            <a:ext uri="{FF2B5EF4-FFF2-40B4-BE49-F238E27FC236}">
              <a16:creationId xmlns:a16="http://schemas.microsoft.com/office/drawing/2014/main" id="{A250F465-6C6B-453F-A379-2F7E8C673532}"/>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2" name="【保健センター・保健所】&#10;有形固定資産減価償却率グラフ枠">
          <a:extLst>
            <a:ext uri="{FF2B5EF4-FFF2-40B4-BE49-F238E27FC236}">
              <a16:creationId xmlns:a16="http://schemas.microsoft.com/office/drawing/2014/main" id="{5F9787F6-BFB2-4057-8838-95BD8A9B0B89}"/>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1633</xdr:rowOff>
    </xdr:from>
    <xdr:to>
      <xdr:col>85</xdr:col>
      <xdr:colOff>126364</xdr:colOff>
      <xdr:row>63</xdr:row>
      <xdr:rowOff>119199</xdr:rowOff>
    </xdr:to>
    <xdr:cxnSp macro="">
      <xdr:nvCxnSpPr>
        <xdr:cNvPr id="633" name="直線コネクタ 632">
          <a:extLst>
            <a:ext uri="{FF2B5EF4-FFF2-40B4-BE49-F238E27FC236}">
              <a16:creationId xmlns:a16="http://schemas.microsoft.com/office/drawing/2014/main" id="{E1128E9B-6748-47D0-8CD7-520A09C3864A}"/>
            </a:ext>
          </a:extLst>
        </xdr:cNvPr>
        <xdr:cNvCxnSpPr/>
      </xdr:nvCxnSpPr>
      <xdr:spPr>
        <a:xfrm flipV="1">
          <a:off x="14696439" y="9069433"/>
          <a:ext cx="0" cy="1254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123026</xdr:rowOff>
    </xdr:from>
    <xdr:ext cx="405111" cy="259045"/>
    <xdr:sp macro="" textlink="">
      <xdr:nvSpPr>
        <xdr:cNvPr id="634" name="【保健センター・保健所】&#10;有形固定資産減価償却率最小値テキスト">
          <a:extLst>
            <a:ext uri="{FF2B5EF4-FFF2-40B4-BE49-F238E27FC236}">
              <a16:creationId xmlns:a16="http://schemas.microsoft.com/office/drawing/2014/main" id="{09CEFC57-5715-4138-815E-C2672645F91F}"/>
            </a:ext>
          </a:extLst>
        </xdr:cNvPr>
        <xdr:cNvSpPr txBox="1"/>
      </xdr:nvSpPr>
      <xdr:spPr>
        <a:xfrm>
          <a:off x="14735175" y="10327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119199</xdr:rowOff>
    </xdr:from>
    <xdr:to>
      <xdr:col>86</xdr:col>
      <xdr:colOff>25400</xdr:colOff>
      <xdr:row>63</xdr:row>
      <xdr:rowOff>119199</xdr:rowOff>
    </xdr:to>
    <xdr:cxnSp macro="">
      <xdr:nvCxnSpPr>
        <xdr:cNvPr id="635" name="直線コネクタ 634">
          <a:extLst>
            <a:ext uri="{FF2B5EF4-FFF2-40B4-BE49-F238E27FC236}">
              <a16:creationId xmlns:a16="http://schemas.microsoft.com/office/drawing/2014/main" id="{32CAEC59-B24E-490A-B5D7-A8281911E5E6}"/>
            </a:ext>
          </a:extLst>
        </xdr:cNvPr>
        <xdr:cNvCxnSpPr/>
      </xdr:nvCxnSpPr>
      <xdr:spPr>
        <a:xfrm>
          <a:off x="14611350" y="1032364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119760</xdr:rowOff>
    </xdr:from>
    <xdr:ext cx="340478" cy="259045"/>
    <xdr:sp macro="" textlink="">
      <xdr:nvSpPr>
        <xdr:cNvPr id="636" name="【保健センター・保健所】&#10;有形固定資産減価償却率最大値テキスト">
          <a:extLst>
            <a:ext uri="{FF2B5EF4-FFF2-40B4-BE49-F238E27FC236}">
              <a16:creationId xmlns:a16="http://schemas.microsoft.com/office/drawing/2014/main" id="{C8C44157-8498-4BD3-8E17-AD8A1B40C6F7}"/>
            </a:ext>
          </a:extLst>
        </xdr:cNvPr>
        <xdr:cNvSpPr txBox="1"/>
      </xdr:nvSpPr>
      <xdr:spPr>
        <a:xfrm>
          <a:off x="14735175" y="88668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1633</xdr:rowOff>
    </xdr:from>
    <xdr:to>
      <xdr:col>86</xdr:col>
      <xdr:colOff>25400</xdr:colOff>
      <xdr:row>56</xdr:row>
      <xdr:rowOff>1633</xdr:rowOff>
    </xdr:to>
    <xdr:cxnSp macro="">
      <xdr:nvCxnSpPr>
        <xdr:cNvPr id="637" name="直線コネクタ 636">
          <a:extLst>
            <a:ext uri="{FF2B5EF4-FFF2-40B4-BE49-F238E27FC236}">
              <a16:creationId xmlns:a16="http://schemas.microsoft.com/office/drawing/2014/main" id="{48EA8C4F-502B-4B06-9AEA-202A99332FF8}"/>
            </a:ext>
          </a:extLst>
        </xdr:cNvPr>
        <xdr:cNvCxnSpPr/>
      </xdr:nvCxnSpPr>
      <xdr:spPr>
        <a:xfrm>
          <a:off x="14611350" y="906943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166024</xdr:rowOff>
    </xdr:from>
    <xdr:ext cx="405111" cy="259045"/>
    <xdr:sp macro="" textlink="">
      <xdr:nvSpPr>
        <xdr:cNvPr id="638" name="【保健センター・保健所】&#10;有形固定資産減価償却率平均値テキスト">
          <a:extLst>
            <a:ext uri="{FF2B5EF4-FFF2-40B4-BE49-F238E27FC236}">
              <a16:creationId xmlns:a16="http://schemas.microsoft.com/office/drawing/2014/main" id="{E78C7496-E96E-487B-8567-17C2F599E6C1}"/>
            </a:ext>
          </a:extLst>
        </xdr:cNvPr>
        <xdr:cNvSpPr txBox="1"/>
      </xdr:nvSpPr>
      <xdr:spPr>
        <a:xfrm>
          <a:off x="14735175" y="97164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16147</xdr:rowOff>
    </xdr:from>
    <xdr:to>
      <xdr:col>85</xdr:col>
      <xdr:colOff>177800</xdr:colOff>
      <xdr:row>60</xdr:row>
      <xdr:rowOff>117747</xdr:rowOff>
    </xdr:to>
    <xdr:sp macro="" textlink="">
      <xdr:nvSpPr>
        <xdr:cNvPr id="639" name="フローチャート: 判断 638">
          <a:extLst>
            <a:ext uri="{FF2B5EF4-FFF2-40B4-BE49-F238E27FC236}">
              <a16:creationId xmlns:a16="http://schemas.microsoft.com/office/drawing/2014/main" id="{9601983A-F839-458E-99CB-B8F28CC136D4}"/>
            </a:ext>
          </a:extLst>
        </xdr:cNvPr>
        <xdr:cNvSpPr/>
      </xdr:nvSpPr>
      <xdr:spPr>
        <a:xfrm>
          <a:off x="14649450" y="9731647"/>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159838</xdr:rowOff>
    </xdr:from>
    <xdr:to>
      <xdr:col>81</xdr:col>
      <xdr:colOff>101600</xdr:colOff>
      <xdr:row>60</xdr:row>
      <xdr:rowOff>89988</xdr:rowOff>
    </xdr:to>
    <xdr:sp macro="" textlink="">
      <xdr:nvSpPr>
        <xdr:cNvPr id="640" name="フローチャート: 判断 639">
          <a:extLst>
            <a:ext uri="{FF2B5EF4-FFF2-40B4-BE49-F238E27FC236}">
              <a16:creationId xmlns:a16="http://schemas.microsoft.com/office/drawing/2014/main" id="{2D002142-F47B-49D2-9D2F-426A9B4A3233}"/>
            </a:ext>
          </a:extLst>
        </xdr:cNvPr>
        <xdr:cNvSpPr/>
      </xdr:nvSpPr>
      <xdr:spPr>
        <a:xfrm>
          <a:off x="13887450" y="9716588"/>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135346</xdr:rowOff>
    </xdr:from>
    <xdr:to>
      <xdr:col>76</xdr:col>
      <xdr:colOff>165100</xdr:colOff>
      <xdr:row>60</xdr:row>
      <xdr:rowOff>65496</xdr:rowOff>
    </xdr:to>
    <xdr:sp macro="" textlink="">
      <xdr:nvSpPr>
        <xdr:cNvPr id="641" name="フローチャート: 判断 640">
          <a:extLst>
            <a:ext uri="{FF2B5EF4-FFF2-40B4-BE49-F238E27FC236}">
              <a16:creationId xmlns:a16="http://schemas.microsoft.com/office/drawing/2014/main" id="{0C323142-7466-49D8-AB74-4ECCADF368FA}"/>
            </a:ext>
          </a:extLst>
        </xdr:cNvPr>
        <xdr:cNvSpPr/>
      </xdr:nvSpPr>
      <xdr:spPr>
        <a:xfrm>
          <a:off x="13096875" y="968892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99423</xdr:rowOff>
    </xdr:from>
    <xdr:to>
      <xdr:col>72</xdr:col>
      <xdr:colOff>38100</xdr:colOff>
      <xdr:row>60</xdr:row>
      <xdr:rowOff>29573</xdr:rowOff>
    </xdr:to>
    <xdr:sp macro="" textlink="">
      <xdr:nvSpPr>
        <xdr:cNvPr id="642" name="フローチャート: 判断 641">
          <a:extLst>
            <a:ext uri="{FF2B5EF4-FFF2-40B4-BE49-F238E27FC236}">
              <a16:creationId xmlns:a16="http://schemas.microsoft.com/office/drawing/2014/main" id="{0D020A9B-9EBF-4C86-BD51-A209AC9E03F3}"/>
            </a:ext>
          </a:extLst>
        </xdr:cNvPr>
        <xdr:cNvSpPr/>
      </xdr:nvSpPr>
      <xdr:spPr>
        <a:xfrm>
          <a:off x="12296775" y="965617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68399</xdr:rowOff>
    </xdr:from>
    <xdr:to>
      <xdr:col>67</xdr:col>
      <xdr:colOff>101600</xdr:colOff>
      <xdr:row>59</xdr:row>
      <xdr:rowOff>169999</xdr:rowOff>
    </xdr:to>
    <xdr:sp macro="" textlink="">
      <xdr:nvSpPr>
        <xdr:cNvPr id="643" name="フローチャート: 判断 642">
          <a:extLst>
            <a:ext uri="{FF2B5EF4-FFF2-40B4-BE49-F238E27FC236}">
              <a16:creationId xmlns:a16="http://schemas.microsoft.com/office/drawing/2014/main" id="{163DC158-8586-4378-BB7E-055FFB52CD80}"/>
            </a:ext>
          </a:extLst>
        </xdr:cNvPr>
        <xdr:cNvSpPr/>
      </xdr:nvSpPr>
      <xdr:spPr>
        <a:xfrm>
          <a:off x="11487150" y="961879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518F2972-78A6-4B3D-9B1A-C88B2AE0DEFC}"/>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ABB8134B-ED89-4E46-963D-D182694170D5}"/>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79E5099F-002C-4B28-A125-8BDD5A75441C}"/>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AA556A4D-D3DD-4968-AB80-CB696D5FE843}"/>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35661594-A7C7-49A9-9E07-C8E06B8CC5BD}"/>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xdr:rowOff>
    </xdr:from>
    <xdr:to>
      <xdr:col>85</xdr:col>
      <xdr:colOff>177800</xdr:colOff>
      <xdr:row>60</xdr:row>
      <xdr:rowOff>107950</xdr:rowOff>
    </xdr:to>
    <xdr:sp macro="" textlink="">
      <xdr:nvSpPr>
        <xdr:cNvPr id="649" name="楕円 648">
          <a:extLst>
            <a:ext uri="{FF2B5EF4-FFF2-40B4-BE49-F238E27FC236}">
              <a16:creationId xmlns:a16="http://schemas.microsoft.com/office/drawing/2014/main" id="{AE3F1D1A-0F54-4916-97DF-DF0A25EE97C5}"/>
            </a:ext>
          </a:extLst>
        </xdr:cNvPr>
        <xdr:cNvSpPr/>
      </xdr:nvSpPr>
      <xdr:spPr>
        <a:xfrm>
          <a:off x="14649450" y="97250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29227</xdr:rowOff>
    </xdr:from>
    <xdr:ext cx="405111" cy="259045"/>
    <xdr:sp macro="" textlink="">
      <xdr:nvSpPr>
        <xdr:cNvPr id="650" name="【保健センター・保健所】&#10;有形固定資産減価償却率該当値テキスト">
          <a:extLst>
            <a:ext uri="{FF2B5EF4-FFF2-40B4-BE49-F238E27FC236}">
              <a16:creationId xmlns:a16="http://schemas.microsoft.com/office/drawing/2014/main" id="{9BAC87CE-A3C3-4559-80FD-1B04A0CD8DBE}"/>
            </a:ext>
          </a:extLst>
        </xdr:cNvPr>
        <xdr:cNvSpPr txBox="1"/>
      </xdr:nvSpPr>
      <xdr:spPr>
        <a:xfrm>
          <a:off x="14735175" y="9579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141877</xdr:rowOff>
    </xdr:from>
    <xdr:to>
      <xdr:col>81</xdr:col>
      <xdr:colOff>101600</xdr:colOff>
      <xdr:row>60</xdr:row>
      <xdr:rowOff>72027</xdr:rowOff>
    </xdr:to>
    <xdr:sp macro="" textlink="">
      <xdr:nvSpPr>
        <xdr:cNvPr id="651" name="楕円 650">
          <a:extLst>
            <a:ext uri="{FF2B5EF4-FFF2-40B4-BE49-F238E27FC236}">
              <a16:creationId xmlns:a16="http://schemas.microsoft.com/office/drawing/2014/main" id="{CF2E2893-35FD-4E82-B476-9CEFDAA30ADB}"/>
            </a:ext>
          </a:extLst>
        </xdr:cNvPr>
        <xdr:cNvSpPr/>
      </xdr:nvSpPr>
      <xdr:spPr>
        <a:xfrm>
          <a:off x="13887450" y="969862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21227</xdr:rowOff>
    </xdr:from>
    <xdr:to>
      <xdr:col>85</xdr:col>
      <xdr:colOff>127000</xdr:colOff>
      <xdr:row>60</xdr:row>
      <xdr:rowOff>57150</xdr:rowOff>
    </xdr:to>
    <xdr:cxnSp macro="">
      <xdr:nvCxnSpPr>
        <xdr:cNvPr id="652" name="直線コネクタ 651">
          <a:extLst>
            <a:ext uri="{FF2B5EF4-FFF2-40B4-BE49-F238E27FC236}">
              <a16:creationId xmlns:a16="http://schemas.microsoft.com/office/drawing/2014/main" id="{232E95C5-679E-493E-A239-BD67F4711DCF}"/>
            </a:ext>
          </a:extLst>
        </xdr:cNvPr>
        <xdr:cNvCxnSpPr/>
      </xdr:nvCxnSpPr>
      <xdr:spPr>
        <a:xfrm>
          <a:off x="13935075" y="9736727"/>
          <a:ext cx="762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104322</xdr:rowOff>
    </xdr:from>
    <xdr:to>
      <xdr:col>76</xdr:col>
      <xdr:colOff>165100</xdr:colOff>
      <xdr:row>60</xdr:row>
      <xdr:rowOff>34472</xdr:rowOff>
    </xdr:to>
    <xdr:sp macro="" textlink="">
      <xdr:nvSpPr>
        <xdr:cNvPr id="653" name="楕円 652">
          <a:extLst>
            <a:ext uri="{FF2B5EF4-FFF2-40B4-BE49-F238E27FC236}">
              <a16:creationId xmlns:a16="http://schemas.microsoft.com/office/drawing/2014/main" id="{05C3452B-343D-449E-90D1-E9DE22AAB2BD}"/>
            </a:ext>
          </a:extLst>
        </xdr:cNvPr>
        <xdr:cNvSpPr/>
      </xdr:nvSpPr>
      <xdr:spPr>
        <a:xfrm>
          <a:off x="13096875" y="9661072"/>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155122</xdr:rowOff>
    </xdr:from>
    <xdr:to>
      <xdr:col>81</xdr:col>
      <xdr:colOff>50800</xdr:colOff>
      <xdr:row>60</xdr:row>
      <xdr:rowOff>21227</xdr:rowOff>
    </xdr:to>
    <xdr:cxnSp macro="">
      <xdr:nvCxnSpPr>
        <xdr:cNvPr id="654" name="直線コネクタ 653">
          <a:extLst>
            <a:ext uri="{FF2B5EF4-FFF2-40B4-BE49-F238E27FC236}">
              <a16:creationId xmlns:a16="http://schemas.microsoft.com/office/drawing/2014/main" id="{431CF748-C5AF-4EA7-8549-6E1A692F7A62}"/>
            </a:ext>
          </a:extLst>
        </xdr:cNvPr>
        <xdr:cNvCxnSpPr/>
      </xdr:nvCxnSpPr>
      <xdr:spPr>
        <a:xfrm>
          <a:off x="13144500" y="9708697"/>
          <a:ext cx="790575" cy="28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66766</xdr:rowOff>
    </xdr:from>
    <xdr:to>
      <xdr:col>72</xdr:col>
      <xdr:colOff>38100</xdr:colOff>
      <xdr:row>59</xdr:row>
      <xdr:rowOff>168366</xdr:rowOff>
    </xdr:to>
    <xdr:sp macro="" textlink="">
      <xdr:nvSpPr>
        <xdr:cNvPr id="655" name="楕円 654">
          <a:extLst>
            <a:ext uri="{FF2B5EF4-FFF2-40B4-BE49-F238E27FC236}">
              <a16:creationId xmlns:a16="http://schemas.microsoft.com/office/drawing/2014/main" id="{E9F1A197-9D82-4DAB-9492-6E1E2E2B423B}"/>
            </a:ext>
          </a:extLst>
        </xdr:cNvPr>
        <xdr:cNvSpPr/>
      </xdr:nvSpPr>
      <xdr:spPr>
        <a:xfrm>
          <a:off x="12296775" y="961716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117566</xdr:rowOff>
    </xdr:from>
    <xdr:to>
      <xdr:col>76</xdr:col>
      <xdr:colOff>114300</xdr:colOff>
      <xdr:row>59</xdr:row>
      <xdr:rowOff>155122</xdr:rowOff>
    </xdr:to>
    <xdr:cxnSp macro="">
      <xdr:nvCxnSpPr>
        <xdr:cNvPr id="656" name="直線コネクタ 655">
          <a:extLst>
            <a:ext uri="{FF2B5EF4-FFF2-40B4-BE49-F238E27FC236}">
              <a16:creationId xmlns:a16="http://schemas.microsoft.com/office/drawing/2014/main" id="{39327B03-E3DA-42C1-A8C4-03A64F286C29}"/>
            </a:ext>
          </a:extLst>
        </xdr:cNvPr>
        <xdr:cNvCxnSpPr/>
      </xdr:nvCxnSpPr>
      <xdr:spPr>
        <a:xfrm>
          <a:off x="12344400" y="9674316"/>
          <a:ext cx="800100" cy="3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30843</xdr:rowOff>
    </xdr:from>
    <xdr:to>
      <xdr:col>67</xdr:col>
      <xdr:colOff>101600</xdr:colOff>
      <xdr:row>59</xdr:row>
      <xdr:rowOff>132443</xdr:rowOff>
    </xdr:to>
    <xdr:sp macro="" textlink="">
      <xdr:nvSpPr>
        <xdr:cNvPr id="657" name="楕円 656">
          <a:extLst>
            <a:ext uri="{FF2B5EF4-FFF2-40B4-BE49-F238E27FC236}">
              <a16:creationId xmlns:a16="http://schemas.microsoft.com/office/drawing/2014/main" id="{E8BD3A08-9CE0-4BFE-8917-A813CFFF7065}"/>
            </a:ext>
          </a:extLst>
        </xdr:cNvPr>
        <xdr:cNvSpPr/>
      </xdr:nvSpPr>
      <xdr:spPr>
        <a:xfrm>
          <a:off x="11487150" y="958124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81643</xdr:rowOff>
    </xdr:from>
    <xdr:to>
      <xdr:col>71</xdr:col>
      <xdr:colOff>177800</xdr:colOff>
      <xdr:row>59</xdr:row>
      <xdr:rowOff>117566</xdr:rowOff>
    </xdr:to>
    <xdr:cxnSp macro="">
      <xdr:nvCxnSpPr>
        <xdr:cNvPr id="658" name="直線コネクタ 657">
          <a:extLst>
            <a:ext uri="{FF2B5EF4-FFF2-40B4-BE49-F238E27FC236}">
              <a16:creationId xmlns:a16="http://schemas.microsoft.com/office/drawing/2014/main" id="{F5A70A57-0A1B-430F-AB9C-C57587707E70}"/>
            </a:ext>
          </a:extLst>
        </xdr:cNvPr>
        <xdr:cNvCxnSpPr/>
      </xdr:nvCxnSpPr>
      <xdr:spPr>
        <a:xfrm>
          <a:off x="11534775" y="9638393"/>
          <a:ext cx="809625"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81115</xdr:rowOff>
    </xdr:from>
    <xdr:ext cx="405111" cy="259045"/>
    <xdr:sp macro="" textlink="">
      <xdr:nvSpPr>
        <xdr:cNvPr id="659" name="n_1aveValue【保健センター・保健所】&#10;有形固定資産減価償却率">
          <a:extLst>
            <a:ext uri="{FF2B5EF4-FFF2-40B4-BE49-F238E27FC236}">
              <a16:creationId xmlns:a16="http://schemas.microsoft.com/office/drawing/2014/main" id="{FFBD8B7B-EB42-4C3D-A8ED-37874E35DA21}"/>
            </a:ext>
          </a:extLst>
        </xdr:cNvPr>
        <xdr:cNvSpPr txBox="1"/>
      </xdr:nvSpPr>
      <xdr:spPr>
        <a:xfrm>
          <a:off x="13745219" y="9799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56623</xdr:rowOff>
    </xdr:from>
    <xdr:ext cx="405111" cy="259045"/>
    <xdr:sp macro="" textlink="">
      <xdr:nvSpPr>
        <xdr:cNvPr id="660" name="n_2aveValue【保健センター・保健所】&#10;有形固定資産減価償却率">
          <a:extLst>
            <a:ext uri="{FF2B5EF4-FFF2-40B4-BE49-F238E27FC236}">
              <a16:creationId xmlns:a16="http://schemas.microsoft.com/office/drawing/2014/main" id="{60826539-D7FC-44DE-9718-31D020410AEB}"/>
            </a:ext>
          </a:extLst>
        </xdr:cNvPr>
        <xdr:cNvSpPr txBox="1"/>
      </xdr:nvSpPr>
      <xdr:spPr>
        <a:xfrm>
          <a:off x="12964169" y="9772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20700</xdr:rowOff>
    </xdr:from>
    <xdr:ext cx="405111" cy="259045"/>
    <xdr:sp macro="" textlink="">
      <xdr:nvSpPr>
        <xdr:cNvPr id="661" name="n_3aveValue【保健センター・保健所】&#10;有形固定資産減価償却率">
          <a:extLst>
            <a:ext uri="{FF2B5EF4-FFF2-40B4-BE49-F238E27FC236}">
              <a16:creationId xmlns:a16="http://schemas.microsoft.com/office/drawing/2014/main" id="{DD011172-FB22-498D-88D3-81BB14C2C424}"/>
            </a:ext>
          </a:extLst>
        </xdr:cNvPr>
        <xdr:cNvSpPr txBox="1"/>
      </xdr:nvSpPr>
      <xdr:spPr>
        <a:xfrm>
          <a:off x="12164069" y="9736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161126</xdr:rowOff>
    </xdr:from>
    <xdr:ext cx="405111" cy="259045"/>
    <xdr:sp macro="" textlink="">
      <xdr:nvSpPr>
        <xdr:cNvPr id="662" name="n_4aveValue【保健センター・保健所】&#10;有形固定資産減価償却率">
          <a:extLst>
            <a:ext uri="{FF2B5EF4-FFF2-40B4-BE49-F238E27FC236}">
              <a16:creationId xmlns:a16="http://schemas.microsoft.com/office/drawing/2014/main" id="{0186DA2D-3E93-489E-A866-90AAEBF4782D}"/>
            </a:ext>
          </a:extLst>
        </xdr:cNvPr>
        <xdr:cNvSpPr txBox="1"/>
      </xdr:nvSpPr>
      <xdr:spPr>
        <a:xfrm>
          <a:off x="11354444" y="9717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88554</xdr:rowOff>
    </xdr:from>
    <xdr:ext cx="405111" cy="259045"/>
    <xdr:sp macro="" textlink="">
      <xdr:nvSpPr>
        <xdr:cNvPr id="663" name="n_1mainValue【保健センター・保健所】&#10;有形固定資産減価償却率">
          <a:extLst>
            <a:ext uri="{FF2B5EF4-FFF2-40B4-BE49-F238E27FC236}">
              <a16:creationId xmlns:a16="http://schemas.microsoft.com/office/drawing/2014/main" id="{014D50F7-A979-4422-B7B3-FA4F70BC8669}"/>
            </a:ext>
          </a:extLst>
        </xdr:cNvPr>
        <xdr:cNvSpPr txBox="1"/>
      </xdr:nvSpPr>
      <xdr:spPr>
        <a:xfrm>
          <a:off x="13745219" y="9477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50999</xdr:rowOff>
    </xdr:from>
    <xdr:ext cx="405111" cy="259045"/>
    <xdr:sp macro="" textlink="">
      <xdr:nvSpPr>
        <xdr:cNvPr id="664" name="n_2mainValue【保健センター・保健所】&#10;有形固定資産減価償却率">
          <a:extLst>
            <a:ext uri="{FF2B5EF4-FFF2-40B4-BE49-F238E27FC236}">
              <a16:creationId xmlns:a16="http://schemas.microsoft.com/office/drawing/2014/main" id="{7E68CFEB-FE35-475F-A337-0D56A159FB16}"/>
            </a:ext>
          </a:extLst>
        </xdr:cNvPr>
        <xdr:cNvSpPr txBox="1"/>
      </xdr:nvSpPr>
      <xdr:spPr>
        <a:xfrm>
          <a:off x="12964169" y="9439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13443</xdr:rowOff>
    </xdr:from>
    <xdr:ext cx="405111" cy="259045"/>
    <xdr:sp macro="" textlink="">
      <xdr:nvSpPr>
        <xdr:cNvPr id="665" name="n_3mainValue【保健センター・保健所】&#10;有形固定資産減価償却率">
          <a:extLst>
            <a:ext uri="{FF2B5EF4-FFF2-40B4-BE49-F238E27FC236}">
              <a16:creationId xmlns:a16="http://schemas.microsoft.com/office/drawing/2014/main" id="{E65088D1-3A6F-47E1-82A4-39852F36CE59}"/>
            </a:ext>
          </a:extLst>
        </xdr:cNvPr>
        <xdr:cNvSpPr txBox="1"/>
      </xdr:nvSpPr>
      <xdr:spPr>
        <a:xfrm>
          <a:off x="12164069" y="9401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148970</xdr:rowOff>
    </xdr:from>
    <xdr:ext cx="405111" cy="259045"/>
    <xdr:sp macro="" textlink="">
      <xdr:nvSpPr>
        <xdr:cNvPr id="666" name="n_4mainValue【保健センター・保健所】&#10;有形固定資産減価償却率">
          <a:extLst>
            <a:ext uri="{FF2B5EF4-FFF2-40B4-BE49-F238E27FC236}">
              <a16:creationId xmlns:a16="http://schemas.microsoft.com/office/drawing/2014/main" id="{76F9DE5D-EE63-4ED6-8E92-B225634EC040}"/>
            </a:ext>
          </a:extLst>
        </xdr:cNvPr>
        <xdr:cNvSpPr txBox="1"/>
      </xdr:nvSpPr>
      <xdr:spPr>
        <a:xfrm>
          <a:off x="11354444" y="9375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a:extLst>
            <a:ext uri="{FF2B5EF4-FFF2-40B4-BE49-F238E27FC236}">
              <a16:creationId xmlns:a16="http://schemas.microsoft.com/office/drawing/2014/main" id="{42D29225-C0ED-43BD-82F2-CCFA92E1E225}"/>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a:extLst>
            <a:ext uri="{FF2B5EF4-FFF2-40B4-BE49-F238E27FC236}">
              <a16:creationId xmlns:a16="http://schemas.microsoft.com/office/drawing/2014/main" id="{58FC7426-E018-4C33-881B-1150BDBCC060}"/>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a:extLst>
            <a:ext uri="{FF2B5EF4-FFF2-40B4-BE49-F238E27FC236}">
              <a16:creationId xmlns:a16="http://schemas.microsoft.com/office/drawing/2014/main" id="{CC538E2D-8780-4A38-B5CE-9172D0B36C89}"/>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a:extLst>
            <a:ext uri="{FF2B5EF4-FFF2-40B4-BE49-F238E27FC236}">
              <a16:creationId xmlns:a16="http://schemas.microsoft.com/office/drawing/2014/main" id="{5526ECEB-28DA-42FB-86DA-E12BAFEEFC49}"/>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a:extLst>
            <a:ext uri="{FF2B5EF4-FFF2-40B4-BE49-F238E27FC236}">
              <a16:creationId xmlns:a16="http://schemas.microsoft.com/office/drawing/2014/main" id="{4FFE56C6-4739-411C-97C5-A69D6DFC8CB9}"/>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a:extLst>
            <a:ext uri="{FF2B5EF4-FFF2-40B4-BE49-F238E27FC236}">
              <a16:creationId xmlns:a16="http://schemas.microsoft.com/office/drawing/2014/main" id="{9220F4AE-20D6-4785-AC18-5B9D212D6ADE}"/>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a:extLst>
            <a:ext uri="{FF2B5EF4-FFF2-40B4-BE49-F238E27FC236}">
              <a16:creationId xmlns:a16="http://schemas.microsoft.com/office/drawing/2014/main" id="{B1EEC490-B999-4E0E-B01E-F37B2A859C56}"/>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a:extLst>
            <a:ext uri="{FF2B5EF4-FFF2-40B4-BE49-F238E27FC236}">
              <a16:creationId xmlns:a16="http://schemas.microsoft.com/office/drawing/2014/main" id="{9BEBD48E-6A53-4B4F-A40B-F1D7B8EBBD5B}"/>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a:extLst>
            <a:ext uri="{FF2B5EF4-FFF2-40B4-BE49-F238E27FC236}">
              <a16:creationId xmlns:a16="http://schemas.microsoft.com/office/drawing/2014/main" id="{E1774C91-5240-4559-8163-D132C6908803}"/>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a:extLst>
            <a:ext uri="{FF2B5EF4-FFF2-40B4-BE49-F238E27FC236}">
              <a16:creationId xmlns:a16="http://schemas.microsoft.com/office/drawing/2014/main" id="{682FA848-2F6B-442B-A945-C97A1DFF021A}"/>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7" name="直線コネクタ 676">
          <a:extLst>
            <a:ext uri="{FF2B5EF4-FFF2-40B4-BE49-F238E27FC236}">
              <a16:creationId xmlns:a16="http://schemas.microsoft.com/office/drawing/2014/main" id="{1279864F-9048-486E-A414-4C3966A84DA3}"/>
            </a:ext>
          </a:extLst>
        </xdr:cNvPr>
        <xdr:cNvCxnSpPr/>
      </xdr:nvCxnSpPr>
      <xdr:spPr>
        <a:xfrm>
          <a:off x="164592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8" name="テキスト ボックス 677">
          <a:extLst>
            <a:ext uri="{FF2B5EF4-FFF2-40B4-BE49-F238E27FC236}">
              <a16:creationId xmlns:a16="http://schemas.microsoft.com/office/drawing/2014/main" id="{88DDC18B-D84F-49AA-B843-89DB34A147EF}"/>
            </a:ext>
          </a:extLst>
        </xdr:cNvPr>
        <xdr:cNvSpPr txBox="1"/>
      </xdr:nvSpPr>
      <xdr:spPr>
        <a:xfrm>
          <a:off x="160523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9" name="直線コネクタ 678">
          <a:extLst>
            <a:ext uri="{FF2B5EF4-FFF2-40B4-BE49-F238E27FC236}">
              <a16:creationId xmlns:a16="http://schemas.microsoft.com/office/drawing/2014/main" id="{7E6A752D-DDA9-4595-BBDA-F3DA2A78AA53}"/>
            </a:ext>
          </a:extLst>
        </xdr:cNvPr>
        <xdr:cNvCxnSpPr/>
      </xdr:nvCxnSpPr>
      <xdr:spPr>
        <a:xfrm>
          <a:off x="164592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0" name="テキスト ボックス 679">
          <a:extLst>
            <a:ext uri="{FF2B5EF4-FFF2-40B4-BE49-F238E27FC236}">
              <a16:creationId xmlns:a16="http://schemas.microsoft.com/office/drawing/2014/main" id="{0985DB58-3B09-40F6-84FA-C3C0521A7208}"/>
            </a:ext>
          </a:extLst>
        </xdr:cNvPr>
        <xdr:cNvSpPr txBox="1"/>
      </xdr:nvSpPr>
      <xdr:spPr>
        <a:xfrm>
          <a:off x="16052346"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1" name="直線コネクタ 680">
          <a:extLst>
            <a:ext uri="{FF2B5EF4-FFF2-40B4-BE49-F238E27FC236}">
              <a16:creationId xmlns:a16="http://schemas.microsoft.com/office/drawing/2014/main" id="{F63C911F-130A-49CA-B8D0-1AC982ECF0BD}"/>
            </a:ext>
          </a:extLst>
        </xdr:cNvPr>
        <xdr:cNvCxnSpPr/>
      </xdr:nvCxnSpPr>
      <xdr:spPr>
        <a:xfrm>
          <a:off x="164592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2" name="テキスト ボックス 681">
          <a:extLst>
            <a:ext uri="{FF2B5EF4-FFF2-40B4-BE49-F238E27FC236}">
              <a16:creationId xmlns:a16="http://schemas.microsoft.com/office/drawing/2014/main" id="{7F6260BF-884C-42F4-B42E-1EDE6688359E}"/>
            </a:ext>
          </a:extLst>
        </xdr:cNvPr>
        <xdr:cNvSpPr txBox="1"/>
      </xdr:nvSpPr>
      <xdr:spPr>
        <a:xfrm>
          <a:off x="16052346"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3" name="直線コネクタ 682">
          <a:extLst>
            <a:ext uri="{FF2B5EF4-FFF2-40B4-BE49-F238E27FC236}">
              <a16:creationId xmlns:a16="http://schemas.microsoft.com/office/drawing/2014/main" id="{D1B142BC-2D14-4B57-BDAD-9FF4ED50408D}"/>
            </a:ext>
          </a:extLst>
        </xdr:cNvPr>
        <xdr:cNvCxnSpPr/>
      </xdr:nvCxnSpPr>
      <xdr:spPr>
        <a:xfrm>
          <a:off x="164592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4" name="テキスト ボックス 683">
          <a:extLst>
            <a:ext uri="{FF2B5EF4-FFF2-40B4-BE49-F238E27FC236}">
              <a16:creationId xmlns:a16="http://schemas.microsoft.com/office/drawing/2014/main" id="{6CC698BE-A514-4D84-B689-0A223C03BF06}"/>
            </a:ext>
          </a:extLst>
        </xdr:cNvPr>
        <xdr:cNvSpPr txBox="1"/>
      </xdr:nvSpPr>
      <xdr:spPr>
        <a:xfrm>
          <a:off x="16052346"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5" name="直線コネクタ 684">
          <a:extLst>
            <a:ext uri="{FF2B5EF4-FFF2-40B4-BE49-F238E27FC236}">
              <a16:creationId xmlns:a16="http://schemas.microsoft.com/office/drawing/2014/main" id="{B2671937-9DA1-45BB-B4E0-321C564E9026}"/>
            </a:ext>
          </a:extLst>
        </xdr:cNvPr>
        <xdr:cNvCxnSpPr/>
      </xdr:nvCxnSpPr>
      <xdr:spPr>
        <a:xfrm>
          <a:off x="164592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6" name="テキスト ボックス 685">
          <a:extLst>
            <a:ext uri="{FF2B5EF4-FFF2-40B4-BE49-F238E27FC236}">
              <a16:creationId xmlns:a16="http://schemas.microsoft.com/office/drawing/2014/main" id="{B516A676-6320-481C-91D3-11520CA07B40}"/>
            </a:ext>
          </a:extLst>
        </xdr:cNvPr>
        <xdr:cNvSpPr txBox="1"/>
      </xdr:nvSpPr>
      <xdr:spPr>
        <a:xfrm>
          <a:off x="16052346"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7" name="直線コネクタ 686">
          <a:extLst>
            <a:ext uri="{FF2B5EF4-FFF2-40B4-BE49-F238E27FC236}">
              <a16:creationId xmlns:a16="http://schemas.microsoft.com/office/drawing/2014/main" id="{E0E8B7C3-4B42-4B4B-944C-ECC341D16C29}"/>
            </a:ext>
          </a:extLst>
        </xdr:cNvPr>
        <xdr:cNvCxnSpPr/>
      </xdr:nvCxnSpPr>
      <xdr:spPr>
        <a:xfrm>
          <a:off x="164592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8" name="テキスト ボックス 687">
          <a:extLst>
            <a:ext uri="{FF2B5EF4-FFF2-40B4-BE49-F238E27FC236}">
              <a16:creationId xmlns:a16="http://schemas.microsoft.com/office/drawing/2014/main" id="{FD29F46E-AA8F-490E-843E-2D6E48F2A8E7}"/>
            </a:ext>
          </a:extLst>
        </xdr:cNvPr>
        <xdr:cNvSpPr txBox="1"/>
      </xdr:nvSpPr>
      <xdr:spPr>
        <a:xfrm>
          <a:off x="16052346"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a:extLst>
            <a:ext uri="{FF2B5EF4-FFF2-40B4-BE49-F238E27FC236}">
              <a16:creationId xmlns:a16="http://schemas.microsoft.com/office/drawing/2014/main" id="{40FA4197-D730-47DA-A619-0F78C2710F59}"/>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a:extLst>
            <a:ext uri="{FF2B5EF4-FFF2-40B4-BE49-F238E27FC236}">
              <a16:creationId xmlns:a16="http://schemas.microsoft.com/office/drawing/2014/main" id="{3496D70B-B13E-4C45-A9A8-9A19FAEE5B5E}"/>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a:extLst>
            <a:ext uri="{FF2B5EF4-FFF2-40B4-BE49-F238E27FC236}">
              <a16:creationId xmlns:a16="http://schemas.microsoft.com/office/drawing/2014/main" id="{903FD1FC-95F5-4DC6-8ABA-6ACAD832DEB8}"/>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65315</xdr:rowOff>
    </xdr:to>
    <xdr:cxnSp macro="">
      <xdr:nvCxnSpPr>
        <xdr:cNvPr id="692" name="直線コネクタ 691">
          <a:extLst>
            <a:ext uri="{FF2B5EF4-FFF2-40B4-BE49-F238E27FC236}">
              <a16:creationId xmlns:a16="http://schemas.microsoft.com/office/drawing/2014/main" id="{B6679A2B-FB9E-4C7B-8B90-703B41C71469}"/>
            </a:ext>
          </a:extLst>
        </xdr:cNvPr>
        <xdr:cNvCxnSpPr/>
      </xdr:nvCxnSpPr>
      <xdr:spPr>
        <a:xfrm flipV="1">
          <a:off x="19954239" y="9067800"/>
          <a:ext cx="0" cy="1363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69142</xdr:rowOff>
    </xdr:from>
    <xdr:ext cx="469744" cy="259045"/>
    <xdr:sp macro="" textlink="">
      <xdr:nvSpPr>
        <xdr:cNvPr id="693" name="【保健センター・保健所】&#10;一人当たり面積最小値テキスト">
          <a:extLst>
            <a:ext uri="{FF2B5EF4-FFF2-40B4-BE49-F238E27FC236}">
              <a16:creationId xmlns:a16="http://schemas.microsoft.com/office/drawing/2014/main" id="{24D7EDDA-EA30-4E0D-B243-749965DA272A}"/>
            </a:ext>
          </a:extLst>
        </xdr:cNvPr>
        <xdr:cNvSpPr txBox="1"/>
      </xdr:nvSpPr>
      <xdr:spPr>
        <a:xfrm>
          <a:off x="19992975" y="1042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65315</xdr:rowOff>
    </xdr:from>
    <xdr:to>
      <xdr:col>116</xdr:col>
      <xdr:colOff>152400</xdr:colOff>
      <xdr:row>64</xdr:row>
      <xdr:rowOff>65315</xdr:rowOff>
    </xdr:to>
    <xdr:cxnSp macro="">
      <xdr:nvCxnSpPr>
        <xdr:cNvPr id="694" name="直線コネクタ 693">
          <a:extLst>
            <a:ext uri="{FF2B5EF4-FFF2-40B4-BE49-F238E27FC236}">
              <a16:creationId xmlns:a16="http://schemas.microsoft.com/office/drawing/2014/main" id="{79E1747E-6F3A-497D-9052-CBD04EBF6319}"/>
            </a:ext>
          </a:extLst>
        </xdr:cNvPr>
        <xdr:cNvCxnSpPr/>
      </xdr:nvCxnSpPr>
      <xdr:spPr>
        <a:xfrm>
          <a:off x="19878675" y="104316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95" name="【保健センター・保健所】&#10;一人当たり面積最大値テキスト">
          <a:extLst>
            <a:ext uri="{FF2B5EF4-FFF2-40B4-BE49-F238E27FC236}">
              <a16:creationId xmlns:a16="http://schemas.microsoft.com/office/drawing/2014/main" id="{C2982DE1-EAC2-4698-B772-20F6E0316937}"/>
            </a:ext>
          </a:extLst>
        </xdr:cNvPr>
        <xdr:cNvSpPr txBox="1"/>
      </xdr:nvSpPr>
      <xdr:spPr>
        <a:xfrm>
          <a:off x="19992975" y="886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96" name="直線コネクタ 695">
          <a:extLst>
            <a:ext uri="{FF2B5EF4-FFF2-40B4-BE49-F238E27FC236}">
              <a16:creationId xmlns:a16="http://schemas.microsoft.com/office/drawing/2014/main" id="{AF7E6CBA-02E7-4C18-B872-6AD73C4E3632}"/>
            </a:ext>
          </a:extLst>
        </xdr:cNvPr>
        <xdr:cNvCxnSpPr/>
      </xdr:nvCxnSpPr>
      <xdr:spPr>
        <a:xfrm>
          <a:off x="19878675" y="90678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115405</xdr:rowOff>
    </xdr:from>
    <xdr:ext cx="469744" cy="259045"/>
    <xdr:sp macro="" textlink="">
      <xdr:nvSpPr>
        <xdr:cNvPr id="697" name="【保健センター・保健所】&#10;一人当たり面積平均値テキスト">
          <a:extLst>
            <a:ext uri="{FF2B5EF4-FFF2-40B4-BE49-F238E27FC236}">
              <a16:creationId xmlns:a16="http://schemas.microsoft.com/office/drawing/2014/main" id="{E00B3D52-687C-4194-841F-2E011393A8A8}"/>
            </a:ext>
          </a:extLst>
        </xdr:cNvPr>
        <xdr:cNvSpPr txBox="1"/>
      </xdr:nvSpPr>
      <xdr:spPr>
        <a:xfrm>
          <a:off x="19992975" y="99928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698" name="フローチャート: 判断 697">
          <a:extLst>
            <a:ext uri="{FF2B5EF4-FFF2-40B4-BE49-F238E27FC236}">
              <a16:creationId xmlns:a16="http://schemas.microsoft.com/office/drawing/2014/main" id="{0660DC09-88CF-4024-B0A2-7E4DBC281F7E}"/>
            </a:ext>
          </a:extLst>
        </xdr:cNvPr>
        <xdr:cNvSpPr/>
      </xdr:nvSpPr>
      <xdr:spPr>
        <a:xfrm>
          <a:off x="19897725" y="10017578"/>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136978</xdr:rowOff>
    </xdr:from>
    <xdr:to>
      <xdr:col>112</xdr:col>
      <xdr:colOff>38100</xdr:colOff>
      <xdr:row>62</xdr:row>
      <xdr:rowOff>67128</xdr:rowOff>
    </xdr:to>
    <xdr:sp macro="" textlink="">
      <xdr:nvSpPr>
        <xdr:cNvPr id="699" name="フローチャート: 判断 698">
          <a:extLst>
            <a:ext uri="{FF2B5EF4-FFF2-40B4-BE49-F238E27FC236}">
              <a16:creationId xmlns:a16="http://schemas.microsoft.com/office/drawing/2014/main" id="{9F4B868A-6E69-4B60-AFCD-C18E032ADAA8}"/>
            </a:ext>
          </a:extLst>
        </xdr:cNvPr>
        <xdr:cNvSpPr/>
      </xdr:nvSpPr>
      <xdr:spPr>
        <a:xfrm>
          <a:off x="19154775" y="1001757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700" name="フローチャート: 判断 699">
          <a:extLst>
            <a:ext uri="{FF2B5EF4-FFF2-40B4-BE49-F238E27FC236}">
              <a16:creationId xmlns:a16="http://schemas.microsoft.com/office/drawing/2014/main" id="{C163B0A4-55A7-4E02-A002-8917C4EF2C6E}"/>
            </a:ext>
          </a:extLst>
        </xdr:cNvPr>
        <xdr:cNvSpPr/>
      </xdr:nvSpPr>
      <xdr:spPr>
        <a:xfrm>
          <a:off x="18345150" y="10017578"/>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136978</xdr:rowOff>
    </xdr:from>
    <xdr:to>
      <xdr:col>102</xdr:col>
      <xdr:colOff>165100</xdr:colOff>
      <xdr:row>62</xdr:row>
      <xdr:rowOff>67128</xdr:rowOff>
    </xdr:to>
    <xdr:sp macro="" textlink="">
      <xdr:nvSpPr>
        <xdr:cNvPr id="701" name="フローチャート: 判断 700">
          <a:extLst>
            <a:ext uri="{FF2B5EF4-FFF2-40B4-BE49-F238E27FC236}">
              <a16:creationId xmlns:a16="http://schemas.microsoft.com/office/drawing/2014/main" id="{9E55E284-E58B-4207-81AE-6EA3556D4AE8}"/>
            </a:ext>
          </a:extLst>
        </xdr:cNvPr>
        <xdr:cNvSpPr/>
      </xdr:nvSpPr>
      <xdr:spPr>
        <a:xfrm>
          <a:off x="17554575" y="1001757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153307</xdr:rowOff>
    </xdr:from>
    <xdr:to>
      <xdr:col>98</xdr:col>
      <xdr:colOff>38100</xdr:colOff>
      <xdr:row>62</xdr:row>
      <xdr:rowOff>83457</xdr:rowOff>
    </xdr:to>
    <xdr:sp macro="" textlink="">
      <xdr:nvSpPr>
        <xdr:cNvPr id="702" name="フローチャート: 判断 701">
          <a:extLst>
            <a:ext uri="{FF2B5EF4-FFF2-40B4-BE49-F238E27FC236}">
              <a16:creationId xmlns:a16="http://schemas.microsoft.com/office/drawing/2014/main" id="{9E4E52A4-AC8E-4E98-AA0B-B1569D4F2333}"/>
            </a:ext>
          </a:extLst>
        </xdr:cNvPr>
        <xdr:cNvSpPr/>
      </xdr:nvSpPr>
      <xdr:spPr>
        <a:xfrm>
          <a:off x="16754475" y="1003073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C98AAEBF-851E-4E8D-A222-99B6F5D80E15}"/>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D6011EA6-F476-49BA-931F-F54C63FD040C}"/>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A86084C-51DF-4B9B-B825-5CBDC1269809}"/>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89AEB21-B12C-4F93-82CE-39E22807E3A7}"/>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2F73DA35-CD93-448D-96C5-F54E5406B60C}"/>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145143</xdr:rowOff>
    </xdr:from>
    <xdr:to>
      <xdr:col>116</xdr:col>
      <xdr:colOff>114300</xdr:colOff>
      <xdr:row>61</xdr:row>
      <xdr:rowOff>75293</xdr:rowOff>
    </xdr:to>
    <xdr:sp macro="" textlink="">
      <xdr:nvSpPr>
        <xdr:cNvPr id="708" name="楕円 707">
          <a:extLst>
            <a:ext uri="{FF2B5EF4-FFF2-40B4-BE49-F238E27FC236}">
              <a16:creationId xmlns:a16="http://schemas.microsoft.com/office/drawing/2014/main" id="{F5BD4133-5C64-49EA-918F-E0AADBBC9C59}"/>
            </a:ext>
          </a:extLst>
        </xdr:cNvPr>
        <xdr:cNvSpPr/>
      </xdr:nvSpPr>
      <xdr:spPr>
        <a:xfrm>
          <a:off x="19897725" y="985746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168020</xdr:rowOff>
    </xdr:from>
    <xdr:ext cx="469744" cy="259045"/>
    <xdr:sp macro="" textlink="">
      <xdr:nvSpPr>
        <xdr:cNvPr id="709" name="【保健センター・保健所】&#10;一人当たり面積該当値テキスト">
          <a:extLst>
            <a:ext uri="{FF2B5EF4-FFF2-40B4-BE49-F238E27FC236}">
              <a16:creationId xmlns:a16="http://schemas.microsoft.com/office/drawing/2014/main" id="{581DCCBD-1934-461D-9337-91D75639C3DE}"/>
            </a:ext>
          </a:extLst>
        </xdr:cNvPr>
        <xdr:cNvSpPr txBox="1"/>
      </xdr:nvSpPr>
      <xdr:spPr>
        <a:xfrm>
          <a:off x="19992975" y="9718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145143</xdr:rowOff>
    </xdr:from>
    <xdr:to>
      <xdr:col>112</xdr:col>
      <xdr:colOff>38100</xdr:colOff>
      <xdr:row>61</xdr:row>
      <xdr:rowOff>75293</xdr:rowOff>
    </xdr:to>
    <xdr:sp macro="" textlink="">
      <xdr:nvSpPr>
        <xdr:cNvPr id="710" name="楕円 709">
          <a:extLst>
            <a:ext uri="{FF2B5EF4-FFF2-40B4-BE49-F238E27FC236}">
              <a16:creationId xmlns:a16="http://schemas.microsoft.com/office/drawing/2014/main" id="{2C160870-4D9B-4215-AD98-C33406644467}"/>
            </a:ext>
          </a:extLst>
        </xdr:cNvPr>
        <xdr:cNvSpPr/>
      </xdr:nvSpPr>
      <xdr:spPr>
        <a:xfrm>
          <a:off x="19154775" y="985746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24493</xdr:rowOff>
    </xdr:from>
    <xdr:to>
      <xdr:col>116</xdr:col>
      <xdr:colOff>63500</xdr:colOff>
      <xdr:row>61</xdr:row>
      <xdr:rowOff>24493</xdr:rowOff>
    </xdr:to>
    <xdr:cxnSp macro="">
      <xdr:nvCxnSpPr>
        <xdr:cNvPr id="711" name="直線コネクタ 710">
          <a:extLst>
            <a:ext uri="{FF2B5EF4-FFF2-40B4-BE49-F238E27FC236}">
              <a16:creationId xmlns:a16="http://schemas.microsoft.com/office/drawing/2014/main" id="{71E8F1C6-9A54-4B06-BE9B-1ABE224E526E}"/>
            </a:ext>
          </a:extLst>
        </xdr:cNvPr>
        <xdr:cNvCxnSpPr/>
      </xdr:nvCxnSpPr>
      <xdr:spPr>
        <a:xfrm>
          <a:off x="19202400" y="9905093"/>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145143</xdr:rowOff>
    </xdr:from>
    <xdr:to>
      <xdr:col>107</xdr:col>
      <xdr:colOff>101600</xdr:colOff>
      <xdr:row>61</xdr:row>
      <xdr:rowOff>75293</xdr:rowOff>
    </xdr:to>
    <xdr:sp macro="" textlink="">
      <xdr:nvSpPr>
        <xdr:cNvPr id="712" name="楕円 711">
          <a:extLst>
            <a:ext uri="{FF2B5EF4-FFF2-40B4-BE49-F238E27FC236}">
              <a16:creationId xmlns:a16="http://schemas.microsoft.com/office/drawing/2014/main" id="{E3A32CD6-C433-4EC1-9E02-73F1B729364C}"/>
            </a:ext>
          </a:extLst>
        </xdr:cNvPr>
        <xdr:cNvSpPr/>
      </xdr:nvSpPr>
      <xdr:spPr>
        <a:xfrm>
          <a:off x="18345150" y="985746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24493</xdr:rowOff>
    </xdr:from>
    <xdr:to>
      <xdr:col>111</xdr:col>
      <xdr:colOff>177800</xdr:colOff>
      <xdr:row>61</xdr:row>
      <xdr:rowOff>24493</xdr:rowOff>
    </xdr:to>
    <xdr:cxnSp macro="">
      <xdr:nvCxnSpPr>
        <xdr:cNvPr id="713" name="直線コネクタ 712">
          <a:extLst>
            <a:ext uri="{FF2B5EF4-FFF2-40B4-BE49-F238E27FC236}">
              <a16:creationId xmlns:a16="http://schemas.microsoft.com/office/drawing/2014/main" id="{BA74F3D7-3C9F-4BC9-A405-69408203CAC8}"/>
            </a:ext>
          </a:extLst>
        </xdr:cNvPr>
        <xdr:cNvCxnSpPr/>
      </xdr:nvCxnSpPr>
      <xdr:spPr>
        <a:xfrm>
          <a:off x="18392775" y="9905093"/>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145143</xdr:rowOff>
    </xdr:from>
    <xdr:to>
      <xdr:col>102</xdr:col>
      <xdr:colOff>165100</xdr:colOff>
      <xdr:row>61</xdr:row>
      <xdr:rowOff>75293</xdr:rowOff>
    </xdr:to>
    <xdr:sp macro="" textlink="">
      <xdr:nvSpPr>
        <xdr:cNvPr id="714" name="楕円 713">
          <a:extLst>
            <a:ext uri="{FF2B5EF4-FFF2-40B4-BE49-F238E27FC236}">
              <a16:creationId xmlns:a16="http://schemas.microsoft.com/office/drawing/2014/main" id="{E2B1525D-9217-4B36-9A74-AAF534CDA34E}"/>
            </a:ext>
          </a:extLst>
        </xdr:cNvPr>
        <xdr:cNvSpPr/>
      </xdr:nvSpPr>
      <xdr:spPr>
        <a:xfrm>
          <a:off x="17554575" y="985746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24493</xdr:rowOff>
    </xdr:from>
    <xdr:to>
      <xdr:col>107</xdr:col>
      <xdr:colOff>50800</xdr:colOff>
      <xdr:row>61</xdr:row>
      <xdr:rowOff>24493</xdr:rowOff>
    </xdr:to>
    <xdr:cxnSp macro="">
      <xdr:nvCxnSpPr>
        <xdr:cNvPr id="715" name="直線コネクタ 714">
          <a:extLst>
            <a:ext uri="{FF2B5EF4-FFF2-40B4-BE49-F238E27FC236}">
              <a16:creationId xmlns:a16="http://schemas.microsoft.com/office/drawing/2014/main" id="{B60A6C6D-A312-44CD-80B8-ED9C9BDC29F4}"/>
            </a:ext>
          </a:extLst>
        </xdr:cNvPr>
        <xdr:cNvCxnSpPr/>
      </xdr:nvCxnSpPr>
      <xdr:spPr>
        <a:xfrm>
          <a:off x="17602200" y="9905093"/>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145143</xdr:rowOff>
    </xdr:from>
    <xdr:to>
      <xdr:col>98</xdr:col>
      <xdr:colOff>38100</xdr:colOff>
      <xdr:row>61</xdr:row>
      <xdr:rowOff>75293</xdr:rowOff>
    </xdr:to>
    <xdr:sp macro="" textlink="">
      <xdr:nvSpPr>
        <xdr:cNvPr id="716" name="楕円 715">
          <a:extLst>
            <a:ext uri="{FF2B5EF4-FFF2-40B4-BE49-F238E27FC236}">
              <a16:creationId xmlns:a16="http://schemas.microsoft.com/office/drawing/2014/main" id="{8FADE792-E4BB-4209-87A3-A9C1A0EE9006}"/>
            </a:ext>
          </a:extLst>
        </xdr:cNvPr>
        <xdr:cNvSpPr/>
      </xdr:nvSpPr>
      <xdr:spPr>
        <a:xfrm>
          <a:off x="16754475" y="985746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24493</xdr:rowOff>
    </xdr:from>
    <xdr:to>
      <xdr:col>102</xdr:col>
      <xdr:colOff>114300</xdr:colOff>
      <xdr:row>61</xdr:row>
      <xdr:rowOff>24493</xdr:rowOff>
    </xdr:to>
    <xdr:cxnSp macro="">
      <xdr:nvCxnSpPr>
        <xdr:cNvPr id="717" name="直線コネクタ 716">
          <a:extLst>
            <a:ext uri="{FF2B5EF4-FFF2-40B4-BE49-F238E27FC236}">
              <a16:creationId xmlns:a16="http://schemas.microsoft.com/office/drawing/2014/main" id="{0A5C905C-1600-408F-993E-BA293F0EA8A2}"/>
            </a:ext>
          </a:extLst>
        </xdr:cNvPr>
        <xdr:cNvCxnSpPr/>
      </xdr:nvCxnSpPr>
      <xdr:spPr>
        <a:xfrm>
          <a:off x="16802100" y="9905093"/>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58255</xdr:rowOff>
    </xdr:from>
    <xdr:ext cx="469744" cy="259045"/>
    <xdr:sp macro="" textlink="">
      <xdr:nvSpPr>
        <xdr:cNvPr id="718" name="n_1aveValue【保健センター・保健所】&#10;一人当たり面積">
          <a:extLst>
            <a:ext uri="{FF2B5EF4-FFF2-40B4-BE49-F238E27FC236}">
              <a16:creationId xmlns:a16="http://schemas.microsoft.com/office/drawing/2014/main" id="{21BC0091-01A3-448C-8FB2-4BF06ACFA4DB}"/>
            </a:ext>
          </a:extLst>
        </xdr:cNvPr>
        <xdr:cNvSpPr txBox="1"/>
      </xdr:nvSpPr>
      <xdr:spPr>
        <a:xfrm>
          <a:off x="18983402" y="10097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58255</xdr:rowOff>
    </xdr:from>
    <xdr:ext cx="469744" cy="259045"/>
    <xdr:sp macro="" textlink="">
      <xdr:nvSpPr>
        <xdr:cNvPr id="719" name="n_2aveValue【保健センター・保健所】&#10;一人当たり面積">
          <a:extLst>
            <a:ext uri="{FF2B5EF4-FFF2-40B4-BE49-F238E27FC236}">
              <a16:creationId xmlns:a16="http://schemas.microsoft.com/office/drawing/2014/main" id="{8541BCBC-AF93-4970-9304-B415C59779A7}"/>
            </a:ext>
          </a:extLst>
        </xdr:cNvPr>
        <xdr:cNvSpPr txBox="1"/>
      </xdr:nvSpPr>
      <xdr:spPr>
        <a:xfrm>
          <a:off x="18183302" y="10097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58255</xdr:rowOff>
    </xdr:from>
    <xdr:ext cx="469744" cy="259045"/>
    <xdr:sp macro="" textlink="">
      <xdr:nvSpPr>
        <xdr:cNvPr id="720" name="n_3aveValue【保健センター・保健所】&#10;一人当たり面積">
          <a:extLst>
            <a:ext uri="{FF2B5EF4-FFF2-40B4-BE49-F238E27FC236}">
              <a16:creationId xmlns:a16="http://schemas.microsoft.com/office/drawing/2014/main" id="{4517CD4D-3F2D-476E-A002-9556C594BE59}"/>
            </a:ext>
          </a:extLst>
        </xdr:cNvPr>
        <xdr:cNvSpPr txBox="1"/>
      </xdr:nvSpPr>
      <xdr:spPr>
        <a:xfrm>
          <a:off x="17383202" y="10097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74584</xdr:rowOff>
    </xdr:from>
    <xdr:ext cx="469744" cy="259045"/>
    <xdr:sp macro="" textlink="">
      <xdr:nvSpPr>
        <xdr:cNvPr id="721" name="n_4aveValue【保健センター・保健所】&#10;一人当たり面積">
          <a:extLst>
            <a:ext uri="{FF2B5EF4-FFF2-40B4-BE49-F238E27FC236}">
              <a16:creationId xmlns:a16="http://schemas.microsoft.com/office/drawing/2014/main" id="{FFDE1D7D-6A61-483F-A13A-62BAF6B02AA3}"/>
            </a:ext>
          </a:extLst>
        </xdr:cNvPr>
        <xdr:cNvSpPr txBox="1"/>
      </xdr:nvSpPr>
      <xdr:spPr>
        <a:xfrm>
          <a:off x="16592627" y="10113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91820</xdr:rowOff>
    </xdr:from>
    <xdr:ext cx="469744" cy="259045"/>
    <xdr:sp macro="" textlink="">
      <xdr:nvSpPr>
        <xdr:cNvPr id="722" name="n_1mainValue【保健センター・保健所】&#10;一人当たり面積">
          <a:extLst>
            <a:ext uri="{FF2B5EF4-FFF2-40B4-BE49-F238E27FC236}">
              <a16:creationId xmlns:a16="http://schemas.microsoft.com/office/drawing/2014/main" id="{CE5F9484-30AA-4FE6-BDAE-C8132650603E}"/>
            </a:ext>
          </a:extLst>
        </xdr:cNvPr>
        <xdr:cNvSpPr txBox="1"/>
      </xdr:nvSpPr>
      <xdr:spPr>
        <a:xfrm>
          <a:off x="18983402" y="9642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91820</xdr:rowOff>
    </xdr:from>
    <xdr:ext cx="469744" cy="259045"/>
    <xdr:sp macro="" textlink="">
      <xdr:nvSpPr>
        <xdr:cNvPr id="723" name="n_2mainValue【保健センター・保健所】&#10;一人当たり面積">
          <a:extLst>
            <a:ext uri="{FF2B5EF4-FFF2-40B4-BE49-F238E27FC236}">
              <a16:creationId xmlns:a16="http://schemas.microsoft.com/office/drawing/2014/main" id="{852A8083-3507-4AF1-97CA-891BCC4C3603}"/>
            </a:ext>
          </a:extLst>
        </xdr:cNvPr>
        <xdr:cNvSpPr txBox="1"/>
      </xdr:nvSpPr>
      <xdr:spPr>
        <a:xfrm>
          <a:off x="18183302" y="9642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91820</xdr:rowOff>
    </xdr:from>
    <xdr:ext cx="469744" cy="259045"/>
    <xdr:sp macro="" textlink="">
      <xdr:nvSpPr>
        <xdr:cNvPr id="724" name="n_3mainValue【保健センター・保健所】&#10;一人当たり面積">
          <a:extLst>
            <a:ext uri="{FF2B5EF4-FFF2-40B4-BE49-F238E27FC236}">
              <a16:creationId xmlns:a16="http://schemas.microsoft.com/office/drawing/2014/main" id="{65D56CD0-0B19-479B-A1BE-7F1166E154AA}"/>
            </a:ext>
          </a:extLst>
        </xdr:cNvPr>
        <xdr:cNvSpPr txBox="1"/>
      </xdr:nvSpPr>
      <xdr:spPr>
        <a:xfrm>
          <a:off x="17383202" y="9642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91820</xdr:rowOff>
    </xdr:from>
    <xdr:ext cx="469744" cy="259045"/>
    <xdr:sp macro="" textlink="">
      <xdr:nvSpPr>
        <xdr:cNvPr id="725" name="n_4mainValue【保健センター・保健所】&#10;一人当たり面積">
          <a:extLst>
            <a:ext uri="{FF2B5EF4-FFF2-40B4-BE49-F238E27FC236}">
              <a16:creationId xmlns:a16="http://schemas.microsoft.com/office/drawing/2014/main" id="{3DE0F883-2D1F-403D-A288-514987B16913}"/>
            </a:ext>
          </a:extLst>
        </xdr:cNvPr>
        <xdr:cNvSpPr txBox="1"/>
      </xdr:nvSpPr>
      <xdr:spPr>
        <a:xfrm>
          <a:off x="16592627" y="9642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a:extLst>
            <a:ext uri="{FF2B5EF4-FFF2-40B4-BE49-F238E27FC236}">
              <a16:creationId xmlns:a16="http://schemas.microsoft.com/office/drawing/2014/main" id="{28996B90-7225-447B-8331-9840BA9517FA}"/>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a:extLst>
            <a:ext uri="{FF2B5EF4-FFF2-40B4-BE49-F238E27FC236}">
              <a16:creationId xmlns:a16="http://schemas.microsoft.com/office/drawing/2014/main" id="{7DF3CBEB-E885-480F-8EDD-0636EDC127D4}"/>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a:extLst>
            <a:ext uri="{FF2B5EF4-FFF2-40B4-BE49-F238E27FC236}">
              <a16:creationId xmlns:a16="http://schemas.microsoft.com/office/drawing/2014/main" id="{13B780C5-059E-4968-A752-0BF455AB3E96}"/>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a:extLst>
            <a:ext uri="{FF2B5EF4-FFF2-40B4-BE49-F238E27FC236}">
              <a16:creationId xmlns:a16="http://schemas.microsoft.com/office/drawing/2014/main" id="{224422C7-C45C-4B7E-BF14-B2985577BF46}"/>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a:extLst>
            <a:ext uri="{FF2B5EF4-FFF2-40B4-BE49-F238E27FC236}">
              <a16:creationId xmlns:a16="http://schemas.microsoft.com/office/drawing/2014/main" id="{A1ED1781-D69B-4EFA-A23C-903B2C63E5C9}"/>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a:extLst>
            <a:ext uri="{FF2B5EF4-FFF2-40B4-BE49-F238E27FC236}">
              <a16:creationId xmlns:a16="http://schemas.microsoft.com/office/drawing/2014/main" id="{D51C4C54-1D8C-4E84-9877-F7D001104D08}"/>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a:extLst>
            <a:ext uri="{FF2B5EF4-FFF2-40B4-BE49-F238E27FC236}">
              <a16:creationId xmlns:a16="http://schemas.microsoft.com/office/drawing/2014/main" id="{F692E8CC-C79B-45AB-ADE6-89F7F96D0E84}"/>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a:extLst>
            <a:ext uri="{FF2B5EF4-FFF2-40B4-BE49-F238E27FC236}">
              <a16:creationId xmlns:a16="http://schemas.microsoft.com/office/drawing/2014/main" id="{18A3AE82-59F9-4B7E-A38E-B67851EA0A98}"/>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a:extLst>
            <a:ext uri="{FF2B5EF4-FFF2-40B4-BE49-F238E27FC236}">
              <a16:creationId xmlns:a16="http://schemas.microsoft.com/office/drawing/2014/main" id="{6F954861-A08D-4565-AFB6-9F529977C958}"/>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a:extLst>
            <a:ext uri="{FF2B5EF4-FFF2-40B4-BE49-F238E27FC236}">
              <a16:creationId xmlns:a16="http://schemas.microsoft.com/office/drawing/2014/main" id="{B8230776-0358-45F6-BF2C-31716000793F}"/>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a:extLst>
            <a:ext uri="{FF2B5EF4-FFF2-40B4-BE49-F238E27FC236}">
              <a16:creationId xmlns:a16="http://schemas.microsoft.com/office/drawing/2014/main" id="{C8C7CE2D-5EC5-4716-90E2-25EE15E1F31F}"/>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7" name="直線コネクタ 736">
          <a:extLst>
            <a:ext uri="{FF2B5EF4-FFF2-40B4-BE49-F238E27FC236}">
              <a16:creationId xmlns:a16="http://schemas.microsoft.com/office/drawing/2014/main" id="{B643AD09-562A-4363-AE86-E3D10861CFE4}"/>
            </a:ext>
          </a:extLst>
        </xdr:cNvPr>
        <xdr:cNvCxnSpPr/>
      </xdr:nvCxnSpPr>
      <xdr:spPr>
        <a:xfrm>
          <a:off x="11210925" y="140398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8" name="テキスト ボックス 737">
          <a:extLst>
            <a:ext uri="{FF2B5EF4-FFF2-40B4-BE49-F238E27FC236}">
              <a16:creationId xmlns:a16="http://schemas.microsoft.com/office/drawing/2014/main" id="{2205E25A-DEB6-4566-9041-9F7F41DA32E8}"/>
            </a:ext>
          </a:extLst>
        </xdr:cNvPr>
        <xdr:cNvSpPr txBox="1"/>
      </xdr:nvSpPr>
      <xdr:spPr>
        <a:xfrm>
          <a:off x="107945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9" name="直線コネクタ 738">
          <a:extLst>
            <a:ext uri="{FF2B5EF4-FFF2-40B4-BE49-F238E27FC236}">
              <a16:creationId xmlns:a16="http://schemas.microsoft.com/office/drawing/2014/main" id="{7CD05C76-BB01-4AD7-85BA-BB2A989E329F}"/>
            </a:ext>
          </a:extLst>
        </xdr:cNvPr>
        <xdr:cNvCxnSpPr/>
      </xdr:nvCxnSpPr>
      <xdr:spPr>
        <a:xfrm>
          <a:off x="11210925" y="13677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0" name="テキスト ボックス 739">
          <a:extLst>
            <a:ext uri="{FF2B5EF4-FFF2-40B4-BE49-F238E27FC236}">
              <a16:creationId xmlns:a16="http://schemas.microsoft.com/office/drawing/2014/main" id="{5EACF422-7250-4CC3-B4E6-09EE06CD99C9}"/>
            </a:ext>
          </a:extLst>
        </xdr:cNvPr>
        <xdr:cNvSpPr txBox="1"/>
      </xdr:nvSpPr>
      <xdr:spPr>
        <a:xfrm>
          <a:off x="10845966"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1" name="直線コネクタ 740">
          <a:extLst>
            <a:ext uri="{FF2B5EF4-FFF2-40B4-BE49-F238E27FC236}">
              <a16:creationId xmlns:a16="http://schemas.microsoft.com/office/drawing/2014/main" id="{483606D9-1C90-4796-90FF-7C9E897F662D}"/>
            </a:ext>
          </a:extLst>
        </xdr:cNvPr>
        <xdr:cNvCxnSpPr/>
      </xdr:nvCxnSpPr>
      <xdr:spPr>
        <a:xfrm>
          <a:off x="11210925" y="1331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2" name="テキスト ボックス 741">
          <a:extLst>
            <a:ext uri="{FF2B5EF4-FFF2-40B4-BE49-F238E27FC236}">
              <a16:creationId xmlns:a16="http://schemas.microsoft.com/office/drawing/2014/main" id="{75B73035-AC5C-4816-99B8-8F7D9D612A5D}"/>
            </a:ext>
          </a:extLst>
        </xdr:cNvPr>
        <xdr:cNvSpPr txBox="1"/>
      </xdr:nvSpPr>
      <xdr:spPr>
        <a:xfrm>
          <a:off x="10845966"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3" name="直線コネクタ 742">
          <a:extLst>
            <a:ext uri="{FF2B5EF4-FFF2-40B4-BE49-F238E27FC236}">
              <a16:creationId xmlns:a16="http://schemas.microsoft.com/office/drawing/2014/main" id="{B9BFD07B-0B31-4F3B-ADDF-245C160C8E30}"/>
            </a:ext>
          </a:extLst>
        </xdr:cNvPr>
        <xdr:cNvCxnSpPr/>
      </xdr:nvCxnSpPr>
      <xdr:spPr>
        <a:xfrm>
          <a:off x="11210925" y="12954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4" name="テキスト ボックス 743">
          <a:extLst>
            <a:ext uri="{FF2B5EF4-FFF2-40B4-BE49-F238E27FC236}">
              <a16:creationId xmlns:a16="http://schemas.microsoft.com/office/drawing/2014/main" id="{A4B4DC26-E4F9-4608-AE9A-5BFD3B6F419E}"/>
            </a:ext>
          </a:extLst>
        </xdr:cNvPr>
        <xdr:cNvSpPr txBox="1"/>
      </xdr:nvSpPr>
      <xdr:spPr>
        <a:xfrm>
          <a:off x="10845966"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5" name="直線コネクタ 744">
          <a:extLst>
            <a:ext uri="{FF2B5EF4-FFF2-40B4-BE49-F238E27FC236}">
              <a16:creationId xmlns:a16="http://schemas.microsoft.com/office/drawing/2014/main" id="{0F086E16-4015-40E8-9FA1-591925176A4F}"/>
            </a:ext>
          </a:extLst>
        </xdr:cNvPr>
        <xdr:cNvCxnSpPr/>
      </xdr:nvCxnSpPr>
      <xdr:spPr>
        <a:xfrm>
          <a:off x="11210925" y="12601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6" name="テキスト ボックス 745">
          <a:extLst>
            <a:ext uri="{FF2B5EF4-FFF2-40B4-BE49-F238E27FC236}">
              <a16:creationId xmlns:a16="http://schemas.microsoft.com/office/drawing/2014/main" id="{9DB31459-D6ED-4B29-B9FC-E482E4FE44C9}"/>
            </a:ext>
          </a:extLst>
        </xdr:cNvPr>
        <xdr:cNvSpPr txBox="1"/>
      </xdr:nvSpPr>
      <xdr:spPr>
        <a:xfrm>
          <a:off x="10845966"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a:extLst>
            <a:ext uri="{FF2B5EF4-FFF2-40B4-BE49-F238E27FC236}">
              <a16:creationId xmlns:a16="http://schemas.microsoft.com/office/drawing/2014/main" id="{42F1D71C-296F-493D-8363-B50E2588255C}"/>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8" name="テキスト ボックス 747">
          <a:extLst>
            <a:ext uri="{FF2B5EF4-FFF2-40B4-BE49-F238E27FC236}">
              <a16:creationId xmlns:a16="http://schemas.microsoft.com/office/drawing/2014/main" id="{04C8F702-2809-4E90-BCF4-4C9B8C3A4E2B}"/>
            </a:ext>
          </a:extLst>
        </xdr:cNvPr>
        <xdr:cNvSpPr txBox="1"/>
      </xdr:nvSpPr>
      <xdr:spPr>
        <a:xfrm>
          <a:off x="10903736" y="121037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a:extLst>
            <a:ext uri="{FF2B5EF4-FFF2-40B4-BE49-F238E27FC236}">
              <a16:creationId xmlns:a16="http://schemas.microsoft.com/office/drawing/2014/main" id="{24323D55-A854-4F1B-94E2-9194366A2348}"/>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80011</xdr:rowOff>
    </xdr:from>
    <xdr:to>
      <xdr:col>85</xdr:col>
      <xdr:colOff>126364</xdr:colOff>
      <xdr:row>85</xdr:row>
      <xdr:rowOff>142875</xdr:rowOff>
    </xdr:to>
    <xdr:cxnSp macro="">
      <xdr:nvCxnSpPr>
        <xdr:cNvPr id="750" name="直線コネクタ 749">
          <a:extLst>
            <a:ext uri="{FF2B5EF4-FFF2-40B4-BE49-F238E27FC236}">
              <a16:creationId xmlns:a16="http://schemas.microsoft.com/office/drawing/2014/main" id="{68C4A3AC-4BF4-45BC-838B-874E1627740C}"/>
            </a:ext>
          </a:extLst>
        </xdr:cNvPr>
        <xdr:cNvCxnSpPr/>
      </xdr:nvCxnSpPr>
      <xdr:spPr>
        <a:xfrm flipV="1">
          <a:off x="14696439" y="12551411"/>
          <a:ext cx="0" cy="135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146702</xdr:rowOff>
    </xdr:from>
    <xdr:ext cx="405111" cy="259045"/>
    <xdr:sp macro="" textlink="">
      <xdr:nvSpPr>
        <xdr:cNvPr id="751" name="【消防施設】&#10;有形固定資産減価償却率最小値テキスト">
          <a:extLst>
            <a:ext uri="{FF2B5EF4-FFF2-40B4-BE49-F238E27FC236}">
              <a16:creationId xmlns:a16="http://schemas.microsoft.com/office/drawing/2014/main" id="{707DC0D9-EB20-4C3F-976D-1AEB91DA2C01}"/>
            </a:ext>
          </a:extLst>
        </xdr:cNvPr>
        <xdr:cNvSpPr txBox="1"/>
      </xdr:nvSpPr>
      <xdr:spPr>
        <a:xfrm>
          <a:off x="14735175"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142875</xdr:rowOff>
    </xdr:from>
    <xdr:to>
      <xdr:col>86</xdr:col>
      <xdr:colOff>25400</xdr:colOff>
      <xdr:row>85</xdr:row>
      <xdr:rowOff>142875</xdr:rowOff>
    </xdr:to>
    <xdr:cxnSp macro="">
      <xdr:nvCxnSpPr>
        <xdr:cNvPr id="752" name="直線コネクタ 751">
          <a:extLst>
            <a:ext uri="{FF2B5EF4-FFF2-40B4-BE49-F238E27FC236}">
              <a16:creationId xmlns:a16="http://schemas.microsoft.com/office/drawing/2014/main" id="{8BEE2BC8-20E2-4D4F-BDD7-1B101A7E2258}"/>
            </a:ext>
          </a:extLst>
        </xdr:cNvPr>
        <xdr:cNvCxnSpPr/>
      </xdr:nvCxnSpPr>
      <xdr:spPr>
        <a:xfrm>
          <a:off x="14611350" y="139033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26688</xdr:rowOff>
    </xdr:from>
    <xdr:ext cx="405111" cy="259045"/>
    <xdr:sp macro="" textlink="">
      <xdr:nvSpPr>
        <xdr:cNvPr id="753" name="【消防施設】&#10;有形固定資産減価償却率最大値テキスト">
          <a:extLst>
            <a:ext uri="{FF2B5EF4-FFF2-40B4-BE49-F238E27FC236}">
              <a16:creationId xmlns:a16="http://schemas.microsoft.com/office/drawing/2014/main" id="{314A79A7-096C-40E7-8395-46D33FA56D1D}"/>
            </a:ext>
          </a:extLst>
        </xdr:cNvPr>
        <xdr:cNvSpPr txBox="1"/>
      </xdr:nvSpPr>
      <xdr:spPr>
        <a:xfrm>
          <a:off x="14735175" y="1233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80011</xdr:rowOff>
    </xdr:from>
    <xdr:to>
      <xdr:col>86</xdr:col>
      <xdr:colOff>25400</xdr:colOff>
      <xdr:row>77</xdr:row>
      <xdr:rowOff>80011</xdr:rowOff>
    </xdr:to>
    <xdr:cxnSp macro="">
      <xdr:nvCxnSpPr>
        <xdr:cNvPr id="754" name="直線コネクタ 753">
          <a:extLst>
            <a:ext uri="{FF2B5EF4-FFF2-40B4-BE49-F238E27FC236}">
              <a16:creationId xmlns:a16="http://schemas.microsoft.com/office/drawing/2014/main" id="{F60E1779-14AB-4D88-B8B0-66E80E19D9A2}"/>
            </a:ext>
          </a:extLst>
        </xdr:cNvPr>
        <xdr:cNvCxnSpPr/>
      </xdr:nvCxnSpPr>
      <xdr:spPr>
        <a:xfrm>
          <a:off x="14611350" y="125514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114316</xdr:rowOff>
    </xdr:from>
    <xdr:ext cx="405111" cy="259045"/>
    <xdr:sp macro="" textlink="">
      <xdr:nvSpPr>
        <xdr:cNvPr id="755" name="【消防施設】&#10;有形固定資産減価償却率平均値テキスト">
          <a:extLst>
            <a:ext uri="{FF2B5EF4-FFF2-40B4-BE49-F238E27FC236}">
              <a16:creationId xmlns:a16="http://schemas.microsoft.com/office/drawing/2014/main" id="{EFB1E1B9-90A5-4E90-B05E-A4352CB91CD2}"/>
            </a:ext>
          </a:extLst>
        </xdr:cNvPr>
        <xdr:cNvSpPr txBox="1"/>
      </xdr:nvSpPr>
      <xdr:spPr>
        <a:xfrm>
          <a:off x="14735175" y="13230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135889</xdr:rowOff>
    </xdr:from>
    <xdr:to>
      <xdr:col>85</xdr:col>
      <xdr:colOff>177800</xdr:colOff>
      <xdr:row>82</xdr:row>
      <xdr:rowOff>66039</xdr:rowOff>
    </xdr:to>
    <xdr:sp macro="" textlink="">
      <xdr:nvSpPr>
        <xdr:cNvPr id="756" name="フローチャート: 判断 755">
          <a:extLst>
            <a:ext uri="{FF2B5EF4-FFF2-40B4-BE49-F238E27FC236}">
              <a16:creationId xmlns:a16="http://schemas.microsoft.com/office/drawing/2014/main" id="{D31DB0BD-6CD1-4852-926A-FEB7A98A1F83}"/>
            </a:ext>
          </a:extLst>
        </xdr:cNvPr>
        <xdr:cNvSpPr/>
      </xdr:nvSpPr>
      <xdr:spPr>
        <a:xfrm>
          <a:off x="14649450" y="1325181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757" name="フローチャート: 判断 756">
          <a:extLst>
            <a:ext uri="{FF2B5EF4-FFF2-40B4-BE49-F238E27FC236}">
              <a16:creationId xmlns:a16="http://schemas.microsoft.com/office/drawing/2014/main" id="{80C6A031-2A54-4B9C-A94D-25812A937E81}"/>
            </a:ext>
          </a:extLst>
        </xdr:cNvPr>
        <xdr:cNvSpPr/>
      </xdr:nvSpPr>
      <xdr:spPr>
        <a:xfrm>
          <a:off x="13887450" y="1323721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92075</xdr:rowOff>
    </xdr:from>
    <xdr:to>
      <xdr:col>76</xdr:col>
      <xdr:colOff>165100</xdr:colOff>
      <xdr:row>82</xdr:row>
      <xdr:rowOff>22225</xdr:rowOff>
    </xdr:to>
    <xdr:sp macro="" textlink="">
      <xdr:nvSpPr>
        <xdr:cNvPr id="758" name="フローチャート: 判断 757">
          <a:extLst>
            <a:ext uri="{FF2B5EF4-FFF2-40B4-BE49-F238E27FC236}">
              <a16:creationId xmlns:a16="http://schemas.microsoft.com/office/drawing/2014/main" id="{9C16395C-076B-4BD1-BF3E-61D2BAC81DEE}"/>
            </a:ext>
          </a:extLst>
        </xdr:cNvPr>
        <xdr:cNvSpPr/>
      </xdr:nvSpPr>
      <xdr:spPr>
        <a:xfrm>
          <a:off x="13096875" y="132080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52070</xdr:rowOff>
    </xdr:from>
    <xdr:to>
      <xdr:col>72</xdr:col>
      <xdr:colOff>38100</xdr:colOff>
      <xdr:row>81</xdr:row>
      <xdr:rowOff>153670</xdr:rowOff>
    </xdr:to>
    <xdr:sp macro="" textlink="">
      <xdr:nvSpPr>
        <xdr:cNvPr id="759" name="フローチャート: 判断 758">
          <a:extLst>
            <a:ext uri="{FF2B5EF4-FFF2-40B4-BE49-F238E27FC236}">
              <a16:creationId xmlns:a16="http://schemas.microsoft.com/office/drawing/2014/main" id="{66916793-352D-4E7D-8EEF-8113362336A0}"/>
            </a:ext>
          </a:extLst>
        </xdr:cNvPr>
        <xdr:cNvSpPr/>
      </xdr:nvSpPr>
      <xdr:spPr>
        <a:xfrm>
          <a:off x="12296775" y="1316482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57786</xdr:rowOff>
    </xdr:from>
    <xdr:to>
      <xdr:col>67</xdr:col>
      <xdr:colOff>101600</xdr:colOff>
      <xdr:row>81</xdr:row>
      <xdr:rowOff>159386</xdr:rowOff>
    </xdr:to>
    <xdr:sp macro="" textlink="">
      <xdr:nvSpPr>
        <xdr:cNvPr id="760" name="フローチャート: 判断 759">
          <a:extLst>
            <a:ext uri="{FF2B5EF4-FFF2-40B4-BE49-F238E27FC236}">
              <a16:creationId xmlns:a16="http://schemas.microsoft.com/office/drawing/2014/main" id="{B34E0425-AF7E-46E9-A35F-D483B5BEB903}"/>
            </a:ext>
          </a:extLst>
        </xdr:cNvPr>
        <xdr:cNvSpPr/>
      </xdr:nvSpPr>
      <xdr:spPr>
        <a:xfrm>
          <a:off x="11487150" y="1317371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C756D092-2C50-40BA-8158-80C5FB1AAF5F}"/>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2E00F663-F590-4F31-9F58-876490DC03A5}"/>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BDBF0DDD-7187-4442-94A3-49FA82FC159B}"/>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EEB776AF-7E75-4F53-AA7B-563874D9472E}"/>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FC1F708C-20B6-429D-9096-92AC5261EFD6}"/>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86361</xdr:rowOff>
    </xdr:from>
    <xdr:to>
      <xdr:col>85</xdr:col>
      <xdr:colOff>177800</xdr:colOff>
      <xdr:row>82</xdr:row>
      <xdr:rowOff>16511</xdr:rowOff>
    </xdr:to>
    <xdr:sp macro="" textlink="">
      <xdr:nvSpPr>
        <xdr:cNvPr id="766" name="楕円 765">
          <a:extLst>
            <a:ext uri="{FF2B5EF4-FFF2-40B4-BE49-F238E27FC236}">
              <a16:creationId xmlns:a16="http://schemas.microsoft.com/office/drawing/2014/main" id="{B59CDCB9-7125-4322-878C-ED8AE385CF78}"/>
            </a:ext>
          </a:extLst>
        </xdr:cNvPr>
        <xdr:cNvSpPr/>
      </xdr:nvSpPr>
      <xdr:spPr>
        <a:xfrm>
          <a:off x="14649450" y="1319911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109238</xdr:rowOff>
    </xdr:from>
    <xdr:ext cx="405111" cy="259045"/>
    <xdr:sp macro="" textlink="">
      <xdr:nvSpPr>
        <xdr:cNvPr id="767" name="【消防施設】&#10;有形固定資産減価償却率該当値テキスト">
          <a:extLst>
            <a:ext uri="{FF2B5EF4-FFF2-40B4-BE49-F238E27FC236}">
              <a16:creationId xmlns:a16="http://schemas.microsoft.com/office/drawing/2014/main" id="{081379C5-2A9B-4A22-A278-A718FD9E9201}"/>
            </a:ext>
          </a:extLst>
        </xdr:cNvPr>
        <xdr:cNvSpPr txBox="1"/>
      </xdr:nvSpPr>
      <xdr:spPr>
        <a:xfrm>
          <a:off x="14735175" y="13060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46355</xdr:rowOff>
    </xdr:from>
    <xdr:to>
      <xdr:col>81</xdr:col>
      <xdr:colOff>101600</xdr:colOff>
      <xdr:row>81</xdr:row>
      <xdr:rowOff>147955</xdr:rowOff>
    </xdr:to>
    <xdr:sp macro="" textlink="">
      <xdr:nvSpPr>
        <xdr:cNvPr id="768" name="楕円 767">
          <a:extLst>
            <a:ext uri="{FF2B5EF4-FFF2-40B4-BE49-F238E27FC236}">
              <a16:creationId xmlns:a16="http://schemas.microsoft.com/office/drawing/2014/main" id="{3A125511-0C7E-4AA0-8E69-2F13FB69EB75}"/>
            </a:ext>
          </a:extLst>
        </xdr:cNvPr>
        <xdr:cNvSpPr/>
      </xdr:nvSpPr>
      <xdr:spPr>
        <a:xfrm>
          <a:off x="13887450" y="1316545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97155</xdr:rowOff>
    </xdr:from>
    <xdr:to>
      <xdr:col>85</xdr:col>
      <xdr:colOff>127000</xdr:colOff>
      <xdr:row>81</xdr:row>
      <xdr:rowOff>137161</xdr:rowOff>
    </xdr:to>
    <xdr:cxnSp macro="">
      <xdr:nvCxnSpPr>
        <xdr:cNvPr id="769" name="直線コネクタ 768">
          <a:extLst>
            <a:ext uri="{FF2B5EF4-FFF2-40B4-BE49-F238E27FC236}">
              <a16:creationId xmlns:a16="http://schemas.microsoft.com/office/drawing/2014/main" id="{CAB799AE-ABE6-45FF-92FB-F0824122E61F}"/>
            </a:ext>
          </a:extLst>
        </xdr:cNvPr>
        <xdr:cNvCxnSpPr/>
      </xdr:nvCxnSpPr>
      <xdr:spPr>
        <a:xfrm>
          <a:off x="13935075" y="13213080"/>
          <a:ext cx="762000" cy="4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8255</xdr:rowOff>
    </xdr:from>
    <xdr:to>
      <xdr:col>76</xdr:col>
      <xdr:colOff>165100</xdr:colOff>
      <xdr:row>81</xdr:row>
      <xdr:rowOff>109855</xdr:rowOff>
    </xdr:to>
    <xdr:sp macro="" textlink="">
      <xdr:nvSpPr>
        <xdr:cNvPr id="770" name="楕円 769">
          <a:extLst>
            <a:ext uri="{FF2B5EF4-FFF2-40B4-BE49-F238E27FC236}">
              <a16:creationId xmlns:a16="http://schemas.microsoft.com/office/drawing/2014/main" id="{074AD93A-D200-4D48-990F-288CA26584FC}"/>
            </a:ext>
          </a:extLst>
        </xdr:cNvPr>
        <xdr:cNvSpPr/>
      </xdr:nvSpPr>
      <xdr:spPr>
        <a:xfrm>
          <a:off x="13096875" y="1312735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59055</xdr:rowOff>
    </xdr:from>
    <xdr:to>
      <xdr:col>81</xdr:col>
      <xdr:colOff>50800</xdr:colOff>
      <xdr:row>81</xdr:row>
      <xdr:rowOff>97155</xdr:rowOff>
    </xdr:to>
    <xdr:cxnSp macro="">
      <xdr:nvCxnSpPr>
        <xdr:cNvPr id="771" name="直線コネクタ 770">
          <a:extLst>
            <a:ext uri="{FF2B5EF4-FFF2-40B4-BE49-F238E27FC236}">
              <a16:creationId xmlns:a16="http://schemas.microsoft.com/office/drawing/2014/main" id="{04AD9CAB-0044-4655-8E4A-A71804F561B5}"/>
            </a:ext>
          </a:extLst>
        </xdr:cNvPr>
        <xdr:cNvCxnSpPr/>
      </xdr:nvCxnSpPr>
      <xdr:spPr>
        <a:xfrm>
          <a:off x="13144500" y="13174980"/>
          <a:ext cx="7905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135889</xdr:rowOff>
    </xdr:from>
    <xdr:to>
      <xdr:col>72</xdr:col>
      <xdr:colOff>38100</xdr:colOff>
      <xdr:row>81</xdr:row>
      <xdr:rowOff>66039</xdr:rowOff>
    </xdr:to>
    <xdr:sp macro="" textlink="">
      <xdr:nvSpPr>
        <xdr:cNvPr id="772" name="楕円 771">
          <a:extLst>
            <a:ext uri="{FF2B5EF4-FFF2-40B4-BE49-F238E27FC236}">
              <a16:creationId xmlns:a16="http://schemas.microsoft.com/office/drawing/2014/main" id="{B4763EB5-DCAC-434B-BD93-0BC62208A43C}"/>
            </a:ext>
          </a:extLst>
        </xdr:cNvPr>
        <xdr:cNvSpPr/>
      </xdr:nvSpPr>
      <xdr:spPr>
        <a:xfrm>
          <a:off x="12296775" y="1308988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15239</xdr:rowOff>
    </xdr:from>
    <xdr:to>
      <xdr:col>76</xdr:col>
      <xdr:colOff>114300</xdr:colOff>
      <xdr:row>81</xdr:row>
      <xdr:rowOff>59055</xdr:rowOff>
    </xdr:to>
    <xdr:cxnSp macro="">
      <xdr:nvCxnSpPr>
        <xdr:cNvPr id="773" name="直線コネクタ 772">
          <a:extLst>
            <a:ext uri="{FF2B5EF4-FFF2-40B4-BE49-F238E27FC236}">
              <a16:creationId xmlns:a16="http://schemas.microsoft.com/office/drawing/2014/main" id="{144E8EC1-A4DD-4EED-9F80-245AC04799D6}"/>
            </a:ext>
          </a:extLst>
        </xdr:cNvPr>
        <xdr:cNvCxnSpPr/>
      </xdr:nvCxnSpPr>
      <xdr:spPr>
        <a:xfrm>
          <a:off x="12344400" y="13127989"/>
          <a:ext cx="800100" cy="46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82550</xdr:rowOff>
    </xdr:from>
    <xdr:to>
      <xdr:col>67</xdr:col>
      <xdr:colOff>101600</xdr:colOff>
      <xdr:row>81</xdr:row>
      <xdr:rowOff>12700</xdr:rowOff>
    </xdr:to>
    <xdr:sp macro="" textlink="">
      <xdr:nvSpPr>
        <xdr:cNvPr id="774" name="楕円 773">
          <a:extLst>
            <a:ext uri="{FF2B5EF4-FFF2-40B4-BE49-F238E27FC236}">
              <a16:creationId xmlns:a16="http://schemas.microsoft.com/office/drawing/2014/main" id="{A9BE2918-D2FA-463D-9EB2-AF71B682730F}"/>
            </a:ext>
          </a:extLst>
        </xdr:cNvPr>
        <xdr:cNvSpPr/>
      </xdr:nvSpPr>
      <xdr:spPr>
        <a:xfrm>
          <a:off x="11487150" y="130397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133350</xdr:rowOff>
    </xdr:from>
    <xdr:to>
      <xdr:col>71</xdr:col>
      <xdr:colOff>177800</xdr:colOff>
      <xdr:row>81</xdr:row>
      <xdr:rowOff>15239</xdr:rowOff>
    </xdr:to>
    <xdr:cxnSp macro="">
      <xdr:nvCxnSpPr>
        <xdr:cNvPr id="775" name="直線コネクタ 774">
          <a:extLst>
            <a:ext uri="{FF2B5EF4-FFF2-40B4-BE49-F238E27FC236}">
              <a16:creationId xmlns:a16="http://schemas.microsoft.com/office/drawing/2014/main" id="{E86DC194-42AD-4B36-9CEF-F4FDF0072E46}"/>
            </a:ext>
          </a:extLst>
        </xdr:cNvPr>
        <xdr:cNvCxnSpPr/>
      </xdr:nvCxnSpPr>
      <xdr:spPr>
        <a:xfrm>
          <a:off x="11534775" y="13087350"/>
          <a:ext cx="809625" cy="4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45738</xdr:rowOff>
    </xdr:from>
    <xdr:ext cx="405111" cy="259045"/>
    <xdr:sp macro="" textlink="">
      <xdr:nvSpPr>
        <xdr:cNvPr id="776" name="n_1aveValue【消防施設】&#10;有形固定資産減価償却率">
          <a:extLst>
            <a:ext uri="{FF2B5EF4-FFF2-40B4-BE49-F238E27FC236}">
              <a16:creationId xmlns:a16="http://schemas.microsoft.com/office/drawing/2014/main" id="{5FD54F73-6B64-4091-B1CB-06B7876991E8}"/>
            </a:ext>
          </a:extLst>
        </xdr:cNvPr>
        <xdr:cNvSpPr txBox="1"/>
      </xdr:nvSpPr>
      <xdr:spPr>
        <a:xfrm>
          <a:off x="13745219" y="13326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13352</xdr:rowOff>
    </xdr:from>
    <xdr:ext cx="405111" cy="259045"/>
    <xdr:sp macro="" textlink="">
      <xdr:nvSpPr>
        <xdr:cNvPr id="777" name="n_2aveValue【消防施設】&#10;有形固定資産減価償却率">
          <a:extLst>
            <a:ext uri="{FF2B5EF4-FFF2-40B4-BE49-F238E27FC236}">
              <a16:creationId xmlns:a16="http://schemas.microsoft.com/office/drawing/2014/main" id="{5777E661-73D7-40F3-B691-EC70D5B1F2F0}"/>
            </a:ext>
          </a:extLst>
        </xdr:cNvPr>
        <xdr:cNvSpPr txBox="1"/>
      </xdr:nvSpPr>
      <xdr:spPr>
        <a:xfrm>
          <a:off x="12964169" y="1328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144797</xdr:rowOff>
    </xdr:from>
    <xdr:ext cx="405111" cy="259045"/>
    <xdr:sp macro="" textlink="">
      <xdr:nvSpPr>
        <xdr:cNvPr id="778" name="n_3aveValue【消防施設】&#10;有形固定資産減価償却率">
          <a:extLst>
            <a:ext uri="{FF2B5EF4-FFF2-40B4-BE49-F238E27FC236}">
              <a16:creationId xmlns:a16="http://schemas.microsoft.com/office/drawing/2014/main" id="{B860D3AB-FB37-4B19-A63E-2C4442110EB6}"/>
            </a:ext>
          </a:extLst>
        </xdr:cNvPr>
        <xdr:cNvSpPr txBox="1"/>
      </xdr:nvSpPr>
      <xdr:spPr>
        <a:xfrm>
          <a:off x="12164069" y="1325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150513</xdr:rowOff>
    </xdr:from>
    <xdr:ext cx="405111" cy="259045"/>
    <xdr:sp macro="" textlink="">
      <xdr:nvSpPr>
        <xdr:cNvPr id="779" name="n_4aveValue【消防施設】&#10;有形固定資産減価償却率">
          <a:extLst>
            <a:ext uri="{FF2B5EF4-FFF2-40B4-BE49-F238E27FC236}">
              <a16:creationId xmlns:a16="http://schemas.microsoft.com/office/drawing/2014/main" id="{751E4528-9B89-4A2E-B7E2-4A92ECB9E974}"/>
            </a:ext>
          </a:extLst>
        </xdr:cNvPr>
        <xdr:cNvSpPr txBox="1"/>
      </xdr:nvSpPr>
      <xdr:spPr>
        <a:xfrm>
          <a:off x="11354444" y="1326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164482</xdr:rowOff>
    </xdr:from>
    <xdr:ext cx="405111" cy="259045"/>
    <xdr:sp macro="" textlink="">
      <xdr:nvSpPr>
        <xdr:cNvPr id="780" name="n_1mainValue【消防施設】&#10;有形固定資産減価償却率">
          <a:extLst>
            <a:ext uri="{FF2B5EF4-FFF2-40B4-BE49-F238E27FC236}">
              <a16:creationId xmlns:a16="http://schemas.microsoft.com/office/drawing/2014/main" id="{9BF1A1F0-5807-47BB-AF26-F77F1A7154C9}"/>
            </a:ext>
          </a:extLst>
        </xdr:cNvPr>
        <xdr:cNvSpPr txBox="1"/>
      </xdr:nvSpPr>
      <xdr:spPr>
        <a:xfrm>
          <a:off x="13745219" y="12953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126382</xdr:rowOff>
    </xdr:from>
    <xdr:ext cx="405111" cy="259045"/>
    <xdr:sp macro="" textlink="">
      <xdr:nvSpPr>
        <xdr:cNvPr id="781" name="n_2mainValue【消防施設】&#10;有形固定資産減価償却率">
          <a:extLst>
            <a:ext uri="{FF2B5EF4-FFF2-40B4-BE49-F238E27FC236}">
              <a16:creationId xmlns:a16="http://schemas.microsoft.com/office/drawing/2014/main" id="{A05B466B-8D85-42C0-8F4F-25CB6ADBC9E5}"/>
            </a:ext>
          </a:extLst>
        </xdr:cNvPr>
        <xdr:cNvSpPr txBox="1"/>
      </xdr:nvSpPr>
      <xdr:spPr>
        <a:xfrm>
          <a:off x="12964169" y="1291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82566</xdr:rowOff>
    </xdr:from>
    <xdr:ext cx="405111" cy="259045"/>
    <xdr:sp macro="" textlink="">
      <xdr:nvSpPr>
        <xdr:cNvPr id="782" name="n_3mainValue【消防施設】&#10;有形固定資産減価償却率">
          <a:extLst>
            <a:ext uri="{FF2B5EF4-FFF2-40B4-BE49-F238E27FC236}">
              <a16:creationId xmlns:a16="http://schemas.microsoft.com/office/drawing/2014/main" id="{08EF4C97-4367-49FC-8AB6-31DAF2D21633}"/>
            </a:ext>
          </a:extLst>
        </xdr:cNvPr>
        <xdr:cNvSpPr txBox="1"/>
      </xdr:nvSpPr>
      <xdr:spPr>
        <a:xfrm>
          <a:off x="12164069" y="12877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29227</xdr:rowOff>
    </xdr:from>
    <xdr:ext cx="405111" cy="259045"/>
    <xdr:sp macro="" textlink="">
      <xdr:nvSpPr>
        <xdr:cNvPr id="783" name="n_4mainValue【消防施設】&#10;有形固定資産減価償却率">
          <a:extLst>
            <a:ext uri="{FF2B5EF4-FFF2-40B4-BE49-F238E27FC236}">
              <a16:creationId xmlns:a16="http://schemas.microsoft.com/office/drawing/2014/main" id="{2FD5454B-4CB5-4471-B573-495F8383D066}"/>
            </a:ext>
          </a:extLst>
        </xdr:cNvPr>
        <xdr:cNvSpPr txBox="1"/>
      </xdr:nvSpPr>
      <xdr:spPr>
        <a:xfrm>
          <a:off x="11354444" y="1281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a:extLst>
            <a:ext uri="{FF2B5EF4-FFF2-40B4-BE49-F238E27FC236}">
              <a16:creationId xmlns:a16="http://schemas.microsoft.com/office/drawing/2014/main" id="{3391BD54-C32B-4ED9-932D-7F2457DECB40}"/>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a:extLst>
            <a:ext uri="{FF2B5EF4-FFF2-40B4-BE49-F238E27FC236}">
              <a16:creationId xmlns:a16="http://schemas.microsoft.com/office/drawing/2014/main" id="{1237AFB5-592E-439E-AD2F-4E3589503964}"/>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a:extLst>
            <a:ext uri="{FF2B5EF4-FFF2-40B4-BE49-F238E27FC236}">
              <a16:creationId xmlns:a16="http://schemas.microsoft.com/office/drawing/2014/main" id="{0FD6FC16-2012-44BA-8289-12911482699C}"/>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a:extLst>
            <a:ext uri="{FF2B5EF4-FFF2-40B4-BE49-F238E27FC236}">
              <a16:creationId xmlns:a16="http://schemas.microsoft.com/office/drawing/2014/main" id="{C0E6719E-9FC0-4792-8F8F-945B3A7C799C}"/>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a:extLst>
            <a:ext uri="{FF2B5EF4-FFF2-40B4-BE49-F238E27FC236}">
              <a16:creationId xmlns:a16="http://schemas.microsoft.com/office/drawing/2014/main" id="{76603A03-DACF-4B69-92B8-B7C34287B6D9}"/>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a:extLst>
            <a:ext uri="{FF2B5EF4-FFF2-40B4-BE49-F238E27FC236}">
              <a16:creationId xmlns:a16="http://schemas.microsoft.com/office/drawing/2014/main" id="{3CF0031A-FE43-417B-B9B7-0BBCA1AFC5C7}"/>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a:extLst>
            <a:ext uri="{FF2B5EF4-FFF2-40B4-BE49-F238E27FC236}">
              <a16:creationId xmlns:a16="http://schemas.microsoft.com/office/drawing/2014/main" id="{09464650-3D3A-4A6B-BB9D-8A30E845206F}"/>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a:extLst>
            <a:ext uri="{FF2B5EF4-FFF2-40B4-BE49-F238E27FC236}">
              <a16:creationId xmlns:a16="http://schemas.microsoft.com/office/drawing/2014/main" id="{43E60C86-6462-4018-8145-9FEA3A943C6A}"/>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a:extLst>
            <a:ext uri="{FF2B5EF4-FFF2-40B4-BE49-F238E27FC236}">
              <a16:creationId xmlns:a16="http://schemas.microsoft.com/office/drawing/2014/main" id="{6E955991-86E5-4FF7-9A98-8BC7A4EA5A09}"/>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a:extLst>
            <a:ext uri="{FF2B5EF4-FFF2-40B4-BE49-F238E27FC236}">
              <a16:creationId xmlns:a16="http://schemas.microsoft.com/office/drawing/2014/main" id="{DE2DA051-3C61-4DA6-990F-91FA4FE16E50}"/>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4" name="直線コネクタ 793">
          <a:extLst>
            <a:ext uri="{FF2B5EF4-FFF2-40B4-BE49-F238E27FC236}">
              <a16:creationId xmlns:a16="http://schemas.microsoft.com/office/drawing/2014/main" id="{6C3BB7C4-3DB0-4AB0-9F85-04A8046ED786}"/>
            </a:ext>
          </a:extLst>
        </xdr:cNvPr>
        <xdr:cNvCxnSpPr/>
      </xdr:nvCxnSpPr>
      <xdr:spPr>
        <a:xfrm>
          <a:off x="164592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5" name="テキスト ボックス 794">
          <a:extLst>
            <a:ext uri="{FF2B5EF4-FFF2-40B4-BE49-F238E27FC236}">
              <a16:creationId xmlns:a16="http://schemas.microsoft.com/office/drawing/2014/main" id="{1147C996-9A70-4482-95A6-920F1345C3AE}"/>
            </a:ext>
          </a:extLst>
        </xdr:cNvPr>
        <xdr:cNvSpPr txBox="1"/>
      </xdr:nvSpPr>
      <xdr:spPr>
        <a:xfrm>
          <a:off x="160523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6" name="直線コネクタ 795">
          <a:extLst>
            <a:ext uri="{FF2B5EF4-FFF2-40B4-BE49-F238E27FC236}">
              <a16:creationId xmlns:a16="http://schemas.microsoft.com/office/drawing/2014/main" id="{8CB31D0B-F1FC-4395-893E-4E6FD4BA9F6C}"/>
            </a:ext>
          </a:extLst>
        </xdr:cNvPr>
        <xdr:cNvCxnSpPr/>
      </xdr:nvCxnSpPr>
      <xdr:spPr>
        <a:xfrm>
          <a:off x="164592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7" name="テキスト ボックス 796">
          <a:extLst>
            <a:ext uri="{FF2B5EF4-FFF2-40B4-BE49-F238E27FC236}">
              <a16:creationId xmlns:a16="http://schemas.microsoft.com/office/drawing/2014/main" id="{EF7B9175-7A09-4431-A539-CA68DD04D161}"/>
            </a:ext>
          </a:extLst>
        </xdr:cNvPr>
        <xdr:cNvSpPr txBox="1"/>
      </xdr:nvSpPr>
      <xdr:spPr>
        <a:xfrm>
          <a:off x="16052346"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8" name="直線コネクタ 797">
          <a:extLst>
            <a:ext uri="{FF2B5EF4-FFF2-40B4-BE49-F238E27FC236}">
              <a16:creationId xmlns:a16="http://schemas.microsoft.com/office/drawing/2014/main" id="{7A96FCD4-078D-4277-B238-4B64C3871637}"/>
            </a:ext>
          </a:extLst>
        </xdr:cNvPr>
        <xdr:cNvCxnSpPr/>
      </xdr:nvCxnSpPr>
      <xdr:spPr>
        <a:xfrm>
          <a:off x="164592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9" name="テキスト ボックス 798">
          <a:extLst>
            <a:ext uri="{FF2B5EF4-FFF2-40B4-BE49-F238E27FC236}">
              <a16:creationId xmlns:a16="http://schemas.microsoft.com/office/drawing/2014/main" id="{0B0C0F40-4A49-46BB-98BB-0C02DC8B8220}"/>
            </a:ext>
          </a:extLst>
        </xdr:cNvPr>
        <xdr:cNvSpPr txBox="1"/>
      </xdr:nvSpPr>
      <xdr:spPr>
        <a:xfrm>
          <a:off x="16052346"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0" name="直線コネクタ 799">
          <a:extLst>
            <a:ext uri="{FF2B5EF4-FFF2-40B4-BE49-F238E27FC236}">
              <a16:creationId xmlns:a16="http://schemas.microsoft.com/office/drawing/2014/main" id="{21E6BE3F-EA67-4588-8E1A-675136F0730F}"/>
            </a:ext>
          </a:extLst>
        </xdr:cNvPr>
        <xdr:cNvCxnSpPr/>
      </xdr:nvCxnSpPr>
      <xdr:spPr>
        <a:xfrm>
          <a:off x="164592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1" name="テキスト ボックス 800">
          <a:extLst>
            <a:ext uri="{FF2B5EF4-FFF2-40B4-BE49-F238E27FC236}">
              <a16:creationId xmlns:a16="http://schemas.microsoft.com/office/drawing/2014/main" id="{B135A58E-1D08-4BC1-97C2-2D5CBEECD1E1}"/>
            </a:ext>
          </a:extLst>
        </xdr:cNvPr>
        <xdr:cNvSpPr txBox="1"/>
      </xdr:nvSpPr>
      <xdr:spPr>
        <a:xfrm>
          <a:off x="16052346"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2" name="直線コネクタ 801">
          <a:extLst>
            <a:ext uri="{FF2B5EF4-FFF2-40B4-BE49-F238E27FC236}">
              <a16:creationId xmlns:a16="http://schemas.microsoft.com/office/drawing/2014/main" id="{FE4E6CAB-E0AB-48DC-96B9-BC045739E725}"/>
            </a:ext>
          </a:extLst>
        </xdr:cNvPr>
        <xdr:cNvCxnSpPr/>
      </xdr:nvCxnSpPr>
      <xdr:spPr>
        <a:xfrm>
          <a:off x="164592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3" name="テキスト ボックス 802">
          <a:extLst>
            <a:ext uri="{FF2B5EF4-FFF2-40B4-BE49-F238E27FC236}">
              <a16:creationId xmlns:a16="http://schemas.microsoft.com/office/drawing/2014/main" id="{92632334-0892-4F0F-98BB-EA5109BE752D}"/>
            </a:ext>
          </a:extLst>
        </xdr:cNvPr>
        <xdr:cNvSpPr txBox="1"/>
      </xdr:nvSpPr>
      <xdr:spPr>
        <a:xfrm>
          <a:off x="16052346"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a:extLst>
            <a:ext uri="{FF2B5EF4-FFF2-40B4-BE49-F238E27FC236}">
              <a16:creationId xmlns:a16="http://schemas.microsoft.com/office/drawing/2014/main" id="{E8B08218-57CB-4A2E-81E8-C7671CF23769}"/>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a:extLst>
            <a:ext uri="{FF2B5EF4-FFF2-40B4-BE49-F238E27FC236}">
              <a16:creationId xmlns:a16="http://schemas.microsoft.com/office/drawing/2014/main" id="{D4DEDFC2-7F67-4D8B-870C-9BA061A160CC}"/>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消防施設】&#10;一人当たり面積グラフ枠">
          <a:extLst>
            <a:ext uri="{FF2B5EF4-FFF2-40B4-BE49-F238E27FC236}">
              <a16:creationId xmlns:a16="http://schemas.microsoft.com/office/drawing/2014/main" id="{60326D5D-8B74-41F4-9EF2-B4F33A39E6C7}"/>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83820</xdr:rowOff>
    </xdr:from>
    <xdr:to>
      <xdr:col>116</xdr:col>
      <xdr:colOff>62864</xdr:colOff>
      <xdr:row>86</xdr:row>
      <xdr:rowOff>102870</xdr:rowOff>
    </xdr:to>
    <xdr:cxnSp macro="">
      <xdr:nvCxnSpPr>
        <xdr:cNvPr id="807" name="直線コネクタ 806">
          <a:extLst>
            <a:ext uri="{FF2B5EF4-FFF2-40B4-BE49-F238E27FC236}">
              <a16:creationId xmlns:a16="http://schemas.microsoft.com/office/drawing/2014/main" id="{127098B8-8E0F-4306-B336-9D7E1962D633}"/>
            </a:ext>
          </a:extLst>
        </xdr:cNvPr>
        <xdr:cNvCxnSpPr/>
      </xdr:nvCxnSpPr>
      <xdr:spPr>
        <a:xfrm flipV="1">
          <a:off x="19954239" y="12555220"/>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808" name="【消防施設】&#10;一人当たり面積最小値テキスト">
          <a:extLst>
            <a:ext uri="{FF2B5EF4-FFF2-40B4-BE49-F238E27FC236}">
              <a16:creationId xmlns:a16="http://schemas.microsoft.com/office/drawing/2014/main" id="{1C04D4DE-5A1B-4020-B72F-254F35D50C0B}"/>
            </a:ext>
          </a:extLst>
        </xdr:cNvPr>
        <xdr:cNvSpPr txBox="1"/>
      </xdr:nvSpPr>
      <xdr:spPr>
        <a:xfrm>
          <a:off x="19992975" y="1402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809" name="直線コネクタ 808">
          <a:extLst>
            <a:ext uri="{FF2B5EF4-FFF2-40B4-BE49-F238E27FC236}">
              <a16:creationId xmlns:a16="http://schemas.microsoft.com/office/drawing/2014/main" id="{CC3836E4-12D0-4980-A606-DC30E88A0A7B}"/>
            </a:ext>
          </a:extLst>
        </xdr:cNvPr>
        <xdr:cNvCxnSpPr/>
      </xdr:nvCxnSpPr>
      <xdr:spPr>
        <a:xfrm>
          <a:off x="19878675" y="140315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30497</xdr:rowOff>
    </xdr:from>
    <xdr:ext cx="469744" cy="259045"/>
    <xdr:sp macro="" textlink="">
      <xdr:nvSpPr>
        <xdr:cNvPr id="810" name="【消防施設】&#10;一人当たり面積最大値テキスト">
          <a:extLst>
            <a:ext uri="{FF2B5EF4-FFF2-40B4-BE49-F238E27FC236}">
              <a16:creationId xmlns:a16="http://schemas.microsoft.com/office/drawing/2014/main" id="{2CFE13C0-2686-4E2D-BFF4-000021FA5C8B}"/>
            </a:ext>
          </a:extLst>
        </xdr:cNvPr>
        <xdr:cNvSpPr txBox="1"/>
      </xdr:nvSpPr>
      <xdr:spPr>
        <a:xfrm>
          <a:off x="19992975" y="12333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83820</xdr:rowOff>
    </xdr:from>
    <xdr:to>
      <xdr:col>116</xdr:col>
      <xdr:colOff>152400</xdr:colOff>
      <xdr:row>77</xdr:row>
      <xdr:rowOff>83820</xdr:rowOff>
    </xdr:to>
    <xdr:cxnSp macro="">
      <xdr:nvCxnSpPr>
        <xdr:cNvPr id="811" name="直線コネクタ 810">
          <a:extLst>
            <a:ext uri="{FF2B5EF4-FFF2-40B4-BE49-F238E27FC236}">
              <a16:creationId xmlns:a16="http://schemas.microsoft.com/office/drawing/2014/main" id="{9A6F6759-0050-4701-8810-DF3B3C8B9FB5}"/>
            </a:ext>
          </a:extLst>
        </xdr:cNvPr>
        <xdr:cNvCxnSpPr/>
      </xdr:nvCxnSpPr>
      <xdr:spPr>
        <a:xfrm>
          <a:off x="19878675" y="125552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166388</xdr:rowOff>
    </xdr:from>
    <xdr:ext cx="469744" cy="259045"/>
    <xdr:sp macro="" textlink="">
      <xdr:nvSpPr>
        <xdr:cNvPr id="812" name="【消防施設】&#10;一人当たり面積平均値テキスト">
          <a:extLst>
            <a:ext uri="{FF2B5EF4-FFF2-40B4-BE49-F238E27FC236}">
              <a16:creationId xmlns:a16="http://schemas.microsoft.com/office/drawing/2014/main" id="{7F1C382D-8FE6-4A7E-ABA4-5D67FD040ECE}"/>
            </a:ext>
          </a:extLst>
        </xdr:cNvPr>
        <xdr:cNvSpPr txBox="1"/>
      </xdr:nvSpPr>
      <xdr:spPr>
        <a:xfrm>
          <a:off x="19992975" y="13602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143511</xdr:rowOff>
    </xdr:from>
    <xdr:to>
      <xdr:col>116</xdr:col>
      <xdr:colOff>114300</xdr:colOff>
      <xdr:row>85</xdr:row>
      <xdr:rowOff>73661</xdr:rowOff>
    </xdr:to>
    <xdr:sp macro="" textlink="">
      <xdr:nvSpPr>
        <xdr:cNvPr id="813" name="フローチャート: 判断 812">
          <a:extLst>
            <a:ext uri="{FF2B5EF4-FFF2-40B4-BE49-F238E27FC236}">
              <a16:creationId xmlns:a16="http://schemas.microsoft.com/office/drawing/2014/main" id="{4C74F6C0-C97C-4B71-B269-1DE5CF1BFAEF}"/>
            </a:ext>
          </a:extLst>
        </xdr:cNvPr>
        <xdr:cNvSpPr/>
      </xdr:nvSpPr>
      <xdr:spPr>
        <a:xfrm>
          <a:off x="19897725" y="137420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143511</xdr:rowOff>
    </xdr:from>
    <xdr:to>
      <xdr:col>112</xdr:col>
      <xdr:colOff>38100</xdr:colOff>
      <xdr:row>85</xdr:row>
      <xdr:rowOff>73661</xdr:rowOff>
    </xdr:to>
    <xdr:sp macro="" textlink="">
      <xdr:nvSpPr>
        <xdr:cNvPr id="814" name="フローチャート: 判断 813">
          <a:extLst>
            <a:ext uri="{FF2B5EF4-FFF2-40B4-BE49-F238E27FC236}">
              <a16:creationId xmlns:a16="http://schemas.microsoft.com/office/drawing/2014/main" id="{F7AD0A92-A5D2-4A60-896B-5E44FF24B1D5}"/>
            </a:ext>
          </a:extLst>
        </xdr:cNvPr>
        <xdr:cNvSpPr/>
      </xdr:nvSpPr>
      <xdr:spPr>
        <a:xfrm>
          <a:off x="19154775" y="1374203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158750</xdr:rowOff>
    </xdr:from>
    <xdr:to>
      <xdr:col>107</xdr:col>
      <xdr:colOff>101600</xdr:colOff>
      <xdr:row>85</xdr:row>
      <xdr:rowOff>88900</xdr:rowOff>
    </xdr:to>
    <xdr:sp macro="" textlink="">
      <xdr:nvSpPr>
        <xdr:cNvPr id="815" name="フローチャート: 判断 814">
          <a:extLst>
            <a:ext uri="{FF2B5EF4-FFF2-40B4-BE49-F238E27FC236}">
              <a16:creationId xmlns:a16="http://schemas.microsoft.com/office/drawing/2014/main" id="{60DE6322-CD88-4DE3-AB0E-F0A5E0E646B5}"/>
            </a:ext>
          </a:extLst>
        </xdr:cNvPr>
        <xdr:cNvSpPr/>
      </xdr:nvSpPr>
      <xdr:spPr>
        <a:xfrm>
          <a:off x="18345150" y="137636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816" name="フローチャート: 判断 815">
          <a:extLst>
            <a:ext uri="{FF2B5EF4-FFF2-40B4-BE49-F238E27FC236}">
              <a16:creationId xmlns:a16="http://schemas.microsoft.com/office/drawing/2014/main" id="{0BA6F9E7-20A6-4584-965B-EC5669E786E0}"/>
            </a:ext>
          </a:extLst>
        </xdr:cNvPr>
        <xdr:cNvSpPr/>
      </xdr:nvSpPr>
      <xdr:spPr>
        <a:xfrm>
          <a:off x="17554575" y="1377061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13970</xdr:rowOff>
    </xdr:from>
    <xdr:to>
      <xdr:col>98</xdr:col>
      <xdr:colOff>38100</xdr:colOff>
      <xdr:row>85</xdr:row>
      <xdr:rowOff>115570</xdr:rowOff>
    </xdr:to>
    <xdr:sp macro="" textlink="">
      <xdr:nvSpPr>
        <xdr:cNvPr id="817" name="フローチャート: 判断 816">
          <a:extLst>
            <a:ext uri="{FF2B5EF4-FFF2-40B4-BE49-F238E27FC236}">
              <a16:creationId xmlns:a16="http://schemas.microsoft.com/office/drawing/2014/main" id="{118FEE71-69DF-4CC9-BECC-2F2B8CCBD8DD}"/>
            </a:ext>
          </a:extLst>
        </xdr:cNvPr>
        <xdr:cNvSpPr/>
      </xdr:nvSpPr>
      <xdr:spPr>
        <a:xfrm>
          <a:off x="16754475" y="1377442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D7DA6004-5A07-4C1F-B253-72AB34EC59F2}"/>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93DC986B-8005-4566-9F41-AE8858D60CE0}"/>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A65A030D-6889-4E98-B068-F22C51554548}"/>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4BF87BB7-D022-4D3D-A074-F46B318E357F}"/>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7C8BD7BE-360F-49F7-A215-59CBD494A80D}"/>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36830</xdr:rowOff>
    </xdr:from>
    <xdr:to>
      <xdr:col>116</xdr:col>
      <xdr:colOff>114300</xdr:colOff>
      <xdr:row>85</xdr:row>
      <xdr:rowOff>138430</xdr:rowOff>
    </xdr:to>
    <xdr:sp macro="" textlink="">
      <xdr:nvSpPr>
        <xdr:cNvPr id="823" name="楕円 822">
          <a:extLst>
            <a:ext uri="{FF2B5EF4-FFF2-40B4-BE49-F238E27FC236}">
              <a16:creationId xmlns:a16="http://schemas.microsoft.com/office/drawing/2014/main" id="{98AEFE40-65AB-433F-AC85-E2B281439795}"/>
            </a:ext>
          </a:extLst>
        </xdr:cNvPr>
        <xdr:cNvSpPr/>
      </xdr:nvSpPr>
      <xdr:spPr>
        <a:xfrm>
          <a:off x="19897725" y="1380045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15257</xdr:rowOff>
    </xdr:from>
    <xdr:ext cx="469744" cy="259045"/>
    <xdr:sp macro="" textlink="">
      <xdr:nvSpPr>
        <xdr:cNvPr id="824" name="【消防施設】&#10;一人当たり面積該当値テキスト">
          <a:extLst>
            <a:ext uri="{FF2B5EF4-FFF2-40B4-BE49-F238E27FC236}">
              <a16:creationId xmlns:a16="http://schemas.microsoft.com/office/drawing/2014/main" id="{0C149A2A-9F3C-4FD0-8A36-D964EE329D15}"/>
            </a:ext>
          </a:extLst>
        </xdr:cNvPr>
        <xdr:cNvSpPr txBox="1"/>
      </xdr:nvSpPr>
      <xdr:spPr>
        <a:xfrm>
          <a:off x="19992975" y="1377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40639</xdr:rowOff>
    </xdr:from>
    <xdr:to>
      <xdr:col>112</xdr:col>
      <xdr:colOff>38100</xdr:colOff>
      <xdr:row>85</xdr:row>
      <xdr:rowOff>142239</xdr:rowOff>
    </xdr:to>
    <xdr:sp macro="" textlink="">
      <xdr:nvSpPr>
        <xdr:cNvPr id="825" name="楕円 824">
          <a:extLst>
            <a:ext uri="{FF2B5EF4-FFF2-40B4-BE49-F238E27FC236}">
              <a16:creationId xmlns:a16="http://schemas.microsoft.com/office/drawing/2014/main" id="{1D7BF27B-2274-4A70-B832-0807A2CB1178}"/>
            </a:ext>
          </a:extLst>
        </xdr:cNvPr>
        <xdr:cNvSpPr/>
      </xdr:nvSpPr>
      <xdr:spPr>
        <a:xfrm>
          <a:off x="19154775" y="1380426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87630</xdr:rowOff>
    </xdr:from>
    <xdr:to>
      <xdr:col>116</xdr:col>
      <xdr:colOff>63500</xdr:colOff>
      <xdr:row>85</xdr:row>
      <xdr:rowOff>91439</xdr:rowOff>
    </xdr:to>
    <xdr:cxnSp macro="">
      <xdr:nvCxnSpPr>
        <xdr:cNvPr id="826" name="直線コネクタ 825">
          <a:extLst>
            <a:ext uri="{FF2B5EF4-FFF2-40B4-BE49-F238E27FC236}">
              <a16:creationId xmlns:a16="http://schemas.microsoft.com/office/drawing/2014/main" id="{F25D3A64-EB41-4D1F-A8F6-2BA66ABD82F4}"/>
            </a:ext>
          </a:extLst>
        </xdr:cNvPr>
        <xdr:cNvCxnSpPr/>
      </xdr:nvCxnSpPr>
      <xdr:spPr>
        <a:xfrm flipV="1">
          <a:off x="19202400" y="13848080"/>
          <a:ext cx="752475"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40639</xdr:rowOff>
    </xdr:from>
    <xdr:to>
      <xdr:col>107</xdr:col>
      <xdr:colOff>101600</xdr:colOff>
      <xdr:row>85</xdr:row>
      <xdr:rowOff>142239</xdr:rowOff>
    </xdr:to>
    <xdr:sp macro="" textlink="">
      <xdr:nvSpPr>
        <xdr:cNvPr id="827" name="楕円 826">
          <a:extLst>
            <a:ext uri="{FF2B5EF4-FFF2-40B4-BE49-F238E27FC236}">
              <a16:creationId xmlns:a16="http://schemas.microsoft.com/office/drawing/2014/main" id="{728BB587-6217-4C81-BDE4-E561CE4240CA}"/>
            </a:ext>
          </a:extLst>
        </xdr:cNvPr>
        <xdr:cNvSpPr/>
      </xdr:nvSpPr>
      <xdr:spPr>
        <a:xfrm>
          <a:off x="18345150" y="1380426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91439</xdr:rowOff>
    </xdr:from>
    <xdr:to>
      <xdr:col>111</xdr:col>
      <xdr:colOff>177800</xdr:colOff>
      <xdr:row>85</xdr:row>
      <xdr:rowOff>91439</xdr:rowOff>
    </xdr:to>
    <xdr:cxnSp macro="">
      <xdr:nvCxnSpPr>
        <xdr:cNvPr id="828" name="直線コネクタ 827">
          <a:extLst>
            <a:ext uri="{FF2B5EF4-FFF2-40B4-BE49-F238E27FC236}">
              <a16:creationId xmlns:a16="http://schemas.microsoft.com/office/drawing/2014/main" id="{19747FCE-1CFE-4624-8BB3-B8C6D3242C64}"/>
            </a:ext>
          </a:extLst>
        </xdr:cNvPr>
        <xdr:cNvCxnSpPr/>
      </xdr:nvCxnSpPr>
      <xdr:spPr>
        <a:xfrm>
          <a:off x="18392775" y="13851889"/>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40639</xdr:rowOff>
    </xdr:from>
    <xdr:to>
      <xdr:col>102</xdr:col>
      <xdr:colOff>165100</xdr:colOff>
      <xdr:row>85</xdr:row>
      <xdr:rowOff>142239</xdr:rowOff>
    </xdr:to>
    <xdr:sp macro="" textlink="">
      <xdr:nvSpPr>
        <xdr:cNvPr id="829" name="楕円 828">
          <a:extLst>
            <a:ext uri="{FF2B5EF4-FFF2-40B4-BE49-F238E27FC236}">
              <a16:creationId xmlns:a16="http://schemas.microsoft.com/office/drawing/2014/main" id="{519E862D-35F4-4C15-8B10-28607455ED41}"/>
            </a:ext>
          </a:extLst>
        </xdr:cNvPr>
        <xdr:cNvSpPr/>
      </xdr:nvSpPr>
      <xdr:spPr>
        <a:xfrm>
          <a:off x="17554575" y="1380426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91439</xdr:rowOff>
    </xdr:from>
    <xdr:to>
      <xdr:col>107</xdr:col>
      <xdr:colOff>50800</xdr:colOff>
      <xdr:row>85</xdr:row>
      <xdr:rowOff>91439</xdr:rowOff>
    </xdr:to>
    <xdr:cxnSp macro="">
      <xdr:nvCxnSpPr>
        <xdr:cNvPr id="830" name="直線コネクタ 829">
          <a:extLst>
            <a:ext uri="{FF2B5EF4-FFF2-40B4-BE49-F238E27FC236}">
              <a16:creationId xmlns:a16="http://schemas.microsoft.com/office/drawing/2014/main" id="{CF4BB542-38ED-4B1E-9744-B3704052D02F}"/>
            </a:ext>
          </a:extLst>
        </xdr:cNvPr>
        <xdr:cNvCxnSpPr/>
      </xdr:nvCxnSpPr>
      <xdr:spPr>
        <a:xfrm>
          <a:off x="17602200" y="13851889"/>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36830</xdr:rowOff>
    </xdr:from>
    <xdr:to>
      <xdr:col>98</xdr:col>
      <xdr:colOff>38100</xdr:colOff>
      <xdr:row>85</xdr:row>
      <xdr:rowOff>138430</xdr:rowOff>
    </xdr:to>
    <xdr:sp macro="" textlink="">
      <xdr:nvSpPr>
        <xdr:cNvPr id="831" name="楕円 830">
          <a:extLst>
            <a:ext uri="{FF2B5EF4-FFF2-40B4-BE49-F238E27FC236}">
              <a16:creationId xmlns:a16="http://schemas.microsoft.com/office/drawing/2014/main" id="{A9FA7BF8-BA28-4785-895D-A93FC762BE96}"/>
            </a:ext>
          </a:extLst>
        </xdr:cNvPr>
        <xdr:cNvSpPr/>
      </xdr:nvSpPr>
      <xdr:spPr>
        <a:xfrm>
          <a:off x="16754475" y="1380045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87630</xdr:rowOff>
    </xdr:from>
    <xdr:to>
      <xdr:col>102</xdr:col>
      <xdr:colOff>114300</xdr:colOff>
      <xdr:row>85</xdr:row>
      <xdr:rowOff>91439</xdr:rowOff>
    </xdr:to>
    <xdr:cxnSp macro="">
      <xdr:nvCxnSpPr>
        <xdr:cNvPr id="832" name="直線コネクタ 831">
          <a:extLst>
            <a:ext uri="{FF2B5EF4-FFF2-40B4-BE49-F238E27FC236}">
              <a16:creationId xmlns:a16="http://schemas.microsoft.com/office/drawing/2014/main" id="{F06C3E24-D6C6-4C63-9C16-BE97BFAF9BFD}"/>
            </a:ext>
          </a:extLst>
        </xdr:cNvPr>
        <xdr:cNvCxnSpPr/>
      </xdr:nvCxnSpPr>
      <xdr:spPr>
        <a:xfrm>
          <a:off x="16802100" y="13848080"/>
          <a:ext cx="8001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90188</xdr:rowOff>
    </xdr:from>
    <xdr:ext cx="469744" cy="259045"/>
    <xdr:sp macro="" textlink="">
      <xdr:nvSpPr>
        <xdr:cNvPr id="833" name="n_1aveValue【消防施設】&#10;一人当たり面積">
          <a:extLst>
            <a:ext uri="{FF2B5EF4-FFF2-40B4-BE49-F238E27FC236}">
              <a16:creationId xmlns:a16="http://schemas.microsoft.com/office/drawing/2014/main" id="{A5811285-2C45-478B-B1FA-FDE8903B2471}"/>
            </a:ext>
          </a:extLst>
        </xdr:cNvPr>
        <xdr:cNvSpPr txBox="1"/>
      </xdr:nvSpPr>
      <xdr:spPr>
        <a:xfrm>
          <a:off x="18983402" y="1352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105427</xdr:rowOff>
    </xdr:from>
    <xdr:ext cx="469744" cy="259045"/>
    <xdr:sp macro="" textlink="">
      <xdr:nvSpPr>
        <xdr:cNvPr id="834" name="n_2aveValue【消防施設】&#10;一人当たり面積">
          <a:extLst>
            <a:ext uri="{FF2B5EF4-FFF2-40B4-BE49-F238E27FC236}">
              <a16:creationId xmlns:a16="http://schemas.microsoft.com/office/drawing/2014/main" id="{535CC41F-719D-4A72-B447-6ADF6167DFE5}"/>
            </a:ext>
          </a:extLst>
        </xdr:cNvPr>
        <xdr:cNvSpPr txBox="1"/>
      </xdr:nvSpPr>
      <xdr:spPr>
        <a:xfrm>
          <a:off x="18183302" y="1354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128288</xdr:rowOff>
    </xdr:from>
    <xdr:ext cx="469744" cy="259045"/>
    <xdr:sp macro="" textlink="">
      <xdr:nvSpPr>
        <xdr:cNvPr id="835" name="n_3aveValue【消防施設】&#10;一人当たり面積">
          <a:extLst>
            <a:ext uri="{FF2B5EF4-FFF2-40B4-BE49-F238E27FC236}">
              <a16:creationId xmlns:a16="http://schemas.microsoft.com/office/drawing/2014/main" id="{AC7D7A79-D9B0-42CD-954B-FA3E64A67539}"/>
            </a:ext>
          </a:extLst>
        </xdr:cNvPr>
        <xdr:cNvSpPr txBox="1"/>
      </xdr:nvSpPr>
      <xdr:spPr>
        <a:xfrm>
          <a:off x="17383202" y="13564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132097</xdr:rowOff>
    </xdr:from>
    <xdr:ext cx="469744" cy="259045"/>
    <xdr:sp macro="" textlink="">
      <xdr:nvSpPr>
        <xdr:cNvPr id="836" name="n_4aveValue【消防施設】&#10;一人当たり面積">
          <a:extLst>
            <a:ext uri="{FF2B5EF4-FFF2-40B4-BE49-F238E27FC236}">
              <a16:creationId xmlns:a16="http://schemas.microsoft.com/office/drawing/2014/main" id="{EA2DC6DD-BDA6-498A-9B3C-EF1D7F063300}"/>
            </a:ext>
          </a:extLst>
        </xdr:cNvPr>
        <xdr:cNvSpPr txBox="1"/>
      </xdr:nvSpPr>
      <xdr:spPr>
        <a:xfrm>
          <a:off x="16592627" y="1357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133366</xdr:rowOff>
    </xdr:from>
    <xdr:ext cx="469744" cy="259045"/>
    <xdr:sp macro="" textlink="">
      <xdr:nvSpPr>
        <xdr:cNvPr id="837" name="n_1mainValue【消防施設】&#10;一人当たり面積">
          <a:extLst>
            <a:ext uri="{FF2B5EF4-FFF2-40B4-BE49-F238E27FC236}">
              <a16:creationId xmlns:a16="http://schemas.microsoft.com/office/drawing/2014/main" id="{EC2F9A56-2E7E-45FE-BF0D-FAB26A7E1D9E}"/>
            </a:ext>
          </a:extLst>
        </xdr:cNvPr>
        <xdr:cNvSpPr txBox="1"/>
      </xdr:nvSpPr>
      <xdr:spPr>
        <a:xfrm>
          <a:off x="18983402" y="1389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133366</xdr:rowOff>
    </xdr:from>
    <xdr:ext cx="469744" cy="259045"/>
    <xdr:sp macro="" textlink="">
      <xdr:nvSpPr>
        <xdr:cNvPr id="838" name="n_2mainValue【消防施設】&#10;一人当たり面積">
          <a:extLst>
            <a:ext uri="{FF2B5EF4-FFF2-40B4-BE49-F238E27FC236}">
              <a16:creationId xmlns:a16="http://schemas.microsoft.com/office/drawing/2014/main" id="{5B910341-A961-4CE4-A07D-50694E9678F3}"/>
            </a:ext>
          </a:extLst>
        </xdr:cNvPr>
        <xdr:cNvSpPr txBox="1"/>
      </xdr:nvSpPr>
      <xdr:spPr>
        <a:xfrm>
          <a:off x="18183302" y="1389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133366</xdr:rowOff>
    </xdr:from>
    <xdr:ext cx="469744" cy="259045"/>
    <xdr:sp macro="" textlink="">
      <xdr:nvSpPr>
        <xdr:cNvPr id="839" name="n_3mainValue【消防施設】&#10;一人当たり面積">
          <a:extLst>
            <a:ext uri="{FF2B5EF4-FFF2-40B4-BE49-F238E27FC236}">
              <a16:creationId xmlns:a16="http://schemas.microsoft.com/office/drawing/2014/main" id="{68954AD5-1EA6-41F5-AEAD-80B759F347EC}"/>
            </a:ext>
          </a:extLst>
        </xdr:cNvPr>
        <xdr:cNvSpPr txBox="1"/>
      </xdr:nvSpPr>
      <xdr:spPr>
        <a:xfrm>
          <a:off x="17383202" y="1389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129557</xdr:rowOff>
    </xdr:from>
    <xdr:ext cx="469744" cy="259045"/>
    <xdr:sp macro="" textlink="">
      <xdr:nvSpPr>
        <xdr:cNvPr id="840" name="n_4mainValue【消防施設】&#10;一人当たり面積">
          <a:extLst>
            <a:ext uri="{FF2B5EF4-FFF2-40B4-BE49-F238E27FC236}">
              <a16:creationId xmlns:a16="http://schemas.microsoft.com/office/drawing/2014/main" id="{218A447A-9D7B-4F81-A444-50037255F5EE}"/>
            </a:ext>
          </a:extLst>
        </xdr:cNvPr>
        <xdr:cNvSpPr txBox="1"/>
      </xdr:nvSpPr>
      <xdr:spPr>
        <a:xfrm>
          <a:off x="165926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a:extLst>
            <a:ext uri="{FF2B5EF4-FFF2-40B4-BE49-F238E27FC236}">
              <a16:creationId xmlns:a16="http://schemas.microsoft.com/office/drawing/2014/main" id="{3D315E2E-A56F-48FA-A042-DA14977A7808}"/>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a:extLst>
            <a:ext uri="{FF2B5EF4-FFF2-40B4-BE49-F238E27FC236}">
              <a16:creationId xmlns:a16="http://schemas.microsoft.com/office/drawing/2014/main" id="{B5708F32-060C-4CE9-97BC-E004632E9190}"/>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a:extLst>
            <a:ext uri="{FF2B5EF4-FFF2-40B4-BE49-F238E27FC236}">
              <a16:creationId xmlns:a16="http://schemas.microsoft.com/office/drawing/2014/main" id="{8A998E03-96EF-45C0-A8AB-28761E25169E}"/>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a:extLst>
            <a:ext uri="{FF2B5EF4-FFF2-40B4-BE49-F238E27FC236}">
              <a16:creationId xmlns:a16="http://schemas.microsoft.com/office/drawing/2014/main" id="{C936021B-E3CB-487C-8977-D12AB8F0CA02}"/>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a:extLst>
            <a:ext uri="{FF2B5EF4-FFF2-40B4-BE49-F238E27FC236}">
              <a16:creationId xmlns:a16="http://schemas.microsoft.com/office/drawing/2014/main" id="{AF836FCA-7133-48EE-B69B-D144A1ACCA46}"/>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a:extLst>
            <a:ext uri="{FF2B5EF4-FFF2-40B4-BE49-F238E27FC236}">
              <a16:creationId xmlns:a16="http://schemas.microsoft.com/office/drawing/2014/main" id="{62D849C1-C123-4E26-847B-04801601AEAC}"/>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a:extLst>
            <a:ext uri="{FF2B5EF4-FFF2-40B4-BE49-F238E27FC236}">
              <a16:creationId xmlns:a16="http://schemas.microsoft.com/office/drawing/2014/main" id="{D17CAE68-FDE0-4D32-A2FC-62A16C2AA76A}"/>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a:extLst>
            <a:ext uri="{FF2B5EF4-FFF2-40B4-BE49-F238E27FC236}">
              <a16:creationId xmlns:a16="http://schemas.microsoft.com/office/drawing/2014/main" id="{A6037421-1D29-486C-B3A8-6118FBF02A25}"/>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a:extLst>
            <a:ext uri="{FF2B5EF4-FFF2-40B4-BE49-F238E27FC236}">
              <a16:creationId xmlns:a16="http://schemas.microsoft.com/office/drawing/2014/main" id="{2DD162FE-7049-41A0-8194-D2BFAAFF28DF}"/>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a:extLst>
            <a:ext uri="{FF2B5EF4-FFF2-40B4-BE49-F238E27FC236}">
              <a16:creationId xmlns:a16="http://schemas.microsoft.com/office/drawing/2014/main" id="{2720CD20-7D15-4049-B566-555DF734A1B3}"/>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a:extLst>
            <a:ext uri="{FF2B5EF4-FFF2-40B4-BE49-F238E27FC236}">
              <a16:creationId xmlns:a16="http://schemas.microsoft.com/office/drawing/2014/main" id="{884689A8-0624-4517-A555-D71927F260D4}"/>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2" name="直線コネクタ 851">
          <a:extLst>
            <a:ext uri="{FF2B5EF4-FFF2-40B4-BE49-F238E27FC236}">
              <a16:creationId xmlns:a16="http://schemas.microsoft.com/office/drawing/2014/main" id="{35D78C71-AD9D-4083-8BA6-065E831EFDE8}"/>
            </a:ext>
          </a:extLst>
        </xdr:cNvPr>
        <xdr:cNvCxnSpPr/>
      </xdr:nvCxnSpPr>
      <xdr:spPr>
        <a:xfrm>
          <a:off x="11210925" y="1768520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3" name="テキスト ボックス 852">
          <a:extLst>
            <a:ext uri="{FF2B5EF4-FFF2-40B4-BE49-F238E27FC236}">
              <a16:creationId xmlns:a16="http://schemas.microsoft.com/office/drawing/2014/main" id="{4DD66CB6-ADC8-4B28-9EAE-7E93D9679B26}"/>
            </a:ext>
          </a:extLst>
        </xdr:cNvPr>
        <xdr:cNvSpPr txBox="1"/>
      </xdr:nvSpPr>
      <xdr:spPr>
        <a:xfrm>
          <a:off x="10794546" y="175556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4" name="直線コネクタ 853">
          <a:extLst>
            <a:ext uri="{FF2B5EF4-FFF2-40B4-BE49-F238E27FC236}">
              <a16:creationId xmlns:a16="http://schemas.microsoft.com/office/drawing/2014/main" id="{7AF44AB1-142D-4410-9618-3986696ADB89}"/>
            </a:ext>
          </a:extLst>
        </xdr:cNvPr>
        <xdr:cNvCxnSpPr/>
      </xdr:nvCxnSpPr>
      <xdr:spPr>
        <a:xfrm>
          <a:off x="11210925" y="1737450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5" name="テキスト ボックス 854">
          <a:extLst>
            <a:ext uri="{FF2B5EF4-FFF2-40B4-BE49-F238E27FC236}">
              <a16:creationId xmlns:a16="http://schemas.microsoft.com/office/drawing/2014/main" id="{43CD4A38-5B8F-4B8C-9039-A51D1F8F7301}"/>
            </a:ext>
          </a:extLst>
        </xdr:cNvPr>
        <xdr:cNvSpPr txBox="1"/>
      </xdr:nvSpPr>
      <xdr:spPr>
        <a:xfrm>
          <a:off x="10845966" y="172481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6" name="直線コネクタ 855">
          <a:extLst>
            <a:ext uri="{FF2B5EF4-FFF2-40B4-BE49-F238E27FC236}">
              <a16:creationId xmlns:a16="http://schemas.microsoft.com/office/drawing/2014/main" id="{02295787-4188-4010-908C-FDCF42AC182D}"/>
            </a:ext>
          </a:extLst>
        </xdr:cNvPr>
        <xdr:cNvCxnSpPr/>
      </xdr:nvCxnSpPr>
      <xdr:spPr>
        <a:xfrm>
          <a:off x="11210925" y="1706698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7" name="テキスト ボックス 856">
          <a:extLst>
            <a:ext uri="{FF2B5EF4-FFF2-40B4-BE49-F238E27FC236}">
              <a16:creationId xmlns:a16="http://schemas.microsoft.com/office/drawing/2014/main" id="{F80BDA6A-10DB-42B4-8E1E-FD4B06ED80FC}"/>
            </a:ext>
          </a:extLst>
        </xdr:cNvPr>
        <xdr:cNvSpPr txBox="1"/>
      </xdr:nvSpPr>
      <xdr:spPr>
        <a:xfrm>
          <a:off x="10845966" y="169374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8" name="直線コネクタ 857">
          <a:extLst>
            <a:ext uri="{FF2B5EF4-FFF2-40B4-BE49-F238E27FC236}">
              <a16:creationId xmlns:a16="http://schemas.microsoft.com/office/drawing/2014/main" id="{577210E8-F008-40EA-903C-1AEE8A6E65A3}"/>
            </a:ext>
          </a:extLst>
        </xdr:cNvPr>
        <xdr:cNvCxnSpPr/>
      </xdr:nvCxnSpPr>
      <xdr:spPr>
        <a:xfrm>
          <a:off x="11210925" y="1676581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9" name="テキスト ボックス 858">
          <a:extLst>
            <a:ext uri="{FF2B5EF4-FFF2-40B4-BE49-F238E27FC236}">
              <a16:creationId xmlns:a16="http://schemas.microsoft.com/office/drawing/2014/main" id="{EE940CD2-B9EA-41F6-8340-D9835F9DF441}"/>
            </a:ext>
          </a:extLst>
        </xdr:cNvPr>
        <xdr:cNvSpPr txBox="1"/>
      </xdr:nvSpPr>
      <xdr:spPr>
        <a:xfrm>
          <a:off x="10845966" y="166299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0" name="直線コネクタ 859">
          <a:extLst>
            <a:ext uri="{FF2B5EF4-FFF2-40B4-BE49-F238E27FC236}">
              <a16:creationId xmlns:a16="http://schemas.microsoft.com/office/drawing/2014/main" id="{DFC958DE-3243-40C5-9010-01B15A08C888}"/>
            </a:ext>
          </a:extLst>
        </xdr:cNvPr>
        <xdr:cNvCxnSpPr/>
      </xdr:nvCxnSpPr>
      <xdr:spPr>
        <a:xfrm>
          <a:off x="11210925" y="164582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1" name="テキスト ボックス 860">
          <a:extLst>
            <a:ext uri="{FF2B5EF4-FFF2-40B4-BE49-F238E27FC236}">
              <a16:creationId xmlns:a16="http://schemas.microsoft.com/office/drawing/2014/main" id="{4ACF7D64-8893-4F46-92B2-3562A09E9229}"/>
            </a:ext>
          </a:extLst>
        </xdr:cNvPr>
        <xdr:cNvSpPr txBox="1"/>
      </xdr:nvSpPr>
      <xdr:spPr>
        <a:xfrm>
          <a:off x="10845966" y="163192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2" name="直線コネクタ 861">
          <a:extLst>
            <a:ext uri="{FF2B5EF4-FFF2-40B4-BE49-F238E27FC236}">
              <a16:creationId xmlns:a16="http://schemas.microsoft.com/office/drawing/2014/main" id="{3ABF6D61-AD8F-4934-A9F2-92455AB03D61}"/>
            </a:ext>
          </a:extLst>
        </xdr:cNvPr>
        <xdr:cNvCxnSpPr/>
      </xdr:nvCxnSpPr>
      <xdr:spPr>
        <a:xfrm>
          <a:off x="11210925" y="1614759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3" name="テキスト ボックス 862">
          <a:extLst>
            <a:ext uri="{FF2B5EF4-FFF2-40B4-BE49-F238E27FC236}">
              <a16:creationId xmlns:a16="http://schemas.microsoft.com/office/drawing/2014/main" id="{A1D5FBF7-D36D-4B37-B31E-31B91624D30D}"/>
            </a:ext>
          </a:extLst>
        </xdr:cNvPr>
        <xdr:cNvSpPr txBox="1"/>
      </xdr:nvSpPr>
      <xdr:spPr>
        <a:xfrm>
          <a:off x="10903736" y="1601172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4" name="直線コネクタ 863">
          <a:extLst>
            <a:ext uri="{FF2B5EF4-FFF2-40B4-BE49-F238E27FC236}">
              <a16:creationId xmlns:a16="http://schemas.microsoft.com/office/drawing/2014/main" id="{FF42C0DF-00B1-40EB-95E4-4BE5FB72815F}"/>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5" name="【庁舎】&#10;有形固定資産減価償却率グラフ枠">
          <a:extLst>
            <a:ext uri="{FF2B5EF4-FFF2-40B4-BE49-F238E27FC236}">
              <a16:creationId xmlns:a16="http://schemas.microsoft.com/office/drawing/2014/main" id="{F2F8BA55-1DC6-43B8-8126-3BFAA5C12ABC}"/>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130084</xdr:rowOff>
    </xdr:from>
    <xdr:to>
      <xdr:col>85</xdr:col>
      <xdr:colOff>126364</xdr:colOff>
      <xdr:row>109</xdr:row>
      <xdr:rowOff>35379</xdr:rowOff>
    </xdr:to>
    <xdr:cxnSp macro="">
      <xdr:nvCxnSpPr>
        <xdr:cNvPr id="866" name="直線コネクタ 865">
          <a:extLst>
            <a:ext uri="{FF2B5EF4-FFF2-40B4-BE49-F238E27FC236}">
              <a16:creationId xmlns:a16="http://schemas.microsoft.com/office/drawing/2014/main" id="{531CCFFD-8FDC-4844-8DBB-BE94AE37779D}"/>
            </a:ext>
          </a:extLst>
        </xdr:cNvPr>
        <xdr:cNvCxnSpPr/>
      </xdr:nvCxnSpPr>
      <xdr:spPr>
        <a:xfrm flipV="1">
          <a:off x="14696439" y="16319409"/>
          <a:ext cx="0" cy="1365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7" name="【庁舎】&#10;有形固定資産減価償却率最小値テキスト">
          <a:extLst>
            <a:ext uri="{FF2B5EF4-FFF2-40B4-BE49-F238E27FC236}">
              <a16:creationId xmlns:a16="http://schemas.microsoft.com/office/drawing/2014/main" id="{85508238-4C4D-4368-BA85-DDFB65E41675}"/>
            </a:ext>
          </a:extLst>
        </xdr:cNvPr>
        <xdr:cNvSpPr txBox="1"/>
      </xdr:nvSpPr>
      <xdr:spPr>
        <a:xfrm>
          <a:off x="14735175" y="17689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8" name="直線コネクタ 867">
          <a:extLst>
            <a:ext uri="{FF2B5EF4-FFF2-40B4-BE49-F238E27FC236}">
              <a16:creationId xmlns:a16="http://schemas.microsoft.com/office/drawing/2014/main" id="{E5194074-B229-46DC-A79C-F2618D4E016E}"/>
            </a:ext>
          </a:extLst>
        </xdr:cNvPr>
        <xdr:cNvCxnSpPr/>
      </xdr:nvCxnSpPr>
      <xdr:spPr>
        <a:xfrm>
          <a:off x="14611350" y="1768520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76761</xdr:rowOff>
    </xdr:from>
    <xdr:ext cx="405111" cy="259045"/>
    <xdr:sp macro="" textlink="">
      <xdr:nvSpPr>
        <xdr:cNvPr id="869" name="【庁舎】&#10;有形固定資産減価償却率最大値テキスト">
          <a:extLst>
            <a:ext uri="{FF2B5EF4-FFF2-40B4-BE49-F238E27FC236}">
              <a16:creationId xmlns:a16="http://schemas.microsoft.com/office/drawing/2014/main" id="{E3389319-35BA-4578-B96D-DB19B5CA31CA}"/>
            </a:ext>
          </a:extLst>
        </xdr:cNvPr>
        <xdr:cNvSpPr txBox="1"/>
      </xdr:nvSpPr>
      <xdr:spPr>
        <a:xfrm>
          <a:off x="14735175" y="16107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130084</xdr:rowOff>
    </xdr:from>
    <xdr:to>
      <xdr:col>86</xdr:col>
      <xdr:colOff>25400</xdr:colOff>
      <xdr:row>100</xdr:row>
      <xdr:rowOff>130084</xdr:rowOff>
    </xdr:to>
    <xdr:cxnSp macro="">
      <xdr:nvCxnSpPr>
        <xdr:cNvPr id="870" name="直線コネクタ 869">
          <a:extLst>
            <a:ext uri="{FF2B5EF4-FFF2-40B4-BE49-F238E27FC236}">
              <a16:creationId xmlns:a16="http://schemas.microsoft.com/office/drawing/2014/main" id="{C4C33053-F7BD-4FE3-937F-6B7717464D7F}"/>
            </a:ext>
          </a:extLst>
        </xdr:cNvPr>
        <xdr:cNvCxnSpPr/>
      </xdr:nvCxnSpPr>
      <xdr:spPr>
        <a:xfrm>
          <a:off x="14611350" y="1631940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110326</xdr:rowOff>
    </xdr:from>
    <xdr:ext cx="405111" cy="259045"/>
    <xdr:sp macro="" textlink="">
      <xdr:nvSpPr>
        <xdr:cNvPr id="871" name="【庁舎】&#10;有形固定資産減価償却率平均値テキスト">
          <a:extLst>
            <a:ext uri="{FF2B5EF4-FFF2-40B4-BE49-F238E27FC236}">
              <a16:creationId xmlns:a16="http://schemas.microsoft.com/office/drawing/2014/main" id="{C5EA0AD8-77A7-4A7E-B9BB-AA0C8C547BD2}"/>
            </a:ext>
          </a:extLst>
        </xdr:cNvPr>
        <xdr:cNvSpPr txBox="1"/>
      </xdr:nvSpPr>
      <xdr:spPr>
        <a:xfrm>
          <a:off x="14735175" y="167854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87449</xdr:rowOff>
    </xdr:from>
    <xdr:to>
      <xdr:col>85</xdr:col>
      <xdr:colOff>177800</xdr:colOff>
      <xdr:row>105</xdr:row>
      <xdr:rowOff>17599</xdr:rowOff>
    </xdr:to>
    <xdr:sp macro="" textlink="">
      <xdr:nvSpPr>
        <xdr:cNvPr id="872" name="フローチャート: 判断 871">
          <a:extLst>
            <a:ext uri="{FF2B5EF4-FFF2-40B4-BE49-F238E27FC236}">
              <a16:creationId xmlns:a16="http://schemas.microsoft.com/office/drawing/2014/main" id="{04ECCE4B-3053-4F15-A16D-BF0C5D34A5FE}"/>
            </a:ext>
          </a:extLst>
        </xdr:cNvPr>
        <xdr:cNvSpPr/>
      </xdr:nvSpPr>
      <xdr:spPr>
        <a:xfrm>
          <a:off x="14649450" y="1692447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53158</xdr:rowOff>
    </xdr:from>
    <xdr:to>
      <xdr:col>81</xdr:col>
      <xdr:colOff>101600</xdr:colOff>
      <xdr:row>104</xdr:row>
      <xdr:rowOff>154758</xdr:rowOff>
    </xdr:to>
    <xdr:sp macro="" textlink="">
      <xdr:nvSpPr>
        <xdr:cNvPr id="873" name="フローチャート: 判断 872">
          <a:extLst>
            <a:ext uri="{FF2B5EF4-FFF2-40B4-BE49-F238E27FC236}">
              <a16:creationId xmlns:a16="http://schemas.microsoft.com/office/drawing/2014/main" id="{CD96EB4D-D59F-411D-BD92-BB672B36C43A}"/>
            </a:ext>
          </a:extLst>
        </xdr:cNvPr>
        <xdr:cNvSpPr/>
      </xdr:nvSpPr>
      <xdr:spPr>
        <a:xfrm>
          <a:off x="13887450" y="1689018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28666</xdr:rowOff>
    </xdr:from>
    <xdr:to>
      <xdr:col>76</xdr:col>
      <xdr:colOff>165100</xdr:colOff>
      <xdr:row>104</xdr:row>
      <xdr:rowOff>130266</xdr:rowOff>
    </xdr:to>
    <xdr:sp macro="" textlink="">
      <xdr:nvSpPr>
        <xdr:cNvPr id="874" name="フローチャート: 判断 873">
          <a:extLst>
            <a:ext uri="{FF2B5EF4-FFF2-40B4-BE49-F238E27FC236}">
              <a16:creationId xmlns:a16="http://schemas.microsoft.com/office/drawing/2014/main" id="{D49A2C40-B63A-4FDF-8171-156B00AD1381}"/>
            </a:ext>
          </a:extLst>
        </xdr:cNvPr>
        <xdr:cNvSpPr/>
      </xdr:nvSpPr>
      <xdr:spPr>
        <a:xfrm>
          <a:off x="13096875" y="1686569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4173</xdr:rowOff>
    </xdr:from>
    <xdr:to>
      <xdr:col>72</xdr:col>
      <xdr:colOff>38100</xdr:colOff>
      <xdr:row>104</xdr:row>
      <xdr:rowOff>105773</xdr:rowOff>
    </xdr:to>
    <xdr:sp macro="" textlink="">
      <xdr:nvSpPr>
        <xdr:cNvPr id="875" name="フローチャート: 判断 874">
          <a:extLst>
            <a:ext uri="{FF2B5EF4-FFF2-40B4-BE49-F238E27FC236}">
              <a16:creationId xmlns:a16="http://schemas.microsoft.com/office/drawing/2014/main" id="{8113170B-28BF-4973-B240-31DDD7D3F04E}"/>
            </a:ext>
          </a:extLst>
        </xdr:cNvPr>
        <xdr:cNvSpPr/>
      </xdr:nvSpPr>
      <xdr:spPr>
        <a:xfrm>
          <a:off x="12296775" y="1684754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134801</xdr:rowOff>
    </xdr:from>
    <xdr:to>
      <xdr:col>67</xdr:col>
      <xdr:colOff>101600</xdr:colOff>
      <xdr:row>104</xdr:row>
      <xdr:rowOff>64951</xdr:rowOff>
    </xdr:to>
    <xdr:sp macro="" textlink="">
      <xdr:nvSpPr>
        <xdr:cNvPr id="876" name="フローチャート: 判断 875">
          <a:extLst>
            <a:ext uri="{FF2B5EF4-FFF2-40B4-BE49-F238E27FC236}">
              <a16:creationId xmlns:a16="http://schemas.microsoft.com/office/drawing/2014/main" id="{95798998-019E-46EC-8336-BB35AD3E52AD}"/>
            </a:ext>
          </a:extLst>
        </xdr:cNvPr>
        <xdr:cNvSpPr/>
      </xdr:nvSpPr>
      <xdr:spPr>
        <a:xfrm>
          <a:off x="11487150" y="1681307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99AC54E0-FD66-4F83-8FBF-E1E7DC7BF32B}"/>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69BC87EA-D4A3-4B06-A7B9-2BDB9FE83443}"/>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BACD4C16-A57F-4C28-A282-E96EEF9778F9}"/>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9CE2722E-F051-426E-A655-29232A8AB373}"/>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A5F44C8A-D5F4-4219-9D3A-2BFB677C390D}"/>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97245</xdr:rowOff>
    </xdr:from>
    <xdr:to>
      <xdr:col>85</xdr:col>
      <xdr:colOff>177800</xdr:colOff>
      <xdr:row>105</xdr:row>
      <xdr:rowOff>27395</xdr:rowOff>
    </xdr:to>
    <xdr:sp macro="" textlink="">
      <xdr:nvSpPr>
        <xdr:cNvPr id="882" name="楕円 881">
          <a:extLst>
            <a:ext uri="{FF2B5EF4-FFF2-40B4-BE49-F238E27FC236}">
              <a16:creationId xmlns:a16="http://schemas.microsoft.com/office/drawing/2014/main" id="{E91733BB-5042-485F-B08F-865415FDE619}"/>
            </a:ext>
          </a:extLst>
        </xdr:cNvPr>
        <xdr:cNvSpPr/>
      </xdr:nvSpPr>
      <xdr:spPr>
        <a:xfrm>
          <a:off x="14649450" y="1693744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75672</xdr:rowOff>
    </xdr:from>
    <xdr:ext cx="405111" cy="259045"/>
    <xdr:sp macro="" textlink="">
      <xdr:nvSpPr>
        <xdr:cNvPr id="883" name="【庁舎】&#10;有形固定資産減価償却率該当値テキスト">
          <a:extLst>
            <a:ext uri="{FF2B5EF4-FFF2-40B4-BE49-F238E27FC236}">
              <a16:creationId xmlns:a16="http://schemas.microsoft.com/office/drawing/2014/main" id="{379F2DC3-9D0F-41FB-8069-656B253A5A8D}"/>
            </a:ext>
          </a:extLst>
        </xdr:cNvPr>
        <xdr:cNvSpPr txBox="1"/>
      </xdr:nvSpPr>
      <xdr:spPr>
        <a:xfrm>
          <a:off x="14735175" y="16915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25400</xdr:rowOff>
    </xdr:from>
    <xdr:to>
      <xdr:col>81</xdr:col>
      <xdr:colOff>101600</xdr:colOff>
      <xdr:row>105</xdr:row>
      <xdr:rowOff>127000</xdr:rowOff>
    </xdr:to>
    <xdr:sp macro="" textlink="">
      <xdr:nvSpPr>
        <xdr:cNvPr id="884" name="楕円 883">
          <a:extLst>
            <a:ext uri="{FF2B5EF4-FFF2-40B4-BE49-F238E27FC236}">
              <a16:creationId xmlns:a16="http://schemas.microsoft.com/office/drawing/2014/main" id="{E5B5FB6A-9C9C-47F1-9DC7-EEE31FD78963}"/>
            </a:ext>
          </a:extLst>
        </xdr:cNvPr>
        <xdr:cNvSpPr/>
      </xdr:nvSpPr>
      <xdr:spPr>
        <a:xfrm>
          <a:off x="13887450" y="170307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148045</xdr:rowOff>
    </xdr:from>
    <xdr:to>
      <xdr:col>85</xdr:col>
      <xdr:colOff>127000</xdr:colOff>
      <xdr:row>105</xdr:row>
      <xdr:rowOff>76200</xdr:rowOff>
    </xdr:to>
    <xdr:cxnSp macro="">
      <xdr:nvCxnSpPr>
        <xdr:cNvPr id="885" name="直線コネクタ 884">
          <a:extLst>
            <a:ext uri="{FF2B5EF4-FFF2-40B4-BE49-F238E27FC236}">
              <a16:creationId xmlns:a16="http://schemas.microsoft.com/office/drawing/2014/main" id="{8CC5E04B-F82A-4A79-8933-4FB9FD5F1A0B}"/>
            </a:ext>
          </a:extLst>
        </xdr:cNvPr>
        <xdr:cNvCxnSpPr/>
      </xdr:nvCxnSpPr>
      <xdr:spPr>
        <a:xfrm flipV="1">
          <a:off x="13935075" y="16985070"/>
          <a:ext cx="762000" cy="93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61323</xdr:rowOff>
    </xdr:from>
    <xdr:to>
      <xdr:col>76</xdr:col>
      <xdr:colOff>165100</xdr:colOff>
      <xdr:row>105</xdr:row>
      <xdr:rowOff>162923</xdr:rowOff>
    </xdr:to>
    <xdr:sp macro="" textlink="">
      <xdr:nvSpPr>
        <xdr:cNvPr id="886" name="楕円 885">
          <a:extLst>
            <a:ext uri="{FF2B5EF4-FFF2-40B4-BE49-F238E27FC236}">
              <a16:creationId xmlns:a16="http://schemas.microsoft.com/office/drawing/2014/main" id="{704C0882-7497-4F84-9FB1-A8CF9B229FBF}"/>
            </a:ext>
          </a:extLst>
        </xdr:cNvPr>
        <xdr:cNvSpPr/>
      </xdr:nvSpPr>
      <xdr:spPr>
        <a:xfrm>
          <a:off x="13096875" y="1706662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76200</xdr:rowOff>
    </xdr:from>
    <xdr:to>
      <xdr:col>81</xdr:col>
      <xdr:colOff>50800</xdr:colOff>
      <xdr:row>105</xdr:row>
      <xdr:rowOff>112123</xdr:rowOff>
    </xdr:to>
    <xdr:cxnSp macro="">
      <xdr:nvCxnSpPr>
        <xdr:cNvPr id="887" name="直線コネクタ 886">
          <a:extLst>
            <a:ext uri="{FF2B5EF4-FFF2-40B4-BE49-F238E27FC236}">
              <a16:creationId xmlns:a16="http://schemas.microsoft.com/office/drawing/2014/main" id="{E005D62F-5D98-4F2E-A8CD-5DE80FA528A8}"/>
            </a:ext>
          </a:extLst>
        </xdr:cNvPr>
        <xdr:cNvCxnSpPr/>
      </xdr:nvCxnSpPr>
      <xdr:spPr>
        <a:xfrm flipV="1">
          <a:off x="13144500" y="17078325"/>
          <a:ext cx="790575"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28666</xdr:rowOff>
    </xdr:from>
    <xdr:to>
      <xdr:col>72</xdr:col>
      <xdr:colOff>38100</xdr:colOff>
      <xdr:row>105</xdr:row>
      <xdr:rowOff>130266</xdr:rowOff>
    </xdr:to>
    <xdr:sp macro="" textlink="">
      <xdr:nvSpPr>
        <xdr:cNvPr id="888" name="楕円 887">
          <a:extLst>
            <a:ext uri="{FF2B5EF4-FFF2-40B4-BE49-F238E27FC236}">
              <a16:creationId xmlns:a16="http://schemas.microsoft.com/office/drawing/2014/main" id="{84D3A58E-9773-49A8-B598-A0058FB123C6}"/>
            </a:ext>
          </a:extLst>
        </xdr:cNvPr>
        <xdr:cNvSpPr/>
      </xdr:nvSpPr>
      <xdr:spPr>
        <a:xfrm>
          <a:off x="12296775" y="1702761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79466</xdr:rowOff>
    </xdr:from>
    <xdr:to>
      <xdr:col>76</xdr:col>
      <xdr:colOff>114300</xdr:colOff>
      <xdr:row>105</xdr:row>
      <xdr:rowOff>112123</xdr:rowOff>
    </xdr:to>
    <xdr:cxnSp macro="">
      <xdr:nvCxnSpPr>
        <xdr:cNvPr id="889" name="直線コネクタ 888">
          <a:extLst>
            <a:ext uri="{FF2B5EF4-FFF2-40B4-BE49-F238E27FC236}">
              <a16:creationId xmlns:a16="http://schemas.microsoft.com/office/drawing/2014/main" id="{E2C154C9-28BB-4FA9-BD02-E9E86F9EC6DE}"/>
            </a:ext>
          </a:extLst>
        </xdr:cNvPr>
        <xdr:cNvCxnSpPr/>
      </xdr:nvCxnSpPr>
      <xdr:spPr>
        <a:xfrm>
          <a:off x="12344400" y="17084766"/>
          <a:ext cx="800100"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62956</xdr:rowOff>
    </xdr:from>
    <xdr:to>
      <xdr:col>67</xdr:col>
      <xdr:colOff>101600</xdr:colOff>
      <xdr:row>105</xdr:row>
      <xdr:rowOff>164556</xdr:rowOff>
    </xdr:to>
    <xdr:sp macro="" textlink="">
      <xdr:nvSpPr>
        <xdr:cNvPr id="890" name="楕円 889">
          <a:extLst>
            <a:ext uri="{FF2B5EF4-FFF2-40B4-BE49-F238E27FC236}">
              <a16:creationId xmlns:a16="http://schemas.microsoft.com/office/drawing/2014/main" id="{CECBFF8A-9739-4C18-8DD1-6C8B60A4EF82}"/>
            </a:ext>
          </a:extLst>
        </xdr:cNvPr>
        <xdr:cNvSpPr/>
      </xdr:nvSpPr>
      <xdr:spPr>
        <a:xfrm>
          <a:off x="11487150" y="1706825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79466</xdr:rowOff>
    </xdr:from>
    <xdr:to>
      <xdr:col>71</xdr:col>
      <xdr:colOff>177800</xdr:colOff>
      <xdr:row>105</xdr:row>
      <xdr:rowOff>113756</xdr:rowOff>
    </xdr:to>
    <xdr:cxnSp macro="">
      <xdr:nvCxnSpPr>
        <xdr:cNvPr id="891" name="直線コネクタ 890">
          <a:extLst>
            <a:ext uri="{FF2B5EF4-FFF2-40B4-BE49-F238E27FC236}">
              <a16:creationId xmlns:a16="http://schemas.microsoft.com/office/drawing/2014/main" id="{1CBD17A3-8B69-48B8-AD29-6CFBAE2CC315}"/>
            </a:ext>
          </a:extLst>
        </xdr:cNvPr>
        <xdr:cNvCxnSpPr/>
      </xdr:nvCxnSpPr>
      <xdr:spPr>
        <a:xfrm flipV="1">
          <a:off x="11534775" y="17084766"/>
          <a:ext cx="809625" cy="3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171285</xdr:rowOff>
    </xdr:from>
    <xdr:ext cx="405111" cy="259045"/>
    <xdr:sp macro="" textlink="">
      <xdr:nvSpPr>
        <xdr:cNvPr id="892" name="n_1aveValue【庁舎】&#10;有形固定資産減価償却率">
          <a:extLst>
            <a:ext uri="{FF2B5EF4-FFF2-40B4-BE49-F238E27FC236}">
              <a16:creationId xmlns:a16="http://schemas.microsoft.com/office/drawing/2014/main" id="{A51FC0C3-6C76-4DBE-AE4A-30D47B3BB52B}"/>
            </a:ext>
          </a:extLst>
        </xdr:cNvPr>
        <xdr:cNvSpPr txBox="1"/>
      </xdr:nvSpPr>
      <xdr:spPr>
        <a:xfrm>
          <a:off x="13745219" y="16678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146793</xdr:rowOff>
    </xdr:from>
    <xdr:ext cx="405111" cy="259045"/>
    <xdr:sp macro="" textlink="">
      <xdr:nvSpPr>
        <xdr:cNvPr id="893" name="n_2aveValue【庁舎】&#10;有形固定資産減価償却率">
          <a:extLst>
            <a:ext uri="{FF2B5EF4-FFF2-40B4-BE49-F238E27FC236}">
              <a16:creationId xmlns:a16="http://schemas.microsoft.com/office/drawing/2014/main" id="{56A25DAE-E438-4959-A4A0-040D30ADF237}"/>
            </a:ext>
          </a:extLst>
        </xdr:cNvPr>
        <xdr:cNvSpPr txBox="1"/>
      </xdr:nvSpPr>
      <xdr:spPr>
        <a:xfrm>
          <a:off x="12964169" y="16659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122300</xdr:rowOff>
    </xdr:from>
    <xdr:ext cx="405111" cy="259045"/>
    <xdr:sp macro="" textlink="">
      <xdr:nvSpPr>
        <xdr:cNvPr id="894" name="n_3aveValue【庁舎】&#10;有形固定資産減価償却率">
          <a:extLst>
            <a:ext uri="{FF2B5EF4-FFF2-40B4-BE49-F238E27FC236}">
              <a16:creationId xmlns:a16="http://schemas.microsoft.com/office/drawing/2014/main" id="{CB8560FE-8B95-4F3D-991C-2E73C08ABE52}"/>
            </a:ext>
          </a:extLst>
        </xdr:cNvPr>
        <xdr:cNvSpPr txBox="1"/>
      </xdr:nvSpPr>
      <xdr:spPr>
        <a:xfrm>
          <a:off x="12164069" y="16641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81478</xdr:rowOff>
    </xdr:from>
    <xdr:ext cx="405111" cy="259045"/>
    <xdr:sp macro="" textlink="">
      <xdr:nvSpPr>
        <xdr:cNvPr id="895" name="n_4aveValue【庁舎】&#10;有形固定資産減価償却率">
          <a:extLst>
            <a:ext uri="{FF2B5EF4-FFF2-40B4-BE49-F238E27FC236}">
              <a16:creationId xmlns:a16="http://schemas.microsoft.com/office/drawing/2014/main" id="{A12E4764-E7B9-4216-A645-6779F93F215F}"/>
            </a:ext>
          </a:extLst>
        </xdr:cNvPr>
        <xdr:cNvSpPr txBox="1"/>
      </xdr:nvSpPr>
      <xdr:spPr>
        <a:xfrm>
          <a:off x="11354444" y="16601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118127</xdr:rowOff>
    </xdr:from>
    <xdr:ext cx="405111" cy="259045"/>
    <xdr:sp macro="" textlink="">
      <xdr:nvSpPr>
        <xdr:cNvPr id="896" name="n_1mainValue【庁舎】&#10;有形固定資産減価償却率">
          <a:extLst>
            <a:ext uri="{FF2B5EF4-FFF2-40B4-BE49-F238E27FC236}">
              <a16:creationId xmlns:a16="http://schemas.microsoft.com/office/drawing/2014/main" id="{251F651A-2AB0-4B76-8860-5F39FBDCF8DC}"/>
            </a:ext>
          </a:extLst>
        </xdr:cNvPr>
        <xdr:cNvSpPr txBox="1"/>
      </xdr:nvSpPr>
      <xdr:spPr>
        <a:xfrm>
          <a:off x="13745219" y="17123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154050</xdr:rowOff>
    </xdr:from>
    <xdr:ext cx="405111" cy="259045"/>
    <xdr:sp macro="" textlink="">
      <xdr:nvSpPr>
        <xdr:cNvPr id="897" name="n_2mainValue【庁舎】&#10;有形固定資産減価償却率">
          <a:extLst>
            <a:ext uri="{FF2B5EF4-FFF2-40B4-BE49-F238E27FC236}">
              <a16:creationId xmlns:a16="http://schemas.microsoft.com/office/drawing/2014/main" id="{234E98F2-F61C-44F7-B23D-C27327FEC3FB}"/>
            </a:ext>
          </a:extLst>
        </xdr:cNvPr>
        <xdr:cNvSpPr txBox="1"/>
      </xdr:nvSpPr>
      <xdr:spPr>
        <a:xfrm>
          <a:off x="12964169" y="17156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121393</xdr:rowOff>
    </xdr:from>
    <xdr:ext cx="405111" cy="259045"/>
    <xdr:sp macro="" textlink="">
      <xdr:nvSpPr>
        <xdr:cNvPr id="898" name="n_3mainValue【庁舎】&#10;有形固定資産減価償却率">
          <a:extLst>
            <a:ext uri="{FF2B5EF4-FFF2-40B4-BE49-F238E27FC236}">
              <a16:creationId xmlns:a16="http://schemas.microsoft.com/office/drawing/2014/main" id="{D116A26A-8AC0-4F6B-8610-F5CBF8753146}"/>
            </a:ext>
          </a:extLst>
        </xdr:cNvPr>
        <xdr:cNvSpPr txBox="1"/>
      </xdr:nvSpPr>
      <xdr:spPr>
        <a:xfrm>
          <a:off x="12164069" y="17126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155683</xdr:rowOff>
    </xdr:from>
    <xdr:ext cx="405111" cy="259045"/>
    <xdr:sp macro="" textlink="">
      <xdr:nvSpPr>
        <xdr:cNvPr id="899" name="n_4mainValue【庁舎】&#10;有形固定資産減価償却率">
          <a:extLst>
            <a:ext uri="{FF2B5EF4-FFF2-40B4-BE49-F238E27FC236}">
              <a16:creationId xmlns:a16="http://schemas.microsoft.com/office/drawing/2014/main" id="{7B70B304-EEA3-4F41-9263-D842B459DC2C}"/>
            </a:ext>
          </a:extLst>
        </xdr:cNvPr>
        <xdr:cNvSpPr txBox="1"/>
      </xdr:nvSpPr>
      <xdr:spPr>
        <a:xfrm>
          <a:off x="11354444" y="17160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0" name="正方形/長方形 899">
          <a:extLst>
            <a:ext uri="{FF2B5EF4-FFF2-40B4-BE49-F238E27FC236}">
              <a16:creationId xmlns:a16="http://schemas.microsoft.com/office/drawing/2014/main" id="{B79ECD14-DDC6-4C34-A92A-6CE33609DCB9}"/>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1" name="正方形/長方形 900">
          <a:extLst>
            <a:ext uri="{FF2B5EF4-FFF2-40B4-BE49-F238E27FC236}">
              <a16:creationId xmlns:a16="http://schemas.microsoft.com/office/drawing/2014/main" id="{3970046A-6233-4F73-B641-82E3A3A40BDB}"/>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2" name="正方形/長方形 901">
          <a:extLst>
            <a:ext uri="{FF2B5EF4-FFF2-40B4-BE49-F238E27FC236}">
              <a16:creationId xmlns:a16="http://schemas.microsoft.com/office/drawing/2014/main" id="{76600611-159C-4CE2-8005-B994C5A83513}"/>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3" name="正方形/長方形 902">
          <a:extLst>
            <a:ext uri="{FF2B5EF4-FFF2-40B4-BE49-F238E27FC236}">
              <a16:creationId xmlns:a16="http://schemas.microsoft.com/office/drawing/2014/main" id="{AB3C2588-5BB4-4216-9862-FBE8ECDE6D60}"/>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4" name="正方形/長方形 903">
          <a:extLst>
            <a:ext uri="{FF2B5EF4-FFF2-40B4-BE49-F238E27FC236}">
              <a16:creationId xmlns:a16="http://schemas.microsoft.com/office/drawing/2014/main" id="{E35DC25D-4FD6-4A2D-BA74-19CB4470C4CE}"/>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5" name="正方形/長方形 904">
          <a:extLst>
            <a:ext uri="{FF2B5EF4-FFF2-40B4-BE49-F238E27FC236}">
              <a16:creationId xmlns:a16="http://schemas.microsoft.com/office/drawing/2014/main" id="{7B77405F-D68A-4A44-9C2D-6277D4170F9D}"/>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6" name="正方形/長方形 905">
          <a:extLst>
            <a:ext uri="{FF2B5EF4-FFF2-40B4-BE49-F238E27FC236}">
              <a16:creationId xmlns:a16="http://schemas.microsoft.com/office/drawing/2014/main" id="{009F8014-3A12-494E-9CDB-0B5CE4872E68}"/>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7" name="正方形/長方形 906">
          <a:extLst>
            <a:ext uri="{FF2B5EF4-FFF2-40B4-BE49-F238E27FC236}">
              <a16:creationId xmlns:a16="http://schemas.microsoft.com/office/drawing/2014/main" id="{9C88CBDA-A8BB-476E-9954-BEC6960343D9}"/>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8" name="テキスト ボックス 907">
          <a:extLst>
            <a:ext uri="{FF2B5EF4-FFF2-40B4-BE49-F238E27FC236}">
              <a16:creationId xmlns:a16="http://schemas.microsoft.com/office/drawing/2014/main" id="{4078FA5F-EDE5-4208-BAE1-1F610907D8DC}"/>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9" name="直線コネクタ 908">
          <a:extLst>
            <a:ext uri="{FF2B5EF4-FFF2-40B4-BE49-F238E27FC236}">
              <a16:creationId xmlns:a16="http://schemas.microsoft.com/office/drawing/2014/main" id="{4F1AA0F5-372A-4BDC-B342-A544D1259FDB}"/>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0" name="直線コネクタ 909">
          <a:extLst>
            <a:ext uri="{FF2B5EF4-FFF2-40B4-BE49-F238E27FC236}">
              <a16:creationId xmlns:a16="http://schemas.microsoft.com/office/drawing/2014/main" id="{86CD47B0-56D3-4D8A-BC4F-AF789FD89D53}"/>
            </a:ext>
          </a:extLst>
        </xdr:cNvPr>
        <xdr:cNvCxnSpPr/>
      </xdr:nvCxnSpPr>
      <xdr:spPr>
        <a:xfrm>
          <a:off x="164592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1" name="テキスト ボックス 910">
          <a:extLst>
            <a:ext uri="{FF2B5EF4-FFF2-40B4-BE49-F238E27FC236}">
              <a16:creationId xmlns:a16="http://schemas.microsoft.com/office/drawing/2014/main" id="{E14E14E0-EFAA-435E-AC3C-BA0750FF92D4}"/>
            </a:ext>
          </a:extLst>
        </xdr:cNvPr>
        <xdr:cNvSpPr txBox="1"/>
      </xdr:nvSpPr>
      <xdr:spPr>
        <a:xfrm>
          <a:off x="160523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2" name="直線コネクタ 911">
          <a:extLst>
            <a:ext uri="{FF2B5EF4-FFF2-40B4-BE49-F238E27FC236}">
              <a16:creationId xmlns:a16="http://schemas.microsoft.com/office/drawing/2014/main" id="{5EF94D2A-BDC8-416B-AD68-39BBDCDCED33}"/>
            </a:ext>
          </a:extLst>
        </xdr:cNvPr>
        <xdr:cNvCxnSpPr/>
      </xdr:nvCxnSpPr>
      <xdr:spPr>
        <a:xfrm>
          <a:off x="164592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3" name="テキスト ボックス 912">
          <a:extLst>
            <a:ext uri="{FF2B5EF4-FFF2-40B4-BE49-F238E27FC236}">
              <a16:creationId xmlns:a16="http://schemas.microsoft.com/office/drawing/2014/main" id="{0CC6FCA1-5CEE-4EC3-ABCF-DF89DAED0598}"/>
            </a:ext>
          </a:extLst>
        </xdr:cNvPr>
        <xdr:cNvSpPr txBox="1"/>
      </xdr:nvSpPr>
      <xdr:spPr>
        <a:xfrm>
          <a:off x="16052346" y="17142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4" name="直線コネクタ 913">
          <a:extLst>
            <a:ext uri="{FF2B5EF4-FFF2-40B4-BE49-F238E27FC236}">
              <a16:creationId xmlns:a16="http://schemas.microsoft.com/office/drawing/2014/main" id="{9B6B73DB-600D-46D6-9AAF-6F2218E4E9B6}"/>
            </a:ext>
          </a:extLst>
        </xdr:cNvPr>
        <xdr:cNvCxnSpPr/>
      </xdr:nvCxnSpPr>
      <xdr:spPr>
        <a:xfrm>
          <a:off x="164592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5" name="テキスト ボックス 914">
          <a:extLst>
            <a:ext uri="{FF2B5EF4-FFF2-40B4-BE49-F238E27FC236}">
              <a16:creationId xmlns:a16="http://schemas.microsoft.com/office/drawing/2014/main" id="{2205DC92-C26A-4E80-98BB-E9723C7AF46C}"/>
            </a:ext>
          </a:extLst>
        </xdr:cNvPr>
        <xdr:cNvSpPr txBox="1"/>
      </xdr:nvSpPr>
      <xdr:spPr>
        <a:xfrm>
          <a:off x="16052346"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6" name="直線コネクタ 915">
          <a:extLst>
            <a:ext uri="{FF2B5EF4-FFF2-40B4-BE49-F238E27FC236}">
              <a16:creationId xmlns:a16="http://schemas.microsoft.com/office/drawing/2014/main" id="{07F7DF0C-AC9E-4694-80BF-A29A13EC8A99}"/>
            </a:ext>
          </a:extLst>
        </xdr:cNvPr>
        <xdr:cNvCxnSpPr/>
      </xdr:nvCxnSpPr>
      <xdr:spPr>
        <a:xfrm>
          <a:off x="164592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7" name="テキスト ボックス 916">
          <a:extLst>
            <a:ext uri="{FF2B5EF4-FFF2-40B4-BE49-F238E27FC236}">
              <a16:creationId xmlns:a16="http://schemas.microsoft.com/office/drawing/2014/main" id="{602671EB-0149-4081-9D14-639CEAF84D7B}"/>
            </a:ext>
          </a:extLst>
        </xdr:cNvPr>
        <xdr:cNvSpPr txBox="1"/>
      </xdr:nvSpPr>
      <xdr:spPr>
        <a:xfrm>
          <a:off x="16052346" y="16418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8" name="直線コネクタ 917">
          <a:extLst>
            <a:ext uri="{FF2B5EF4-FFF2-40B4-BE49-F238E27FC236}">
              <a16:creationId xmlns:a16="http://schemas.microsoft.com/office/drawing/2014/main" id="{56E43060-1B99-4B1C-8C87-33BF959B8257}"/>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9" name="テキスト ボックス 918">
          <a:extLst>
            <a:ext uri="{FF2B5EF4-FFF2-40B4-BE49-F238E27FC236}">
              <a16:creationId xmlns:a16="http://schemas.microsoft.com/office/drawing/2014/main" id="{0375503F-FA68-40A5-82ED-DAF8B352BCE7}"/>
            </a:ext>
          </a:extLst>
        </xdr:cNvPr>
        <xdr:cNvSpPr txBox="1"/>
      </xdr:nvSpPr>
      <xdr:spPr>
        <a:xfrm>
          <a:off x="16052346" y="16056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a:extLst>
            <a:ext uri="{FF2B5EF4-FFF2-40B4-BE49-F238E27FC236}">
              <a16:creationId xmlns:a16="http://schemas.microsoft.com/office/drawing/2014/main" id="{75375DCD-E8E9-4047-A6C1-DCC3F598A761}"/>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a:extLst>
            <a:ext uri="{FF2B5EF4-FFF2-40B4-BE49-F238E27FC236}">
              <a16:creationId xmlns:a16="http://schemas.microsoft.com/office/drawing/2014/main" id="{2D33DE56-CB6E-4F1E-B906-FD5C1A6F973A}"/>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a:extLst>
            <a:ext uri="{FF2B5EF4-FFF2-40B4-BE49-F238E27FC236}">
              <a16:creationId xmlns:a16="http://schemas.microsoft.com/office/drawing/2014/main" id="{07A11570-F923-4A32-B7E4-CA135C6C83BE}"/>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68580</xdr:rowOff>
    </xdr:from>
    <xdr:to>
      <xdr:col>116</xdr:col>
      <xdr:colOff>62864</xdr:colOff>
      <xdr:row>108</xdr:row>
      <xdr:rowOff>148589</xdr:rowOff>
    </xdr:to>
    <xdr:cxnSp macro="">
      <xdr:nvCxnSpPr>
        <xdr:cNvPr id="923" name="直線コネクタ 922">
          <a:extLst>
            <a:ext uri="{FF2B5EF4-FFF2-40B4-BE49-F238E27FC236}">
              <a16:creationId xmlns:a16="http://schemas.microsoft.com/office/drawing/2014/main" id="{EEFAFF66-2380-4ADC-BB0A-30AEF8020675}"/>
            </a:ext>
          </a:extLst>
        </xdr:cNvPr>
        <xdr:cNvCxnSpPr/>
      </xdr:nvCxnSpPr>
      <xdr:spPr>
        <a:xfrm flipV="1">
          <a:off x="19954239" y="16257905"/>
          <a:ext cx="0" cy="1375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152416</xdr:rowOff>
    </xdr:from>
    <xdr:ext cx="469744" cy="259045"/>
    <xdr:sp macro="" textlink="">
      <xdr:nvSpPr>
        <xdr:cNvPr id="924" name="【庁舎】&#10;一人当たり面積最小値テキスト">
          <a:extLst>
            <a:ext uri="{FF2B5EF4-FFF2-40B4-BE49-F238E27FC236}">
              <a16:creationId xmlns:a16="http://schemas.microsoft.com/office/drawing/2014/main" id="{1CE6893B-401E-49D9-BDCD-ED670F2C20B5}"/>
            </a:ext>
          </a:extLst>
        </xdr:cNvPr>
        <xdr:cNvSpPr txBox="1"/>
      </xdr:nvSpPr>
      <xdr:spPr>
        <a:xfrm>
          <a:off x="19992975" y="1764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148589</xdr:rowOff>
    </xdr:from>
    <xdr:to>
      <xdr:col>116</xdr:col>
      <xdr:colOff>152400</xdr:colOff>
      <xdr:row>108</xdr:row>
      <xdr:rowOff>148589</xdr:rowOff>
    </xdr:to>
    <xdr:cxnSp macro="">
      <xdr:nvCxnSpPr>
        <xdr:cNvPr id="925" name="直線コネクタ 924">
          <a:extLst>
            <a:ext uri="{FF2B5EF4-FFF2-40B4-BE49-F238E27FC236}">
              <a16:creationId xmlns:a16="http://schemas.microsoft.com/office/drawing/2014/main" id="{7DD00C0B-A332-4F4D-A573-FC53FB290AB4}"/>
            </a:ext>
          </a:extLst>
        </xdr:cNvPr>
        <xdr:cNvCxnSpPr/>
      </xdr:nvCxnSpPr>
      <xdr:spPr>
        <a:xfrm>
          <a:off x="19878675" y="1763331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15257</xdr:rowOff>
    </xdr:from>
    <xdr:ext cx="469744" cy="259045"/>
    <xdr:sp macro="" textlink="">
      <xdr:nvSpPr>
        <xdr:cNvPr id="926" name="【庁舎】&#10;一人当たり面積最大値テキスト">
          <a:extLst>
            <a:ext uri="{FF2B5EF4-FFF2-40B4-BE49-F238E27FC236}">
              <a16:creationId xmlns:a16="http://schemas.microsoft.com/office/drawing/2014/main" id="{11721753-949E-4E69-9630-99D214F25E06}"/>
            </a:ext>
          </a:extLst>
        </xdr:cNvPr>
        <xdr:cNvSpPr txBox="1"/>
      </xdr:nvSpPr>
      <xdr:spPr>
        <a:xfrm>
          <a:off x="19992975" y="1604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68580</xdr:rowOff>
    </xdr:from>
    <xdr:to>
      <xdr:col>116</xdr:col>
      <xdr:colOff>152400</xdr:colOff>
      <xdr:row>100</xdr:row>
      <xdr:rowOff>68580</xdr:rowOff>
    </xdr:to>
    <xdr:cxnSp macro="">
      <xdr:nvCxnSpPr>
        <xdr:cNvPr id="927" name="直線コネクタ 926">
          <a:extLst>
            <a:ext uri="{FF2B5EF4-FFF2-40B4-BE49-F238E27FC236}">
              <a16:creationId xmlns:a16="http://schemas.microsoft.com/office/drawing/2014/main" id="{03D2ACCA-A48A-428B-A39D-180D06F83831}"/>
            </a:ext>
          </a:extLst>
        </xdr:cNvPr>
        <xdr:cNvCxnSpPr/>
      </xdr:nvCxnSpPr>
      <xdr:spPr>
        <a:xfrm>
          <a:off x="19878675" y="162579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13988</xdr:rowOff>
    </xdr:from>
    <xdr:ext cx="469744" cy="259045"/>
    <xdr:sp macro="" textlink="">
      <xdr:nvSpPr>
        <xdr:cNvPr id="928" name="【庁舎】&#10;一人当たり面積平均値テキスト">
          <a:extLst>
            <a:ext uri="{FF2B5EF4-FFF2-40B4-BE49-F238E27FC236}">
              <a16:creationId xmlns:a16="http://schemas.microsoft.com/office/drawing/2014/main" id="{5C46A251-7419-4C4E-9D9A-289BF2599E7E}"/>
            </a:ext>
          </a:extLst>
        </xdr:cNvPr>
        <xdr:cNvSpPr txBox="1"/>
      </xdr:nvSpPr>
      <xdr:spPr>
        <a:xfrm>
          <a:off x="19992975" y="168510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162561</xdr:rowOff>
    </xdr:from>
    <xdr:to>
      <xdr:col>116</xdr:col>
      <xdr:colOff>114300</xdr:colOff>
      <xdr:row>105</xdr:row>
      <xdr:rowOff>92711</xdr:rowOff>
    </xdr:to>
    <xdr:sp macro="" textlink="">
      <xdr:nvSpPr>
        <xdr:cNvPr id="929" name="フローチャート: 判断 928">
          <a:extLst>
            <a:ext uri="{FF2B5EF4-FFF2-40B4-BE49-F238E27FC236}">
              <a16:creationId xmlns:a16="http://schemas.microsoft.com/office/drawing/2014/main" id="{8AC6732E-74F2-4E5C-99B1-F5FC2A188EB6}"/>
            </a:ext>
          </a:extLst>
        </xdr:cNvPr>
        <xdr:cNvSpPr/>
      </xdr:nvSpPr>
      <xdr:spPr>
        <a:xfrm>
          <a:off x="19897725" y="1699958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162561</xdr:rowOff>
    </xdr:from>
    <xdr:to>
      <xdr:col>112</xdr:col>
      <xdr:colOff>38100</xdr:colOff>
      <xdr:row>105</xdr:row>
      <xdr:rowOff>92711</xdr:rowOff>
    </xdr:to>
    <xdr:sp macro="" textlink="">
      <xdr:nvSpPr>
        <xdr:cNvPr id="930" name="フローチャート: 判断 929">
          <a:extLst>
            <a:ext uri="{FF2B5EF4-FFF2-40B4-BE49-F238E27FC236}">
              <a16:creationId xmlns:a16="http://schemas.microsoft.com/office/drawing/2014/main" id="{6FF38659-F2AF-408D-A5E5-873B750D53FF}"/>
            </a:ext>
          </a:extLst>
        </xdr:cNvPr>
        <xdr:cNvSpPr/>
      </xdr:nvSpPr>
      <xdr:spPr>
        <a:xfrm>
          <a:off x="19154775" y="1699958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10161</xdr:rowOff>
    </xdr:from>
    <xdr:to>
      <xdr:col>107</xdr:col>
      <xdr:colOff>101600</xdr:colOff>
      <xdr:row>105</xdr:row>
      <xdr:rowOff>111761</xdr:rowOff>
    </xdr:to>
    <xdr:sp macro="" textlink="">
      <xdr:nvSpPr>
        <xdr:cNvPr id="931" name="フローチャート: 判断 930">
          <a:extLst>
            <a:ext uri="{FF2B5EF4-FFF2-40B4-BE49-F238E27FC236}">
              <a16:creationId xmlns:a16="http://schemas.microsoft.com/office/drawing/2014/main" id="{7C7A46AF-2208-4CF8-AEB5-04C8C5AA4FA8}"/>
            </a:ext>
          </a:extLst>
        </xdr:cNvPr>
        <xdr:cNvSpPr/>
      </xdr:nvSpPr>
      <xdr:spPr>
        <a:xfrm>
          <a:off x="18345150" y="1700911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21589</xdr:rowOff>
    </xdr:from>
    <xdr:to>
      <xdr:col>102</xdr:col>
      <xdr:colOff>165100</xdr:colOff>
      <xdr:row>105</xdr:row>
      <xdr:rowOff>123189</xdr:rowOff>
    </xdr:to>
    <xdr:sp macro="" textlink="">
      <xdr:nvSpPr>
        <xdr:cNvPr id="932" name="フローチャート: 判断 931">
          <a:extLst>
            <a:ext uri="{FF2B5EF4-FFF2-40B4-BE49-F238E27FC236}">
              <a16:creationId xmlns:a16="http://schemas.microsoft.com/office/drawing/2014/main" id="{A68DDF48-301C-4377-BACF-159A0F8CA0A9}"/>
            </a:ext>
          </a:extLst>
        </xdr:cNvPr>
        <xdr:cNvSpPr/>
      </xdr:nvSpPr>
      <xdr:spPr>
        <a:xfrm>
          <a:off x="17554575" y="1702371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21589</xdr:rowOff>
    </xdr:from>
    <xdr:to>
      <xdr:col>98</xdr:col>
      <xdr:colOff>38100</xdr:colOff>
      <xdr:row>105</xdr:row>
      <xdr:rowOff>123189</xdr:rowOff>
    </xdr:to>
    <xdr:sp macro="" textlink="">
      <xdr:nvSpPr>
        <xdr:cNvPr id="933" name="フローチャート: 判断 932">
          <a:extLst>
            <a:ext uri="{FF2B5EF4-FFF2-40B4-BE49-F238E27FC236}">
              <a16:creationId xmlns:a16="http://schemas.microsoft.com/office/drawing/2014/main" id="{0B152FE0-87A2-4FA2-BA0C-E4337B2FFBF6}"/>
            </a:ext>
          </a:extLst>
        </xdr:cNvPr>
        <xdr:cNvSpPr/>
      </xdr:nvSpPr>
      <xdr:spPr>
        <a:xfrm>
          <a:off x="16754475" y="1702371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24DF36AE-5BAE-49FE-B5DD-9528AC561930}"/>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DD7CB013-766B-4E56-88BA-07EAE6B0E6BF}"/>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0B920E38-4F55-4C52-8351-EFC090E16C81}"/>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ABEEDA30-96F6-49CB-AE07-27A0CCF022E5}"/>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78842491-C1F5-49F4-9005-4FD133B22E77}"/>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90170</xdr:rowOff>
    </xdr:from>
    <xdr:to>
      <xdr:col>116</xdr:col>
      <xdr:colOff>114300</xdr:colOff>
      <xdr:row>107</xdr:row>
      <xdr:rowOff>20320</xdr:rowOff>
    </xdr:to>
    <xdr:sp macro="" textlink="">
      <xdr:nvSpPr>
        <xdr:cNvPr id="939" name="楕円 938">
          <a:extLst>
            <a:ext uri="{FF2B5EF4-FFF2-40B4-BE49-F238E27FC236}">
              <a16:creationId xmlns:a16="http://schemas.microsoft.com/office/drawing/2014/main" id="{7A89AF0F-D690-47A6-BE8C-65636CD5B237}"/>
            </a:ext>
          </a:extLst>
        </xdr:cNvPr>
        <xdr:cNvSpPr/>
      </xdr:nvSpPr>
      <xdr:spPr>
        <a:xfrm>
          <a:off x="19897725" y="1725104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68597</xdr:rowOff>
    </xdr:from>
    <xdr:ext cx="469744" cy="259045"/>
    <xdr:sp macro="" textlink="">
      <xdr:nvSpPr>
        <xdr:cNvPr id="940" name="【庁舎】&#10;一人当たり面積該当値テキスト">
          <a:extLst>
            <a:ext uri="{FF2B5EF4-FFF2-40B4-BE49-F238E27FC236}">
              <a16:creationId xmlns:a16="http://schemas.microsoft.com/office/drawing/2014/main" id="{A144168F-89F8-4514-87B2-6964AB82306C}"/>
            </a:ext>
          </a:extLst>
        </xdr:cNvPr>
        <xdr:cNvSpPr txBox="1"/>
      </xdr:nvSpPr>
      <xdr:spPr>
        <a:xfrm>
          <a:off x="19992975" y="17229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90170</xdr:rowOff>
    </xdr:from>
    <xdr:to>
      <xdr:col>112</xdr:col>
      <xdr:colOff>38100</xdr:colOff>
      <xdr:row>107</xdr:row>
      <xdr:rowOff>20320</xdr:rowOff>
    </xdr:to>
    <xdr:sp macro="" textlink="">
      <xdr:nvSpPr>
        <xdr:cNvPr id="941" name="楕円 940">
          <a:extLst>
            <a:ext uri="{FF2B5EF4-FFF2-40B4-BE49-F238E27FC236}">
              <a16:creationId xmlns:a16="http://schemas.microsoft.com/office/drawing/2014/main" id="{F967B244-9B43-4410-B313-2742F1872BB2}"/>
            </a:ext>
          </a:extLst>
        </xdr:cNvPr>
        <xdr:cNvSpPr/>
      </xdr:nvSpPr>
      <xdr:spPr>
        <a:xfrm>
          <a:off x="19154775" y="172510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140970</xdr:rowOff>
    </xdr:from>
    <xdr:to>
      <xdr:col>116</xdr:col>
      <xdr:colOff>63500</xdr:colOff>
      <xdr:row>106</xdr:row>
      <xdr:rowOff>140970</xdr:rowOff>
    </xdr:to>
    <xdr:cxnSp macro="">
      <xdr:nvCxnSpPr>
        <xdr:cNvPr id="942" name="直線コネクタ 941">
          <a:extLst>
            <a:ext uri="{FF2B5EF4-FFF2-40B4-BE49-F238E27FC236}">
              <a16:creationId xmlns:a16="http://schemas.microsoft.com/office/drawing/2014/main" id="{C3AA8E39-5EC5-4797-B7BE-0F715F6357C7}"/>
            </a:ext>
          </a:extLst>
        </xdr:cNvPr>
        <xdr:cNvCxnSpPr/>
      </xdr:nvCxnSpPr>
      <xdr:spPr>
        <a:xfrm>
          <a:off x="19202400" y="17308195"/>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101600</xdr:rowOff>
    </xdr:from>
    <xdr:to>
      <xdr:col>107</xdr:col>
      <xdr:colOff>101600</xdr:colOff>
      <xdr:row>107</xdr:row>
      <xdr:rowOff>31750</xdr:rowOff>
    </xdr:to>
    <xdr:sp macro="" textlink="">
      <xdr:nvSpPr>
        <xdr:cNvPr id="943" name="楕円 942">
          <a:extLst>
            <a:ext uri="{FF2B5EF4-FFF2-40B4-BE49-F238E27FC236}">
              <a16:creationId xmlns:a16="http://schemas.microsoft.com/office/drawing/2014/main" id="{4DB23AC5-F383-4476-983A-13E1D905EF08}"/>
            </a:ext>
          </a:extLst>
        </xdr:cNvPr>
        <xdr:cNvSpPr/>
      </xdr:nvSpPr>
      <xdr:spPr>
        <a:xfrm>
          <a:off x="18345150" y="172688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140970</xdr:rowOff>
    </xdr:from>
    <xdr:to>
      <xdr:col>111</xdr:col>
      <xdr:colOff>177800</xdr:colOff>
      <xdr:row>106</xdr:row>
      <xdr:rowOff>152400</xdr:rowOff>
    </xdr:to>
    <xdr:cxnSp macro="">
      <xdr:nvCxnSpPr>
        <xdr:cNvPr id="944" name="直線コネクタ 943">
          <a:extLst>
            <a:ext uri="{FF2B5EF4-FFF2-40B4-BE49-F238E27FC236}">
              <a16:creationId xmlns:a16="http://schemas.microsoft.com/office/drawing/2014/main" id="{D50694D0-5085-4C1E-98E7-BBD43754F6AC}"/>
            </a:ext>
          </a:extLst>
        </xdr:cNvPr>
        <xdr:cNvCxnSpPr/>
      </xdr:nvCxnSpPr>
      <xdr:spPr>
        <a:xfrm flipV="1">
          <a:off x="18392775" y="17308195"/>
          <a:ext cx="809625"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97789</xdr:rowOff>
    </xdr:from>
    <xdr:to>
      <xdr:col>102</xdr:col>
      <xdr:colOff>165100</xdr:colOff>
      <xdr:row>107</xdr:row>
      <xdr:rowOff>27939</xdr:rowOff>
    </xdr:to>
    <xdr:sp macro="" textlink="">
      <xdr:nvSpPr>
        <xdr:cNvPr id="945" name="楕円 944">
          <a:extLst>
            <a:ext uri="{FF2B5EF4-FFF2-40B4-BE49-F238E27FC236}">
              <a16:creationId xmlns:a16="http://schemas.microsoft.com/office/drawing/2014/main" id="{E21EE643-7441-4964-89F9-312A761A451E}"/>
            </a:ext>
          </a:extLst>
        </xdr:cNvPr>
        <xdr:cNvSpPr/>
      </xdr:nvSpPr>
      <xdr:spPr>
        <a:xfrm>
          <a:off x="17554575" y="1726183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148589</xdr:rowOff>
    </xdr:from>
    <xdr:to>
      <xdr:col>107</xdr:col>
      <xdr:colOff>50800</xdr:colOff>
      <xdr:row>106</xdr:row>
      <xdr:rowOff>152400</xdr:rowOff>
    </xdr:to>
    <xdr:cxnSp macro="">
      <xdr:nvCxnSpPr>
        <xdr:cNvPr id="946" name="直線コネクタ 945">
          <a:extLst>
            <a:ext uri="{FF2B5EF4-FFF2-40B4-BE49-F238E27FC236}">
              <a16:creationId xmlns:a16="http://schemas.microsoft.com/office/drawing/2014/main" id="{82E7E38E-89DB-4F93-9608-AD40AEE8A218}"/>
            </a:ext>
          </a:extLst>
        </xdr:cNvPr>
        <xdr:cNvCxnSpPr/>
      </xdr:nvCxnSpPr>
      <xdr:spPr>
        <a:xfrm>
          <a:off x="17602200" y="17309464"/>
          <a:ext cx="790575" cy="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97789</xdr:rowOff>
    </xdr:from>
    <xdr:to>
      <xdr:col>98</xdr:col>
      <xdr:colOff>38100</xdr:colOff>
      <xdr:row>107</xdr:row>
      <xdr:rowOff>27939</xdr:rowOff>
    </xdr:to>
    <xdr:sp macro="" textlink="">
      <xdr:nvSpPr>
        <xdr:cNvPr id="947" name="楕円 946">
          <a:extLst>
            <a:ext uri="{FF2B5EF4-FFF2-40B4-BE49-F238E27FC236}">
              <a16:creationId xmlns:a16="http://schemas.microsoft.com/office/drawing/2014/main" id="{F5E3EA85-EF2B-4E7F-8D10-05357C569DA2}"/>
            </a:ext>
          </a:extLst>
        </xdr:cNvPr>
        <xdr:cNvSpPr/>
      </xdr:nvSpPr>
      <xdr:spPr>
        <a:xfrm>
          <a:off x="16754475" y="1726183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148589</xdr:rowOff>
    </xdr:from>
    <xdr:to>
      <xdr:col>102</xdr:col>
      <xdr:colOff>114300</xdr:colOff>
      <xdr:row>106</xdr:row>
      <xdr:rowOff>148589</xdr:rowOff>
    </xdr:to>
    <xdr:cxnSp macro="">
      <xdr:nvCxnSpPr>
        <xdr:cNvPr id="948" name="直線コネクタ 947">
          <a:extLst>
            <a:ext uri="{FF2B5EF4-FFF2-40B4-BE49-F238E27FC236}">
              <a16:creationId xmlns:a16="http://schemas.microsoft.com/office/drawing/2014/main" id="{3E0F7360-EEF8-47FD-B616-1C971DDE783C}"/>
            </a:ext>
          </a:extLst>
        </xdr:cNvPr>
        <xdr:cNvCxnSpPr/>
      </xdr:nvCxnSpPr>
      <xdr:spPr>
        <a:xfrm>
          <a:off x="16802100" y="17309464"/>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109238</xdr:rowOff>
    </xdr:from>
    <xdr:ext cx="469744" cy="259045"/>
    <xdr:sp macro="" textlink="">
      <xdr:nvSpPr>
        <xdr:cNvPr id="949" name="n_1aveValue【庁舎】&#10;一人当たり面積">
          <a:extLst>
            <a:ext uri="{FF2B5EF4-FFF2-40B4-BE49-F238E27FC236}">
              <a16:creationId xmlns:a16="http://schemas.microsoft.com/office/drawing/2014/main" id="{1DB30AE2-AB75-406C-AACC-927E72B8C04A}"/>
            </a:ext>
          </a:extLst>
        </xdr:cNvPr>
        <xdr:cNvSpPr txBox="1"/>
      </xdr:nvSpPr>
      <xdr:spPr>
        <a:xfrm>
          <a:off x="18983402" y="1678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128288</xdr:rowOff>
    </xdr:from>
    <xdr:ext cx="469744" cy="259045"/>
    <xdr:sp macro="" textlink="">
      <xdr:nvSpPr>
        <xdr:cNvPr id="950" name="n_2aveValue【庁舎】&#10;一人当たり面積">
          <a:extLst>
            <a:ext uri="{FF2B5EF4-FFF2-40B4-BE49-F238E27FC236}">
              <a16:creationId xmlns:a16="http://schemas.microsoft.com/office/drawing/2014/main" id="{445DA8AD-C3E7-4B3F-9E36-2336E51FAA69}"/>
            </a:ext>
          </a:extLst>
        </xdr:cNvPr>
        <xdr:cNvSpPr txBox="1"/>
      </xdr:nvSpPr>
      <xdr:spPr>
        <a:xfrm>
          <a:off x="18183302" y="1680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139716</xdr:rowOff>
    </xdr:from>
    <xdr:ext cx="469744" cy="259045"/>
    <xdr:sp macro="" textlink="">
      <xdr:nvSpPr>
        <xdr:cNvPr id="951" name="n_3aveValue【庁舎】&#10;一人当たり面積">
          <a:extLst>
            <a:ext uri="{FF2B5EF4-FFF2-40B4-BE49-F238E27FC236}">
              <a16:creationId xmlns:a16="http://schemas.microsoft.com/office/drawing/2014/main" id="{5CC472A7-32AF-49C7-B5F6-5194F97A5369}"/>
            </a:ext>
          </a:extLst>
        </xdr:cNvPr>
        <xdr:cNvSpPr txBox="1"/>
      </xdr:nvSpPr>
      <xdr:spPr>
        <a:xfrm>
          <a:off x="17383202" y="1682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139716</xdr:rowOff>
    </xdr:from>
    <xdr:ext cx="469744" cy="259045"/>
    <xdr:sp macro="" textlink="">
      <xdr:nvSpPr>
        <xdr:cNvPr id="952" name="n_4aveValue【庁舎】&#10;一人当たり面積">
          <a:extLst>
            <a:ext uri="{FF2B5EF4-FFF2-40B4-BE49-F238E27FC236}">
              <a16:creationId xmlns:a16="http://schemas.microsoft.com/office/drawing/2014/main" id="{4FFB3398-C036-4BA0-A1DB-45D6CDB5077B}"/>
            </a:ext>
          </a:extLst>
        </xdr:cNvPr>
        <xdr:cNvSpPr txBox="1"/>
      </xdr:nvSpPr>
      <xdr:spPr>
        <a:xfrm>
          <a:off x="16592627" y="1682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11447</xdr:rowOff>
    </xdr:from>
    <xdr:ext cx="469744" cy="259045"/>
    <xdr:sp macro="" textlink="">
      <xdr:nvSpPr>
        <xdr:cNvPr id="953" name="n_1mainValue【庁舎】&#10;一人当たり面積">
          <a:extLst>
            <a:ext uri="{FF2B5EF4-FFF2-40B4-BE49-F238E27FC236}">
              <a16:creationId xmlns:a16="http://schemas.microsoft.com/office/drawing/2014/main" id="{5071E82D-1958-48EB-AA5B-72642FBB0BFA}"/>
            </a:ext>
          </a:extLst>
        </xdr:cNvPr>
        <xdr:cNvSpPr txBox="1"/>
      </xdr:nvSpPr>
      <xdr:spPr>
        <a:xfrm>
          <a:off x="18983402" y="1733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22877</xdr:rowOff>
    </xdr:from>
    <xdr:ext cx="469744" cy="259045"/>
    <xdr:sp macro="" textlink="">
      <xdr:nvSpPr>
        <xdr:cNvPr id="954" name="n_2mainValue【庁舎】&#10;一人当たり面積">
          <a:extLst>
            <a:ext uri="{FF2B5EF4-FFF2-40B4-BE49-F238E27FC236}">
              <a16:creationId xmlns:a16="http://schemas.microsoft.com/office/drawing/2014/main" id="{86078E99-AFC6-4488-9057-E89008B7115D}"/>
            </a:ext>
          </a:extLst>
        </xdr:cNvPr>
        <xdr:cNvSpPr txBox="1"/>
      </xdr:nvSpPr>
      <xdr:spPr>
        <a:xfrm>
          <a:off x="18183302" y="1735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19066</xdr:rowOff>
    </xdr:from>
    <xdr:ext cx="469744" cy="259045"/>
    <xdr:sp macro="" textlink="">
      <xdr:nvSpPr>
        <xdr:cNvPr id="955" name="n_3mainValue【庁舎】&#10;一人当たり面積">
          <a:extLst>
            <a:ext uri="{FF2B5EF4-FFF2-40B4-BE49-F238E27FC236}">
              <a16:creationId xmlns:a16="http://schemas.microsoft.com/office/drawing/2014/main" id="{26E01CCA-C2BD-466D-9687-03714B2F1B0D}"/>
            </a:ext>
          </a:extLst>
        </xdr:cNvPr>
        <xdr:cNvSpPr txBox="1"/>
      </xdr:nvSpPr>
      <xdr:spPr>
        <a:xfrm>
          <a:off x="17383202" y="17345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19066</xdr:rowOff>
    </xdr:from>
    <xdr:ext cx="469744" cy="259045"/>
    <xdr:sp macro="" textlink="">
      <xdr:nvSpPr>
        <xdr:cNvPr id="956" name="n_4mainValue【庁舎】&#10;一人当たり面積">
          <a:extLst>
            <a:ext uri="{FF2B5EF4-FFF2-40B4-BE49-F238E27FC236}">
              <a16:creationId xmlns:a16="http://schemas.microsoft.com/office/drawing/2014/main" id="{38C45347-BB79-458A-BF8D-171ED549AD75}"/>
            </a:ext>
          </a:extLst>
        </xdr:cNvPr>
        <xdr:cNvSpPr txBox="1"/>
      </xdr:nvSpPr>
      <xdr:spPr>
        <a:xfrm>
          <a:off x="16592627" y="17345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a:extLst>
            <a:ext uri="{FF2B5EF4-FFF2-40B4-BE49-F238E27FC236}">
              <a16:creationId xmlns:a16="http://schemas.microsoft.com/office/drawing/2014/main" id="{553A8A4E-5FC0-43E9-9C03-68EF2D493477}"/>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a:extLst>
            <a:ext uri="{FF2B5EF4-FFF2-40B4-BE49-F238E27FC236}">
              <a16:creationId xmlns:a16="http://schemas.microsoft.com/office/drawing/2014/main" id="{602F9C17-EA33-4CB3-8AB3-AD2A37AE6F66}"/>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a:extLst>
            <a:ext uri="{FF2B5EF4-FFF2-40B4-BE49-F238E27FC236}">
              <a16:creationId xmlns:a16="http://schemas.microsoft.com/office/drawing/2014/main" id="{038303ED-F199-48B4-AF71-FCC0EF90C3E3}"/>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一般廃棄物処理施設の有形固定資産減価償却率については、既存の施設を廃止し、令和９年度までに新しい処理施設を整備する予定であり、整備後は改善が見込まれる。</a:t>
          </a:r>
        </a:p>
        <a:p>
          <a:r>
            <a:rPr kumimoji="1" lang="ja-JP" altLang="en-US" sz="1300">
              <a:latin typeface="ＭＳ Ｐゴシック" panose="020B0600070205080204" pitchFamily="50" charset="-128"/>
              <a:ea typeface="ＭＳ Ｐゴシック" panose="020B0600070205080204" pitchFamily="50" charset="-128"/>
            </a:rPr>
            <a:t>現状、庁舎については、耐震化改修工事を継続しており、維持管理も適切におこなっているため、施設使用上での問題は生じていない。</a:t>
          </a:r>
        </a:p>
        <a:p>
          <a:r>
            <a:rPr kumimoji="1" lang="ja-JP" altLang="en-US" sz="1300">
              <a:latin typeface="ＭＳ Ｐゴシック" panose="020B0600070205080204" pitchFamily="50" charset="-128"/>
              <a:ea typeface="ＭＳ Ｐゴシック" panose="020B0600070205080204" pitchFamily="50" charset="-128"/>
            </a:rPr>
            <a:t>市民会館については、一人当たりの面積が類似団体平均値を上回っており、有形固定資産減価償却率も高く、年々上昇しているため、計画的な改修工事が必要である。</a:t>
          </a:r>
        </a:p>
        <a:p>
          <a:r>
            <a:rPr kumimoji="1" lang="ja-JP" altLang="en-US" sz="1300">
              <a:latin typeface="ＭＳ Ｐゴシック" panose="020B0600070205080204" pitchFamily="50" charset="-128"/>
              <a:ea typeface="ＭＳ Ｐゴシック" panose="020B0600070205080204" pitchFamily="50" charset="-128"/>
            </a:rPr>
            <a:t>全般的に、市内の公共施設については、個別施設計画に基づく長寿命化改修工事を実施し、有形固定資産減価償却率の抑制、改善を図る必要がある。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0" zoomScaleNormal="70" workbookViewId="0">
      <selection activeCell="AY16" sqref="AY16:BM16"/>
    </sheetView>
  </sheetViews>
  <sheetFormatPr defaultColWidth="0" defaultRowHeight="11" zeroHeight="1"/>
  <cols>
    <col min="1" max="11" width="2.08984375" style="174" customWidth="1"/>
    <col min="12" max="12" width="2.1796875" style="174" customWidth="1"/>
    <col min="13" max="17" width="2.36328125" style="174" customWidth="1"/>
    <col min="18" max="119" width="2.08984375" style="174" customWidth="1"/>
    <col min="120" max="16384" width="0" style="174" hidden="1"/>
  </cols>
  <sheetData>
    <row r="1" spans="1:119" ht="33" customHeight="1">
      <c r="B1" s="578" t="s">
        <v>84</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 thickBot="1">
      <c r="B2" s="176" t="s">
        <v>85</v>
      </c>
      <c r="C2" s="176"/>
      <c r="D2" s="177"/>
    </row>
    <row r="3" spans="1:119" ht="18.75" customHeight="1" thickBot="1">
      <c r="A3" s="175"/>
      <c r="B3" s="579" t="s">
        <v>86</v>
      </c>
      <c r="C3" s="580"/>
      <c r="D3" s="580"/>
      <c r="E3" s="581"/>
      <c r="F3" s="581"/>
      <c r="G3" s="581"/>
      <c r="H3" s="581"/>
      <c r="I3" s="581"/>
      <c r="J3" s="581"/>
      <c r="K3" s="581"/>
      <c r="L3" s="581" t="s">
        <v>87</v>
      </c>
      <c r="M3" s="581"/>
      <c r="N3" s="581"/>
      <c r="O3" s="581"/>
      <c r="P3" s="581"/>
      <c r="Q3" s="581"/>
      <c r="R3" s="584"/>
      <c r="S3" s="584"/>
      <c r="T3" s="584"/>
      <c r="U3" s="584"/>
      <c r="V3" s="585"/>
      <c r="W3" s="475" t="s">
        <v>88</v>
      </c>
      <c r="X3" s="476"/>
      <c r="Y3" s="476"/>
      <c r="Z3" s="476"/>
      <c r="AA3" s="476"/>
      <c r="AB3" s="580"/>
      <c r="AC3" s="584" t="s">
        <v>89</v>
      </c>
      <c r="AD3" s="476"/>
      <c r="AE3" s="476"/>
      <c r="AF3" s="476"/>
      <c r="AG3" s="476"/>
      <c r="AH3" s="476"/>
      <c r="AI3" s="476"/>
      <c r="AJ3" s="476"/>
      <c r="AK3" s="476"/>
      <c r="AL3" s="546"/>
      <c r="AM3" s="475" t="s">
        <v>90</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91</v>
      </c>
      <c r="BO3" s="476"/>
      <c r="BP3" s="476"/>
      <c r="BQ3" s="476"/>
      <c r="BR3" s="476"/>
      <c r="BS3" s="476"/>
      <c r="BT3" s="476"/>
      <c r="BU3" s="546"/>
      <c r="BV3" s="475" t="s">
        <v>92</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93</v>
      </c>
      <c r="CU3" s="476"/>
      <c r="CV3" s="476"/>
      <c r="CW3" s="476"/>
      <c r="CX3" s="476"/>
      <c r="CY3" s="476"/>
      <c r="CZ3" s="476"/>
      <c r="DA3" s="546"/>
      <c r="DB3" s="475" t="s">
        <v>94</v>
      </c>
      <c r="DC3" s="476"/>
      <c r="DD3" s="476"/>
      <c r="DE3" s="476"/>
      <c r="DF3" s="476"/>
      <c r="DG3" s="476"/>
      <c r="DH3" s="476"/>
      <c r="DI3" s="546"/>
    </row>
    <row r="4" spans="1:119" ht="18.75" customHeight="1">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502"/>
      <c r="AN4" s="432"/>
      <c r="AO4" s="432"/>
      <c r="AP4" s="432"/>
      <c r="AQ4" s="432"/>
      <c r="AR4" s="432"/>
      <c r="AS4" s="432"/>
      <c r="AT4" s="432"/>
      <c r="AU4" s="432"/>
      <c r="AV4" s="432"/>
      <c r="AW4" s="432"/>
      <c r="AX4" s="587"/>
      <c r="AY4" s="398" t="s">
        <v>95</v>
      </c>
      <c r="AZ4" s="399"/>
      <c r="BA4" s="399"/>
      <c r="BB4" s="399"/>
      <c r="BC4" s="399"/>
      <c r="BD4" s="399"/>
      <c r="BE4" s="399"/>
      <c r="BF4" s="399"/>
      <c r="BG4" s="399"/>
      <c r="BH4" s="399"/>
      <c r="BI4" s="399"/>
      <c r="BJ4" s="399"/>
      <c r="BK4" s="399"/>
      <c r="BL4" s="399"/>
      <c r="BM4" s="400"/>
      <c r="BN4" s="401">
        <v>64049897</v>
      </c>
      <c r="BO4" s="402"/>
      <c r="BP4" s="402"/>
      <c r="BQ4" s="402"/>
      <c r="BR4" s="402"/>
      <c r="BS4" s="402"/>
      <c r="BT4" s="402"/>
      <c r="BU4" s="403"/>
      <c r="BV4" s="401">
        <v>63276810</v>
      </c>
      <c r="BW4" s="402"/>
      <c r="BX4" s="402"/>
      <c r="BY4" s="402"/>
      <c r="BZ4" s="402"/>
      <c r="CA4" s="402"/>
      <c r="CB4" s="402"/>
      <c r="CC4" s="403"/>
      <c r="CD4" s="572" t="s">
        <v>96</v>
      </c>
      <c r="CE4" s="573"/>
      <c r="CF4" s="573"/>
      <c r="CG4" s="573"/>
      <c r="CH4" s="573"/>
      <c r="CI4" s="573"/>
      <c r="CJ4" s="573"/>
      <c r="CK4" s="573"/>
      <c r="CL4" s="573"/>
      <c r="CM4" s="573"/>
      <c r="CN4" s="573"/>
      <c r="CO4" s="573"/>
      <c r="CP4" s="573"/>
      <c r="CQ4" s="573"/>
      <c r="CR4" s="573"/>
      <c r="CS4" s="574"/>
      <c r="CT4" s="575">
        <v>14.4</v>
      </c>
      <c r="CU4" s="576"/>
      <c r="CV4" s="576"/>
      <c r="CW4" s="576"/>
      <c r="CX4" s="576"/>
      <c r="CY4" s="576"/>
      <c r="CZ4" s="576"/>
      <c r="DA4" s="577"/>
      <c r="DB4" s="575">
        <v>16.7</v>
      </c>
      <c r="DC4" s="576"/>
      <c r="DD4" s="576"/>
      <c r="DE4" s="576"/>
      <c r="DF4" s="576"/>
      <c r="DG4" s="576"/>
      <c r="DH4" s="576"/>
      <c r="DI4" s="577"/>
    </row>
    <row r="5" spans="1:119" ht="18.75" customHeight="1">
      <c r="A5" s="175"/>
      <c r="B5" s="582"/>
      <c r="C5" s="433"/>
      <c r="D5" s="433"/>
      <c r="E5" s="583"/>
      <c r="F5" s="583"/>
      <c r="G5" s="583"/>
      <c r="H5" s="583"/>
      <c r="I5" s="583"/>
      <c r="J5" s="583"/>
      <c r="K5" s="583"/>
      <c r="L5" s="583"/>
      <c r="M5" s="583"/>
      <c r="N5" s="583"/>
      <c r="O5" s="583"/>
      <c r="P5" s="583"/>
      <c r="Q5" s="583"/>
      <c r="R5" s="431"/>
      <c r="S5" s="431"/>
      <c r="T5" s="431"/>
      <c r="U5" s="431"/>
      <c r="V5" s="586"/>
      <c r="W5" s="502"/>
      <c r="X5" s="432"/>
      <c r="Y5" s="432"/>
      <c r="Z5" s="432"/>
      <c r="AA5" s="432"/>
      <c r="AB5" s="433"/>
      <c r="AC5" s="431"/>
      <c r="AD5" s="432"/>
      <c r="AE5" s="432"/>
      <c r="AF5" s="432"/>
      <c r="AG5" s="432"/>
      <c r="AH5" s="432"/>
      <c r="AI5" s="432"/>
      <c r="AJ5" s="432"/>
      <c r="AK5" s="432"/>
      <c r="AL5" s="587"/>
      <c r="AM5" s="465" t="s">
        <v>97</v>
      </c>
      <c r="AN5" s="380"/>
      <c r="AO5" s="380"/>
      <c r="AP5" s="380"/>
      <c r="AQ5" s="380"/>
      <c r="AR5" s="380"/>
      <c r="AS5" s="380"/>
      <c r="AT5" s="381"/>
      <c r="AU5" s="453" t="s">
        <v>98</v>
      </c>
      <c r="AV5" s="454"/>
      <c r="AW5" s="454"/>
      <c r="AX5" s="454"/>
      <c r="AY5" s="386" t="s">
        <v>99</v>
      </c>
      <c r="AZ5" s="387"/>
      <c r="BA5" s="387"/>
      <c r="BB5" s="387"/>
      <c r="BC5" s="387"/>
      <c r="BD5" s="387"/>
      <c r="BE5" s="387"/>
      <c r="BF5" s="387"/>
      <c r="BG5" s="387"/>
      <c r="BH5" s="387"/>
      <c r="BI5" s="387"/>
      <c r="BJ5" s="387"/>
      <c r="BK5" s="387"/>
      <c r="BL5" s="387"/>
      <c r="BM5" s="388"/>
      <c r="BN5" s="406">
        <v>59784844</v>
      </c>
      <c r="BO5" s="407"/>
      <c r="BP5" s="407"/>
      <c r="BQ5" s="407"/>
      <c r="BR5" s="407"/>
      <c r="BS5" s="407"/>
      <c r="BT5" s="407"/>
      <c r="BU5" s="408"/>
      <c r="BV5" s="406">
        <v>58220040</v>
      </c>
      <c r="BW5" s="407"/>
      <c r="BX5" s="407"/>
      <c r="BY5" s="407"/>
      <c r="BZ5" s="407"/>
      <c r="CA5" s="407"/>
      <c r="CB5" s="407"/>
      <c r="CC5" s="408"/>
      <c r="CD5" s="415" t="s">
        <v>100</v>
      </c>
      <c r="CE5" s="360"/>
      <c r="CF5" s="360"/>
      <c r="CG5" s="360"/>
      <c r="CH5" s="360"/>
      <c r="CI5" s="360"/>
      <c r="CJ5" s="360"/>
      <c r="CK5" s="360"/>
      <c r="CL5" s="360"/>
      <c r="CM5" s="360"/>
      <c r="CN5" s="360"/>
      <c r="CO5" s="360"/>
      <c r="CP5" s="360"/>
      <c r="CQ5" s="360"/>
      <c r="CR5" s="360"/>
      <c r="CS5" s="416"/>
      <c r="CT5" s="376">
        <v>93.7</v>
      </c>
      <c r="CU5" s="377"/>
      <c r="CV5" s="377"/>
      <c r="CW5" s="377"/>
      <c r="CX5" s="377"/>
      <c r="CY5" s="377"/>
      <c r="CZ5" s="377"/>
      <c r="DA5" s="378"/>
      <c r="DB5" s="376">
        <v>89.2</v>
      </c>
      <c r="DC5" s="377"/>
      <c r="DD5" s="377"/>
      <c r="DE5" s="377"/>
      <c r="DF5" s="377"/>
      <c r="DG5" s="377"/>
      <c r="DH5" s="377"/>
      <c r="DI5" s="378"/>
    </row>
    <row r="6" spans="1:119" ht="18.75" customHeight="1">
      <c r="A6" s="175"/>
      <c r="B6" s="552" t="s">
        <v>101</v>
      </c>
      <c r="C6" s="430"/>
      <c r="D6" s="430"/>
      <c r="E6" s="553"/>
      <c r="F6" s="553"/>
      <c r="G6" s="553"/>
      <c r="H6" s="553"/>
      <c r="I6" s="553"/>
      <c r="J6" s="553"/>
      <c r="K6" s="553"/>
      <c r="L6" s="553" t="s">
        <v>102</v>
      </c>
      <c r="M6" s="553"/>
      <c r="N6" s="553"/>
      <c r="O6" s="553"/>
      <c r="P6" s="553"/>
      <c r="Q6" s="553"/>
      <c r="R6" s="428"/>
      <c r="S6" s="428"/>
      <c r="T6" s="428"/>
      <c r="U6" s="428"/>
      <c r="V6" s="559"/>
      <c r="W6" s="487" t="s">
        <v>103</v>
      </c>
      <c r="X6" s="429"/>
      <c r="Y6" s="429"/>
      <c r="Z6" s="429"/>
      <c r="AA6" s="429"/>
      <c r="AB6" s="430"/>
      <c r="AC6" s="564" t="s">
        <v>104</v>
      </c>
      <c r="AD6" s="565"/>
      <c r="AE6" s="565"/>
      <c r="AF6" s="565"/>
      <c r="AG6" s="565"/>
      <c r="AH6" s="565"/>
      <c r="AI6" s="565"/>
      <c r="AJ6" s="565"/>
      <c r="AK6" s="565"/>
      <c r="AL6" s="566"/>
      <c r="AM6" s="465" t="s">
        <v>105</v>
      </c>
      <c r="AN6" s="380"/>
      <c r="AO6" s="380"/>
      <c r="AP6" s="380"/>
      <c r="AQ6" s="380"/>
      <c r="AR6" s="380"/>
      <c r="AS6" s="380"/>
      <c r="AT6" s="381"/>
      <c r="AU6" s="453" t="s">
        <v>98</v>
      </c>
      <c r="AV6" s="454"/>
      <c r="AW6" s="454"/>
      <c r="AX6" s="454"/>
      <c r="AY6" s="386" t="s">
        <v>106</v>
      </c>
      <c r="AZ6" s="387"/>
      <c r="BA6" s="387"/>
      <c r="BB6" s="387"/>
      <c r="BC6" s="387"/>
      <c r="BD6" s="387"/>
      <c r="BE6" s="387"/>
      <c r="BF6" s="387"/>
      <c r="BG6" s="387"/>
      <c r="BH6" s="387"/>
      <c r="BI6" s="387"/>
      <c r="BJ6" s="387"/>
      <c r="BK6" s="387"/>
      <c r="BL6" s="387"/>
      <c r="BM6" s="388"/>
      <c r="BN6" s="406">
        <v>4265053</v>
      </c>
      <c r="BO6" s="407"/>
      <c r="BP6" s="407"/>
      <c r="BQ6" s="407"/>
      <c r="BR6" s="407"/>
      <c r="BS6" s="407"/>
      <c r="BT6" s="407"/>
      <c r="BU6" s="408"/>
      <c r="BV6" s="406">
        <v>5056770</v>
      </c>
      <c r="BW6" s="407"/>
      <c r="BX6" s="407"/>
      <c r="BY6" s="407"/>
      <c r="BZ6" s="407"/>
      <c r="CA6" s="407"/>
      <c r="CB6" s="407"/>
      <c r="CC6" s="408"/>
      <c r="CD6" s="415" t="s">
        <v>107</v>
      </c>
      <c r="CE6" s="360"/>
      <c r="CF6" s="360"/>
      <c r="CG6" s="360"/>
      <c r="CH6" s="360"/>
      <c r="CI6" s="360"/>
      <c r="CJ6" s="360"/>
      <c r="CK6" s="360"/>
      <c r="CL6" s="360"/>
      <c r="CM6" s="360"/>
      <c r="CN6" s="360"/>
      <c r="CO6" s="360"/>
      <c r="CP6" s="360"/>
      <c r="CQ6" s="360"/>
      <c r="CR6" s="360"/>
      <c r="CS6" s="416"/>
      <c r="CT6" s="549">
        <v>95.3</v>
      </c>
      <c r="CU6" s="550"/>
      <c r="CV6" s="550"/>
      <c r="CW6" s="550"/>
      <c r="CX6" s="550"/>
      <c r="CY6" s="550"/>
      <c r="CZ6" s="550"/>
      <c r="DA6" s="551"/>
      <c r="DB6" s="549">
        <v>95.4</v>
      </c>
      <c r="DC6" s="550"/>
      <c r="DD6" s="550"/>
      <c r="DE6" s="550"/>
      <c r="DF6" s="550"/>
      <c r="DG6" s="550"/>
      <c r="DH6" s="550"/>
      <c r="DI6" s="551"/>
    </row>
    <row r="7" spans="1:119" ht="18.75" customHeight="1">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5" t="s">
        <v>108</v>
      </c>
      <c r="AN7" s="380"/>
      <c r="AO7" s="380"/>
      <c r="AP7" s="380"/>
      <c r="AQ7" s="380"/>
      <c r="AR7" s="380"/>
      <c r="AS7" s="380"/>
      <c r="AT7" s="381"/>
      <c r="AU7" s="453" t="s">
        <v>109</v>
      </c>
      <c r="AV7" s="454"/>
      <c r="AW7" s="454"/>
      <c r="AX7" s="454"/>
      <c r="AY7" s="386" t="s">
        <v>110</v>
      </c>
      <c r="AZ7" s="387"/>
      <c r="BA7" s="387"/>
      <c r="BB7" s="387"/>
      <c r="BC7" s="387"/>
      <c r="BD7" s="387"/>
      <c r="BE7" s="387"/>
      <c r="BF7" s="387"/>
      <c r="BG7" s="387"/>
      <c r="BH7" s="387"/>
      <c r="BI7" s="387"/>
      <c r="BJ7" s="387"/>
      <c r="BK7" s="387"/>
      <c r="BL7" s="387"/>
      <c r="BM7" s="388"/>
      <c r="BN7" s="406">
        <v>147594</v>
      </c>
      <c r="BO7" s="407"/>
      <c r="BP7" s="407"/>
      <c r="BQ7" s="407"/>
      <c r="BR7" s="407"/>
      <c r="BS7" s="407"/>
      <c r="BT7" s="407"/>
      <c r="BU7" s="408"/>
      <c r="BV7" s="406">
        <v>192122</v>
      </c>
      <c r="BW7" s="407"/>
      <c r="BX7" s="407"/>
      <c r="BY7" s="407"/>
      <c r="BZ7" s="407"/>
      <c r="CA7" s="407"/>
      <c r="CB7" s="407"/>
      <c r="CC7" s="408"/>
      <c r="CD7" s="415" t="s">
        <v>111</v>
      </c>
      <c r="CE7" s="360"/>
      <c r="CF7" s="360"/>
      <c r="CG7" s="360"/>
      <c r="CH7" s="360"/>
      <c r="CI7" s="360"/>
      <c r="CJ7" s="360"/>
      <c r="CK7" s="360"/>
      <c r="CL7" s="360"/>
      <c r="CM7" s="360"/>
      <c r="CN7" s="360"/>
      <c r="CO7" s="360"/>
      <c r="CP7" s="360"/>
      <c r="CQ7" s="360"/>
      <c r="CR7" s="360"/>
      <c r="CS7" s="416"/>
      <c r="CT7" s="406">
        <v>28620631</v>
      </c>
      <c r="CU7" s="407"/>
      <c r="CV7" s="407"/>
      <c r="CW7" s="407"/>
      <c r="CX7" s="407"/>
      <c r="CY7" s="407"/>
      <c r="CZ7" s="407"/>
      <c r="DA7" s="408"/>
      <c r="DB7" s="406">
        <v>29090530</v>
      </c>
      <c r="DC7" s="407"/>
      <c r="DD7" s="407"/>
      <c r="DE7" s="407"/>
      <c r="DF7" s="407"/>
      <c r="DG7" s="407"/>
      <c r="DH7" s="407"/>
      <c r="DI7" s="408"/>
    </row>
    <row r="8" spans="1:119" ht="18.75" customHeight="1" thickBot="1">
      <c r="A8" s="175"/>
      <c r="B8" s="557"/>
      <c r="C8" s="488"/>
      <c r="D8" s="488"/>
      <c r="E8" s="558"/>
      <c r="F8" s="558"/>
      <c r="G8" s="558"/>
      <c r="H8" s="558"/>
      <c r="I8" s="558"/>
      <c r="J8" s="558"/>
      <c r="K8" s="558"/>
      <c r="L8" s="558"/>
      <c r="M8" s="558"/>
      <c r="N8" s="558"/>
      <c r="O8" s="558"/>
      <c r="P8" s="558"/>
      <c r="Q8" s="558"/>
      <c r="R8" s="562"/>
      <c r="S8" s="562"/>
      <c r="T8" s="562"/>
      <c r="U8" s="562"/>
      <c r="V8" s="563"/>
      <c r="W8" s="477"/>
      <c r="X8" s="478"/>
      <c r="Y8" s="478"/>
      <c r="Z8" s="478"/>
      <c r="AA8" s="478"/>
      <c r="AB8" s="488"/>
      <c r="AC8" s="569"/>
      <c r="AD8" s="570"/>
      <c r="AE8" s="570"/>
      <c r="AF8" s="570"/>
      <c r="AG8" s="570"/>
      <c r="AH8" s="570"/>
      <c r="AI8" s="570"/>
      <c r="AJ8" s="570"/>
      <c r="AK8" s="570"/>
      <c r="AL8" s="571"/>
      <c r="AM8" s="465" t="s">
        <v>112</v>
      </c>
      <c r="AN8" s="380"/>
      <c r="AO8" s="380"/>
      <c r="AP8" s="380"/>
      <c r="AQ8" s="380"/>
      <c r="AR8" s="380"/>
      <c r="AS8" s="380"/>
      <c r="AT8" s="381"/>
      <c r="AU8" s="453" t="s">
        <v>98</v>
      </c>
      <c r="AV8" s="454"/>
      <c r="AW8" s="454"/>
      <c r="AX8" s="454"/>
      <c r="AY8" s="386" t="s">
        <v>113</v>
      </c>
      <c r="AZ8" s="387"/>
      <c r="BA8" s="387"/>
      <c r="BB8" s="387"/>
      <c r="BC8" s="387"/>
      <c r="BD8" s="387"/>
      <c r="BE8" s="387"/>
      <c r="BF8" s="387"/>
      <c r="BG8" s="387"/>
      <c r="BH8" s="387"/>
      <c r="BI8" s="387"/>
      <c r="BJ8" s="387"/>
      <c r="BK8" s="387"/>
      <c r="BL8" s="387"/>
      <c r="BM8" s="388"/>
      <c r="BN8" s="406">
        <v>4117459</v>
      </c>
      <c r="BO8" s="407"/>
      <c r="BP8" s="407"/>
      <c r="BQ8" s="407"/>
      <c r="BR8" s="407"/>
      <c r="BS8" s="407"/>
      <c r="BT8" s="407"/>
      <c r="BU8" s="408"/>
      <c r="BV8" s="406">
        <v>4864648</v>
      </c>
      <c r="BW8" s="407"/>
      <c r="BX8" s="407"/>
      <c r="BY8" s="407"/>
      <c r="BZ8" s="407"/>
      <c r="CA8" s="407"/>
      <c r="CB8" s="407"/>
      <c r="CC8" s="408"/>
      <c r="CD8" s="415" t="s">
        <v>114</v>
      </c>
      <c r="CE8" s="360"/>
      <c r="CF8" s="360"/>
      <c r="CG8" s="360"/>
      <c r="CH8" s="360"/>
      <c r="CI8" s="360"/>
      <c r="CJ8" s="360"/>
      <c r="CK8" s="360"/>
      <c r="CL8" s="360"/>
      <c r="CM8" s="360"/>
      <c r="CN8" s="360"/>
      <c r="CO8" s="360"/>
      <c r="CP8" s="360"/>
      <c r="CQ8" s="360"/>
      <c r="CR8" s="360"/>
      <c r="CS8" s="416"/>
      <c r="CT8" s="509">
        <v>0.92</v>
      </c>
      <c r="CU8" s="510"/>
      <c r="CV8" s="510"/>
      <c r="CW8" s="510"/>
      <c r="CX8" s="510"/>
      <c r="CY8" s="510"/>
      <c r="CZ8" s="510"/>
      <c r="DA8" s="511"/>
      <c r="DB8" s="509">
        <v>0.94</v>
      </c>
      <c r="DC8" s="510"/>
      <c r="DD8" s="510"/>
      <c r="DE8" s="510"/>
      <c r="DF8" s="510"/>
      <c r="DG8" s="510"/>
      <c r="DH8" s="510"/>
      <c r="DI8" s="511"/>
    </row>
    <row r="9" spans="1:119" ht="18.75" customHeight="1" thickBot="1">
      <c r="A9" s="175"/>
      <c r="B9" s="538" t="s">
        <v>115</v>
      </c>
      <c r="C9" s="539"/>
      <c r="D9" s="539"/>
      <c r="E9" s="539"/>
      <c r="F9" s="539"/>
      <c r="G9" s="539"/>
      <c r="H9" s="539"/>
      <c r="I9" s="539"/>
      <c r="J9" s="539"/>
      <c r="K9" s="459"/>
      <c r="L9" s="540" t="s">
        <v>116</v>
      </c>
      <c r="M9" s="541"/>
      <c r="N9" s="541"/>
      <c r="O9" s="541"/>
      <c r="P9" s="541"/>
      <c r="Q9" s="542"/>
      <c r="R9" s="543">
        <v>142145</v>
      </c>
      <c r="S9" s="544"/>
      <c r="T9" s="544"/>
      <c r="U9" s="544"/>
      <c r="V9" s="545"/>
      <c r="W9" s="475" t="s">
        <v>117</v>
      </c>
      <c r="X9" s="476"/>
      <c r="Y9" s="476"/>
      <c r="Z9" s="476"/>
      <c r="AA9" s="476"/>
      <c r="AB9" s="476"/>
      <c r="AC9" s="476"/>
      <c r="AD9" s="476"/>
      <c r="AE9" s="476"/>
      <c r="AF9" s="476"/>
      <c r="AG9" s="476"/>
      <c r="AH9" s="476"/>
      <c r="AI9" s="476"/>
      <c r="AJ9" s="476"/>
      <c r="AK9" s="476"/>
      <c r="AL9" s="546"/>
      <c r="AM9" s="465" t="s">
        <v>118</v>
      </c>
      <c r="AN9" s="380"/>
      <c r="AO9" s="380"/>
      <c r="AP9" s="380"/>
      <c r="AQ9" s="380"/>
      <c r="AR9" s="380"/>
      <c r="AS9" s="380"/>
      <c r="AT9" s="381"/>
      <c r="AU9" s="453" t="s">
        <v>119</v>
      </c>
      <c r="AV9" s="454"/>
      <c r="AW9" s="454"/>
      <c r="AX9" s="454"/>
      <c r="AY9" s="386" t="s">
        <v>120</v>
      </c>
      <c r="AZ9" s="387"/>
      <c r="BA9" s="387"/>
      <c r="BB9" s="387"/>
      <c r="BC9" s="387"/>
      <c r="BD9" s="387"/>
      <c r="BE9" s="387"/>
      <c r="BF9" s="387"/>
      <c r="BG9" s="387"/>
      <c r="BH9" s="387"/>
      <c r="BI9" s="387"/>
      <c r="BJ9" s="387"/>
      <c r="BK9" s="387"/>
      <c r="BL9" s="387"/>
      <c r="BM9" s="388"/>
      <c r="BN9" s="406">
        <v>-747189</v>
      </c>
      <c r="BO9" s="407"/>
      <c r="BP9" s="407"/>
      <c r="BQ9" s="407"/>
      <c r="BR9" s="407"/>
      <c r="BS9" s="407"/>
      <c r="BT9" s="407"/>
      <c r="BU9" s="408"/>
      <c r="BV9" s="406">
        <v>1508787</v>
      </c>
      <c r="BW9" s="407"/>
      <c r="BX9" s="407"/>
      <c r="BY9" s="407"/>
      <c r="BZ9" s="407"/>
      <c r="CA9" s="407"/>
      <c r="CB9" s="407"/>
      <c r="CC9" s="408"/>
      <c r="CD9" s="415" t="s">
        <v>121</v>
      </c>
      <c r="CE9" s="360"/>
      <c r="CF9" s="360"/>
      <c r="CG9" s="360"/>
      <c r="CH9" s="360"/>
      <c r="CI9" s="360"/>
      <c r="CJ9" s="360"/>
      <c r="CK9" s="360"/>
      <c r="CL9" s="360"/>
      <c r="CM9" s="360"/>
      <c r="CN9" s="360"/>
      <c r="CO9" s="360"/>
      <c r="CP9" s="360"/>
      <c r="CQ9" s="360"/>
      <c r="CR9" s="360"/>
      <c r="CS9" s="416"/>
      <c r="CT9" s="376">
        <v>11.2</v>
      </c>
      <c r="CU9" s="377"/>
      <c r="CV9" s="377"/>
      <c r="CW9" s="377"/>
      <c r="CX9" s="377"/>
      <c r="CY9" s="377"/>
      <c r="CZ9" s="377"/>
      <c r="DA9" s="378"/>
      <c r="DB9" s="376">
        <v>10.7</v>
      </c>
      <c r="DC9" s="377"/>
      <c r="DD9" s="377"/>
      <c r="DE9" s="377"/>
      <c r="DF9" s="377"/>
      <c r="DG9" s="377"/>
      <c r="DH9" s="377"/>
      <c r="DI9" s="378"/>
    </row>
    <row r="10" spans="1:119" ht="18.75" customHeight="1" thickBot="1">
      <c r="A10" s="175"/>
      <c r="B10" s="538"/>
      <c r="C10" s="539"/>
      <c r="D10" s="539"/>
      <c r="E10" s="539"/>
      <c r="F10" s="539"/>
      <c r="G10" s="539"/>
      <c r="H10" s="539"/>
      <c r="I10" s="539"/>
      <c r="J10" s="539"/>
      <c r="K10" s="459"/>
      <c r="L10" s="379" t="s">
        <v>122</v>
      </c>
      <c r="M10" s="380"/>
      <c r="N10" s="380"/>
      <c r="O10" s="380"/>
      <c r="P10" s="380"/>
      <c r="Q10" s="381"/>
      <c r="R10" s="382">
        <v>136521</v>
      </c>
      <c r="S10" s="383"/>
      <c r="T10" s="383"/>
      <c r="U10" s="383"/>
      <c r="V10" s="385"/>
      <c r="W10" s="547"/>
      <c r="X10" s="357"/>
      <c r="Y10" s="357"/>
      <c r="Z10" s="357"/>
      <c r="AA10" s="357"/>
      <c r="AB10" s="357"/>
      <c r="AC10" s="357"/>
      <c r="AD10" s="357"/>
      <c r="AE10" s="357"/>
      <c r="AF10" s="357"/>
      <c r="AG10" s="357"/>
      <c r="AH10" s="357"/>
      <c r="AI10" s="357"/>
      <c r="AJ10" s="357"/>
      <c r="AK10" s="357"/>
      <c r="AL10" s="548"/>
      <c r="AM10" s="465" t="s">
        <v>123</v>
      </c>
      <c r="AN10" s="380"/>
      <c r="AO10" s="380"/>
      <c r="AP10" s="380"/>
      <c r="AQ10" s="380"/>
      <c r="AR10" s="380"/>
      <c r="AS10" s="380"/>
      <c r="AT10" s="381"/>
      <c r="AU10" s="453" t="s">
        <v>98</v>
      </c>
      <c r="AV10" s="454"/>
      <c r="AW10" s="454"/>
      <c r="AX10" s="454"/>
      <c r="AY10" s="386" t="s">
        <v>124</v>
      </c>
      <c r="AZ10" s="387"/>
      <c r="BA10" s="387"/>
      <c r="BB10" s="387"/>
      <c r="BC10" s="387"/>
      <c r="BD10" s="387"/>
      <c r="BE10" s="387"/>
      <c r="BF10" s="387"/>
      <c r="BG10" s="387"/>
      <c r="BH10" s="387"/>
      <c r="BI10" s="387"/>
      <c r="BJ10" s="387"/>
      <c r="BK10" s="387"/>
      <c r="BL10" s="387"/>
      <c r="BM10" s="388"/>
      <c r="BN10" s="406">
        <v>4769996</v>
      </c>
      <c r="BO10" s="407"/>
      <c r="BP10" s="407"/>
      <c r="BQ10" s="407"/>
      <c r="BR10" s="407"/>
      <c r="BS10" s="407"/>
      <c r="BT10" s="407"/>
      <c r="BU10" s="408"/>
      <c r="BV10" s="406">
        <v>5129593</v>
      </c>
      <c r="BW10" s="407"/>
      <c r="BX10" s="407"/>
      <c r="BY10" s="407"/>
      <c r="BZ10" s="407"/>
      <c r="CA10" s="407"/>
      <c r="CB10" s="407"/>
      <c r="CC10" s="408"/>
      <c r="CD10" s="178" t="s">
        <v>125</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c r="A11" s="175"/>
      <c r="B11" s="538"/>
      <c r="C11" s="539"/>
      <c r="D11" s="539"/>
      <c r="E11" s="539"/>
      <c r="F11" s="539"/>
      <c r="G11" s="539"/>
      <c r="H11" s="539"/>
      <c r="I11" s="539"/>
      <c r="J11" s="539"/>
      <c r="K11" s="459"/>
      <c r="L11" s="361" t="s">
        <v>126</v>
      </c>
      <c r="M11" s="362"/>
      <c r="N11" s="362"/>
      <c r="O11" s="362"/>
      <c r="P11" s="362"/>
      <c r="Q11" s="363"/>
      <c r="R11" s="535" t="s">
        <v>127</v>
      </c>
      <c r="S11" s="536"/>
      <c r="T11" s="536"/>
      <c r="U11" s="536"/>
      <c r="V11" s="537"/>
      <c r="W11" s="547"/>
      <c r="X11" s="357"/>
      <c r="Y11" s="357"/>
      <c r="Z11" s="357"/>
      <c r="AA11" s="357"/>
      <c r="AB11" s="357"/>
      <c r="AC11" s="357"/>
      <c r="AD11" s="357"/>
      <c r="AE11" s="357"/>
      <c r="AF11" s="357"/>
      <c r="AG11" s="357"/>
      <c r="AH11" s="357"/>
      <c r="AI11" s="357"/>
      <c r="AJ11" s="357"/>
      <c r="AK11" s="357"/>
      <c r="AL11" s="548"/>
      <c r="AM11" s="465" t="s">
        <v>128</v>
      </c>
      <c r="AN11" s="380"/>
      <c r="AO11" s="380"/>
      <c r="AP11" s="380"/>
      <c r="AQ11" s="380"/>
      <c r="AR11" s="380"/>
      <c r="AS11" s="380"/>
      <c r="AT11" s="381"/>
      <c r="AU11" s="453" t="s">
        <v>119</v>
      </c>
      <c r="AV11" s="454"/>
      <c r="AW11" s="454"/>
      <c r="AX11" s="454"/>
      <c r="AY11" s="386" t="s">
        <v>129</v>
      </c>
      <c r="AZ11" s="387"/>
      <c r="BA11" s="387"/>
      <c r="BB11" s="387"/>
      <c r="BC11" s="387"/>
      <c r="BD11" s="387"/>
      <c r="BE11" s="387"/>
      <c r="BF11" s="387"/>
      <c r="BG11" s="387"/>
      <c r="BH11" s="387"/>
      <c r="BI11" s="387"/>
      <c r="BJ11" s="387"/>
      <c r="BK11" s="387"/>
      <c r="BL11" s="387"/>
      <c r="BM11" s="388"/>
      <c r="BN11" s="406">
        <v>0</v>
      </c>
      <c r="BO11" s="407"/>
      <c r="BP11" s="407"/>
      <c r="BQ11" s="407"/>
      <c r="BR11" s="407"/>
      <c r="BS11" s="407"/>
      <c r="BT11" s="407"/>
      <c r="BU11" s="408"/>
      <c r="BV11" s="406">
        <v>0</v>
      </c>
      <c r="BW11" s="407"/>
      <c r="BX11" s="407"/>
      <c r="BY11" s="407"/>
      <c r="BZ11" s="407"/>
      <c r="CA11" s="407"/>
      <c r="CB11" s="407"/>
      <c r="CC11" s="408"/>
      <c r="CD11" s="415" t="s">
        <v>130</v>
      </c>
      <c r="CE11" s="360"/>
      <c r="CF11" s="360"/>
      <c r="CG11" s="360"/>
      <c r="CH11" s="360"/>
      <c r="CI11" s="360"/>
      <c r="CJ11" s="360"/>
      <c r="CK11" s="360"/>
      <c r="CL11" s="360"/>
      <c r="CM11" s="360"/>
      <c r="CN11" s="360"/>
      <c r="CO11" s="360"/>
      <c r="CP11" s="360"/>
      <c r="CQ11" s="360"/>
      <c r="CR11" s="360"/>
      <c r="CS11" s="416"/>
      <c r="CT11" s="509" t="s">
        <v>131</v>
      </c>
      <c r="CU11" s="510"/>
      <c r="CV11" s="510"/>
      <c r="CW11" s="510"/>
      <c r="CX11" s="510"/>
      <c r="CY11" s="510"/>
      <c r="CZ11" s="510"/>
      <c r="DA11" s="511"/>
      <c r="DB11" s="509" t="s">
        <v>132</v>
      </c>
      <c r="DC11" s="510"/>
      <c r="DD11" s="510"/>
      <c r="DE11" s="510"/>
      <c r="DF11" s="510"/>
      <c r="DG11" s="510"/>
      <c r="DH11" s="510"/>
      <c r="DI11" s="511"/>
    </row>
    <row r="12" spans="1:119" ht="18.75" customHeight="1">
      <c r="A12" s="175"/>
      <c r="B12" s="512" t="s">
        <v>133</v>
      </c>
      <c r="C12" s="513"/>
      <c r="D12" s="513"/>
      <c r="E12" s="513"/>
      <c r="F12" s="513"/>
      <c r="G12" s="513"/>
      <c r="H12" s="513"/>
      <c r="I12" s="513"/>
      <c r="J12" s="513"/>
      <c r="K12" s="514"/>
      <c r="L12" s="521" t="s">
        <v>134</v>
      </c>
      <c r="M12" s="522"/>
      <c r="N12" s="522"/>
      <c r="O12" s="522"/>
      <c r="P12" s="522"/>
      <c r="Q12" s="523"/>
      <c r="R12" s="524">
        <v>142410</v>
      </c>
      <c r="S12" s="525"/>
      <c r="T12" s="525"/>
      <c r="U12" s="525"/>
      <c r="V12" s="526"/>
      <c r="W12" s="527" t="s">
        <v>1</v>
      </c>
      <c r="X12" s="454"/>
      <c r="Y12" s="454"/>
      <c r="Z12" s="454"/>
      <c r="AA12" s="454"/>
      <c r="AB12" s="528"/>
      <c r="AC12" s="529" t="s">
        <v>135</v>
      </c>
      <c r="AD12" s="530"/>
      <c r="AE12" s="530"/>
      <c r="AF12" s="530"/>
      <c r="AG12" s="531"/>
      <c r="AH12" s="529" t="s">
        <v>136</v>
      </c>
      <c r="AI12" s="530"/>
      <c r="AJ12" s="530"/>
      <c r="AK12" s="530"/>
      <c r="AL12" s="532"/>
      <c r="AM12" s="465" t="s">
        <v>137</v>
      </c>
      <c r="AN12" s="380"/>
      <c r="AO12" s="380"/>
      <c r="AP12" s="380"/>
      <c r="AQ12" s="380"/>
      <c r="AR12" s="380"/>
      <c r="AS12" s="380"/>
      <c r="AT12" s="381"/>
      <c r="AU12" s="453" t="s">
        <v>138</v>
      </c>
      <c r="AV12" s="454"/>
      <c r="AW12" s="454"/>
      <c r="AX12" s="454"/>
      <c r="AY12" s="386" t="s">
        <v>139</v>
      </c>
      <c r="AZ12" s="387"/>
      <c r="BA12" s="387"/>
      <c r="BB12" s="387"/>
      <c r="BC12" s="387"/>
      <c r="BD12" s="387"/>
      <c r="BE12" s="387"/>
      <c r="BF12" s="387"/>
      <c r="BG12" s="387"/>
      <c r="BH12" s="387"/>
      <c r="BI12" s="387"/>
      <c r="BJ12" s="387"/>
      <c r="BK12" s="387"/>
      <c r="BL12" s="387"/>
      <c r="BM12" s="388"/>
      <c r="BN12" s="406">
        <v>3552178</v>
      </c>
      <c r="BO12" s="407"/>
      <c r="BP12" s="407"/>
      <c r="BQ12" s="407"/>
      <c r="BR12" s="407"/>
      <c r="BS12" s="407"/>
      <c r="BT12" s="407"/>
      <c r="BU12" s="408"/>
      <c r="BV12" s="406">
        <v>3552234</v>
      </c>
      <c r="BW12" s="407"/>
      <c r="BX12" s="407"/>
      <c r="BY12" s="407"/>
      <c r="BZ12" s="407"/>
      <c r="CA12" s="407"/>
      <c r="CB12" s="407"/>
      <c r="CC12" s="408"/>
      <c r="CD12" s="415" t="s">
        <v>140</v>
      </c>
      <c r="CE12" s="360"/>
      <c r="CF12" s="360"/>
      <c r="CG12" s="360"/>
      <c r="CH12" s="360"/>
      <c r="CI12" s="360"/>
      <c r="CJ12" s="360"/>
      <c r="CK12" s="360"/>
      <c r="CL12" s="360"/>
      <c r="CM12" s="360"/>
      <c r="CN12" s="360"/>
      <c r="CO12" s="360"/>
      <c r="CP12" s="360"/>
      <c r="CQ12" s="360"/>
      <c r="CR12" s="360"/>
      <c r="CS12" s="416"/>
      <c r="CT12" s="509" t="s">
        <v>131</v>
      </c>
      <c r="CU12" s="510"/>
      <c r="CV12" s="510"/>
      <c r="CW12" s="510"/>
      <c r="CX12" s="510"/>
      <c r="CY12" s="510"/>
      <c r="CZ12" s="510"/>
      <c r="DA12" s="511"/>
      <c r="DB12" s="509" t="s">
        <v>141</v>
      </c>
      <c r="DC12" s="510"/>
      <c r="DD12" s="510"/>
      <c r="DE12" s="510"/>
      <c r="DF12" s="510"/>
      <c r="DG12" s="510"/>
      <c r="DH12" s="510"/>
      <c r="DI12" s="511"/>
    </row>
    <row r="13" spans="1:119" ht="18.75" customHeight="1">
      <c r="A13" s="175"/>
      <c r="B13" s="515"/>
      <c r="C13" s="516"/>
      <c r="D13" s="516"/>
      <c r="E13" s="516"/>
      <c r="F13" s="516"/>
      <c r="G13" s="516"/>
      <c r="H13" s="516"/>
      <c r="I13" s="516"/>
      <c r="J13" s="516"/>
      <c r="K13" s="517"/>
      <c r="L13" s="184"/>
      <c r="M13" s="496" t="s">
        <v>142</v>
      </c>
      <c r="N13" s="497"/>
      <c r="O13" s="497"/>
      <c r="P13" s="497"/>
      <c r="Q13" s="498"/>
      <c r="R13" s="499">
        <v>136885</v>
      </c>
      <c r="S13" s="500"/>
      <c r="T13" s="500"/>
      <c r="U13" s="500"/>
      <c r="V13" s="501"/>
      <c r="W13" s="487" t="s">
        <v>143</v>
      </c>
      <c r="X13" s="429"/>
      <c r="Y13" s="429"/>
      <c r="Z13" s="429"/>
      <c r="AA13" s="429"/>
      <c r="AB13" s="430"/>
      <c r="AC13" s="382">
        <v>645</v>
      </c>
      <c r="AD13" s="383"/>
      <c r="AE13" s="383"/>
      <c r="AF13" s="383"/>
      <c r="AG13" s="384"/>
      <c r="AH13" s="382">
        <v>751</v>
      </c>
      <c r="AI13" s="383"/>
      <c r="AJ13" s="383"/>
      <c r="AK13" s="383"/>
      <c r="AL13" s="385"/>
      <c r="AM13" s="465" t="s">
        <v>144</v>
      </c>
      <c r="AN13" s="380"/>
      <c r="AO13" s="380"/>
      <c r="AP13" s="380"/>
      <c r="AQ13" s="380"/>
      <c r="AR13" s="380"/>
      <c r="AS13" s="380"/>
      <c r="AT13" s="381"/>
      <c r="AU13" s="453" t="s">
        <v>109</v>
      </c>
      <c r="AV13" s="454"/>
      <c r="AW13" s="454"/>
      <c r="AX13" s="454"/>
      <c r="AY13" s="386" t="s">
        <v>145</v>
      </c>
      <c r="AZ13" s="387"/>
      <c r="BA13" s="387"/>
      <c r="BB13" s="387"/>
      <c r="BC13" s="387"/>
      <c r="BD13" s="387"/>
      <c r="BE13" s="387"/>
      <c r="BF13" s="387"/>
      <c r="BG13" s="387"/>
      <c r="BH13" s="387"/>
      <c r="BI13" s="387"/>
      <c r="BJ13" s="387"/>
      <c r="BK13" s="387"/>
      <c r="BL13" s="387"/>
      <c r="BM13" s="388"/>
      <c r="BN13" s="406">
        <v>470629</v>
      </c>
      <c r="BO13" s="407"/>
      <c r="BP13" s="407"/>
      <c r="BQ13" s="407"/>
      <c r="BR13" s="407"/>
      <c r="BS13" s="407"/>
      <c r="BT13" s="407"/>
      <c r="BU13" s="408"/>
      <c r="BV13" s="406">
        <v>3086146</v>
      </c>
      <c r="BW13" s="407"/>
      <c r="BX13" s="407"/>
      <c r="BY13" s="407"/>
      <c r="BZ13" s="407"/>
      <c r="CA13" s="407"/>
      <c r="CB13" s="407"/>
      <c r="CC13" s="408"/>
      <c r="CD13" s="415" t="s">
        <v>146</v>
      </c>
      <c r="CE13" s="360"/>
      <c r="CF13" s="360"/>
      <c r="CG13" s="360"/>
      <c r="CH13" s="360"/>
      <c r="CI13" s="360"/>
      <c r="CJ13" s="360"/>
      <c r="CK13" s="360"/>
      <c r="CL13" s="360"/>
      <c r="CM13" s="360"/>
      <c r="CN13" s="360"/>
      <c r="CO13" s="360"/>
      <c r="CP13" s="360"/>
      <c r="CQ13" s="360"/>
      <c r="CR13" s="360"/>
      <c r="CS13" s="416"/>
      <c r="CT13" s="376">
        <v>7.5</v>
      </c>
      <c r="CU13" s="377"/>
      <c r="CV13" s="377"/>
      <c r="CW13" s="377"/>
      <c r="CX13" s="377"/>
      <c r="CY13" s="377"/>
      <c r="CZ13" s="377"/>
      <c r="DA13" s="378"/>
      <c r="DB13" s="376">
        <v>8</v>
      </c>
      <c r="DC13" s="377"/>
      <c r="DD13" s="377"/>
      <c r="DE13" s="377"/>
      <c r="DF13" s="377"/>
      <c r="DG13" s="377"/>
      <c r="DH13" s="377"/>
      <c r="DI13" s="378"/>
    </row>
    <row r="14" spans="1:119" ht="18.75" customHeight="1" thickBot="1">
      <c r="A14" s="175"/>
      <c r="B14" s="515"/>
      <c r="C14" s="516"/>
      <c r="D14" s="516"/>
      <c r="E14" s="516"/>
      <c r="F14" s="516"/>
      <c r="G14" s="516"/>
      <c r="H14" s="516"/>
      <c r="I14" s="516"/>
      <c r="J14" s="516"/>
      <c r="K14" s="517"/>
      <c r="L14" s="489" t="s">
        <v>147</v>
      </c>
      <c r="M14" s="533"/>
      <c r="N14" s="533"/>
      <c r="O14" s="533"/>
      <c r="P14" s="533"/>
      <c r="Q14" s="534"/>
      <c r="R14" s="499">
        <v>143046</v>
      </c>
      <c r="S14" s="500"/>
      <c r="T14" s="500"/>
      <c r="U14" s="500"/>
      <c r="V14" s="501"/>
      <c r="W14" s="502"/>
      <c r="X14" s="432"/>
      <c r="Y14" s="432"/>
      <c r="Z14" s="432"/>
      <c r="AA14" s="432"/>
      <c r="AB14" s="433"/>
      <c r="AC14" s="492">
        <v>1</v>
      </c>
      <c r="AD14" s="493"/>
      <c r="AE14" s="493"/>
      <c r="AF14" s="493"/>
      <c r="AG14" s="494"/>
      <c r="AH14" s="492">
        <v>1.2</v>
      </c>
      <c r="AI14" s="493"/>
      <c r="AJ14" s="493"/>
      <c r="AK14" s="493"/>
      <c r="AL14" s="495"/>
      <c r="AM14" s="465"/>
      <c r="AN14" s="380"/>
      <c r="AO14" s="380"/>
      <c r="AP14" s="380"/>
      <c r="AQ14" s="380"/>
      <c r="AR14" s="380"/>
      <c r="AS14" s="380"/>
      <c r="AT14" s="381"/>
      <c r="AU14" s="453"/>
      <c r="AV14" s="454"/>
      <c r="AW14" s="454"/>
      <c r="AX14" s="454"/>
      <c r="AY14" s="386"/>
      <c r="AZ14" s="387"/>
      <c r="BA14" s="387"/>
      <c r="BB14" s="387"/>
      <c r="BC14" s="387"/>
      <c r="BD14" s="387"/>
      <c r="BE14" s="387"/>
      <c r="BF14" s="387"/>
      <c r="BG14" s="387"/>
      <c r="BH14" s="387"/>
      <c r="BI14" s="387"/>
      <c r="BJ14" s="387"/>
      <c r="BK14" s="387"/>
      <c r="BL14" s="387"/>
      <c r="BM14" s="388"/>
      <c r="BN14" s="406"/>
      <c r="BO14" s="407"/>
      <c r="BP14" s="407"/>
      <c r="BQ14" s="407"/>
      <c r="BR14" s="407"/>
      <c r="BS14" s="407"/>
      <c r="BT14" s="407"/>
      <c r="BU14" s="408"/>
      <c r="BV14" s="406"/>
      <c r="BW14" s="407"/>
      <c r="BX14" s="407"/>
      <c r="BY14" s="407"/>
      <c r="BZ14" s="407"/>
      <c r="CA14" s="407"/>
      <c r="CB14" s="407"/>
      <c r="CC14" s="408"/>
      <c r="CD14" s="412" t="s">
        <v>148</v>
      </c>
      <c r="CE14" s="413"/>
      <c r="CF14" s="413"/>
      <c r="CG14" s="413"/>
      <c r="CH14" s="413"/>
      <c r="CI14" s="413"/>
      <c r="CJ14" s="413"/>
      <c r="CK14" s="413"/>
      <c r="CL14" s="413"/>
      <c r="CM14" s="413"/>
      <c r="CN14" s="413"/>
      <c r="CO14" s="413"/>
      <c r="CP14" s="413"/>
      <c r="CQ14" s="413"/>
      <c r="CR14" s="413"/>
      <c r="CS14" s="414"/>
      <c r="CT14" s="503">
        <v>42.7</v>
      </c>
      <c r="CU14" s="504"/>
      <c r="CV14" s="504"/>
      <c r="CW14" s="504"/>
      <c r="CX14" s="504"/>
      <c r="CY14" s="504"/>
      <c r="CZ14" s="504"/>
      <c r="DA14" s="505"/>
      <c r="DB14" s="503">
        <v>53.2</v>
      </c>
      <c r="DC14" s="504"/>
      <c r="DD14" s="504"/>
      <c r="DE14" s="504"/>
      <c r="DF14" s="504"/>
      <c r="DG14" s="504"/>
      <c r="DH14" s="504"/>
      <c r="DI14" s="505"/>
    </row>
    <row r="15" spans="1:119" ht="18.75" customHeight="1">
      <c r="A15" s="175"/>
      <c r="B15" s="515"/>
      <c r="C15" s="516"/>
      <c r="D15" s="516"/>
      <c r="E15" s="516"/>
      <c r="F15" s="516"/>
      <c r="G15" s="516"/>
      <c r="H15" s="516"/>
      <c r="I15" s="516"/>
      <c r="J15" s="516"/>
      <c r="K15" s="517"/>
      <c r="L15" s="184"/>
      <c r="M15" s="496" t="s">
        <v>149</v>
      </c>
      <c r="N15" s="497"/>
      <c r="O15" s="497"/>
      <c r="P15" s="497"/>
      <c r="Q15" s="498"/>
      <c r="R15" s="499">
        <v>138017</v>
      </c>
      <c r="S15" s="500"/>
      <c r="T15" s="500"/>
      <c r="U15" s="500"/>
      <c r="V15" s="501"/>
      <c r="W15" s="487" t="s">
        <v>150</v>
      </c>
      <c r="X15" s="429"/>
      <c r="Y15" s="429"/>
      <c r="Z15" s="429"/>
      <c r="AA15" s="429"/>
      <c r="AB15" s="430"/>
      <c r="AC15" s="382">
        <v>15661</v>
      </c>
      <c r="AD15" s="383"/>
      <c r="AE15" s="383"/>
      <c r="AF15" s="383"/>
      <c r="AG15" s="384"/>
      <c r="AH15" s="382">
        <v>17211</v>
      </c>
      <c r="AI15" s="383"/>
      <c r="AJ15" s="383"/>
      <c r="AK15" s="383"/>
      <c r="AL15" s="385"/>
      <c r="AM15" s="465"/>
      <c r="AN15" s="380"/>
      <c r="AO15" s="380"/>
      <c r="AP15" s="380"/>
      <c r="AQ15" s="380"/>
      <c r="AR15" s="380"/>
      <c r="AS15" s="380"/>
      <c r="AT15" s="381"/>
      <c r="AU15" s="453"/>
      <c r="AV15" s="454"/>
      <c r="AW15" s="454"/>
      <c r="AX15" s="454"/>
      <c r="AY15" s="398" t="s">
        <v>151</v>
      </c>
      <c r="AZ15" s="399"/>
      <c r="BA15" s="399"/>
      <c r="BB15" s="399"/>
      <c r="BC15" s="399"/>
      <c r="BD15" s="399"/>
      <c r="BE15" s="399"/>
      <c r="BF15" s="399"/>
      <c r="BG15" s="399"/>
      <c r="BH15" s="399"/>
      <c r="BI15" s="399"/>
      <c r="BJ15" s="399"/>
      <c r="BK15" s="399"/>
      <c r="BL15" s="399"/>
      <c r="BM15" s="400"/>
      <c r="BN15" s="401">
        <v>20407589</v>
      </c>
      <c r="BO15" s="402"/>
      <c r="BP15" s="402"/>
      <c r="BQ15" s="402"/>
      <c r="BR15" s="402"/>
      <c r="BS15" s="402"/>
      <c r="BT15" s="402"/>
      <c r="BU15" s="403"/>
      <c r="BV15" s="401">
        <v>19709376</v>
      </c>
      <c r="BW15" s="402"/>
      <c r="BX15" s="402"/>
      <c r="BY15" s="402"/>
      <c r="BZ15" s="402"/>
      <c r="CA15" s="402"/>
      <c r="CB15" s="402"/>
      <c r="CC15" s="403"/>
      <c r="CD15" s="506" t="s">
        <v>152</v>
      </c>
      <c r="CE15" s="507"/>
      <c r="CF15" s="507"/>
      <c r="CG15" s="507"/>
      <c r="CH15" s="507"/>
      <c r="CI15" s="507"/>
      <c r="CJ15" s="507"/>
      <c r="CK15" s="507"/>
      <c r="CL15" s="507"/>
      <c r="CM15" s="507"/>
      <c r="CN15" s="507"/>
      <c r="CO15" s="507"/>
      <c r="CP15" s="507"/>
      <c r="CQ15" s="507"/>
      <c r="CR15" s="507"/>
      <c r="CS15" s="508"/>
      <c r="CT15" s="185"/>
      <c r="CU15" s="186"/>
      <c r="CV15" s="186"/>
      <c r="CW15" s="186"/>
      <c r="CX15" s="186"/>
      <c r="CY15" s="186"/>
      <c r="CZ15" s="186"/>
      <c r="DA15" s="187"/>
      <c r="DB15" s="185"/>
      <c r="DC15" s="186"/>
      <c r="DD15" s="186"/>
      <c r="DE15" s="186"/>
      <c r="DF15" s="186"/>
      <c r="DG15" s="186"/>
      <c r="DH15" s="186"/>
      <c r="DI15" s="187"/>
    </row>
    <row r="16" spans="1:119" ht="18.75" customHeight="1">
      <c r="A16" s="175"/>
      <c r="B16" s="515"/>
      <c r="C16" s="516"/>
      <c r="D16" s="516"/>
      <c r="E16" s="516"/>
      <c r="F16" s="516"/>
      <c r="G16" s="516"/>
      <c r="H16" s="516"/>
      <c r="I16" s="516"/>
      <c r="J16" s="516"/>
      <c r="K16" s="517"/>
      <c r="L16" s="489" t="s">
        <v>153</v>
      </c>
      <c r="M16" s="490"/>
      <c r="N16" s="490"/>
      <c r="O16" s="490"/>
      <c r="P16" s="490"/>
      <c r="Q16" s="491"/>
      <c r="R16" s="484" t="s">
        <v>154</v>
      </c>
      <c r="S16" s="485"/>
      <c r="T16" s="485"/>
      <c r="U16" s="485"/>
      <c r="V16" s="486"/>
      <c r="W16" s="502"/>
      <c r="X16" s="432"/>
      <c r="Y16" s="432"/>
      <c r="Z16" s="432"/>
      <c r="AA16" s="432"/>
      <c r="AB16" s="433"/>
      <c r="AC16" s="492">
        <v>24.7</v>
      </c>
      <c r="AD16" s="493"/>
      <c r="AE16" s="493"/>
      <c r="AF16" s="493"/>
      <c r="AG16" s="494"/>
      <c r="AH16" s="492">
        <v>27.7</v>
      </c>
      <c r="AI16" s="493"/>
      <c r="AJ16" s="493"/>
      <c r="AK16" s="493"/>
      <c r="AL16" s="495"/>
      <c r="AM16" s="465"/>
      <c r="AN16" s="380"/>
      <c r="AO16" s="380"/>
      <c r="AP16" s="380"/>
      <c r="AQ16" s="380"/>
      <c r="AR16" s="380"/>
      <c r="AS16" s="380"/>
      <c r="AT16" s="381"/>
      <c r="AU16" s="453"/>
      <c r="AV16" s="454"/>
      <c r="AW16" s="454"/>
      <c r="AX16" s="454"/>
      <c r="AY16" s="386" t="s">
        <v>155</v>
      </c>
      <c r="AZ16" s="387"/>
      <c r="BA16" s="387"/>
      <c r="BB16" s="387"/>
      <c r="BC16" s="387"/>
      <c r="BD16" s="387"/>
      <c r="BE16" s="387"/>
      <c r="BF16" s="387"/>
      <c r="BG16" s="387"/>
      <c r="BH16" s="387"/>
      <c r="BI16" s="387"/>
      <c r="BJ16" s="387"/>
      <c r="BK16" s="387"/>
      <c r="BL16" s="387"/>
      <c r="BM16" s="388"/>
      <c r="BN16" s="406">
        <v>22425729</v>
      </c>
      <c r="BO16" s="407"/>
      <c r="BP16" s="407"/>
      <c r="BQ16" s="407"/>
      <c r="BR16" s="407"/>
      <c r="BS16" s="407"/>
      <c r="BT16" s="407"/>
      <c r="BU16" s="408"/>
      <c r="BV16" s="406">
        <v>21603956</v>
      </c>
      <c r="BW16" s="407"/>
      <c r="BX16" s="407"/>
      <c r="BY16" s="407"/>
      <c r="BZ16" s="407"/>
      <c r="CA16" s="407"/>
      <c r="CB16" s="407"/>
      <c r="CC16" s="408"/>
      <c r="CD16" s="188"/>
      <c r="CE16" s="404"/>
      <c r="CF16" s="404"/>
      <c r="CG16" s="404"/>
      <c r="CH16" s="404"/>
      <c r="CI16" s="404"/>
      <c r="CJ16" s="404"/>
      <c r="CK16" s="404"/>
      <c r="CL16" s="404"/>
      <c r="CM16" s="404"/>
      <c r="CN16" s="404"/>
      <c r="CO16" s="404"/>
      <c r="CP16" s="404"/>
      <c r="CQ16" s="404"/>
      <c r="CR16" s="404"/>
      <c r="CS16" s="405"/>
      <c r="CT16" s="376"/>
      <c r="CU16" s="377"/>
      <c r="CV16" s="377"/>
      <c r="CW16" s="377"/>
      <c r="CX16" s="377"/>
      <c r="CY16" s="377"/>
      <c r="CZ16" s="377"/>
      <c r="DA16" s="378"/>
      <c r="DB16" s="376"/>
      <c r="DC16" s="377"/>
      <c r="DD16" s="377"/>
      <c r="DE16" s="377"/>
      <c r="DF16" s="377"/>
      <c r="DG16" s="377"/>
      <c r="DH16" s="377"/>
      <c r="DI16" s="378"/>
    </row>
    <row r="17" spans="1:113" ht="18.75" customHeight="1" thickBot="1">
      <c r="A17" s="175"/>
      <c r="B17" s="518"/>
      <c r="C17" s="519"/>
      <c r="D17" s="519"/>
      <c r="E17" s="519"/>
      <c r="F17" s="519"/>
      <c r="G17" s="519"/>
      <c r="H17" s="519"/>
      <c r="I17" s="519"/>
      <c r="J17" s="519"/>
      <c r="K17" s="520"/>
      <c r="L17" s="189"/>
      <c r="M17" s="481" t="s">
        <v>156</v>
      </c>
      <c r="N17" s="482"/>
      <c r="O17" s="482"/>
      <c r="P17" s="482"/>
      <c r="Q17" s="483"/>
      <c r="R17" s="484" t="s">
        <v>157</v>
      </c>
      <c r="S17" s="485"/>
      <c r="T17" s="485"/>
      <c r="U17" s="485"/>
      <c r="V17" s="486"/>
      <c r="W17" s="487" t="s">
        <v>158</v>
      </c>
      <c r="X17" s="429"/>
      <c r="Y17" s="429"/>
      <c r="Z17" s="429"/>
      <c r="AA17" s="429"/>
      <c r="AB17" s="430"/>
      <c r="AC17" s="382">
        <v>47149</v>
      </c>
      <c r="AD17" s="383"/>
      <c r="AE17" s="383"/>
      <c r="AF17" s="383"/>
      <c r="AG17" s="384"/>
      <c r="AH17" s="382">
        <v>44277</v>
      </c>
      <c r="AI17" s="383"/>
      <c r="AJ17" s="383"/>
      <c r="AK17" s="383"/>
      <c r="AL17" s="385"/>
      <c r="AM17" s="465"/>
      <c r="AN17" s="380"/>
      <c r="AO17" s="380"/>
      <c r="AP17" s="380"/>
      <c r="AQ17" s="380"/>
      <c r="AR17" s="380"/>
      <c r="AS17" s="380"/>
      <c r="AT17" s="381"/>
      <c r="AU17" s="453"/>
      <c r="AV17" s="454"/>
      <c r="AW17" s="454"/>
      <c r="AX17" s="454"/>
      <c r="AY17" s="386" t="s">
        <v>159</v>
      </c>
      <c r="AZ17" s="387"/>
      <c r="BA17" s="387"/>
      <c r="BB17" s="387"/>
      <c r="BC17" s="387"/>
      <c r="BD17" s="387"/>
      <c r="BE17" s="387"/>
      <c r="BF17" s="387"/>
      <c r="BG17" s="387"/>
      <c r="BH17" s="387"/>
      <c r="BI17" s="387"/>
      <c r="BJ17" s="387"/>
      <c r="BK17" s="387"/>
      <c r="BL17" s="387"/>
      <c r="BM17" s="388"/>
      <c r="BN17" s="406">
        <v>26112097</v>
      </c>
      <c r="BO17" s="407"/>
      <c r="BP17" s="407"/>
      <c r="BQ17" s="407"/>
      <c r="BR17" s="407"/>
      <c r="BS17" s="407"/>
      <c r="BT17" s="407"/>
      <c r="BU17" s="408"/>
      <c r="BV17" s="406">
        <v>25240891</v>
      </c>
      <c r="BW17" s="407"/>
      <c r="BX17" s="407"/>
      <c r="BY17" s="407"/>
      <c r="BZ17" s="407"/>
      <c r="CA17" s="407"/>
      <c r="CB17" s="407"/>
      <c r="CC17" s="408"/>
      <c r="CD17" s="188"/>
      <c r="CE17" s="404"/>
      <c r="CF17" s="404"/>
      <c r="CG17" s="404"/>
      <c r="CH17" s="404"/>
      <c r="CI17" s="404"/>
      <c r="CJ17" s="404"/>
      <c r="CK17" s="404"/>
      <c r="CL17" s="404"/>
      <c r="CM17" s="404"/>
      <c r="CN17" s="404"/>
      <c r="CO17" s="404"/>
      <c r="CP17" s="404"/>
      <c r="CQ17" s="404"/>
      <c r="CR17" s="404"/>
      <c r="CS17" s="405"/>
      <c r="CT17" s="376"/>
      <c r="CU17" s="377"/>
      <c r="CV17" s="377"/>
      <c r="CW17" s="377"/>
      <c r="CX17" s="377"/>
      <c r="CY17" s="377"/>
      <c r="CZ17" s="377"/>
      <c r="DA17" s="378"/>
      <c r="DB17" s="376"/>
      <c r="DC17" s="377"/>
      <c r="DD17" s="377"/>
      <c r="DE17" s="377"/>
      <c r="DF17" s="377"/>
      <c r="DG17" s="377"/>
      <c r="DH17" s="377"/>
      <c r="DI17" s="378"/>
    </row>
    <row r="18" spans="1:113" ht="18.75" customHeight="1" thickBot="1">
      <c r="A18" s="175"/>
      <c r="B18" s="458" t="s">
        <v>160</v>
      </c>
      <c r="C18" s="459"/>
      <c r="D18" s="459"/>
      <c r="E18" s="460"/>
      <c r="F18" s="460"/>
      <c r="G18" s="460"/>
      <c r="H18" s="460"/>
      <c r="I18" s="460"/>
      <c r="J18" s="460"/>
      <c r="K18" s="460"/>
      <c r="L18" s="461">
        <v>30.13</v>
      </c>
      <c r="M18" s="461"/>
      <c r="N18" s="461"/>
      <c r="O18" s="461"/>
      <c r="P18" s="461"/>
      <c r="Q18" s="461"/>
      <c r="R18" s="462"/>
      <c r="S18" s="462"/>
      <c r="T18" s="462"/>
      <c r="U18" s="462"/>
      <c r="V18" s="463"/>
      <c r="W18" s="477"/>
      <c r="X18" s="478"/>
      <c r="Y18" s="478"/>
      <c r="Z18" s="478"/>
      <c r="AA18" s="478"/>
      <c r="AB18" s="488"/>
      <c r="AC18" s="370">
        <v>74.3</v>
      </c>
      <c r="AD18" s="371"/>
      <c r="AE18" s="371"/>
      <c r="AF18" s="371"/>
      <c r="AG18" s="464"/>
      <c r="AH18" s="370">
        <v>71.099999999999994</v>
      </c>
      <c r="AI18" s="371"/>
      <c r="AJ18" s="371"/>
      <c r="AK18" s="371"/>
      <c r="AL18" s="372"/>
      <c r="AM18" s="465"/>
      <c r="AN18" s="380"/>
      <c r="AO18" s="380"/>
      <c r="AP18" s="380"/>
      <c r="AQ18" s="380"/>
      <c r="AR18" s="380"/>
      <c r="AS18" s="380"/>
      <c r="AT18" s="381"/>
      <c r="AU18" s="453"/>
      <c r="AV18" s="454"/>
      <c r="AW18" s="454"/>
      <c r="AX18" s="454"/>
      <c r="AY18" s="386" t="s">
        <v>161</v>
      </c>
      <c r="AZ18" s="387"/>
      <c r="BA18" s="387"/>
      <c r="BB18" s="387"/>
      <c r="BC18" s="387"/>
      <c r="BD18" s="387"/>
      <c r="BE18" s="387"/>
      <c r="BF18" s="387"/>
      <c r="BG18" s="387"/>
      <c r="BH18" s="387"/>
      <c r="BI18" s="387"/>
      <c r="BJ18" s="387"/>
      <c r="BK18" s="387"/>
      <c r="BL18" s="387"/>
      <c r="BM18" s="388"/>
      <c r="BN18" s="406">
        <v>27700326</v>
      </c>
      <c r="BO18" s="407"/>
      <c r="BP18" s="407"/>
      <c r="BQ18" s="407"/>
      <c r="BR18" s="407"/>
      <c r="BS18" s="407"/>
      <c r="BT18" s="407"/>
      <c r="BU18" s="408"/>
      <c r="BV18" s="406">
        <v>26789837</v>
      </c>
      <c r="BW18" s="407"/>
      <c r="BX18" s="407"/>
      <c r="BY18" s="407"/>
      <c r="BZ18" s="407"/>
      <c r="CA18" s="407"/>
      <c r="CB18" s="407"/>
      <c r="CC18" s="408"/>
      <c r="CD18" s="188"/>
      <c r="CE18" s="404"/>
      <c r="CF18" s="404"/>
      <c r="CG18" s="404"/>
      <c r="CH18" s="404"/>
      <c r="CI18" s="404"/>
      <c r="CJ18" s="404"/>
      <c r="CK18" s="404"/>
      <c r="CL18" s="404"/>
      <c r="CM18" s="404"/>
      <c r="CN18" s="404"/>
      <c r="CO18" s="404"/>
      <c r="CP18" s="404"/>
      <c r="CQ18" s="404"/>
      <c r="CR18" s="404"/>
      <c r="CS18" s="405"/>
      <c r="CT18" s="376"/>
      <c r="CU18" s="377"/>
      <c r="CV18" s="377"/>
      <c r="CW18" s="377"/>
      <c r="CX18" s="377"/>
      <c r="CY18" s="377"/>
      <c r="CZ18" s="377"/>
      <c r="DA18" s="378"/>
      <c r="DB18" s="376"/>
      <c r="DC18" s="377"/>
      <c r="DD18" s="377"/>
      <c r="DE18" s="377"/>
      <c r="DF18" s="377"/>
      <c r="DG18" s="377"/>
      <c r="DH18" s="377"/>
      <c r="DI18" s="378"/>
    </row>
    <row r="19" spans="1:113" ht="18.75" customHeight="1" thickBot="1">
      <c r="A19" s="175"/>
      <c r="B19" s="458" t="s">
        <v>162</v>
      </c>
      <c r="C19" s="459"/>
      <c r="D19" s="459"/>
      <c r="E19" s="460"/>
      <c r="F19" s="460"/>
      <c r="G19" s="460"/>
      <c r="H19" s="460"/>
      <c r="I19" s="460"/>
      <c r="J19" s="460"/>
      <c r="K19" s="460"/>
      <c r="L19" s="466">
        <v>4718</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80"/>
      <c r="AM19" s="465"/>
      <c r="AN19" s="380"/>
      <c r="AO19" s="380"/>
      <c r="AP19" s="380"/>
      <c r="AQ19" s="380"/>
      <c r="AR19" s="380"/>
      <c r="AS19" s="380"/>
      <c r="AT19" s="381"/>
      <c r="AU19" s="453"/>
      <c r="AV19" s="454"/>
      <c r="AW19" s="454"/>
      <c r="AX19" s="454"/>
      <c r="AY19" s="386" t="s">
        <v>163</v>
      </c>
      <c r="AZ19" s="387"/>
      <c r="BA19" s="387"/>
      <c r="BB19" s="387"/>
      <c r="BC19" s="387"/>
      <c r="BD19" s="387"/>
      <c r="BE19" s="387"/>
      <c r="BF19" s="387"/>
      <c r="BG19" s="387"/>
      <c r="BH19" s="387"/>
      <c r="BI19" s="387"/>
      <c r="BJ19" s="387"/>
      <c r="BK19" s="387"/>
      <c r="BL19" s="387"/>
      <c r="BM19" s="388"/>
      <c r="BN19" s="406">
        <v>41127017</v>
      </c>
      <c r="BO19" s="407"/>
      <c r="BP19" s="407"/>
      <c r="BQ19" s="407"/>
      <c r="BR19" s="407"/>
      <c r="BS19" s="407"/>
      <c r="BT19" s="407"/>
      <c r="BU19" s="408"/>
      <c r="BV19" s="406">
        <v>40577083</v>
      </c>
      <c r="BW19" s="407"/>
      <c r="BX19" s="407"/>
      <c r="BY19" s="407"/>
      <c r="BZ19" s="407"/>
      <c r="CA19" s="407"/>
      <c r="CB19" s="407"/>
      <c r="CC19" s="408"/>
      <c r="CD19" s="188"/>
      <c r="CE19" s="404"/>
      <c r="CF19" s="404"/>
      <c r="CG19" s="404"/>
      <c r="CH19" s="404"/>
      <c r="CI19" s="404"/>
      <c r="CJ19" s="404"/>
      <c r="CK19" s="404"/>
      <c r="CL19" s="404"/>
      <c r="CM19" s="404"/>
      <c r="CN19" s="404"/>
      <c r="CO19" s="404"/>
      <c r="CP19" s="404"/>
      <c r="CQ19" s="404"/>
      <c r="CR19" s="404"/>
      <c r="CS19" s="405"/>
      <c r="CT19" s="376"/>
      <c r="CU19" s="377"/>
      <c r="CV19" s="377"/>
      <c r="CW19" s="377"/>
      <c r="CX19" s="377"/>
      <c r="CY19" s="377"/>
      <c r="CZ19" s="377"/>
      <c r="DA19" s="378"/>
      <c r="DB19" s="376"/>
      <c r="DC19" s="377"/>
      <c r="DD19" s="377"/>
      <c r="DE19" s="377"/>
      <c r="DF19" s="377"/>
      <c r="DG19" s="377"/>
      <c r="DH19" s="377"/>
      <c r="DI19" s="378"/>
    </row>
    <row r="20" spans="1:113" ht="18.75" customHeight="1" thickBot="1">
      <c r="A20" s="175"/>
      <c r="B20" s="458" t="s">
        <v>164</v>
      </c>
      <c r="C20" s="459"/>
      <c r="D20" s="459"/>
      <c r="E20" s="460"/>
      <c r="F20" s="460"/>
      <c r="G20" s="460"/>
      <c r="H20" s="460"/>
      <c r="I20" s="460"/>
      <c r="J20" s="460"/>
      <c r="K20" s="460"/>
      <c r="L20" s="466">
        <v>60829</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2"/>
      <c r="AO20" s="362"/>
      <c r="AP20" s="362"/>
      <c r="AQ20" s="362"/>
      <c r="AR20" s="362"/>
      <c r="AS20" s="362"/>
      <c r="AT20" s="363"/>
      <c r="AU20" s="472"/>
      <c r="AV20" s="473"/>
      <c r="AW20" s="473"/>
      <c r="AX20" s="474"/>
      <c r="AY20" s="386"/>
      <c r="AZ20" s="387"/>
      <c r="BA20" s="387"/>
      <c r="BB20" s="387"/>
      <c r="BC20" s="387"/>
      <c r="BD20" s="387"/>
      <c r="BE20" s="387"/>
      <c r="BF20" s="387"/>
      <c r="BG20" s="387"/>
      <c r="BH20" s="387"/>
      <c r="BI20" s="387"/>
      <c r="BJ20" s="387"/>
      <c r="BK20" s="387"/>
      <c r="BL20" s="387"/>
      <c r="BM20" s="388"/>
      <c r="BN20" s="406"/>
      <c r="BO20" s="407"/>
      <c r="BP20" s="407"/>
      <c r="BQ20" s="407"/>
      <c r="BR20" s="407"/>
      <c r="BS20" s="407"/>
      <c r="BT20" s="407"/>
      <c r="BU20" s="408"/>
      <c r="BV20" s="406"/>
      <c r="BW20" s="407"/>
      <c r="BX20" s="407"/>
      <c r="BY20" s="407"/>
      <c r="BZ20" s="407"/>
      <c r="CA20" s="407"/>
      <c r="CB20" s="407"/>
      <c r="CC20" s="408"/>
      <c r="CD20" s="188"/>
      <c r="CE20" s="404"/>
      <c r="CF20" s="404"/>
      <c r="CG20" s="404"/>
      <c r="CH20" s="404"/>
      <c r="CI20" s="404"/>
      <c r="CJ20" s="404"/>
      <c r="CK20" s="404"/>
      <c r="CL20" s="404"/>
      <c r="CM20" s="404"/>
      <c r="CN20" s="404"/>
      <c r="CO20" s="404"/>
      <c r="CP20" s="404"/>
      <c r="CQ20" s="404"/>
      <c r="CR20" s="404"/>
      <c r="CS20" s="405"/>
      <c r="CT20" s="376"/>
      <c r="CU20" s="377"/>
      <c r="CV20" s="377"/>
      <c r="CW20" s="377"/>
      <c r="CX20" s="377"/>
      <c r="CY20" s="377"/>
      <c r="CZ20" s="377"/>
      <c r="DA20" s="378"/>
      <c r="DB20" s="376"/>
      <c r="DC20" s="377"/>
      <c r="DD20" s="377"/>
      <c r="DE20" s="377"/>
      <c r="DF20" s="377"/>
      <c r="DG20" s="377"/>
      <c r="DH20" s="377"/>
      <c r="DI20" s="378"/>
    </row>
    <row r="21" spans="1:113" ht="18.75" customHeight="1" thickBot="1">
      <c r="A21" s="175"/>
      <c r="B21" s="455" t="s">
        <v>165</v>
      </c>
      <c r="C21" s="456"/>
      <c r="D21" s="456"/>
      <c r="E21" s="456"/>
      <c r="F21" s="456"/>
      <c r="G21" s="456"/>
      <c r="H21" s="456"/>
      <c r="I21" s="456"/>
      <c r="J21" s="456"/>
      <c r="K21" s="456"/>
      <c r="L21" s="456"/>
      <c r="M21" s="456"/>
      <c r="N21" s="456"/>
      <c r="O21" s="456"/>
      <c r="P21" s="456"/>
      <c r="Q21" s="456"/>
      <c r="R21" s="456"/>
      <c r="S21" s="456"/>
      <c r="T21" s="456"/>
      <c r="U21" s="456"/>
      <c r="V21" s="456"/>
      <c r="W21" s="456"/>
      <c r="X21" s="456"/>
      <c r="Y21" s="456"/>
      <c r="Z21" s="456"/>
      <c r="AA21" s="456"/>
      <c r="AB21" s="456"/>
      <c r="AC21" s="456"/>
      <c r="AD21" s="456"/>
      <c r="AE21" s="456"/>
      <c r="AF21" s="456"/>
      <c r="AG21" s="456"/>
      <c r="AH21" s="456"/>
      <c r="AI21" s="456"/>
      <c r="AJ21" s="456"/>
      <c r="AK21" s="456"/>
      <c r="AL21" s="456"/>
      <c r="AM21" s="456"/>
      <c r="AN21" s="456"/>
      <c r="AO21" s="456"/>
      <c r="AP21" s="456"/>
      <c r="AQ21" s="456"/>
      <c r="AR21" s="456"/>
      <c r="AS21" s="456"/>
      <c r="AT21" s="456"/>
      <c r="AU21" s="456"/>
      <c r="AV21" s="456"/>
      <c r="AW21" s="456"/>
      <c r="AX21" s="457"/>
      <c r="AY21" s="373"/>
      <c r="AZ21" s="374"/>
      <c r="BA21" s="374"/>
      <c r="BB21" s="374"/>
      <c r="BC21" s="374"/>
      <c r="BD21" s="374"/>
      <c r="BE21" s="374"/>
      <c r="BF21" s="374"/>
      <c r="BG21" s="374"/>
      <c r="BH21" s="374"/>
      <c r="BI21" s="374"/>
      <c r="BJ21" s="374"/>
      <c r="BK21" s="374"/>
      <c r="BL21" s="374"/>
      <c r="BM21" s="375"/>
      <c r="BN21" s="409"/>
      <c r="BO21" s="410"/>
      <c r="BP21" s="410"/>
      <c r="BQ21" s="410"/>
      <c r="BR21" s="410"/>
      <c r="BS21" s="410"/>
      <c r="BT21" s="410"/>
      <c r="BU21" s="411"/>
      <c r="BV21" s="409"/>
      <c r="BW21" s="410"/>
      <c r="BX21" s="410"/>
      <c r="BY21" s="410"/>
      <c r="BZ21" s="410"/>
      <c r="CA21" s="410"/>
      <c r="CB21" s="410"/>
      <c r="CC21" s="411"/>
      <c r="CD21" s="188"/>
      <c r="CE21" s="404"/>
      <c r="CF21" s="404"/>
      <c r="CG21" s="404"/>
      <c r="CH21" s="404"/>
      <c r="CI21" s="404"/>
      <c r="CJ21" s="404"/>
      <c r="CK21" s="404"/>
      <c r="CL21" s="404"/>
      <c r="CM21" s="404"/>
      <c r="CN21" s="404"/>
      <c r="CO21" s="404"/>
      <c r="CP21" s="404"/>
      <c r="CQ21" s="404"/>
      <c r="CR21" s="404"/>
      <c r="CS21" s="405"/>
      <c r="CT21" s="376"/>
      <c r="CU21" s="377"/>
      <c r="CV21" s="377"/>
      <c r="CW21" s="377"/>
      <c r="CX21" s="377"/>
      <c r="CY21" s="377"/>
      <c r="CZ21" s="377"/>
      <c r="DA21" s="378"/>
      <c r="DB21" s="376"/>
      <c r="DC21" s="377"/>
      <c r="DD21" s="377"/>
      <c r="DE21" s="377"/>
      <c r="DF21" s="377"/>
      <c r="DG21" s="377"/>
      <c r="DH21" s="377"/>
      <c r="DI21" s="378"/>
    </row>
    <row r="22" spans="1:113" ht="18.75" customHeight="1">
      <c r="A22" s="175"/>
      <c r="B22" s="419" t="s">
        <v>166</v>
      </c>
      <c r="C22" s="420"/>
      <c r="D22" s="421"/>
      <c r="E22" s="428" t="s">
        <v>1</v>
      </c>
      <c r="F22" s="429"/>
      <c r="G22" s="429"/>
      <c r="H22" s="429"/>
      <c r="I22" s="429"/>
      <c r="J22" s="429"/>
      <c r="K22" s="430"/>
      <c r="L22" s="428" t="s">
        <v>167</v>
      </c>
      <c r="M22" s="429"/>
      <c r="N22" s="429"/>
      <c r="O22" s="429"/>
      <c r="P22" s="430"/>
      <c r="Q22" s="434" t="s">
        <v>168</v>
      </c>
      <c r="R22" s="435"/>
      <c r="S22" s="435"/>
      <c r="T22" s="435"/>
      <c r="U22" s="435"/>
      <c r="V22" s="436"/>
      <c r="W22" s="440" t="s">
        <v>169</v>
      </c>
      <c r="X22" s="420"/>
      <c r="Y22" s="421"/>
      <c r="Z22" s="428" t="s">
        <v>1</v>
      </c>
      <c r="AA22" s="429"/>
      <c r="AB22" s="429"/>
      <c r="AC22" s="429"/>
      <c r="AD22" s="429"/>
      <c r="AE22" s="429"/>
      <c r="AF22" s="429"/>
      <c r="AG22" s="430"/>
      <c r="AH22" s="445" t="s">
        <v>170</v>
      </c>
      <c r="AI22" s="429"/>
      <c r="AJ22" s="429"/>
      <c r="AK22" s="429"/>
      <c r="AL22" s="430"/>
      <c r="AM22" s="445" t="s">
        <v>171</v>
      </c>
      <c r="AN22" s="446"/>
      <c r="AO22" s="446"/>
      <c r="AP22" s="446"/>
      <c r="AQ22" s="446"/>
      <c r="AR22" s="447"/>
      <c r="AS22" s="434" t="s">
        <v>168</v>
      </c>
      <c r="AT22" s="435"/>
      <c r="AU22" s="435"/>
      <c r="AV22" s="435"/>
      <c r="AW22" s="435"/>
      <c r="AX22" s="451"/>
      <c r="AY22" s="398" t="s">
        <v>172</v>
      </c>
      <c r="AZ22" s="399"/>
      <c r="BA22" s="399"/>
      <c r="BB22" s="399"/>
      <c r="BC22" s="399"/>
      <c r="BD22" s="399"/>
      <c r="BE22" s="399"/>
      <c r="BF22" s="399"/>
      <c r="BG22" s="399"/>
      <c r="BH22" s="399"/>
      <c r="BI22" s="399"/>
      <c r="BJ22" s="399"/>
      <c r="BK22" s="399"/>
      <c r="BL22" s="399"/>
      <c r="BM22" s="400"/>
      <c r="BN22" s="401">
        <v>41899508</v>
      </c>
      <c r="BO22" s="402"/>
      <c r="BP22" s="402"/>
      <c r="BQ22" s="402"/>
      <c r="BR22" s="402"/>
      <c r="BS22" s="402"/>
      <c r="BT22" s="402"/>
      <c r="BU22" s="403"/>
      <c r="BV22" s="401">
        <v>41514677</v>
      </c>
      <c r="BW22" s="402"/>
      <c r="BX22" s="402"/>
      <c r="BY22" s="402"/>
      <c r="BZ22" s="402"/>
      <c r="CA22" s="402"/>
      <c r="CB22" s="402"/>
      <c r="CC22" s="403"/>
      <c r="CD22" s="188"/>
      <c r="CE22" s="404"/>
      <c r="CF22" s="404"/>
      <c r="CG22" s="404"/>
      <c r="CH22" s="404"/>
      <c r="CI22" s="404"/>
      <c r="CJ22" s="404"/>
      <c r="CK22" s="404"/>
      <c r="CL22" s="404"/>
      <c r="CM22" s="404"/>
      <c r="CN22" s="404"/>
      <c r="CO22" s="404"/>
      <c r="CP22" s="404"/>
      <c r="CQ22" s="404"/>
      <c r="CR22" s="404"/>
      <c r="CS22" s="405"/>
      <c r="CT22" s="376"/>
      <c r="CU22" s="377"/>
      <c r="CV22" s="377"/>
      <c r="CW22" s="377"/>
      <c r="CX22" s="377"/>
      <c r="CY22" s="377"/>
      <c r="CZ22" s="377"/>
      <c r="DA22" s="378"/>
      <c r="DB22" s="376"/>
      <c r="DC22" s="377"/>
      <c r="DD22" s="377"/>
      <c r="DE22" s="377"/>
      <c r="DF22" s="377"/>
      <c r="DG22" s="377"/>
      <c r="DH22" s="377"/>
      <c r="DI22" s="378"/>
    </row>
    <row r="23" spans="1:113" ht="18.75" customHeight="1">
      <c r="A23" s="175"/>
      <c r="B23" s="422"/>
      <c r="C23" s="423"/>
      <c r="D23" s="424"/>
      <c r="E23" s="431"/>
      <c r="F23" s="432"/>
      <c r="G23" s="432"/>
      <c r="H23" s="432"/>
      <c r="I23" s="432"/>
      <c r="J23" s="432"/>
      <c r="K23" s="433"/>
      <c r="L23" s="431"/>
      <c r="M23" s="432"/>
      <c r="N23" s="432"/>
      <c r="O23" s="432"/>
      <c r="P23" s="433"/>
      <c r="Q23" s="437"/>
      <c r="R23" s="438"/>
      <c r="S23" s="438"/>
      <c r="T23" s="438"/>
      <c r="U23" s="438"/>
      <c r="V23" s="439"/>
      <c r="W23" s="441"/>
      <c r="X23" s="423"/>
      <c r="Y23" s="424"/>
      <c r="Z23" s="431"/>
      <c r="AA23" s="432"/>
      <c r="AB23" s="432"/>
      <c r="AC23" s="432"/>
      <c r="AD23" s="432"/>
      <c r="AE23" s="432"/>
      <c r="AF23" s="432"/>
      <c r="AG23" s="433"/>
      <c r="AH23" s="431"/>
      <c r="AI23" s="432"/>
      <c r="AJ23" s="432"/>
      <c r="AK23" s="432"/>
      <c r="AL23" s="433"/>
      <c r="AM23" s="448"/>
      <c r="AN23" s="449"/>
      <c r="AO23" s="449"/>
      <c r="AP23" s="449"/>
      <c r="AQ23" s="449"/>
      <c r="AR23" s="450"/>
      <c r="AS23" s="437"/>
      <c r="AT23" s="438"/>
      <c r="AU23" s="438"/>
      <c r="AV23" s="438"/>
      <c r="AW23" s="438"/>
      <c r="AX23" s="452"/>
      <c r="AY23" s="386" t="s">
        <v>173</v>
      </c>
      <c r="AZ23" s="387"/>
      <c r="BA23" s="387"/>
      <c r="BB23" s="387"/>
      <c r="BC23" s="387"/>
      <c r="BD23" s="387"/>
      <c r="BE23" s="387"/>
      <c r="BF23" s="387"/>
      <c r="BG23" s="387"/>
      <c r="BH23" s="387"/>
      <c r="BI23" s="387"/>
      <c r="BJ23" s="387"/>
      <c r="BK23" s="387"/>
      <c r="BL23" s="387"/>
      <c r="BM23" s="388"/>
      <c r="BN23" s="406">
        <v>14176099</v>
      </c>
      <c r="BO23" s="407"/>
      <c r="BP23" s="407"/>
      <c r="BQ23" s="407"/>
      <c r="BR23" s="407"/>
      <c r="BS23" s="407"/>
      <c r="BT23" s="407"/>
      <c r="BU23" s="408"/>
      <c r="BV23" s="406">
        <v>15263402</v>
      </c>
      <c r="BW23" s="407"/>
      <c r="BX23" s="407"/>
      <c r="BY23" s="407"/>
      <c r="BZ23" s="407"/>
      <c r="CA23" s="407"/>
      <c r="CB23" s="407"/>
      <c r="CC23" s="408"/>
      <c r="CD23" s="188"/>
      <c r="CE23" s="404"/>
      <c r="CF23" s="404"/>
      <c r="CG23" s="404"/>
      <c r="CH23" s="404"/>
      <c r="CI23" s="404"/>
      <c r="CJ23" s="404"/>
      <c r="CK23" s="404"/>
      <c r="CL23" s="404"/>
      <c r="CM23" s="404"/>
      <c r="CN23" s="404"/>
      <c r="CO23" s="404"/>
      <c r="CP23" s="404"/>
      <c r="CQ23" s="404"/>
      <c r="CR23" s="404"/>
      <c r="CS23" s="405"/>
      <c r="CT23" s="376"/>
      <c r="CU23" s="377"/>
      <c r="CV23" s="377"/>
      <c r="CW23" s="377"/>
      <c r="CX23" s="377"/>
      <c r="CY23" s="377"/>
      <c r="CZ23" s="377"/>
      <c r="DA23" s="378"/>
      <c r="DB23" s="376"/>
      <c r="DC23" s="377"/>
      <c r="DD23" s="377"/>
      <c r="DE23" s="377"/>
      <c r="DF23" s="377"/>
      <c r="DG23" s="377"/>
      <c r="DH23" s="377"/>
      <c r="DI23" s="378"/>
    </row>
    <row r="24" spans="1:113" ht="18.75" customHeight="1" thickBot="1">
      <c r="A24" s="175"/>
      <c r="B24" s="422"/>
      <c r="C24" s="423"/>
      <c r="D24" s="424"/>
      <c r="E24" s="379" t="s">
        <v>174</v>
      </c>
      <c r="F24" s="380"/>
      <c r="G24" s="380"/>
      <c r="H24" s="380"/>
      <c r="I24" s="380"/>
      <c r="J24" s="380"/>
      <c r="K24" s="381"/>
      <c r="L24" s="382">
        <v>1</v>
      </c>
      <c r="M24" s="383"/>
      <c r="N24" s="383"/>
      <c r="O24" s="383"/>
      <c r="P24" s="384"/>
      <c r="Q24" s="382">
        <v>8550</v>
      </c>
      <c r="R24" s="383"/>
      <c r="S24" s="383"/>
      <c r="T24" s="383"/>
      <c r="U24" s="383"/>
      <c r="V24" s="384"/>
      <c r="W24" s="441"/>
      <c r="X24" s="423"/>
      <c r="Y24" s="424"/>
      <c r="Z24" s="379" t="s">
        <v>175</v>
      </c>
      <c r="AA24" s="380"/>
      <c r="AB24" s="380"/>
      <c r="AC24" s="380"/>
      <c r="AD24" s="380"/>
      <c r="AE24" s="380"/>
      <c r="AF24" s="380"/>
      <c r="AG24" s="381"/>
      <c r="AH24" s="382">
        <v>869</v>
      </c>
      <c r="AI24" s="383"/>
      <c r="AJ24" s="383"/>
      <c r="AK24" s="383"/>
      <c r="AL24" s="384"/>
      <c r="AM24" s="382">
        <v>2505327</v>
      </c>
      <c r="AN24" s="383"/>
      <c r="AO24" s="383"/>
      <c r="AP24" s="383"/>
      <c r="AQ24" s="383"/>
      <c r="AR24" s="384"/>
      <c r="AS24" s="382">
        <v>2883</v>
      </c>
      <c r="AT24" s="383"/>
      <c r="AU24" s="383"/>
      <c r="AV24" s="383"/>
      <c r="AW24" s="383"/>
      <c r="AX24" s="385"/>
      <c r="AY24" s="373" t="s">
        <v>176</v>
      </c>
      <c r="AZ24" s="374"/>
      <c r="BA24" s="374"/>
      <c r="BB24" s="374"/>
      <c r="BC24" s="374"/>
      <c r="BD24" s="374"/>
      <c r="BE24" s="374"/>
      <c r="BF24" s="374"/>
      <c r="BG24" s="374"/>
      <c r="BH24" s="374"/>
      <c r="BI24" s="374"/>
      <c r="BJ24" s="374"/>
      <c r="BK24" s="374"/>
      <c r="BL24" s="374"/>
      <c r="BM24" s="375"/>
      <c r="BN24" s="406">
        <v>26314746</v>
      </c>
      <c r="BO24" s="407"/>
      <c r="BP24" s="407"/>
      <c r="BQ24" s="407"/>
      <c r="BR24" s="407"/>
      <c r="BS24" s="407"/>
      <c r="BT24" s="407"/>
      <c r="BU24" s="408"/>
      <c r="BV24" s="406">
        <v>24828283</v>
      </c>
      <c r="BW24" s="407"/>
      <c r="BX24" s="407"/>
      <c r="BY24" s="407"/>
      <c r="BZ24" s="407"/>
      <c r="CA24" s="407"/>
      <c r="CB24" s="407"/>
      <c r="CC24" s="408"/>
      <c r="CD24" s="188"/>
      <c r="CE24" s="404"/>
      <c r="CF24" s="404"/>
      <c r="CG24" s="404"/>
      <c r="CH24" s="404"/>
      <c r="CI24" s="404"/>
      <c r="CJ24" s="404"/>
      <c r="CK24" s="404"/>
      <c r="CL24" s="404"/>
      <c r="CM24" s="404"/>
      <c r="CN24" s="404"/>
      <c r="CO24" s="404"/>
      <c r="CP24" s="404"/>
      <c r="CQ24" s="404"/>
      <c r="CR24" s="404"/>
      <c r="CS24" s="405"/>
      <c r="CT24" s="376"/>
      <c r="CU24" s="377"/>
      <c r="CV24" s="377"/>
      <c r="CW24" s="377"/>
      <c r="CX24" s="377"/>
      <c r="CY24" s="377"/>
      <c r="CZ24" s="377"/>
      <c r="DA24" s="378"/>
      <c r="DB24" s="376"/>
      <c r="DC24" s="377"/>
      <c r="DD24" s="377"/>
      <c r="DE24" s="377"/>
      <c r="DF24" s="377"/>
      <c r="DG24" s="377"/>
      <c r="DH24" s="377"/>
      <c r="DI24" s="378"/>
    </row>
    <row r="25" spans="1:113" ht="18.75" customHeight="1">
      <c r="A25" s="175"/>
      <c r="B25" s="422"/>
      <c r="C25" s="423"/>
      <c r="D25" s="424"/>
      <c r="E25" s="379" t="s">
        <v>177</v>
      </c>
      <c r="F25" s="380"/>
      <c r="G25" s="380"/>
      <c r="H25" s="380"/>
      <c r="I25" s="380"/>
      <c r="J25" s="380"/>
      <c r="K25" s="381"/>
      <c r="L25" s="382">
        <v>2</v>
      </c>
      <c r="M25" s="383"/>
      <c r="N25" s="383"/>
      <c r="O25" s="383"/>
      <c r="P25" s="384"/>
      <c r="Q25" s="382">
        <v>7505</v>
      </c>
      <c r="R25" s="383"/>
      <c r="S25" s="383"/>
      <c r="T25" s="383"/>
      <c r="U25" s="383"/>
      <c r="V25" s="384"/>
      <c r="W25" s="441"/>
      <c r="X25" s="423"/>
      <c r="Y25" s="424"/>
      <c r="Z25" s="379" t="s">
        <v>178</v>
      </c>
      <c r="AA25" s="380"/>
      <c r="AB25" s="380"/>
      <c r="AC25" s="380"/>
      <c r="AD25" s="380"/>
      <c r="AE25" s="380"/>
      <c r="AF25" s="380"/>
      <c r="AG25" s="381"/>
      <c r="AH25" s="382">
        <v>163</v>
      </c>
      <c r="AI25" s="383"/>
      <c r="AJ25" s="383"/>
      <c r="AK25" s="383"/>
      <c r="AL25" s="384"/>
      <c r="AM25" s="382">
        <v>450206</v>
      </c>
      <c r="AN25" s="383"/>
      <c r="AO25" s="383"/>
      <c r="AP25" s="383"/>
      <c r="AQ25" s="383"/>
      <c r="AR25" s="384"/>
      <c r="AS25" s="382">
        <v>2762</v>
      </c>
      <c r="AT25" s="383"/>
      <c r="AU25" s="383"/>
      <c r="AV25" s="383"/>
      <c r="AW25" s="383"/>
      <c r="AX25" s="385"/>
      <c r="AY25" s="398" t="s">
        <v>179</v>
      </c>
      <c r="AZ25" s="399"/>
      <c r="BA25" s="399"/>
      <c r="BB25" s="399"/>
      <c r="BC25" s="399"/>
      <c r="BD25" s="399"/>
      <c r="BE25" s="399"/>
      <c r="BF25" s="399"/>
      <c r="BG25" s="399"/>
      <c r="BH25" s="399"/>
      <c r="BI25" s="399"/>
      <c r="BJ25" s="399"/>
      <c r="BK25" s="399"/>
      <c r="BL25" s="399"/>
      <c r="BM25" s="400"/>
      <c r="BN25" s="401">
        <v>11031928</v>
      </c>
      <c r="BO25" s="402"/>
      <c r="BP25" s="402"/>
      <c r="BQ25" s="402"/>
      <c r="BR25" s="402"/>
      <c r="BS25" s="402"/>
      <c r="BT25" s="402"/>
      <c r="BU25" s="403"/>
      <c r="BV25" s="401">
        <v>13047774</v>
      </c>
      <c r="BW25" s="402"/>
      <c r="BX25" s="402"/>
      <c r="BY25" s="402"/>
      <c r="BZ25" s="402"/>
      <c r="CA25" s="402"/>
      <c r="CB25" s="402"/>
      <c r="CC25" s="403"/>
      <c r="CD25" s="188"/>
      <c r="CE25" s="404"/>
      <c r="CF25" s="404"/>
      <c r="CG25" s="404"/>
      <c r="CH25" s="404"/>
      <c r="CI25" s="404"/>
      <c r="CJ25" s="404"/>
      <c r="CK25" s="404"/>
      <c r="CL25" s="404"/>
      <c r="CM25" s="404"/>
      <c r="CN25" s="404"/>
      <c r="CO25" s="404"/>
      <c r="CP25" s="404"/>
      <c r="CQ25" s="404"/>
      <c r="CR25" s="404"/>
      <c r="CS25" s="405"/>
      <c r="CT25" s="376"/>
      <c r="CU25" s="377"/>
      <c r="CV25" s="377"/>
      <c r="CW25" s="377"/>
      <c r="CX25" s="377"/>
      <c r="CY25" s="377"/>
      <c r="CZ25" s="377"/>
      <c r="DA25" s="378"/>
      <c r="DB25" s="376"/>
      <c r="DC25" s="377"/>
      <c r="DD25" s="377"/>
      <c r="DE25" s="377"/>
      <c r="DF25" s="377"/>
      <c r="DG25" s="377"/>
      <c r="DH25" s="377"/>
      <c r="DI25" s="378"/>
    </row>
    <row r="26" spans="1:113" ht="18.75" customHeight="1">
      <c r="A26" s="175"/>
      <c r="B26" s="422"/>
      <c r="C26" s="423"/>
      <c r="D26" s="424"/>
      <c r="E26" s="379" t="s">
        <v>180</v>
      </c>
      <c r="F26" s="380"/>
      <c r="G26" s="380"/>
      <c r="H26" s="380"/>
      <c r="I26" s="380"/>
      <c r="J26" s="380"/>
      <c r="K26" s="381"/>
      <c r="L26" s="382">
        <v>1</v>
      </c>
      <c r="M26" s="383"/>
      <c r="N26" s="383"/>
      <c r="O26" s="383"/>
      <c r="P26" s="384"/>
      <c r="Q26" s="382">
        <v>6984</v>
      </c>
      <c r="R26" s="383"/>
      <c r="S26" s="383"/>
      <c r="T26" s="383"/>
      <c r="U26" s="383"/>
      <c r="V26" s="384"/>
      <c r="W26" s="441"/>
      <c r="X26" s="423"/>
      <c r="Y26" s="424"/>
      <c r="Z26" s="379" t="s">
        <v>181</v>
      </c>
      <c r="AA26" s="417"/>
      <c r="AB26" s="417"/>
      <c r="AC26" s="417"/>
      <c r="AD26" s="417"/>
      <c r="AE26" s="417"/>
      <c r="AF26" s="417"/>
      <c r="AG26" s="418"/>
      <c r="AH26" s="382">
        <v>12</v>
      </c>
      <c r="AI26" s="383"/>
      <c r="AJ26" s="383"/>
      <c r="AK26" s="383"/>
      <c r="AL26" s="384"/>
      <c r="AM26" s="382">
        <v>32544</v>
      </c>
      <c r="AN26" s="383"/>
      <c r="AO26" s="383"/>
      <c r="AP26" s="383"/>
      <c r="AQ26" s="383"/>
      <c r="AR26" s="384"/>
      <c r="AS26" s="382">
        <v>2712</v>
      </c>
      <c r="AT26" s="383"/>
      <c r="AU26" s="383"/>
      <c r="AV26" s="383"/>
      <c r="AW26" s="383"/>
      <c r="AX26" s="385"/>
      <c r="AY26" s="415" t="s">
        <v>182</v>
      </c>
      <c r="AZ26" s="360"/>
      <c r="BA26" s="360"/>
      <c r="BB26" s="360"/>
      <c r="BC26" s="360"/>
      <c r="BD26" s="360"/>
      <c r="BE26" s="360"/>
      <c r="BF26" s="360"/>
      <c r="BG26" s="360"/>
      <c r="BH26" s="360"/>
      <c r="BI26" s="360"/>
      <c r="BJ26" s="360"/>
      <c r="BK26" s="360"/>
      <c r="BL26" s="360"/>
      <c r="BM26" s="416"/>
      <c r="BN26" s="406" t="s">
        <v>141</v>
      </c>
      <c r="BO26" s="407"/>
      <c r="BP26" s="407"/>
      <c r="BQ26" s="407"/>
      <c r="BR26" s="407"/>
      <c r="BS26" s="407"/>
      <c r="BT26" s="407"/>
      <c r="BU26" s="408"/>
      <c r="BV26" s="406" t="s">
        <v>141</v>
      </c>
      <c r="BW26" s="407"/>
      <c r="BX26" s="407"/>
      <c r="BY26" s="407"/>
      <c r="BZ26" s="407"/>
      <c r="CA26" s="407"/>
      <c r="CB26" s="407"/>
      <c r="CC26" s="408"/>
      <c r="CD26" s="188"/>
      <c r="CE26" s="404"/>
      <c r="CF26" s="404"/>
      <c r="CG26" s="404"/>
      <c r="CH26" s="404"/>
      <c r="CI26" s="404"/>
      <c r="CJ26" s="404"/>
      <c r="CK26" s="404"/>
      <c r="CL26" s="404"/>
      <c r="CM26" s="404"/>
      <c r="CN26" s="404"/>
      <c r="CO26" s="404"/>
      <c r="CP26" s="404"/>
      <c r="CQ26" s="404"/>
      <c r="CR26" s="404"/>
      <c r="CS26" s="405"/>
      <c r="CT26" s="376"/>
      <c r="CU26" s="377"/>
      <c r="CV26" s="377"/>
      <c r="CW26" s="377"/>
      <c r="CX26" s="377"/>
      <c r="CY26" s="377"/>
      <c r="CZ26" s="377"/>
      <c r="DA26" s="378"/>
      <c r="DB26" s="376"/>
      <c r="DC26" s="377"/>
      <c r="DD26" s="377"/>
      <c r="DE26" s="377"/>
      <c r="DF26" s="377"/>
      <c r="DG26" s="377"/>
      <c r="DH26" s="377"/>
      <c r="DI26" s="378"/>
    </row>
    <row r="27" spans="1:113" ht="18.75" customHeight="1" thickBot="1">
      <c r="A27" s="175"/>
      <c r="B27" s="422"/>
      <c r="C27" s="423"/>
      <c r="D27" s="424"/>
      <c r="E27" s="379" t="s">
        <v>183</v>
      </c>
      <c r="F27" s="380"/>
      <c r="G27" s="380"/>
      <c r="H27" s="380"/>
      <c r="I27" s="380"/>
      <c r="J27" s="380"/>
      <c r="K27" s="381"/>
      <c r="L27" s="382">
        <v>1</v>
      </c>
      <c r="M27" s="383"/>
      <c r="N27" s="383"/>
      <c r="O27" s="383"/>
      <c r="P27" s="384"/>
      <c r="Q27" s="382">
        <v>4900</v>
      </c>
      <c r="R27" s="383"/>
      <c r="S27" s="383"/>
      <c r="T27" s="383"/>
      <c r="U27" s="383"/>
      <c r="V27" s="384"/>
      <c r="W27" s="441"/>
      <c r="X27" s="423"/>
      <c r="Y27" s="424"/>
      <c r="Z27" s="379" t="s">
        <v>184</v>
      </c>
      <c r="AA27" s="380"/>
      <c r="AB27" s="380"/>
      <c r="AC27" s="380"/>
      <c r="AD27" s="380"/>
      <c r="AE27" s="380"/>
      <c r="AF27" s="380"/>
      <c r="AG27" s="381"/>
      <c r="AH27" s="382">
        <v>15</v>
      </c>
      <c r="AI27" s="383"/>
      <c r="AJ27" s="383"/>
      <c r="AK27" s="383"/>
      <c r="AL27" s="384"/>
      <c r="AM27" s="382">
        <v>65205</v>
      </c>
      <c r="AN27" s="383"/>
      <c r="AO27" s="383"/>
      <c r="AP27" s="383"/>
      <c r="AQ27" s="383"/>
      <c r="AR27" s="384"/>
      <c r="AS27" s="382">
        <v>4347</v>
      </c>
      <c r="AT27" s="383"/>
      <c r="AU27" s="383"/>
      <c r="AV27" s="383"/>
      <c r="AW27" s="383"/>
      <c r="AX27" s="385"/>
      <c r="AY27" s="412" t="s">
        <v>185</v>
      </c>
      <c r="AZ27" s="413"/>
      <c r="BA27" s="413"/>
      <c r="BB27" s="413"/>
      <c r="BC27" s="413"/>
      <c r="BD27" s="413"/>
      <c r="BE27" s="413"/>
      <c r="BF27" s="413"/>
      <c r="BG27" s="413"/>
      <c r="BH27" s="413"/>
      <c r="BI27" s="413"/>
      <c r="BJ27" s="413"/>
      <c r="BK27" s="413"/>
      <c r="BL27" s="413"/>
      <c r="BM27" s="414"/>
      <c r="BN27" s="409" t="s">
        <v>141</v>
      </c>
      <c r="BO27" s="410"/>
      <c r="BP27" s="410"/>
      <c r="BQ27" s="410"/>
      <c r="BR27" s="410"/>
      <c r="BS27" s="410"/>
      <c r="BT27" s="410"/>
      <c r="BU27" s="411"/>
      <c r="BV27" s="409" t="s">
        <v>141</v>
      </c>
      <c r="BW27" s="410"/>
      <c r="BX27" s="410"/>
      <c r="BY27" s="410"/>
      <c r="BZ27" s="410"/>
      <c r="CA27" s="410"/>
      <c r="CB27" s="410"/>
      <c r="CC27" s="411"/>
      <c r="CD27" s="190"/>
      <c r="CE27" s="404"/>
      <c r="CF27" s="404"/>
      <c r="CG27" s="404"/>
      <c r="CH27" s="404"/>
      <c r="CI27" s="404"/>
      <c r="CJ27" s="404"/>
      <c r="CK27" s="404"/>
      <c r="CL27" s="404"/>
      <c r="CM27" s="404"/>
      <c r="CN27" s="404"/>
      <c r="CO27" s="404"/>
      <c r="CP27" s="404"/>
      <c r="CQ27" s="404"/>
      <c r="CR27" s="404"/>
      <c r="CS27" s="405"/>
      <c r="CT27" s="376"/>
      <c r="CU27" s="377"/>
      <c r="CV27" s="377"/>
      <c r="CW27" s="377"/>
      <c r="CX27" s="377"/>
      <c r="CY27" s="377"/>
      <c r="CZ27" s="377"/>
      <c r="DA27" s="378"/>
      <c r="DB27" s="376"/>
      <c r="DC27" s="377"/>
      <c r="DD27" s="377"/>
      <c r="DE27" s="377"/>
      <c r="DF27" s="377"/>
      <c r="DG27" s="377"/>
      <c r="DH27" s="377"/>
      <c r="DI27" s="378"/>
    </row>
    <row r="28" spans="1:113" ht="18.75" customHeight="1">
      <c r="A28" s="175"/>
      <c r="B28" s="422"/>
      <c r="C28" s="423"/>
      <c r="D28" s="424"/>
      <c r="E28" s="379" t="s">
        <v>186</v>
      </c>
      <c r="F28" s="380"/>
      <c r="G28" s="380"/>
      <c r="H28" s="380"/>
      <c r="I28" s="380"/>
      <c r="J28" s="380"/>
      <c r="K28" s="381"/>
      <c r="L28" s="382">
        <v>1</v>
      </c>
      <c r="M28" s="383"/>
      <c r="N28" s="383"/>
      <c r="O28" s="383"/>
      <c r="P28" s="384"/>
      <c r="Q28" s="382">
        <v>4500</v>
      </c>
      <c r="R28" s="383"/>
      <c r="S28" s="383"/>
      <c r="T28" s="383"/>
      <c r="U28" s="383"/>
      <c r="V28" s="384"/>
      <c r="W28" s="441"/>
      <c r="X28" s="423"/>
      <c r="Y28" s="424"/>
      <c r="Z28" s="379" t="s">
        <v>187</v>
      </c>
      <c r="AA28" s="380"/>
      <c r="AB28" s="380"/>
      <c r="AC28" s="380"/>
      <c r="AD28" s="380"/>
      <c r="AE28" s="380"/>
      <c r="AF28" s="380"/>
      <c r="AG28" s="381"/>
      <c r="AH28" s="382" t="s">
        <v>141</v>
      </c>
      <c r="AI28" s="383"/>
      <c r="AJ28" s="383"/>
      <c r="AK28" s="383"/>
      <c r="AL28" s="384"/>
      <c r="AM28" s="382" t="s">
        <v>141</v>
      </c>
      <c r="AN28" s="383"/>
      <c r="AO28" s="383"/>
      <c r="AP28" s="383"/>
      <c r="AQ28" s="383"/>
      <c r="AR28" s="384"/>
      <c r="AS28" s="382" t="s">
        <v>141</v>
      </c>
      <c r="AT28" s="383"/>
      <c r="AU28" s="383"/>
      <c r="AV28" s="383"/>
      <c r="AW28" s="383"/>
      <c r="AX28" s="385"/>
      <c r="AY28" s="389" t="s">
        <v>188</v>
      </c>
      <c r="AZ28" s="390"/>
      <c r="BA28" s="390"/>
      <c r="BB28" s="391"/>
      <c r="BC28" s="398" t="s">
        <v>50</v>
      </c>
      <c r="BD28" s="399"/>
      <c r="BE28" s="399"/>
      <c r="BF28" s="399"/>
      <c r="BG28" s="399"/>
      <c r="BH28" s="399"/>
      <c r="BI28" s="399"/>
      <c r="BJ28" s="399"/>
      <c r="BK28" s="399"/>
      <c r="BL28" s="399"/>
      <c r="BM28" s="400"/>
      <c r="BN28" s="401">
        <v>5055814</v>
      </c>
      <c r="BO28" s="402"/>
      <c r="BP28" s="402"/>
      <c r="BQ28" s="402"/>
      <c r="BR28" s="402"/>
      <c r="BS28" s="402"/>
      <c r="BT28" s="402"/>
      <c r="BU28" s="403"/>
      <c r="BV28" s="401">
        <v>3837995</v>
      </c>
      <c r="BW28" s="402"/>
      <c r="BX28" s="402"/>
      <c r="BY28" s="402"/>
      <c r="BZ28" s="402"/>
      <c r="CA28" s="402"/>
      <c r="CB28" s="402"/>
      <c r="CC28" s="403"/>
      <c r="CD28" s="188"/>
      <c r="CE28" s="404"/>
      <c r="CF28" s="404"/>
      <c r="CG28" s="404"/>
      <c r="CH28" s="404"/>
      <c r="CI28" s="404"/>
      <c r="CJ28" s="404"/>
      <c r="CK28" s="404"/>
      <c r="CL28" s="404"/>
      <c r="CM28" s="404"/>
      <c r="CN28" s="404"/>
      <c r="CO28" s="404"/>
      <c r="CP28" s="404"/>
      <c r="CQ28" s="404"/>
      <c r="CR28" s="404"/>
      <c r="CS28" s="405"/>
      <c r="CT28" s="376"/>
      <c r="CU28" s="377"/>
      <c r="CV28" s="377"/>
      <c r="CW28" s="377"/>
      <c r="CX28" s="377"/>
      <c r="CY28" s="377"/>
      <c r="CZ28" s="377"/>
      <c r="DA28" s="378"/>
      <c r="DB28" s="376"/>
      <c r="DC28" s="377"/>
      <c r="DD28" s="377"/>
      <c r="DE28" s="377"/>
      <c r="DF28" s="377"/>
      <c r="DG28" s="377"/>
      <c r="DH28" s="377"/>
      <c r="DI28" s="378"/>
    </row>
    <row r="29" spans="1:113" ht="18.75" customHeight="1">
      <c r="A29" s="175"/>
      <c r="B29" s="422"/>
      <c r="C29" s="423"/>
      <c r="D29" s="424"/>
      <c r="E29" s="379" t="s">
        <v>189</v>
      </c>
      <c r="F29" s="380"/>
      <c r="G29" s="380"/>
      <c r="H29" s="380"/>
      <c r="I29" s="380"/>
      <c r="J29" s="380"/>
      <c r="K29" s="381"/>
      <c r="L29" s="382">
        <v>22</v>
      </c>
      <c r="M29" s="383"/>
      <c r="N29" s="383"/>
      <c r="O29" s="383"/>
      <c r="P29" s="384"/>
      <c r="Q29" s="382">
        <v>4300</v>
      </c>
      <c r="R29" s="383"/>
      <c r="S29" s="383"/>
      <c r="T29" s="383"/>
      <c r="U29" s="383"/>
      <c r="V29" s="384"/>
      <c r="W29" s="442"/>
      <c r="X29" s="443"/>
      <c r="Y29" s="444"/>
      <c r="Z29" s="379" t="s">
        <v>190</v>
      </c>
      <c r="AA29" s="380"/>
      <c r="AB29" s="380"/>
      <c r="AC29" s="380"/>
      <c r="AD29" s="380"/>
      <c r="AE29" s="380"/>
      <c r="AF29" s="380"/>
      <c r="AG29" s="381"/>
      <c r="AH29" s="382">
        <v>884</v>
      </c>
      <c r="AI29" s="383"/>
      <c r="AJ29" s="383"/>
      <c r="AK29" s="383"/>
      <c r="AL29" s="384"/>
      <c r="AM29" s="382">
        <v>2570532</v>
      </c>
      <c r="AN29" s="383"/>
      <c r="AO29" s="383"/>
      <c r="AP29" s="383"/>
      <c r="AQ29" s="383"/>
      <c r="AR29" s="384"/>
      <c r="AS29" s="382">
        <v>2908</v>
      </c>
      <c r="AT29" s="383"/>
      <c r="AU29" s="383"/>
      <c r="AV29" s="383"/>
      <c r="AW29" s="383"/>
      <c r="AX29" s="385"/>
      <c r="AY29" s="392"/>
      <c r="AZ29" s="393"/>
      <c r="BA29" s="393"/>
      <c r="BB29" s="394"/>
      <c r="BC29" s="386" t="s">
        <v>191</v>
      </c>
      <c r="BD29" s="387"/>
      <c r="BE29" s="387"/>
      <c r="BF29" s="387"/>
      <c r="BG29" s="387"/>
      <c r="BH29" s="387"/>
      <c r="BI29" s="387"/>
      <c r="BJ29" s="387"/>
      <c r="BK29" s="387"/>
      <c r="BL29" s="387"/>
      <c r="BM29" s="388"/>
      <c r="BN29" s="406">
        <v>1663768</v>
      </c>
      <c r="BO29" s="407"/>
      <c r="BP29" s="407"/>
      <c r="BQ29" s="407"/>
      <c r="BR29" s="407"/>
      <c r="BS29" s="407"/>
      <c r="BT29" s="407"/>
      <c r="BU29" s="408"/>
      <c r="BV29" s="406">
        <v>1007300</v>
      </c>
      <c r="BW29" s="407"/>
      <c r="BX29" s="407"/>
      <c r="BY29" s="407"/>
      <c r="BZ29" s="407"/>
      <c r="CA29" s="407"/>
      <c r="CB29" s="407"/>
      <c r="CC29" s="408"/>
      <c r="CD29" s="190"/>
      <c r="CE29" s="404"/>
      <c r="CF29" s="404"/>
      <c r="CG29" s="404"/>
      <c r="CH29" s="404"/>
      <c r="CI29" s="404"/>
      <c r="CJ29" s="404"/>
      <c r="CK29" s="404"/>
      <c r="CL29" s="404"/>
      <c r="CM29" s="404"/>
      <c r="CN29" s="404"/>
      <c r="CO29" s="404"/>
      <c r="CP29" s="404"/>
      <c r="CQ29" s="404"/>
      <c r="CR29" s="404"/>
      <c r="CS29" s="405"/>
      <c r="CT29" s="376"/>
      <c r="CU29" s="377"/>
      <c r="CV29" s="377"/>
      <c r="CW29" s="377"/>
      <c r="CX29" s="377"/>
      <c r="CY29" s="377"/>
      <c r="CZ29" s="377"/>
      <c r="DA29" s="378"/>
      <c r="DB29" s="376"/>
      <c r="DC29" s="377"/>
      <c r="DD29" s="377"/>
      <c r="DE29" s="377"/>
      <c r="DF29" s="377"/>
      <c r="DG29" s="377"/>
      <c r="DH29" s="377"/>
      <c r="DI29" s="378"/>
    </row>
    <row r="30" spans="1:113" ht="18.75" customHeight="1" thickBot="1">
      <c r="A30" s="175"/>
      <c r="B30" s="425"/>
      <c r="C30" s="426"/>
      <c r="D30" s="427"/>
      <c r="E30" s="361"/>
      <c r="F30" s="362"/>
      <c r="G30" s="362"/>
      <c r="H30" s="362"/>
      <c r="I30" s="362"/>
      <c r="J30" s="362"/>
      <c r="K30" s="363"/>
      <c r="L30" s="364"/>
      <c r="M30" s="365"/>
      <c r="N30" s="365"/>
      <c r="O30" s="365"/>
      <c r="P30" s="366"/>
      <c r="Q30" s="364"/>
      <c r="R30" s="365"/>
      <c r="S30" s="365"/>
      <c r="T30" s="365"/>
      <c r="U30" s="365"/>
      <c r="V30" s="366"/>
      <c r="W30" s="367" t="s">
        <v>192</v>
      </c>
      <c r="X30" s="368"/>
      <c r="Y30" s="368"/>
      <c r="Z30" s="368"/>
      <c r="AA30" s="368"/>
      <c r="AB30" s="368"/>
      <c r="AC30" s="368"/>
      <c r="AD30" s="368"/>
      <c r="AE30" s="368"/>
      <c r="AF30" s="368"/>
      <c r="AG30" s="369"/>
      <c r="AH30" s="370">
        <v>98.6</v>
      </c>
      <c r="AI30" s="371"/>
      <c r="AJ30" s="371"/>
      <c r="AK30" s="371"/>
      <c r="AL30" s="371"/>
      <c r="AM30" s="371"/>
      <c r="AN30" s="371"/>
      <c r="AO30" s="371"/>
      <c r="AP30" s="371"/>
      <c r="AQ30" s="371"/>
      <c r="AR30" s="371"/>
      <c r="AS30" s="371"/>
      <c r="AT30" s="371"/>
      <c r="AU30" s="371"/>
      <c r="AV30" s="371"/>
      <c r="AW30" s="371"/>
      <c r="AX30" s="372"/>
      <c r="AY30" s="395"/>
      <c r="AZ30" s="396"/>
      <c r="BA30" s="396"/>
      <c r="BB30" s="397"/>
      <c r="BC30" s="373" t="s">
        <v>52</v>
      </c>
      <c r="BD30" s="374"/>
      <c r="BE30" s="374"/>
      <c r="BF30" s="374"/>
      <c r="BG30" s="374"/>
      <c r="BH30" s="374"/>
      <c r="BI30" s="374"/>
      <c r="BJ30" s="374"/>
      <c r="BK30" s="374"/>
      <c r="BL30" s="374"/>
      <c r="BM30" s="375"/>
      <c r="BN30" s="409">
        <v>544039</v>
      </c>
      <c r="BO30" s="410"/>
      <c r="BP30" s="410"/>
      <c r="BQ30" s="410"/>
      <c r="BR30" s="410"/>
      <c r="BS30" s="410"/>
      <c r="BT30" s="410"/>
      <c r="BU30" s="411"/>
      <c r="BV30" s="409">
        <v>629340</v>
      </c>
      <c r="BW30" s="410"/>
      <c r="BX30" s="410"/>
      <c r="BY30" s="410"/>
      <c r="BZ30" s="410"/>
      <c r="CA30" s="410"/>
      <c r="CB30" s="410"/>
      <c r="CC30" s="411"/>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c r="A31" s="175"/>
      <c r="B31" s="197"/>
      <c r="DI31" s="198"/>
    </row>
    <row r="32" spans="1:113" ht="13.5" customHeight="1">
      <c r="A32" s="175"/>
      <c r="B32" s="199"/>
      <c r="C32" s="359" t="s">
        <v>193</v>
      </c>
      <c r="D32" s="359"/>
      <c r="E32" s="359"/>
      <c r="F32" s="359"/>
      <c r="G32" s="359"/>
      <c r="H32" s="359"/>
      <c r="I32" s="359"/>
      <c r="J32" s="359"/>
      <c r="K32" s="359"/>
      <c r="L32" s="359"/>
      <c r="M32" s="359"/>
      <c r="N32" s="359"/>
      <c r="O32" s="359"/>
      <c r="P32" s="359"/>
      <c r="Q32" s="359"/>
      <c r="R32" s="359"/>
      <c r="S32" s="359"/>
      <c r="U32" s="360" t="s">
        <v>194</v>
      </c>
      <c r="V32" s="360"/>
      <c r="W32" s="360"/>
      <c r="X32" s="360"/>
      <c r="Y32" s="360"/>
      <c r="Z32" s="360"/>
      <c r="AA32" s="360"/>
      <c r="AB32" s="360"/>
      <c r="AC32" s="360"/>
      <c r="AD32" s="360"/>
      <c r="AE32" s="360"/>
      <c r="AF32" s="360"/>
      <c r="AG32" s="360"/>
      <c r="AH32" s="360"/>
      <c r="AI32" s="360"/>
      <c r="AJ32" s="360"/>
      <c r="AK32" s="360"/>
      <c r="AM32" s="360" t="s">
        <v>195</v>
      </c>
      <c r="AN32" s="360"/>
      <c r="AO32" s="360"/>
      <c r="AP32" s="360"/>
      <c r="AQ32" s="360"/>
      <c r="AR32" s="360"/>
      <c r="AS32" s="360"/>
      <c r="AT32" s="360"/>
      <c r="AU32" s="360"/>
      <c r="AV32" s="360"/>
      <c r="AW32" s="360"/>
      <c r="AX32" s="360"/>
      <c r="AY32" s="360"/>
      <c r="AZ32" s="360"/>
      <c r="BA32" s="360"/>
      <c r="BB32" s="360"/>
      <c r="BC32" s="360"/>
      <c r="BE32" s="360" t="s">
        <v>196</v>
      </c>
      <c r="BF32" s="360"/>
      <c r="BG32" s="360"/>
      <c r="BH32" s="360"/>
      <c r="BI32" s="360"/>
      <c r="BJ32" s="360"/>
      <c r="BK32" s="360"/>
      <c r="BL32" s="360"/>
      <c r="BM32" s="360"/>
      <c r="BN32" s="360"/>
      <c r="BO32" s="360"/>
      <c r="BP32" s="360"/>
      <c r="BQ32" s="360"/>
      <c r="BR32" s="360"/>
      <c r="BS32" s="360"/>
      <c r="BT32" s="360"/>
      <c r="BU32" s="360"/>
      <c r="BW32" s="360" t="s">
        <v>197</v>
      </c>
      <c r="BX32" s="360"/>
      <c r="BY32" s="360"/>
      <c r="BZ32" s="360"/>
      <c r="CA32" s="360"/>
      <c r="CB32" s="360"/>
      <c r="CC32" s="360"/>
      <c r="CD32" s="360"/>
      <c r="CE32" s="360"/>
      <c r="CF32" s="360"/>
      <c r="CG32" s="360"/>
      <c r="CH32" s="360"/>
      <c r="CI32" s="360"/>
      <c r="CJ32" s="360"/>
      <c r="CK32" s="360"/>
      <c r="CL32" s="360"/>
      <c r="CM32" s="360"/>
      <c r="CO32" s="360" t="s">
        <v>198</v>
      </c>
      <c r="CP32" s="360"/>
      <c r="CQ32" s="360"/>
      <c r="CR32" s="360"/>
      <c r="CS32" s="360"/>
      <c r="CT32" s="360"/>
      <c r="CU32" s="360"/>
      <c r="CV32" s="360"/>
      <c r="CW32" s="360"/>
      <c r="CX32" s="360"/>
      <c r="CY32" s="360"/>
      <c r="CZ32" s="360"/>
      <c r="DA32" s="360"/>
      <c r="DB32" s="360"/>
      <c r="DC32" s="360"/>
      <c r="DD32" s="360"/>
      <c r="DE32" s="360"/>
      <c r="DI32" s="198"/>
    </row>
    <row r="33" spans="1:113" ht="13.5" customHeight="1">
      <c r="A33" s="175"/>
      <c r="B33" s="199"/>
      <c r="C33" s="358" t="s">
        <v>199</v>
      </c>
      <c r="D33" s="358"/>
      <c r="E33" s="357" t="s">
        <v>200</v>
      </c>
      <c r="F33" s="357"/>
      <c r="G33" s="357"/>
      <c r="H33" s="357"/>
      <c r="I33" s="357"/>
      <c r="J33" s="357"/>
      <c r="K33" s="357"/>
      <c r="L33" s="357"/>
      <c r="M33" s="357"/>
      <c r="N33" s="357"/>
      <c r="O33" s="357"/>
      <c r="P33" s="357"/>
      <c r="Q33" s="357"/>
      <c r="R33" s="357"/>
      <c r="S33" s="357"/>
      <c r="T33" s="200"/>
      <c r="U33" s="358" t="s">
        <v>199</v>
      </c>
      <c r="V33" s="358"/>
      <c r="W33" s="357" t="s">
        <v>200</v>
      </c>
      <c r="X33" s="357"/>
      <c r="Y33" s="357"/>
      <c r="Z33" s="357"/>
      <c r="AA33" s="357"/>
      <c r="AB33" s="357"/>
      <c r="AC33" s="357"/>
      <c r="AD33" s="357"/>
      <c r="AE33" s="357"/>
      <c r="AF33" s="357"/>
      <c r="AG33" s="357"/>
      <c r="AH33" s="357"/>
      <c r="AI33" s="357"/>
      <c r="AJ33" s="357"/>
      <c r="AK33" s="357"/>
      <c r="AL33" s="200"/>
      <c r="AM33" s="358" t="s">
        <v>199</v>
      </c>
      <c r="AN33" s="358"/>
      <c r="AO33" s="357" t="s">
        <v>200</v>
      </c>
      <c r="AP33" s="357"/>
      <c r="AQ33" s="357"/>
      <c r="AR33" s="357"/>
      <c r="AS33" s="357"/>
      <c r="AT33" s="357"/>
      <c r="AU33" s="357"/>
      <c r="AV33" s="357"/>
      <c r="AW33" s="357"/>
      <c r="AX33" s="357"/>
      <c r="AY33" s="357"/>
      <c r="AZ33" s="357"/>
      <c r="BA33" s="357"/>
      <c r="BB33" s="357"/>
      <c r="BC33" s="357"/>
      <c r="BD33" s="201"/>
      <c r="BE33" s="357" t="s">
        <v>201</v>
      </c>
      <c r="BF33" s="357"/>
      <c r="BG33" s="357" t="s">
        <v>202</v>
      </c>
      <c r="BH33" s="357"/>
      <c r="BI33" s="357"/>
      <c r="BJ33" s="357"/>
      <c r="BK33" s="357"/>
      <c r="BL33" s="357"/>
      <c r="BM33" s="357"/>
      <c r="BN33" s="357"/>
      <c r="BO33" s="357"/>
      <c r="BP33" s="357"/>
      <c r="BQ33" s="357"/>
      <c r="BR33" s="357"/>
      <c r="BS33" s="357"/>
      <c r="BT33" s="357"/>
      <c r="BU33" s="357"/>
      <c r="BV33" s="201"/>
      <c r="BW33" s="358" t="s">
        <v>201</v>
      </c>
      <c r="BX33" s="358"/>
      <c r="BY33" s="357" t="s">
        <v>203</v>
      </c>
      <c r="BZ33" s="357"/>
      <c r="CA33" s="357"/>
      <c r="CB33" s="357"/>
      <c r="CC33" s="357"/>
      <c r="CD33" s="357"/>
      <c r="CE33" s="357"/>
      <c r="CF33" s="357"/>
      <c r="CG33" s="357"/>
      <c r="CH33" s="357"/>
      <c r="CI33" s="357"/>
      <c r="CJ33" s="357"/>
      <c r="CK33" s="357"/>
      <c r="CL33" s="357"/>
      <c r="CM33" s="357"/>
      <c r="CN33" s="200"/>
      <c r="CO33" s="358" t="s">
        <v>199</v>
      </c>
      <c r="CP33" s="358"/>
      <c r="CQ33" s="357" t="s">
        <v>204</v>
      </c>
      <c r="CR33" s="357"/>
      <c r="CS33" s="357"/>
      <c r="CT33" s="357"/>
      <c r="CU33" s="357"/>
      <c r="CV33" s="357"/>
      <c r="CW33" s="357"/>
      <c r="CX33" s="357"/>
      <c r="CY33" s="357"/>
      <c r="CZ33" s="357"/>
      <c r="DA33" s="357"/>
      <c r="DB33" s="357"/>
      <c r="DC33" s="357"/>
      <c r="DD33" s="357"/>
      <c r="DE33" s="357"/>
      <c r="DF33" s="200"/>
      <c r="DG33" s="356" t="s">
        <v>205</v>
      </c>
      <c r="DH33" s="356"/>
      <c r="DI33" s="202"/>
    </row>
    <row r="34" spans="1:113" ht="32.25" customHeight="1">
      <c r="A34" s="175"/>
      <c r="B34" s="199"/>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2</v>
      </c>
      <c r="V34" s="354"/>
      <c r="W34" s="355" t="str">
        <f>IF('各会計、関係団体の財政状況及び健全化判断比率'!B28="","",'各会計、関係団体の財政状況及び健全化判断比率'!B28)</f>
        <v>国民健康保険特別会計</v>
      </c>
      <c r="X34" s="355"/>
      <c r="Y34" s="355"/>
      <c r="Z34" s="355"/>
      <c r="AA34" s="355"/>
      <c r="AB34" s="355"/>
      <c r="AC34" s="355"/>
      <c r="AD34" s="355"/>
      <c r="AE34" s="355"/>
      <c r="AF34" s="355"/>
      <c r="AG34" s="355"/>
      <c r="AH34" s="355"/>
      <c r="AI34" s="355"/>
      <c r="AJ34" s="355"/>
      <c r="AK34" s="355"/>
      <c r="AL34" s="175"/>
      <c r="AM34" s="354">
        <f>IF(AO34="","",MAX(C34:D43,U34:V43)+1)</f>
        <v>5</v>
      </c>
      <c r="AN34" s="354"/>
      <c r="AO34" s="355" t="str">
        <f>IF('各会計、関係団体の財政状況及び健全化判断比率'!B31="","",'各会計、関係団体の財政状況及び健全化判断比率'!B31)</f>
        <v>上水道事業特別会計</v>
      </c>
      <c r="AP34" s="355"/>
      <c r="AQ34" s="355"/>
      <c r="AR34" s="355"/>
      <c r="AS34" s="355"/>
      <c r="AT34" s="355"/>
      <c r="AU34" s="355"/>
      <c r="AV34" s="355"/>
      <c r="AW34" s="355"/>
      <c r="AX34" s="355"/>
      <c r="AY34" s="355"/>
      <c r="AZ34" s="355"/>
      <c r="BA34" s="355"/>
      <c r="BB34" s="355"/>
      <c r="BC34" s="355"/>
      <c r="BD34" s="175"/>
      <c r="BE34" s="354" t="str">
        <f>IF(BG34="","",MAX(C34:D43,U34:V43,AM34:AN43)+1)</f>
        <v/>
      </c>
      <c r="BF34" s="354"/>
      <c r="BG34" s="355"/>
      <c r="BH34" s="355"/>
      <c r="BI34" s="355"/>
      <c r="BJ34" s="355"/>
      <c r="BK34" s="355"/>
      <c r="BL34" s="355"/>
      <c r="BM34" s="355"/>
      <c r="BN34" s="355"/>
      <c r="BO34" s="355"/>
      <c r="BP34" s="355"/>
      <c r="BQ34" s="355"/>
      <c r="BR34" s="355"/>
      <c r="BS34" s="355"/>
      <c r="BT34" s="355"/>
      <c r="BU34" s="355"/>
      <c r="BV34" s="175"/>
      <c r="BW34" s="354">
        <f>IF(BY34="","",MAX(C34:D43,U34:V43,AM34:AN43,BE34:BF43)+1)</f>
        <v>7</v>
      </c>
      <c r="BX34" s="354"/>
      <c r="BY34" s="355" t="str">
        <f>IF('各会計、関係団体の財政状況及び健全化判断比率'!B68="","",'各会計、関係団体の財政状況及び健全化判断比率'!B68)</f>
        <v>埼玉県後期高齢者医療広域連合</v>
      </c>
      <c r="BZ34" s="355"/>
      <c r="CA34" s="355"/>
      <c r="CB34" s="355"/>
      <c r="CC34" s="355"/>
      <c r="CD34" s="355"/>
      <c r="CE34" s="355"/>
      <c r="CF34" s="355"/>
      <c r="CG34" s="355"/>
      <c r="CH34" s="355"/>
      <c r="CI34" s="355"/>
      <c r="CJ34" s="355"/>
      <c r="CK34" s="355"/>
      <c r="CL34" s="355"/>
      <c r="CM34" s="355"/>
      <c r="CN34" s="175"/>
      <c r="CO34" s="354">
        <f>IF(CQ34="","",MAX(C34:D43,U34:V43,AM34:AN43,BE34:BF43,BW34:BX43)+1)</f>
        <v>14</v>
      </c>
      <c r="CP34" s="354"/>
      <c r="CQ34" s="355" t="str">
        <f>IF('各会計、関係団体の財政状況及び健全化判断比率'!BS7="","",'各会計、関係団体の財政状況及び健全化判断比率'!BS7)</f>
        <v>三郷市土地開発公社</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202"/>
    </row>
    <row r="35" spans="1:113" ht="32.25" customHeight="1">
      <c r="A35" s="175"/>
      <c r="B35" s="199"/>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5"/>
      <c r="U35" s="354">
        <f>IF(W35="","",U34+1)</f>
        <v>3</v>
      </c>
      <c r="V35" s="354"/>
      <c r="W35" s="355" t="str">
        <f>IF('各会計、関係団体の財政状況及び健全化判断比率'!B29="","",'各会計、関係団体の財政状況及び健全化判断比率'!B29)</f>
        <v>介護保険特別会計</v>
      </c>
      <c r="X35" s="355"/>
      <c r="Y35" s="355"/>
      <c r="Z35" s="355"/>
      <c r="AA35" s="355"/>
      <c r="AB35" s="355"/>
      <c r="AC35" s="355"/>
      <c r="AD35" s="355"/>
      <c r="AE35" s="355"/>
      <c r="AF35" s="355"/>
      <c r="AG35" s="355"/>
      <c r="AH35" s="355"/>
      <c r="AI35" s="355"/>
      <c r="AJ35" s="355"/>
      <c r="AK35" s="355"/>
      <c r="AL35" s="175"/>
      <c r="AM35" s="354">
        <f t="shared" ref="AM35:AM43" si="0">IF(AO35="","",AM34+1)</f>
        <v>6</v>
      </c>
      <c r="AN35" s="354"/>
      <c r="AO35" s="355" t="str">
        <f>IF('各会計、関係団体の財政状況及び健全化判断比率'!B32="","",'各会計、関係団体の財政状況及び健全化判断比率'!B32)</f>
        <v>公共下水道事業特別会計</v>
      </c>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8</v>
      </c>
      <c r="BX35" s="354"/>
      <c r="BY35" s="355" t="str">
        <f>IF('各会計、関係団体の財政状況及び健全化判断比率'!B69="","",'各会計、関係団体の財政状況及び健全化判断比率'!B69)</f>
        <v>埼玉県後期高齢者医療広域連合</v>
      </c>
      <c r="BZ35" s="355"/>
      <c r="CA35" s="355"/>
      <c r="CB35" s="355"/>
      <c r="CC35" s="355"/>
      <c r="CD35" s="355"/>
      <c r="CE35" s="355"/>
      <c r="CF35" s="355"/>
      <c r="CG35" s="355"/>
      <c r="CH35" s="355"/>
      <c r="CI35" s="355"/>
      <c r="CJ35" s="355"/>
      <c r="CK35" s="355"/>
      <c r="CL35" s="355"/>
      <c r="CM35" s="355"/>
      <c r="CN35" s="175"/>
      <c r="CO35" s="354">
        <f t="shared" ref="CO35:CO43" si="3">IF(CQ35="","",CO34+1)</f>
        <v>15</v>
      </c>
      <c r="CP35" s="354"/>
      <c r="CQ35" s="355" t="str">
        <f>IF('各会計、関係団体の財政状況及び健全化判断比率'!BS8="","",'各会計、関係団体の財政状況及び健全化判断比率'!BS8)</f>
        <v>三郷市文化振興公社</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202"/>
    </row>
    <row r="36" spans="1:113" ht="32.25" customHeight="1">
      <c r="A36" s="175"/>
      <c r="B36" s="199"/>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4</v>
      </c>
      <c r="V36" s="354"/>
      <c r="W36" s="355" t="str">
        <f>IF('各会計、関係団体の財政状況及び健全化判断比率'!B30="","",'各会計、関係団体の財政状況及び健全化判断比率'!B30)</f>
        <v>後期高齢者医療特別会計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9</v>
      </c>
      <c r="BX36" s="354"/>
      <c r="BY36" s="355" t="str">
        <f>IF('各会計、関係団体の財政状況及び健全化判断比率'!B70="","",'各会計、関係団体の財政状況及び健全化判断比率'!B70)</f>
        <v>埼玉県市町村総合事務組合</v>
      </c>
      <c r="BZ36" s="355"/>
      <c r="CA36" s="355"/>
      <c r="CB36" s="355"/>
      <c r="CC36" s="355"/>
      <c r="CD36" s="355"/>
      <c r="CE36" s="355"/>
      <c r="CF36" s="355"/>
      <c r="CG36" s="355"/>
      <c r="CH36" s="355"/>
      <c r="CI36" s="355"/>
      <c r="CJ36" s="355"/>
      <c r="CK36" s="355"/>
      <c r="CL36" s="355"/>
      <c r="CM36" s="355"/>
      <c r="CN36" s="175"/>
      <c r="CO36" s="354">
        <f t="shared" si="3"/>
        <v>16</v>
      </c>
      <c r="CP36" s="354"/>
      <c r="CQ36" s="355" t="str">
        <f>IF('各会計、関係団体の財政状況及び健全化判断比率'!BS9="","",'各会計、関係団体の財政状況及び健全化判断比率'!BS9)</f>
        <v>首都圏新都市鉄道</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202"/>
    </row>
    <row r="37" spans="1:113" ht="32.25" customHeight="1">
      <c r="A37" s="175"/>
      <c r="B37" s="199"/>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10</v>
      </c>
      <c r="BX37" s="354"/>
      <c r="BY37" s="355" t="str">
        <f>IF('各会計、関係団体の財政状況及び健全化判断比率'!B71="","",'各会計、関係団体の財政状況及び健全化判断比率'!B71)</f>
        <v>埼玉県市町村総合事務組合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202"/>
    </row>
    <row r="38" spans="1:113" ht="32.25" customHeight="1">
      <c r="A38" s="175"/>
      <c r="B38" s="199"/>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11</v>
      </c>
      <c r="BX38" s="354"/>
      <c r="BY38" s="355" t="str">
        <f>IF('各会計、関係団体の財政状況及び健全化判断比率'!B72="","",'各会計、関係団体の財政状況及び健全化判断比率'!B72)</f>
        <v>彩の国さいたま人づくり広域連合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202"/>
    </row>
    <row r="39" spans="1:113" ht="32.25" customHeight="1">
      <c r="A39" s="175"/>
      <c r="B39" s="199"/>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12</v>
      </c>
      <c r="BX39" s="354"/>
      <c r="BY39" s="355" t="str">
        <f>IF('各会計、関係団体の財政状況及び健全化判断比率'!B73="","",'各会計、関係団体の財政状況及び健全化判断比率'!B73)</f>
        <v>東埼玉資源環境組合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202"/>
    </row>
    <row r="40" spans="1:113" ht="32.25" customHeight="1">
      <c r="A40" s="175"/>
      <c r="B40" s="199"/>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13</v>
      </c>
      <c r="BX40" s="354"/>
      <c r="BY40" s="355" t="str">
        <f>IF('各会計、関係団体の財政状況及び健全化判断比率'!B74="","",'各会計、関係団体の財政状況及び健全化判断比率'!B74)</f>
        <v>江戸川水防事務組合</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202"/>
    </row>
    <row r="41" spans="1:113" ht="32.25" customHeight="1">
      <c r="A41" s="175"/>
      <c r="B41" s="199"/>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t="str">
        <f t="shared" si="2"/>
        <v/>
      </c>
      <c r="BX41" s="354"/>
      <c r="BY41" s="355" t="str">
        <f>IF('各会計、関係団体の財政状況及び健全化判断比率'!B75="","",'各会計、関係団体の財政状況及び健全化判断比率'!B75)</f>
        <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202"/>
    </row>
    <row r="42" spans="1:113" ht="32.25" customHeight="1">
      <c r="B42" s="199"/>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202"/>
    </row>
    <row r="43" spans="1:113" ht="32.25" customHeight="1">
      <c r="B43" s="199"/>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202"/>
    </row>
    <row r="44" spans="1:113" ht="13.5" customHeight="1" thickBot="1">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row r="46" spans="1:113">
      <c r="B46" s="174" t="s">
        <v>206</v>
      </c>
      <c r="E46" s="351" t="s">
        <v>207</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c r="E47" s="351" t="s">
        <v>208</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c r="E48" s="351" t="s">
        <v>209</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c r="E49" s="353" t="s">
        <v>210</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c r="E50" s="351" t="s">
        <v>211</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c r="E51" s="351" t="s">
        <v>212</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c r="E52" s="351" t="s">
        <v>213</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c r="E53" s="351" t="s">
        <v>214</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row r="55" spans="5:113"/>
    <row r="56" spans="5:113"/>
  </sheetData>
  <sheetProtection algorithmName="SHA-512" hashValue="VfrYpcOp6ugBnVxTJwTHxLBIVB6d9d5pAGkdFrkeKpMnxIguPyKl6Ps6j7W129E/d76/UT5dt+xh4awfJRsJ+g==" saltValue="pv5V5Kw4Nj6gLjIUfEAUc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70" zoomScaleNormal="70" workbookViewId="0"/>
  </sheetViews>
  <sheetFormatPr defaultColWidth="0" defaultRowHeight="11.25" customHeight="1" zeroHeight="1"/>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215</v>
      </c>
      <c r="DI1" s="705"/>
      <c r="DJ1" s="705"/>
      <c r="DK1" s="705"/>
      <c r="DL1" s="705"/>
      <c r="DM1" s="705"/>
      <c r="DN1" s="706"/>
      <c r="DO1" s="208"/>
      <c r="DP1" s="704" t="s">
        <v>216</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c r="B2" s="209" t="s">
        <v>217</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c r="B3" s="666" t="s">
        <v>218</v>
      </c>
      <c r="C3" s="667"/>
      <c r="D3" s="667"/>
      <c r="E3" s="667"/>
      <c r="F3" s="667"/>
      <c r="G3" s="667"/>
      <c r="H3" s="667"/>
      <c r="I3" s="667"/>
      <c r="J3" s="667"/>
      <c r="K3" s="667"/>
      <c r="L3" s="667"/>
      <c r="M3" s="667"/>
      <c r="N3" s="667"/>
      <c r="O3" s="667"/>
      <c r="P3" s="667"/>
      <c r="Q3" s="667"/>
      <c r="R3" s="667"/>
      <c r="S3" s="667"/>
      <c r="T3" s="667"/>
      <c r="U3" s="667"/>
      <c r="V3" s="667"/>
      <c r="W3" s="667"/>
      <c r="X3" s="667"/>
      <c r="Y3" s="667"/>
      <c r="Z3" s="667"/>
      <c r="AA3" s="667"/>
      <c r="AB3" s="667"/>
      <c r="AC3" s="667"/>
      <c r="AD3" s="667"/>
      <c r="AE3" s="667"/>
      <c r="AF3" s="667"/>
      <c r="AG3" s="667"/>
      <c r="AH3" s="667"/>
      <c r="AI3" s="667"/>
      <c r="AJ3" s="667"/>
      <c r="AK3" s="667"/>
      <c r="AL3" s="667"/>
      <c r="AM3" s="667"/>
      <c r="AN3" s="667"/>
      <c r="AO3" s="667"/>
      <c r="AP3" s="666" t="s">
        <v>219</v>
      </c>
      <c r="AQ3" s="667"/>
      <c r="AR3" s="667"/>
      <c r="AS3" s="667"/>
      <c r="AT3" s="667"/>
      <c r="AU3" s="667"/>
      <c r="AV3" s="667"/>
      <c r="AW3" s="667"/>
      <c r="AX3" s="667"/>
      <c r="AY3" s="667"/>
      <c r="AZ3" s="667"/>
      <c r="BA3" s="667"/>
      <c r="BB3" s="667"/>
      <c r="BC3" s="667"/>
      <c r="BD3" s="667"/>
      <c r="BE3" s="667"/>
      <c r="BF3" s="667"/>
      <c r="BG3" s="667"/>
      <c r="BH3" s="667"/>
      <c r="BI3" s="667"/>
      <c r="BJ3" s="667"/>
      <c r="BK3" s="667"/>
      <c r="BL3" s="667"/>
      <c r="BM3" s="667"/>
      <c r="BN3" s="667"/>
      <c r="BO3" s="667"/>
      <c r="BP3" s="667"/>
      <c r="BQ3" s="667"/>
      <c r="BR3" s="667"/>
      <c r="BS3" s="667"/>
      <c r="BT3" s="667"/>
      <c r="BU3" s="667"/>
      <c r="BV3" s="667"/>
      <c r="BW3" s="667"/>
      <c r="BX3" s="667"/>
      <c r="BY3" s="667"/>
      <c r="BZ3" s="667"/>
      <c r="CA3" s="667"/>
      <c r="CB3" s="668"/>
      <c r="CD3" s="666" t="s">
        <v>220</v>
      </c>
      <c r="CE3" s="667"/>
      <c r="CF3" s="667"/>
      <c r="CG3" s="667"/>
      <c r="CH3" s="667"/>
      <c r="CI3" s="667"/>
      <c r="CJ3" s="667"/>
      <c r="CK3" s="667"/>
      <c r="CL3" s="667"/>
      <c r="CM3" s="667"/>
      <c r="CN3" s="667"/>
      <c r="CO3" s="667"/>
      <c r="CP3" s="667"/>
      <c r="CQ3" s="667"/>
      <c r="CR3" s="667"/>
      <c r="CS3" s="667"/>
      <c r="CT3" s="667"/>
      <c r="CU3" s="667"/>
      <c r="CV3" s="667"/>
      <c r="CW3" s="667"/>
      <c r="CX3" s="667"/>
      <c r="CY3" s="667"/>
      <c r="CZ3" s="667"/>
      <c r="DA3" s="667"/>
      <c r="DB3" s="667"/>
      <c r="DC3" s="667"/>
      <c r="DD3" s="667"/>
      <c r="DE3" s="667"/>
      <c r="DF3" s="667"/>
      <c r="DG3" s="667"/>
      <c r="DH3" s="667"/>
      <c r="DI3" s="667"/>
      <c r="DJ3" s="667"/>
      <c r="DK3" s="667"/>
      <c r="DL3" s="667"/>
      <c r="DM3" s="667"/>
      <c r="DN3" s="667"/>
      <c r="DO3" s="667"/>
      <c r="DP3" s="667"/>
      <c r="DQ3" s="667"/>
      <c r="DR3" s="667"/>
      <c r="DS3" s="667"/>
      <c r="DT3" s="667"/>
      <c r="DU3" s="667"/>
      <c r="DV3" s="667"/>
      <c r="DW3" s="667"/>
      <c r="DX3" s="667"/>
      <c r="DY3" s="667"/>
      <c r="DZ3" s="667"/>
      <c r="EA3" s="667"/>
      <c r="EB3" s="667"/>
      <c r="EC3" s="668"/>
    </row>
    <row r="4" spans="2:143" ht="11.25" customHeight="1">
      <c r="B4" s="666" t="s">
        <v>1</v>
      </c>
      <c r="C4" s="667"/>
      <c r="D4" s="667"/>
      <c r="E4" s="667"/>
      <c r="F4" s="667"/>
      <c r="G4" s="667"/>
      <c r="H4" s="667"/>
      <c r="I4" s="667"/>
      <c r="J4" s="667"/>
      <c r="K4" s="667"/>
      <c r="L4" s="667"/>
      <c r="M4" s="667"/>
      <c r="N4" s="667"/>
      <c r="O4" s="667"/>
      <c r="P4" s="667"/>
      <c r="Q4" s="668"/>
      <c r="R4" s="666" t="s">
        <v>221</v>
      </c>
      <c r="S4" s="667"/>
      <c r="T4" s="667"/>
      <c r="U4" s="667"/>
      <c r="V4" s="667"/>
      <c r="W4" s="667"/>
      <c r="X4" s="667"/>
      <c r="Y4" s="668"/>
      <c r="Z4" s="666" t="s">
        <v>222</v>
      </c>
      <c r="AA4" s="667"/>
      <c r="AB4" s="667"/>
      <c r="AC4" s="668"/>
      <c r="AD4" s="666" t="s">
        <v>223</v>
      </c>
      <c r="AE4" s="667"/>
      <c r="AF4" s="667"/>
      <c r="AG4" s="667"/>
      <c r="AH4" s="667"/>
      <c r="AI4" s="667"/>
      <c r="AJ4" s="667"/>
      <c r="AK4" s="668"/>
      <c r="AL4" s="666" t="s">
        <v>222</v>
      </c>
      <c r="AM4" s="667"/>
      <c r="AN4" s="667"/>
      <c r="AO4" s="668"/>
      <c r="AP4" s="707" t="s">
        <v>224</v>
      </c>
      <c r="AQ4" s="707"/>
      <c r="AR4" s="707"/>
      <c r="AS4" s="707"/>
      <c r="AT4" s="707"/>
      <c r="AU4" s="707"/>
      <c r="AV4" s="707"/>
      <c r="AW4" s="707"/>
      <c r="AX4" s="707"/>
      <c r="AY4" s="707"/>
      <c r="AZ4" s="707"/>
      <c r="BA4" s="707"/>
      <c r="BB4" s="707"/>
      <c r="BC4" s="707"/>
      <c r="BD4" s="707"/>
      <c r="BE4" s="707"/>
      <c r="BF4" s="707"/>
      <c r="BG4" s="707" t="s">
        <v>225</v>
      </c>
      <c r="BH4" s="707"/>
      <c r="BI4" s="707"/>
      <c r="BJ4" s="707"/>
      <c r="BK4" s="707"/>
      <c r="BL4" s="707"/>
      <c r="BM4" s="707"/>
      <c r="BN4" s="707"/>
      <c r="BO4" s="707" t="s">
        <v>222</v>
      </c>
      <c r="BP4" s="707"/>
      <c r="BQ4" s="707"/>
      <c r="BR4" s="707"/>
      <c r="BS4" s="707" t="s">
        <v>226</v>
      </c>
      <c r="BT4" s="707"/>
      <c r="BU4" s="707"/>
      <c r="BV4" s="707"/>
      <c r="BW4" s="707"/>
      <c r="BX4" s="707"/>
      <c r="BY4" s="707"/>
      <c r="BZ4" s="707"/>
      <c r="CA4" s="707"/>
      <c r="CB4" s="707"/>
      <c r="CD4" s="666" t="s">
        <v>227</v>
      </c>
      <c r="CE4" s="667"/>
      <c r="CF4" s="667"/>
      <c r="CG4" s="667"/>
      <c r="CH4" s="667"/>
      <c r="CI4" s="667"/>
      <c r="CJ4" s="667"/>
      <c r="CK4" s="667"/>
      <c r="CL4" s="667"/>
      <c r="CM4" s="667"/>
      <c r="CN4" s="667"/>
      <c r="CO4" s="667"/>
      <c r="CP4" s="667"/>
      <c r="CQ4" s="667"/>
      <c r="CR4" s="667"/>
      <c r="CS4" s="667"/>
      <c r="CT4" s="667"/>
      <c r="CU4" s="667"/>
      <c r="CV4" s="667"/>
      <c r="CW4" s="667"/>
      <c r="CX4" s="667"/>
      <c r="CY4" s="667"/>
      <c r="CZ4" s="667"/>
      <c r="DA4" s="667"/>
      <c r="DB4" s="667"/>
      <c r="DC4" s="667"/>
      <c r="DD4" s="667"/>
      <c r="DE4" s="667"/>
      <c r="DF4" s="667"/>
      <c r="DG4" s="667"/>
      <c r="DH4" s="667"/>
      <c r="DI4" s="667"/>
      <c r="DJ4" s="667"/>
      <c r="DK4" s="667"/>
      <c r="DL4" s="667"/>
      <c r="DM4" s="667"/>
      <c r="DN4" s="667"/>
      <c r="DO4" s="667"/>
      <c r="DP4" s="667"/>
      <c r="DQ4" s="667"/>
      <c r="DR4" s="667"/>
      <c r="DS4" s="667"/>
      <c r="DT4" s="667"/>
      <c r="DU4" s="667"/>
      <c r="DV4" s="667"/>
      <c r="DW4" s="667"/>
      <c r="DX4" s="667"/>
      <c r="DY4" s="667"/>
      <c r="DZ4" s="667"/>
      <c r="EA4" s="667"/>
      <c r="EB4" s="667"/>
      <c r="EC4" s="668"/>
    </row>
    <row r="5" spans="2:143" ht="11.25" customHeight="1">
      <c r="B5" s="663" t="s">
        <v>228</v>
      </c>
      <c r="C5" s="664"/>
      <c r="D5" s="664"/>
      <c r="E5" s="664"/>
      <c r="F5" s="664"/>
      <c r="G5" s="664"/>
      <c r="H5" s="664"/>
      <c r="I5" s="664"/>
      <c r="J5" s="664"/>
      <c r="K5" s="664"/>
      <c r="L5" s="664"/>
      <c r="M5" s="664"/>
      <c r="N5" s="664"/>
      <c r="O5" s="664"/>
      <c r="P5" s="664"/>
      <c r="Q5" s="665"/>
      <c r="R5" s="660">
        <v>23527503</v>
      </c>
      <c r="S5" s="661"/>
      <c r="T5" s="661"/>
      <c r="U5" s="661"/>
      <c r="V5" s="661"/>
      <c r="W5" s="661"/>
      <c r="X5" s="661"/>
      <c r="Y5" s="689"/>
      <c r="Z5" s="702">
        <v>36.700000000000003</v>
      </c>
      <c r="AA5" s="702"/>
      <c r="AB5" s="702"/>
      <c r="AC5" s="702"/>
      <c r="AD5" s="703">
        <v>22569520</v>
      </c>
      <c r="AE5" s="703"/>
      <c r="AF5" s="703"/>
      <c r="AG5" s="703"/>
      <c r="AH5" s="703"/>
      <c r="AI5" s="703"/>
      <c r="AJ5" s="703"/>
      <c r="AK5" s="703"/>
      <c r="AL5" s="690">
        <v>77.599999999999994</v>
      </c>
      <c r="AM5" s="673"/>
      <c r="AN5" s="673"/>
      <c r="AO5" s="691"/>
      <c r="AP5" s="663" t="s">
        <v>229</v>
      </c>
      <c r="AQ5" s="664"/>
      <c r="AR5" s="664"/>
      <c r="AS5" s="664"/>
      <c r="AT5" s="664"/>
      <c r="AU5" s="664"/>
      <c r="AV5" s="664"/>
      <c r="AW5" s="664"/>
      <c r="AX5" s="664"/>
      <c r="AY5" s="664"/>
      <c r="AZ5" s="664"/>
      <c r="BA5" s="664"/>
      <c r="BB5" s="664"/>
      <c r="BC5" s="664"/>
      <c r="BD5" s="664"/>
      <c r="BE5" s="664"/>
      <c r="BF5" s="665"/>
      <c r="BG5" s="614">
        <v>22569520</v>
      </c>
      <c r="BH5" s="615"/>
      <c r="BI5" s="615"/>
      <c r="BJ5" s="615"/>
      <c r="BK5" s="615"/>
      <c r="BL5" s="615"/>
      <c r="BM5" s="615"/>
      <c r="BN5" s="616"/>
      <c r="BO5" s="650">
        <v>95.9</v>
      </c>
      <c r="BP5" s="650"/>
      <c r="BQ5" s="650"/>
      <c r="BR5" s="650"/>
      <c r="BS5" s="651">
        <v>121642</v>
      </c>
      <c r="BT5" s="651"/>
      <c r="BU5" s="651"/>
      <c r="BV5" s="651"/>
      <c r="BW5" s="651"/>
      <c r="BX5" s="651"/>
      <c r="BY5" s="651"/>
      <c r="BZ5" s="651"/>
      <c r="CA5" s="651"/>
      <c r="CB5" s="682"/>
      <c r="CD5" s="666" t="s">
        <v>224</v>
      </c>
      <c r="CE5" s="667"/>
      <c r="CF5" s="667"/>
      <c r="CG5" s="667"/>
      <c r="CH5" s="667"/>
      <c r="CI5" s="667"/>
      <c r="CJ5" s="667"/>
      <c r="CK5" s="667"/>
      <c r="CL5" s="667"/>
      <c r="CM5" s="667"/>
      <c r="CN5" s="667"/>
      <c r="CO5" s="667"/>
      <c r="CP5" s="667"/>
      <c r="CQ5" s="668"/>
      <c r="CR5" s="666" t="s">
        <v>230</v>
      </c>
      <c r="CS5" s="667"/>
      <c r="CT5" s="667"/>
      <c r="CU5" s="667"/>
      <c r="CV5" s="667"/>
      <c r="CW5" s="667"/>
      <c r="CX5" s="667"/>
      <c r="CY5" s="668"/>
      <c r="CZ5" s="666" t="s">
        <v>222</v>
      </c>
      <c r="DA5" s="667"/>
      <c r="DB5" s="667"/>
      <c r="DC5" s="668"/>
      <c r="DD5" s="666" t="s">
        <v>231</v>
      </c>
      <c r="DE5" s="667"/>
      <c r="DF5" s="667"/>
      <c r="DG5" s="667"/>
      <c r="DH5" s="667"/>
      <c r="DI5" s="667"/>
      <c r="DJ5" s="667"/>
      <c r="DK5" s="667"/>
      <c r="DL5" s="667"/>
      <c r="DM5" s="667"/>
      <c r="DN5" s="667"/>
      <c r="DO5" s="667"/>
      <c r="DP5" s="668"/>
      <c r="DQ5" s="666" t="s">
        <v>232</v>
      </c>
      <c r="DR5" s="667"/>
      <c r="DS5" s="667"/>
      <c r="DT5" s="667"/>
      <c r="DU5" s="667"/>
      <c r="DV5" s="667"/>
      <c r="DW5" s="667"/>
      <c r="DX5" s="667"/>
      <c r="DY5" s="667"/>
      <c r="DZ5" s="667"/>
      <c r="EA5" s="667"/>
      <c r="EB5" s="667"/>
      <c r="EC5" s="668"/>
    </row>
    <row r="6" spans="2:143" ht="11.25" customHeight="1">
      <c r="B6" s="611" t="s">
        <v>233</v>
      </c>
      <c r="C6" s="612"/>
      <c r="D6" s="612"/>
      <c r="E6" s="612"/>
      <c r="F6" s="612"/>
      <c r="G6" s="612"/>
      <c r="H6" s="612"/>
      <c r="I6" s="612"/>
      <c r="J6" s="612"/>
      <c r="K6" s="612"/>
      <c r="L6" s="612"/>
      <c r="M6" s="612"/>
      <c r="N6" s="612"/>
      <c r="O6" s="612"/>
      <c r="P6" s="612"/>
      <c r="Q6" s="613"/>
      <c r="R6" s="614">
        <v>306208</v>
      </c>
      <c r="S6" s="615"/>
      <c r="T6" s="615"/>
      <c r="U6" s="615"/>
      <c r="V6" s="615"/>
      <c r="W6" s="615"/>
      <c r="X6" s="615"/>
      <c r="Y6" s="616"/>
      <c r="Z6" s="650">
        <v>0.5</v>
      </c>
      <c r="AA6" s="650"/>
      <c r="AB6" s="650"/>
      <c r="AC6" s="650"/>
      <c r="AD6" s="651">
        <v>306208</v>
      </c>
      <c r="AE6" s="651"/>
      <c r="AF6" s="651"/>
      <c r="AG6" s="651"/>
      <c r="AH6" s="651"/>
      <c r="AI6" s="651"/>
      <c r="AJ6" s="651"/>
      <c r="AK6" s="651"/>
      <c r="AL6" s="617">
        <v>1.1000000000000001</v>
      </c>
      <c r="AM6" s="618"/>
      <c r="AN6" s="618"/>
      <c r="AO6" s="652"/>
      <c r="AP6" s="611" t="s">
        <v>234</v>
      </c>
      <c r="AQ6" s="612"/>
      <c r="AR6" s="612"/>
      <c r="AS6" s="612"/>
      <c r="AT6" s="612"/>
      <c r="AU6" s="612"/>
      <c r="AV6" s="612"/>
      <c r="AW6" s="612"/>
      <c r="AX6" s="612"/>
      <c r="AY6" s="612"/>
      <c r="AZ6" s="612"/>
      <c r="BA6" s="612"/>
      <c r="BB6" s="612"/>
      <c r="BC6" s="612"/>
      <c r="BD6" s="612"/>
      <c r="BE6" s="612"/>
      <c r="BF6" s="613"/>
      <c r="BG6" s="614">
        <v>22569520</v>
      </c>
      <c r="BH6" s="615"/>
      <c r="BI6" s="615"/>
      <c r="BJ6" s="615"/>
      <c r="BK6" s="615"/>
      <c r="BL6" s="615"/>
      <c r="BM6" s="615"/>
      <c r="BN6" s="616"/>
      <c r="BO6" s="650">
        <v>95.9</v>
      </c>
      <c r="BP6" s="650"/>
      <c r="BQ6" s="650"/>
      <c r="BR6" s="650"/>
      <c r="BS6" s="651">
        <v>121642</v>
      </c>
      <c r="BT6" s="651"/>
      <c r="BU6" s="651"/>
      <c r="BV6" s="651"/>
      <c r="BW6" s="651"/>
      <c r="BX6" s="651"/>
      <c r="BY6" s="651"/>
      <c r="BZ6" s="651"/>
      <c r="CA6" s="651"/>
      <c r="CB6" s="682"/>
      <c r="CD6" s="663" t="s">
        <v>235</v>
      </c>
      <c r="CE6" s="664"/>
      <c r="CF6" s="664"/>
      <c r="CG6" s="664"/>
      <c r="CH6" s="664"/>
      <c r="CI6" s="664"/>
      <c r="CJ6" s="664"/>
      <c r="CK6" s="664"/>
      <c r="CL6" s="664"/>
      <c r="CM6" s="664"/>
      <c r="CN6" s="664"/>
      <c r="CO6" s="664"/>
      <c r="CP6" s="664"/>
      <c r="CQ6" s="665"/>
      <c r="CR6" s="614">
        <v>306121</v>
      </c>
      <c r="CS6" s="615"/>
      <c r="CT6" s="615"/>
      <c r="CU6" s="615"/>
      <c r="CV6" s="615"/>
      <c r="CW6" s="615"/>
      <c r="CX6" s="615"/>
      <c r="CY6" s="616"/>
      <c r="CZ6" s="690">
        <v>0.5</v>
      </c>
      <c r="DA6" s="673"/>
      <c r="DB6" s="673"/>
      <c r="DC6" s="692"/>
      <c r="DD6" s="620" t="s">
        <v>141</v>
      </c>
      <c r="DE6" s="615"/>
      <c r="DF6" s="615"/>
      <c r="DG6" s="615"/>
      <c r="DH6" s="615"/>
      <c r="DI6" s="615"/>
      <c r="DJ6" s="615"/>
      <c r="DK6" s="615"/>
      <c r="DL6" s="615"/>
      <c r="DM6" s="615"/>
      <c r="DN6" s="615"/>
      <c r="DO6" s="615"/>
      <c r="DP6" s="616"/>
      <c r="DQ6" s="620">
        <v>306121</v>
      </c>
      <c r="DR6" s="615"/>
      <c r="DS6" s="615"/>
      <c r="DT6" s="615"/>
      <c r="DU6" s="615"/>
      <c r="DV6" s="615"/>
      <c r="DW6" s="615"/>
      <c r="DX6" s="615"/>
      <c r="DY6" s="615"/>
      <c r="DZ6" s="615"/>
      <c r="EA6" s="615"/>
      <c r="EB6" s="615"/>
      <c r="EC6" s="649"/>
    </row>
    <row r="7" spans="2:143" ht="11.25" customHeight="1">
      <c r="B7" s="611" t="s">
        <v>236</v>
      </c>
      <c r="C7" s="612"/>
      <c r="D7" s="612"/>
      <c r="E7" s="612"/>
      <c r="F7" s="612"/>
      <c r="G7" s="612"/>
      <c r="H7" s="612"/>
      <c r="I7" s="612"/>
      <c r="J7" s="612"/>
      <c r="K7" s="612"/>
      <c r="L7" s="612"/>
      <c r="M7" s="612"/>
      <c r="N7" s="612"/>
      <c r="O7" s="612"/>
      <c r="P7" s="612"/>
      <c r="Q7" s="613"/>
      <c r="R7" s="614">
        <v>8300</v>
      </c>
      <c r="S7" s="615"/>
      <c r="T7" s="615"/>
      <c r="U7" s="615"/>
      <c r="V7" s="615"/>
      <c r="W7" s="615"/>
      <c r="X7" s="615"/>
      <c r="Y7" s="616"/>
      <c r="Z7" s="650">
        <v>0</v>
      </c>
      <c r="AA7" s="650"/>
      <c r="AB7" s="650"/>
      <c r="AC7" s="650"/>
      <c r="AD7" s="651">
        <v>8300</v>
      </c>
      <c r="AE7" s="651"/>
      <c r="AF7" s="651"/>
      <c r="AG7" s="651"/>
      <c r="AH7" s="651"/>
      <c r="AI7" s="651"/>
      <c r="AJ7" s="651"/>
      <c r="AK7" s="651"/>
      <c r="AL7" s="617">
        <v>0</v>
      </c>
      <c r="AM7" s="618"/>
      <c r="AN7" s="618"/>
      <c r="AO7" s="652"/>
      <c r="AP7" s="611" t="s">
        <v>237</v>
      </c>
      <c r="AQ7" s="612"/>
      <c r="AR7" s="612"/>
      <c r="AS7" s="612"/>
      <c r="AT7" s="612"/>
      <c r="AU7" s="612"/>
      <c r="AV7" s="612"/>
      <c r="AW7" s="612"/>
      <c r="AX7" s="612"/>
      <c r="AY7" s="612"/>
      <c r="AZ7" s="612"/>
      <c r="BA7" s="612"/>
      <c r="BB7" s="612"/>
      <c r="BC7" s="612"/>
      <c r="BD7" s="612"/>
      <c r="BE7" s="612"/>
      <c r="BF7" s="613"/>
      <c r="BG7" s="614">
        <v>10705858</v>
      </c>
      <c r="BH7" s="615"/>
      <c r="BI7" s="615"/>
      <c r="BJ7" s="615"/>
      <c r="BK7" s="615"/>
      <c r="BL7" s="615"/>
      <c r="BM7" s="615"/>
      <c r="BN7" s="616"/>
      <c r="BO7" s="650">
        <v>45.5</v>
      </c>
      <c r="BP7" s="650"/>
      <c r="BQ7" s="650"/>
      <c r="BR7" s="650"/>
      <c r="BS7" s="651">
        <v>121642</v>
      </c>
      <c r="BT7" s="651"/>
      <c r="BU7" s="651"/>
      <c r="BV7" s="651"/>
      <c r="BW7" s="651"/>
      <c r="BX7" s="651"/>
      <c r="BY7" s="651"/>
      <c r="BZ7" s="651"/>
      <c r="CA7" s="651"/>
      <c r="CB7" s="682"/>
      <c r="CD7" s="611" t="s">
        <v>238</v>
      </c>
      <c r="CE7" s="612"/>
      <c r="CF7" s="612"/>
      <c r="CG7" s="612"/>
      <c r="CH7" s="612"/>
      <c r="CI7" s="612"/>
      <c r="CJ7" s="612"/>
      <c r="CK7" s="612"/>
      <c r="CL7" s="612"/>
      <c r="CM7" s="612"/>
      <c r="CN7" s="612"/>
      <c r="CO7" s="612"/>
      <c r="CP7" s="612"/>
      <c r="CQ7" s="613"/>
      <c r="CR7" s="614">
        <v>11758100</v>
      </c>
      <c r="CS7" s="615"/>
      <c r="CT7" s="615"/>
      <c r="CU7" s="615"/>
      <c r="CV7" s="615"/>
      <c r="CW7" s="615"/>
      <c r="CX7" s="615"/>
      <c r="CY7" s="616"/>
      <c r="CZ7" s="650">
        <v>19.7</v>
      </c>
      <c r="DA7" s="650"/>
      <c r="DB7" s="650"/>
      <c r="DC7" s="650"/>
      <c r="DD7" s="620">
        <v>1502098</v>
      </c>
      <c r="DE7" s="615"/>
      <c r="DF7" s="615"/>
      <c r="DG7" s="615"/>
      <c r="DH7" s="615"/>
      <c r="DI7" s="615"/>
      <c r="DJ7" s="615"/>
      <c r="DK7" s="615"/>
      <c r="DL7" s="615"/>
      <c r="DM7" s="615"/>
      <c r="DN7" s="615"/>
      <c r="DO7" s="615"/>
      <c r="DP7" s="616"/>
      <c r="DQ7" s="620">
        <v>9364027</v>
      </c>
      <c r="DR7" s="615"/>
      <c r="DS7" s="615"/>
      <c r="DT7" s="615"/>
      <c r="DU7" s="615"/>
      <c r="DV7" s="615"/>
      <c r="DW7" s="615"/>
      <c r="DX7" s="615"/>
      <c r="DY7" s="615"/>
      <c r="DZ7" s="615"/>
      <c r="EA7" s="615"/>
      <c r="EB7" s="615"/>
      <c r="EC7" s="649"/>
    </row>
    <row r="8" spans="2:143" ht="11.25" customHeight="1">
      <c r="B8" s="611" t="s">
        <v>239</v>
      </c>
      <c r="C8" s="612"/>
      <c r="D8" s="612"/>
      <c r="E8" s="612"/>
      <c r="F8" s="612"/>
      <c r="G8" s="612"/>
      <c r="H8" s="612"/>
      <c r="I8" s="612"/>
      <c r="J8" s="612"/>
      <c r="K8" s="612"/>
      <c r="L8" s="612"/>
      <c r="M8" s="612"/>
      <c r="N8" s="612"/>
      <c r="O8" s="612"/>
      <c r="P8" s="612"/>
      <c r="Q8" s="613"/>
      <c r="R8" s="614">
        <v>120755</v>
      </c>
      <c r="S8" s="615"/>
      <c r="T8" s="615"/>
      <c r="U8" s="615"/>
      <c r="V8" s="615"/>
      <c r="W8" s="615"/>
      <c r="X8" s="615"/>
      <c r="Y8" s="616"/>
      <c r="Z8" s="650">
        <v>0.2</v>
      </c>
      <c r="AA8" s="650"/>
      <c r="AB8" s="650"/>
      <c r="AC8" s="650"/>
      <c r="AD8" s="651">
        <v>120755</v>
      </c>
      <c r="AE8" s="651"/>
      <c r="AF8" s="651"/>
      <c r="AG8" s="651"/>
      <c r="AH8" s="651"/>
      <c r="AI8" s="651"/>
      <c r="AJ8" s="651"/>
      <c r="AK8" s="651"/>
      <c r="AL8" s="617">
        <v>0.4</v>
      </c>
      <c r="AM8" s="618"/>
      <c r="AN8" s="618"/>
      <c r="AO8" s="652"/>
      <c r="AP8" s="611" t="s">
        <v>240</v>
      </c>
      <c r="AQ8" s="612"/>
      <c r="AR8" s="612"/>
      <c r="AS8" s="612"/>
      <c r="AT8" s="612"/>
      <c r="AU8" s="612"/>
      <c r="AV8" s="612"/>
      <c r="AW8" s="612"/>
      <c r="AX8" s="612"/>
      <c r="AY8" s="612"/>
      <c r="AZ8" s="612"/>
      <c r="BA8" s="612"/>
      <c r="BB8" s="612"/>
      <c r="BC8" s="612"/>
      <c r="BD8" s="612"/>
      <c r="BE8" s="612"/>
      <c r="BF8" s="613"/>
      <c r="BG8" s="614">
        <v>262547</v>
      </c>
      <c r="BH8" s="615"/>
      <c r="BI8" s="615"/>
      <c r="BJ8" s="615"/>
      <c r="BK8" s="615"/>
      <c r="BL8" s="615"/>
      <c r="BM8" s="615"/>
      <c r="BN8" s="616"/>
      <c r="BO8" s="650">
        <v>1.1000000000000001</v>
      </c>
      <c r="BP8" s="650"/>
      <c r="BQ8" s="650"/>
      <c r="BR8" s="650"/>
      <c r="BS8" s="651" t="s">
        <v>141</v>
      </c>
      <c r="BT8" s="651"/>
      <c r="BU8" s="651"/>
      <c r="BV8" s="651"/>
      <c r="BW8" s="651"/>
      <c r="BX8" s="651"/>
      <c r="BY8" s="651"/>
      <c r="BZ8" s="651"/>
      <c r="CA8" s="651"/>
      <c r="CB8" s="682"/>
      <c r="CD8" s="611" t="s">
        <v>241</v>
      </c>
      <c r="CE8" s="612"/>
      <c r="CF8" s="612"/>
      <c r="CG8" s="612"/>
      <c r="CH8" s="612"/>
      <c r="CI8" s="612"/>
      <c r="CJ8" s="612"/>
      <c r="CK8" s="612"/>
      <c r="CL8" s="612"/>
      <c r="CM8" s="612"/>
      <c r="CN8" s="612"/>
      <c r="CO8" s="612"/>
      <c r="CP8" s="612"/>
      <c r="CQ8" s="613"/>
      <c r="CR8" s="614">
        <v>26488133</v>
      </c>
      <c r="CS8" s="615"/>
      <c r="CT8" s="615"/>
      <c r="CU8" s="615"/>
      <c r="CV8" s="615"/>
      <c r="CW8" s="615"/>
      <c r="CX8" s="615"/>
      <c r="CY8" s="616"/>
      <c r="CZ8" s="650">
        <v>44.3</v>
      </c>
      <c r="DA8" s="650"/>
      <c r="DB8" s="650"/>
      <c r="DC8" s="650"/>
      <c r="DD8" s="620">
        <v>541684</v>
      </c>
      <c r="DE8" s="615"/>
      <c r="DF8" s="615"/>
      <c r="DG8" s="615"/>
      <c r="DH8" s="615"/>
      <c r="DI8" s="615"/>
      <c r="DJ8" s="615"/>
      <c r="DK8" s="615"/>
      <c r="DL8" s="615"/>
      <c r="DM8" s="615"/>
      <c r="DN8" s="615"/>
      <c r="DO8" s="615"/>
      <c r="DP8" s="616"/>
      <c r="DQ8" s="620">
        <v>12599322</v>
      </c>
      <c r="DR8" s="615"/>
      <c r="DS8" s="615"/>
      <c r="DT8" s="615"/>
      <c r="DU8" s="615"/>
      <c r="DV8" s="615"/>
      <c r="DW8" s="615"/>
      <c r="DX8" s="615"/>
      <c r="DY8" s="615"/>
      <c r="DZ8" s="615"/>
      <c r="EA8" s="615"/>
      <c r="EB8" s="615"/>
      <c r="EC8" s="649"/>
    </row>
    <row r="9" spans="2:143" ht="11.25" customHeight="1">
      <c r="B9" s="611" t="s">
        <v>242</v>
      </c>
      <c r="C9" s="612"/>
      <c r="D9" s="612"/>
      <c r="E9" s="612"/>
      <c r="F9" s="612"/>
      <c r="G9" s="612"/>
      <c r="H9" s="612"/>
      <c r="I9" s="612"/>
      <c r="J9" s="612"/>
      <c r="K9" s="612"/>
      <c r="L9" s="612"/>
      <c r="M9" s="612"/>
      <c r="N9" s="612"/>
      <c r="O9" s="612"/>
      <c r="P9" s="612"/>
      <c r="Q9" s="613"/>
      <c r="R9" s="614">
        <v>94485</v>
      </c>
      <c r="S9" s="615"/>
      <c r="T9" s="615"/>
      <c r="U9" s="615"/>
      <c r="V9" s="615"/>
      <c r="W9" s="615"/>
      <c r="X9" s="615"/>
      <c r="Y9" s="616"/>
      <c r="Z9" s="650">
        <v>0.1</v>
      </c>
      <c r="AA9" s="650"/>
      <c r="AB9" s="650"/>
      <c r="AC9" s="650"/>
      <c r="AD9" s="651">
        <v>94485</v>
      </c>
      <c r="AE9" s="651"/>
      <c r="AF9" s="651"/>
      <c r="AG9" s="651"/>
      <c r="AH9" s="651"/>
      <c r="AI9" s="651"/>
      <c r="AJ9" s="651"/>
      <c r="AK9" s="651"/>
      <c r="AL9" s="617">
        <v>0.3</v>
      </c>
      <c r="AM9" s="618"/>
      <c r="AN9" s="618"/>
      <c r="AO9" s="652"/>
      <c r="AP9" s="611" t="s">
        <v>243</v>
      </c>
      <c r="AQ9" s="612"/>
      <c r="AR9" s="612"/>
      <c r="AS9" s="612"/>
      <c r="AT9" s="612"/>
      <c r="AU9" s="612"/>
      <c r="AV9" s="612"/>
      <c r="AW9" s="612"/>
      <c r="AX9" s="612"/>
      <c r="AY9" s="612"/>
      <c r="AZ9" s="612"/>
      <c r="BA9" s="612"/>
      <c r="BB9" s="612"/>
      <c r="BC9" s="612"/>
      <c r="BD9" s="612"/>
      <c r="BE9" s="612"/>
      <c r="BF9" s="613"/>
      <c r="BG9" s="614">
        <v>9209088</v>
      </c>
      <c r="BH9" s="615"/>
      <c r="BI9" s="615"/>
      <c r="BJ9" s="615"/>
      <c r="BK9" s="615"/>
      <c r="BL9" s="615"/>
      <c r="BM9" s="615"/>
      <c r="BN9" s="616"/>
      <c r="BO9" s="650">
        <v>39.1</v>
      </c>
      <c r="BP9" s="650"/>
      <c r="BQ9" s="650"/>
      <c r="BR9" s="650"/>
      <c r="BS9" s="651" t="s">
        <v>141</v>
      </c>
      <c r="BT9" s="651"/>
      <c r="BU9" s="651"/>
      <c r="BV9" s="651"/>
      <c r="BW9" s="651"/>
      <c r="BX9" s="651"/>
      <c r="BY9" s="651"/>
      <c r="BZ9" s="651"/>
      <c r="CA9" s="651"/>
      <c r="CB9" s="682"/>
      <c r="CD9" s="611" t="s">
        <v>244</v>
      </c>
      <c r="CE9" s="612"/>
      <c r="CF9" s="612"/>
      <c r="CG9" s="612"/>
      <c r="CH9" s="612"/>
      <c r="CI9" s="612"/>
      <c r="CJ9" s="612"/>
      <c r="CK9" s="612"/>
      <c r="CL9" s="612"/>
      <c r="CM9" s="612"/>
      <c r="CN9" s="612"/>
      <c r="CO9" s="612"/>
      <c r="CP9" s="612"/>
      <c r="CQ9" s="613"/>
      <c r="CR9" s="614">
        <v>3998905</v>
      </c>
      <c r="CS9" s="615"/>
      <c r="CT9" s="615"/>
      <c r="CU9" s="615"/>
      <c r="CV9" s="615"/>
      <c r="CW9" s="615"/>
      <c r="CX9" s="615"/>
      <c r="CY9" s="616"/>
      <c r="CZ9" s="650">
        <v>6.7</v>
      </c>
      <c r="DA9" s="650"/>
      <c r="DB9" s="650"/>
      <c r="DC9" s="650"/>
      <c r="DD9" s="620">
        <v>233699</v>
      </c>
      <c r="DE9" s="615"/>
      <c r="DF9" s="615"/>
      <c r="DG9" s="615"/>
      <c r="DH9" s="615"/>
      <c r="DI9" s="615"/>
      <c r="DJ9" s="615"/>
      <c r="DK9" s="615"/>
      <c r="DL9" s="615"/>
      <c r="DM9" s="615"/>
      <c r="DN9" s="615"/>
      <c r="DO9" s="615"/>
      <c r="DP9" s="616"/>
      <c r="DQ9" s="620">
        <v>2210980</v>
      </c>
      <c r="DR9" s="615"/>
      <c r="DS9" s="615"/>
      <c r="DT9" s="615"/>
      <c r="DU9" s="615"/>
      <c r="DV9" s="615"/>
      <c r="DW9" s="615"/>
      <c r="DX9" s="615"/>
      <c r="DY9" s="615"/>
      <c r="DZ9" s="615"/>
      <c r="EA9" s="615"/>
      <c r="EB9" s="615"/>
      <c r="EC9" s="649"/>
    </row>
    <row r="10" spans="2:143" ht="11.25" customHeight="1">
      <c r="B10" s="611" t="s">
        <v>245</v>
      </c>
      <c r="C10" s="612"/>
      <c r="D10" s="612"/>
      <c r="E10" s="612"/>
      <c r="F10" s="612"/>
      <c r="G10" s="612"/>
      <c r="H10" s="612"/>
      <c r="I10" s="612"/>
      <c r="J10" s="612"/>
      <c r="K10" s="612"/>
      <c r="L10" s="612"/>
      <c r="M10" s="612"/>
      <c r="N10" s="612"/>
      <c r="O10" s="612"/>
      <c r="P10" s="612"/>
      <c r="Q10" s="613"/>
      <c r="R10" s="614" t="s">
        <v>141</v>
      </c>
      <c r="S10" s="615"/>
      <c r="T10" s="615"/>
      <c r="U10" s="615"/>
      <c r="V10" s="615"/>
      <c r="W10" s="615"/>
      <c r="X10" s="615"/>
      <c r="Y10" s="616"/>
      <c r="Z10" s="650" t="s">
        <v>246</v>
      </c>
      <c r="AA10" s="650"/>
      <c r="AB10" s="650"/>
      <c r="AC10" s="650"/>
      <c r="AD10" s="651" t="s">
        <v>141</v>
      </c>
      <c r="AE10" s="651"/>
      <c r="AF10" s="651"/>
      <c r="AG10" s="651"/>
      <c r="AH10" s="651"/>
      <c r="AI10" s="651"/>
      <c r="AJ10" s="651"/>
      <c r="AK10" s="651"/>
      <c r="AL10" s="617" t="s">
        <v>246</v>
      </c>
      <c r="AM10" s="618"/>
      <c r="AN10" s="618"/>
      <c r="AO10" s="652"/>
      <c r="AP10" s="611" t="s">
        <v>247</v>
      </c>
      <c r="AQ10" s="612"/>
      <c r="AR10" s="612"/>
      <c r="AS10" s="612"/>
      <c r="AT10" s="612"/>
      <c r="AU10" s="612"/>
      <c r="AV10" s="612"/>
      <c r="AW10" s="612"/>
      <c r="AX10" s="612"/>
      <c r="AY10" s="612"/>
      <c r="AZ10" s="612"/>
      <c r="BA10" s="612"/>
      <c r="BB10" s="612"/>
      <c r="BC10" s="612"/>
      <c r="BD10" s="612"/>
      <c r="BE10" s="612"/>
      <c r="BF10" s="613"/>
      <c r="BG10" s="614">
        <v>468972</v>
      </c>
      <c r="BH10" s="615"/>
      <c r="BI10" s="615"/>
      <c r="BJ10" s="615"/>
      <c r="BK10" s="615"/>
      <c r="BL10" s="615"/>
      <c r="BM10" s="615"/>
      <c r="BN10" s="616"/>
      <c r="BO10" s="650">
        <v>2</v>
      </c>
      <c r="BP10" s="650"/>
      <c r="BQ10" s="650"/>
      <c r="BR10" s="650"/>
      <c r="BS10" s="651" t="s">
        <v>141</v>
      </c>
      <c r="BT10" s="651"/>
      <c r="BU10" s="651"/>
      <c r="BV10" s="651"/>
      <c r="BW10" s="651"/>
      <c r="BX10" s="651"/>
      <c r="BY10" s="651"/>
      <c r="BZ10" s="651"/>
      <c r="CA10" s="651"/>
      <c r="CB10" s="682"/>
      <c r="CD10" s="611" t="s">
        <v>248</v>
      </c>
      <c r="CE10" s="612"/>
      <c r="CF10" s="612"/>
      <c r="CG10" s="612"/>
      <c r="CH10" s="612"/>
      <c r="CI10" s="612"/>
      <c r="CJ10" s="612"/>
      <c r="CK10" s="612"/>
      <c r="CL10" s="612"/>
      <c r="CM10" s="612"/>
      <c r="CN10" s="612"/>
      <c r="CO10" s="612"/>
      <c r="CP10" s="612"/>
      <c r="CQ10" s="613"/>
      <c r="CR10" s="614">
        <v>121610</v>
      </c>
      <c r="CS10" s="615"/>
      <c r="CT10" s="615"/>
      <c r="CU10" s="615"/>
      <c r="CV10" s="615"/>
      <c r="CW10" s="615"/>
      <c r="CX10" s="615"/>
      <c r="CY10" s="616"/>
      <c r="CZ10" s="650">
        <v>0.2</v>
      </c>
      <c r="DA10" s="650"/>
      <c r="DB10" s="650"/>
      <c r="DC10" s="650"/>
      <c r="DD10" s="620" t="s">
        <v>141</v>
      </c>
      <c r="DE10" s="615"/>
      <c r="DF10" s="615"/>
      <c r="DG10" s="615"/>
      <c r="DH10" s="615"/>
      <c r="DI10" s="615"/>
      <c r="DJ10" s="615"/>
      <c r="DK10" s="615"/>
      <c r="DL10" s="615"/>
      <c r="DM10" s="615"/>
      <c r="DN10" s="615"/>
      <c r="DO10" s="615"/>
      <c r="DP10" s="616"/>
      <c r="DQ10" s="620">
        <v>21066</v>
      </c>
      <c r="DR10" s="615"/>
      <c r="DS10" s="615"/>
      <c r="DT10" s="615"/>
      <c r="DU10" s="615"/>
      <c r="DV10" s="615"/>
      <c r="DW10" s="615"/>
      <c r="DX10" s="615"/>
      <c r="DY10" s="615"/>
      <c r="DZ10" s="615"/>
      <c r="EA10" s="615"/>
      <c r="EB10" s="615"/>
      <c r="EC10" s="649"/>
    </row>
    <row r="11" spans="2:143" ht="11.25" customHeight="1">
      <c r="B11" s="611" t="s">
        <v>249</v>
      </c>
      <c r="C11" s="612"/>
      <c r="D11" s="612"/>
      <c r="E11" s="612"/>
      <c r="F11" s="612"/>
      <c r="G11" s="612"/>
      <c r="H11" s="612"/>
      <c r="I11" s="612"/>
      <c r="J11" s="612"/>
      <c r="K11" s="612"/>
      <c r="L11" s="612"/>
      <c r="M11" s="612"/>
      <c r="N11" s="612"/>
      <c r="O11" s="612"/>
      <c r="P11" s="612"/>
      <c r="Q11" s="613"/>
      <c r="R11" s="614">
        <v>3311727</v>
      </c>
      <c r="S11" s="615"/>
      <c r="T11" s="615"/>
      <c r="U11" s="615"/>
      <c r="V11" s="615"/>
      <c r="W11" s="615"/>
      <c r="X11" s="615"/>
      <c r="Y11" s="616"/>
      <c r="Z11" s="617">
        <v>5.2</v>
      </c>
      <c r="AA11" s="618"/>
      <c r="AB11" s="618"/>
      <c r="AC11" s="619"/>
      <c r="AD11" s="620">
        <v>3311727</v>
      </c>
      <c r="AE11" s="615"/>
      <c r="AF11" s="615"/>
      <c r="AG11" s="615"/>
      <c r="AH11" s="615"/>
      <c r="AI11" s="615"/>
      <c r="AJ11" s="615"/>
      <c r="AK11" s="616"/>
      <c r="AL11" s="617">
        <v>11.4</v>
      </c>
      <c r="AM11" s="618"/>
      <c r="AN11" s="618"/>
      <c r="AO11" s="652"/>
      <c r="AP11" s="611" t="s">
        <v>250</v>
      </c>
      <c r="AQ11" s="612"/>
      <c r="AR11" s="612"/>
      <c r="AS11" s="612"/>
      <c r="AT11" s="612"/>
      <c r="AU11" s="612"/>
      <c r="AV11" s="612"/>
      <c r="AW11" s="612"/>
      <c r="AX11" s="612"/>
      <c r="AY11" s="612"/>
      <c r="AZ11" s="612"/>
      <c r="BA11" s="612"/>
      <c r="BB11" s="612"/>
      <c r="BC11" s="612"/>
      <c r="BD11" s="612"/>
      <c r="BE11" s="612"/>
      <c r="BF11" s="613"/>
      <c r="BG11" s="614">
        <v>765251</v>
      </c>
      <c r="BH11" s="615"/>
      <c r="BI11" s="615"/>
      <c r="BJ11" s="615"/>
      <c r="BK11" s="615"/>
      <c r="BL11" s="615"/>
      <c r="BM11" s="615"/>
      <c r="BN11" s="616"/>
      <c r="BO11" s="650">
        <v>3.3</v>
      </c>
      <c r="BP11" s="650"/>
      <c r="BQ11" s="650"/>
      <c r="BR11" s="650"/>
      <c r="BS11" s="651">
        <v>121642</v>
      </c>
      <c r="BT11" s="651"/>
      <c r="BU11" s="651"/>
      <c r="BV11" s="651"/>
      <c r="BW11" s="651"/>
      <c r="BX11" s="651"/>
      <c r="BY11" s="651"/>
      <c r="BZ11" s="651"/>
      <c r="CA11" s="651"/>
      <c r="CB11" s="682"/>
      <c r="CD11" s="611" t="s">
        <v>251</v>
      </c>
      <c r="CE11" s="612"/>
      <c r="CF11" s="612"/>
      <c r="CG11" s="612"/>
      <c r="CH11" s="612"/>
      <c r="CI11" s="612"/>
      <c r="CJ11" s="612"/>
      <c r="CK11" s="612"/>
      <c r="CL11" s="612"/>
      <c r="CM11" s="612"/>
      <c r="CN11" s="612"/>
      <c r="CO11" s="612"/>
      <c r="CP11" s="612"/>
      <c r="CQ11" s="613"/>
      <c r="CR11" s="614">
        <v>130599</v>
      </c>
      <c r="CS11" s="615"/>
      <c r="CT11" s="615"/>
      <c r="CU11" s="615"/>
      <c r="CV11" s="615"/>
      <c r="CW11" s="615"/>
      <c r="CX11" s="615"/>
      <c r="CY11" s="616"/>
      <c r="CZ11" s="650">
        <v>0.2</v>
      </c>
      <c r="DA11" s="650"/>
      <c r="DB11" s="650"/>
      <c r="DC11" s="650"/>
      <c r="DD11" s="620">
        <v>2487</v>
      </c>
      <c r="DE11" s="615"/>
      <c r="DF11" s="615"/>
      <c r="DG11" s="615"/>
      <c r="DH11" s="615"/>
      <c r="DI11" s="615"/>
      <c r="DJ11" s="615"/>
      <c r="DK11" s="615"/>
      <c r="DL11" s="615"/>
      <c r="DM11" s="615"/>
      <c r="DN11" s="615"/>
      <c r="DO11" s="615"/>
      <c r="DP11" s="616"/>
      <c r="DQ11" s="620">
        <v>123644</v>
      </c>
      <c r="DR11" s="615"/>
      <c r="DS11" s="615"/>
      <c r="DT11" s="615"/>
      <c r="DU11" s="615"/>
      <c r="DV11" s="615"/>
      <c r="DW11" s="615"/>
      <c r="DX11" s="615"/>
      <c r="DY11" s="615"/>
      <c r="DZ11" s="615"/>
      <c r="EA11" s="615"/>
      <c r="EB11" s="615"/>
      <c r="EC11" s="649"/>
    </row>
    <row r="12" spans="2:143" ht="11.25" customHeight="1">
      <c r="B12" s="611" t="s">
        <v>252</v>
      </c>
      <c r="C12" s="612"/>
      <c r="D12" s="612"/>
      <c r="E12" s="612"/>
      <c r="F12" s="612"/>
      <c r="G12" s="612"/>
      <c r="H12" s="612"/>
      <c r="I12" s="612"/>
      <c r="J12" s="612"/>
      <c r="K12" s="612"/>
      <c r="L12" s="612"/>
      <c r="M12" s="612"/>
      <c r="N12" s="612"/>
      <c r="O12" s="612"/>
      <c r="P12" s="612"/>
      <c r="Q12" s="613"/>
      <c r="R12" s="614" t="s">
        <v>246</v>
      </c>
      <c r="S12" s="615"/>
      <c r="T12" s="615"/>
      <c r="U12" s="615"/>
      <c r="V12" s="615"/>
      <c r="W12" s="615"/>
      <c r="X12" s="615"/>
      <c r="Y12" s="616"/>
      <c r="Z12" s="650" t="s">
        <v>253</v>
      </c>
      <c r="AA12" s="650"/>
      <c r="AB12" s="650"/>
      <c r="AC12" s="650"/>
      <c r="AD12" s="651" t="s">
        <v>141</v>
      </c>
      <c r="AE12" s="651"/>
      <c r="AF12" s="651"/>
      <c r="AG12" s="651"/>
      <c r="AH12" s="651"/>
      <c r="AI12" s="651"/>
      <c r="AJ12" s="651"/>
      <c r="AK12" s="651"/>
      <c r="AL12" s="617" t="s">
        <v>246</v>
      </c>
      <c r="AM12" s="618"/>
      <c r="AN12" s="618"/>
      <c r="AO12" s="652"/>
      <c r="AP12" s="611" t="s">
        <v>254</v>
      </c>
      <c r="AQ12" s="612"/>
      <c r="AR12" s="612"/>
      <c r="AS12" s="612"/>
      <c r="AT12" s="612"/>
      <c r="AU12" s="612"/>
      <c r="AV12" s="612"/>
      <c r="AW12" s="612"/>
      <c r="AX12" s="612"/>
      <c r="AY12" s="612"/>
      <c r="AZ12" s="612"/>
      <c r="BA12" s="612"/>
      <c r="BB12" s="612"/>
      <c r="BC12" s="612"/>
      <c r="BD12" s="612"/>
      <c r="BE12" s="612"/>
      <c r="BF12" s="613"/>
      <c r="BG12" s="614">
        <v>10182716</v>
      </c>
      <c r="BH12" s="615"/>
      <c r="BI12" s="615"/>
      <c r="BJ12" s="615"/>
      <c r="BK12" s="615"/>
      <c r="BL12" s="615"/>
      <c r="BM12" s="615"/>
      <c r="BN12" s="616"/>
      <c r="BO12" s="650">
        <v>43.3</v>
      </c>
      <c r="BP12" s="650"/>
      <c r="BQ12" s="650"/>
      <c r="BR12" s="650"/>
      <c r="BS12" s="651" t="s">
        <v>141</v>
      </c>
      <c r="BT12" s="651"/>
      <c r="BU12" s="651"/>
      <c r="BV12" s="651"/>
      <c r="BW12" s="651"/>
      <c r="BX12" s="651"/>
      <c r="BY12" s="651"/>
      <c r="BZ12" s="651"/>
      <c r="CA12" s="651"/>
      <c r="CB12" s="682"/>
      <c r="CD12" s="611" t="s">
        <v>255</v>
      </c>
      <c r="CE12" s="612"/>
      <c r="CF12" s="612"/>
      <c r="CG12" s="612"/>
      <c r="CH12" s="612"/>
      <c r="CI12" s="612"/>
      <c r="CJ12" s="612"/>
      <c r="CK12" s="612"/>
      <c r="CL12" s="612"/>
      <c r="CM12" s="612"/>
      <c r="CN12" s="612"/>
      <c r="CO12" s="612"/>
      <c r="CP12" s="612"/>
      <c r="CQ12" s="613"/>
      <c r="CR12" s="614">
        <v>395149</v>
      </c>
      <c r="CS12" s="615"/>
      <c r="CT12" s="615"/>
      <c r="CU12" s="615"/>
      <c r="CV12" s="615"/>
      <c r="CW12" s="615"/>
      <c r="CX12" s="615"/>
      <c r="CY12" s="616"/>
      <c r="CZ12" s="650">
        <v>0.7</v>
      </c>
      <c r="DA12" s="650"/>
      <c r="DB12" s="650"/>
      <c r="DC12" s="650"/>
      <c r="DD12" s="620" t="s">
        <v>141</v>
      </c>
      <c r="DE12" s="615"/>
      <c r="DF12" s="615"/>
      <c r="DG12" s="615"/>
      <c r="DH12" s="615"/>
      <c r="DI12" s="615"/>
      <c r="DJ12" s="615"/>
      <c r="DK12" s="615"/>
      <c r="DL12" s="615"/>
      <c r="DM12" s="615"/>
      <c r="DN12" s="615"/>
      <c r="DO12" s="615"/>
      <c r="DP12" s="616"/>
      <c r="DQ12" s="620">
        <v>204071</v>
      </c>
      <c r="DR12" s="615"/>
      <c r="DS12" s="615"/>
      <c r="DT12" s="615"/>
      <c r="DU12" s="615"/>
      <c r="DV12" s="615"/>
      <c r="DW12" s="615"/>
      <c r="DX12" s="615"/>
      <c r="DY12" s="615"/>
      <c r="DZ12" s="615"/>
      <c r="EA12" s="615"/>
      <c r="EB12" s="615"/>
      <c r="EC12" s="649"/>
    </row>
    <row r="13" spans="2:143" ht="11.25" customHeight="1">
      <c r="B13" s="611" t="s">
        <v>256</v>
      </c>
      <c r="C13" s="612"/>
      <c r="D13" s="612"/>
      <c r="E13" s="612"/>
      <c r="F13" s="612"/>
      <c r="G13" s="612"/>
      <c r="H13" s="612"/>
      <c r="I13" s="612"/>
      <c r="J13" s="612"/>
      <c r="K13" s="612"/>
      <c r="L13" s="612"/>
      <c r="M13" s="612"/>
      <c r="N13" s="612"/>
      <c r="O13" s="612"/>
      <c r="P13" s="612"/>
      <c r="Q13" s="613"/>
      <c r="R13" s="614" t="s">
        <v>141</v>
      </c>
      <c r="S13" s="615"/>
      <c r="T13" s="615"/>
      <c r="U13" s="615"/>
      <c r="V13" s="615"/>
      <c r="W13" s="615"/>
      <c r="X13" s="615"/>
      <c r="Y13" s="616"/>
      <c r="Z13" s="650" t="s">
        <v>141</v>
      </c>
      <c r="AA13" s="650"/>
      <c r="AB13" s="650"/>
      <c r="AC13" s="650"/>
      <c r="AD13" s="651" t="s">
        <v>141</v>
      </c>
      <c r="AE13" s="651"/>
      <c r="AF13" s="651"/>
      <c r="AG13" s="651"/>
      <c r="AH13" s="651"/>
      <c r="AI13" s="651"/>
      <c r="AJ13" s="651"/>
      <c r="AK13" s="651"/>
      <c r="AL13" s="617" t="s">
        <v>141</v>
      </c>
      <c r="AM13" s="618"/>
      <c r="AN13" s="618"/>
      <c r="AO13" s="652"/>
      <c r="AP13" s="611" t="s">
        <v>257</v>
      </c>
      <c r="AQ13" s="612"/>
      <c r="AR13" s="612"/>
      <c r="AS13" s="612"/>
      <c r="AT13" s="612"/>
      <c r="AU13" s="612"/>
      <c r="AV13" s="612"/>
      <c r="AW13" s="612"/>
      <c r="AX13" s="612"/>
      <c r="AY13" s="612"/>
      <c r="AZ13" s="612"/>
      <c r="BA13" s="612"/>
      <c r="BB13" s="612"/>
      <c r="BC13" s="612"/>
      <c r="BD13" s="612"/>
      <c r="BE13" s="612"/>
      <c r="BF13" s="613"/>
      <c r="BG13" s="614">
        <v>10002146</v>
      </c>
      <c r="BH13" s="615"/>
      <c r="BI13" s="615"/>
      <c r="BJ13" s="615"/>
      <c r="BK13" s="615"/>
      <c r="BL13" s="615"/>
      <c r="BM13" s="615"/>
      <c r="BN13" s="616"/>
      <c r="BO13" s="650">
        <v>42.5</v>
      </c>
      <c r="BP13" s="650"/>
      <c r="BQ13" s="650"/>
      <c r="BR13" s="650"/>
      <c r="BS13" s="651" t="s">
        <v>141</v>
      </c>
      <c r="BT13" s="651"/>
      <c r="BU13" s="651"/>
      <c r="BV13" s="651"/>
      <c r="BW13" s="651"/>
      <c r="BX13" s="651"/>
      <c r="BY13" s="651"/>
      <c r="BZ13" s="651"/>
      <c r="CA13" s="651"/>
      <c r="CB13" s="682"/>
      <c r="CD13" s="611" t="s">
        <v>258</v>
      </c>
      <c r="CE13" s="612"/>
      <c r="CF13" s="612"/>
      <c r="CG13" s="612"/>
      <c r="CH13" s="612"/>
      <c r="CI13" s="612"/>
      <c r="CJ13" s="612"/>
      <c r="CK13" s="612"/>
      <c r="CL13" s="612"/>
      <c r="CM13" s="612"/>
      <c r="CN13" s="612"/>
      <c r="CO13" s="612"/>
      <c r="CP13" s="612"/>
      <c r="CQ13" s="613"/>
      <c r="CR13" s="614">
        <v>4996816</v>
      </c>
      <c r="CS13" s="615"/>
      <c r="CT13" s="615"/>
      <c r="CU13" s="615"/>
      <c r="CV13" s="615"/>
      <c r="CW13" s="615"/>
      <c r="CX13" s="615"/>
      <c r="CY13" s="616"/>
      <c r="CZ13" s="650">
        <v>8.4</v>
      </c>
      <c r="DA13" s="650"/>
      <c r="DB13" s="650"/>
      <c r="DC13" s="650"/>
      <c r="DD13" s="620">
        <v>2461812</v>
      </c>
      <c r="DE13" s="615"/>
      <c r="DF13" s="615"/>
      <c r="DG13" s="615"/>
      <c r="DH13" s="615"/>
      <c r="DI13" s="615"/>
      <c r="DJ13" s="615"/>
      <c r="DK13" s="615"/>
      <c r="DL13" s="615"/>
      <c r="DM13" s="615"/>
      <c r="DN13" s="615"/>
      <c r="DO13" s="615"/>
      <c r="DP13" s="616"/>
      <c r="DQ13" s="620">
        <v>2628396</v>
      </c>
      <c r="DR13" s="615"/>
      <c r="DS13" s="615"/>
      <c r="DT13" s="615"/>
      <c r="DU13" s="615"/>
      <c r="DV13" s="615"/>
      <c r="DW13" s="615"/>
      <c r="DX13" s="615"/>
      <c r="DY13" s="615"/>
      <c r="DZ13" s="615"/>
      <c r="EA13" s="615"/>
      <c r="EB13" s="615"/>
      <c r="EC13" s="649"/>
    </row>
    <row r="14" spans="2:143" ht="11.25" customHeight="1">
      <c r="B14" s="611" t="s">
        <v>259</v>
      </c>
      <c r="C14" s="612"/>
      <c r="D14" s="612"/>
      <c r="E14" s="612"/>
      <c r="F14" s="612"/>
      <c r="G14" s="612"/>
      <c r="H14" s="612"/>
      <c r="I14" s="612"/>
      <c r="J14" s="612"/>
      <c r="K14" s="612"/>
      <c r="L14" s="612"/>
      <c r="M14" s="612"/>
      <c r="N14" s="612"/>
      <c r="O14" s="612"/>
      <c r="P14" s="612"/>
      <c r="Q14" s="613"/>
      <c r="R14" s="614">
        <v>783</v>
      </c>
      <c r="S14" s="615"/>
      <c r="T14" s="615"/>
      <c r="U14" s="615"/>
      <c r="V14" s="615"/>
      <c r="W14" s="615"/>
      <c r="X14" s="615"/>
      <c r="Y14" s="616"/>
      <c r="Z14" s="650">
        <v>0</v>
      </c>
      <c r="AA14" s="650"/>
      <c r="AB14" s="650"/>
      <c r="AC14" s="650"/>
      <c r="AD14" s="651">
        <v>783</v>
      </c>
      <c r="AE14" s="651"/>
      <c r="AF14" s="651"/>
      <c r="AG14" s="651"/>
      <c r="AH14" s="651"/>
      <c r="AI14" s="651"/>
      <c r="AJ14" s="651"/>
      <c r="AK14" s="651"/>
      <c r="AL14" s="617">
        <v>0</v>
      </c>
      <c r="AM14" s="618"/>
      <c r="AN14" s="618"/>
      <c r="AO14" s="652"/>
      <c r="AP14" s="611" t="s">
        <v>260</v>
      </c>
      <c r="AQ14" s="612"/>
      <c r="AR14" s="612"/>
      <c r="AS14" s="612"/>
      <c r="AT14" s="612"/>
      <c r="AU14" s="612"/>
      <c r="AV14" s="612"/>
      <c r="AW14" s="612"/>
      <c r="AX14" s="612"/>
      <c r="AY14" s="612"/>
      <c r="AZ14" s="612"/>
      <c r="BA14" s="612"/>
      <c r="BB14" s="612"/>
      <c r="BC14" s="612"/>
      <c r="BD14" s="612"/>
      <c r="BE14" s="612"/>
      <c r="BF14" s="613"/>
      <c r="BG14" s="614">
        <v>241817</v>
      </c>
      <c r="BH14" s="615"/>
      <c r="BI14" s="615"/>
      <c r="BJ14" s="615"/>
      <c r="BK14" s="615"/>
      <c r="BL14" s="615"/>
      <c r="BM14" s="615"/>
      <c r="BN14" s="616"/>
      <c r="BO14" s="650">
        <v>1</v>
      </c>
      <c r="BP14" s="650"/>
      <c r="BQ14" s="650"/>
      <c r="BR14" s="650"/>
      <c r="BS14" s="651" t="s">
        <v>246</v>
      </c>
      <c r="BT14" s="651"/>
      <c r="BU14" s="651"/>
      <c r="BV14" s="651"/>
      <c r="BW14" s="651"/>
      <c r="BX14" s="651"/>
      <c r="BY14" s="651"/>
      <c r="BZ14" s="651"/>
      <c r="CA14" s="651"/>
      <c r="CB14" s="682"/>
      <c r="CD14" s="611" t="s">
        <v>261</v>
      </c>
      <c r="CE14" s="612"/>
      <c r="CF14" s="612"/>
      <c r="CG14" s="612"/>
      <c r="CH14" s="612"/>
      <c r="CI14" s="612"/>
      <c r="CJ14" s="612"/>
      <c r="CK14" s="612"/>
      <c r="CL14" s="612"/>
      <c r="CM14" s="612"/>
      <c r="CN14" s="612"/>
      <c r="CO14" s="612"/>
      <c r="CP14" s="612"/>
      <c r="CQ14" s="613"/>
      <c r="CR14" s="614">
        <v>1707666</v>
      </c>
      <c r="CS14" s="615"/>
      <c r="CT14" s="615"/>
      <c r="CU14" s="615"/>
      <c r="CV14" s="615"/>
      <c r="CW14" s="615"/>
      <c r="CX14" s="615"/>
      <c r="CY14" s="616"/>
      <c r="CZ14" s="650">
        <v>2.9</v>
      </c>
      <c r="DA14" s="650"/>
      <c r="DB14" s="650"/>
      <c r="DC14" s="650"/>
      <c r="DD14" s="620">
        <v>320606</v>
      </c>
      <c r="DE14" s="615"/>
      <c r="DF14" s="615"/>
      <c r="DG14" s="615"/>
      <c r="DH14" s="615"/>
      <c r="DI14" s="615"/>
      <c r="DJ14" s="615"/>
      <c r="DK14" s="615"/>
      <c r="DL14" s="615"/>
      <c r="DM14" s="615"/>
      <c r="DN14" s="615"/>
      <c r="DO14" s="615"/>
      <c r="DP14" s="616"/>
      <c r="DQ14" s="620">
        <v>1400944</v>
      </c>
      <c r="DR14" s="615"/>
      <c r="DS14" s="615"/>
      <c r="DT14" s="615"/>
      <c r="DU14" s="615"/>
      <c r="DV14" s="615"/>
      <c r="DW14" s="615"/>
      <c r="DX14" s="615"/>
      <c r="DY14" s="615"/>
      <c r="DZ14" s="615"/>
      <c r="EA14" s="615"/>
      <c r="EB14" s="615"/>
      <c r="EC14" s="649"/>
    </row>
    <row r="15" spans="2:143" ht="11.25" customHeight="1">
      <c r="B15" s="611" t="s">
        <v>262</v>
      </c>
      <c r="C15" s="612"/>
      <c r="D15" s="612"/>
      <c r="E15" s="612"/>
      <c r="F15" s="612"/>
      <c r="G15" s="612"/>
      <c r="H15" s="612"/>
      <c r="I15" s="612"/>
      <c r="J15" s="612"/>
      <c r="K15" s="612"/>
      <c r="L15" s="612"/>
      <c r="M15" s="612"/>
      <c r="N15" s="612"/>
      <c r="O15" s="612"/>
      <c r="P15" s="612"/>
      <c r="Q15" s="613"/>
      <c r="R15" s="614" t="s">
        <v>246</v>
      </c>
      <c r="S15" s="615"/>
      <c r="T15" s="615"/>
      <c r="U15" s="615"/>
      <c r="V15" s="615"/>
      <c r="W15" s="615"/>
      <c r="X15" s="615"/>
      <c r="Y15" s="616"/>
      <c r="Z15" s="650" t="s">
        <v>246</v>
      </c>
      <c r="AA15" s="650"/>
      <c r="AB15" s="650"/>
      <c r="AC15" s="650"/>
      <c r="AD15" s="651" t="s">
        <v>141</v>
      </c>
      <c r="AE15" s="651"/>
      <c r="AF15" s="651"/>
      <c r="AG15" s="651"/>
      <c r="AH15" s="651"/>
      <c r="AI15" s="651"/>
      <c r="AJ15" s="651"/>
      <c r="AK15" s="651"/>
      <c r="AL15" s="617" t="s">
        <v>141</v>
      </c>
      <c r="AM15" s="618"/>
      <c r="AN15" s="618"/>
      <c r="AO15" s="652"/>
      <c r="AP15" s="611" t="s">
        <v>263</v>
      </c>
      <c r="AQ15" s="612"/>
      <c r="AR15" s="612"/>
      <c r="AS15" s="612"/>
      <c r="AT15" s="612"/>
      <c r="AU15" s="612"/>
      <c r="AV15" s="612"/>
      <c r="AW15" s="612"/>
      <c r="AX15" s="612"/>
      <c r="AY15" s="612"/>
      <c r="AZ15" s="612"/>
      <c r="BA15" s="612"/>
      <c r="BB15" s="612"/>
      <c r="BC15" s="612"/>
      <c r="BD15" s="612"/>
      <c r="BE15" s="612"/>
      <c r="BF15" s="613"/>
      <c r="BG15" s="614">
        <v>1439129</v>
      </c>
      <c r="BH15" s="615"/>
      <c r="BI15" s="615"/>
      <c r="BJ15" s="615"/>
      <c r="BK15" s="615"/>
      <c r="BL15" s="615"/>
      <c r="BM15" s="615"/>
      <c r="BN15" s="616"/>
      <c r="BO15" s="650">
        <v>6.1</v>
      </c>
      <c r="BP15" s="650"/>
      <c r="BQ15" s="650"/>
      <c r="BR15" s="650"/>
      <c r="BS15" s="651" t="s">
        <v>141</v>
      </c>
      <c r="BT15" s="651"/>
      <c r="BU15" s="651"/>
      <c r="BV15" s="651"/>
      <c r="BW15" s="651"/>
      <c r="BX15" s="651"/>
      <c r="BY15" s="651"/>
      <c r="BZ15" s="651"/>
      <c r="CA15" s="651"/>
      <c r="CB15" s="682"/>
      <c r="CD15" s="611" t="s">
        <v>264</v>
      </c>
      <c r="CE15" s="612"/>
      <c r="CF15" s="612"/>
      <c r="CG15" s="612"/>
      <c r="CH15" s="612"/>
      <c r="CI15" s="612"/>
      <c r="CJ15" s="612"/>
      <c r="CK15" s="612"/>
      <c r="CL15" s="612"/>
      <c r="CM15" s="612"/>
      <c r="CN15" s="612"/>
      <c r="CO15" s="612"/>
      <c r="CP15" s="612"/>
      <c r="CQ15" s="613"/>
      <c r="CR15" s="614">
        <v>5285896</v>
      </c>
      <c r="CS15" s="615"/>
      <c r="CT15" s="615"/>
      <c r="CU15" s="615"/>
      <c r="CV15" s="615"/>
      <c r="CW15" s="615"/>
      <c r="CX15" s="615"/>
      <c r="CY15" s="616"/>
      <c r="CZ15" s="650">
        <v>8.8000000000000007</v>
      </c>
      <c r="DA15" s="650"/>
      <c r="DB15" s="650"/>
      <c r="DC15" s="650"/>
      <c r="DD15" s="620">
        <v>1098514</v>
      </c>
      <c r="DE15" s="615"/>
      <c r="DF15" s="615"/>
      <c r="DG15" s="615"/>
      <c r="DH15" s="615"/>
      <c r="DI15" s="615"/>
      <c r="DJ15" s="615"/>
      <c r="DK15" s="615"/>
      <c r="DL15" s="615"/>
      <c r="DM15" s="615"/>
      <c r="DN15" s="615"/>
      <c r="DO15" s="615"/>
      <c r="DP15" s="616"/>
      <c r="DQ15" s="620">
        <v>3408248</v>
      </c>
      <c r="DR15" s="615"/>
      <c r="DS15" s="615"/>
      <c r="DT15" s="615"/>
      <c r="DU15" s="615"/>
      <c r="DV15" s="615"/>
      <c r="DW15" s="615"/>
      <c r="DX15" s="615"/>
      <c r="DY15" s="615"/>
      <c r="DZ15" s="615"/>
      <c r="EA15" s="615"/>
      <c r="EB15" s="615"/>
      <c r="EC15" s="649"/>
    </row>
    <row r="16" spans="2:143" ht="11.25" customHeight="1">
      <c r="B16" s="611" t="s">
        <v>265</v>
      </c>
      <c r="C16" s="612"/>
      <c r="D16" s="612"/>
      <c r="E16" s="612"/>
      <c r="F16" s="612"/>
      <c r="G16" s="612"/>
      <c r="H16" s="612"/>
      <c r="I16" s="612"/>
      <c r="J16" s="612"/>
      <c r="K16" s="612"/>
      <c r="L16" s="612"/>
      <c r="M16" s="612"/>
      <c r="N16" s="612"/>
      <c r="O16" s="612"/>
      <c r="P16" s="612"/>
      <c r="Q16" s="613"/>
      <c r="R16" s="614">
        <v>51699</v>
      </c>
      <c r="S16" s="615"/>
      <c r="T16" s="615"/>
      <c r="U16" s="615"/>
      <c r="V16" s="615"/>
      <c r="W16" s="615"/>
      <c r="X16" s="615"/>
      <c r="Y16" s="616"/>
      <c r="Z16" s="650">
        <v>0.1</v>
      </c>
      <c r="AA16" s="650"/>
      <c r="AB16" s="650"/>
      <c r="AC16" s="650"/>
      <c r="AD16" s="651">
        <v>51699</v>
      </c>
      <c r="AE16" s="651"/>
      <c r="AF16" s="651"/>
      <c r="AG16" s="651"/>
      <c r="AH16" s="651"/>
      <c r="AI16" s="651"/>
      <c r="AJ16" s="651"/>
      <c r="AK16" s="651"/>
      <c r="AL16" s="617">
        <v>0.2</v>
      </c>
      <c r="AM16" s="618"/>
      <c r="AN16" s="618"/>
      <c r="AO16" s="652"/>
      <c r="AP16" s="611" t="s">
        <v>266</v>
      </c>
      <c r="AQ16" s="612"/>
      <c r="AR16" s="612"/>
      <c r="AS16" s="612"/>
      <c r="AT16" s="612"/>
      <c r="AU16" s="612"/>
      <c r="AV16" s="612"/>
      <c r="AW16" s="612"/>
      <c r="AX16" s="612"/>
      <c r="AY16" s="612"/>
      <c r="AZ16" s="612"/>
      <c r="BA16" s="612"/>
      <c r="BB16" s="612"/>
      <c r="BC16" s="612"/>
      <c r="BD16" s="612"/>
      <c r="BE16" s="612"/>
      <c r="BF16" s="613"/>
      <c r="BG16" s="614" t="s">
        <v>141</v>
      </c>
      <c r="BH16" s="615"/>
      <c r="BI16" s="615"/>
      <c r="BJ16" s="615"/>
      <c r="BK16" s="615"/>
      <c r="BL16" s="615"/>
      <c r="BM16" s="615"/>
      <c r="BN16" s="616"/>
      <c r="BO16" s="650" t="s">
        <v>141</v>
      </c>
      <c r="BP16" s="650"/>
      <c r="BQ16" s="650"/>
      <c r="BR16" s="650"/>
      <c r="BS16" s="651" t="s">
        <v>141</v>
      </c>
      <c r="BT16" s="651"/>
      <c r="BU16" s="651"/>
      <c r="BV16" s="651"/>
      <c r="BW16" s="651"/>
      <c r="BX16" s="651"/>
      <c r="BY16" s="651"/>
      <c r="BZ16" s="651"/>
      <c r="CA16" s="651"/>
      <c r="CB16" s="682"/>
      <c r="CD16" s="611" t="s">
        <v>267</v>
      </c>
      <c r="CE16" s="612"/>
      <c r="CF16" s="612"/>
      <c r="CG16" s="612"/>
      <c r="CH16" s="612"/>
      <c r="CI16" s="612"/>
      <c r="CJ16" s="612"/>
      <c r="CK16" s="612"/>
      <c r="CL16" s="612"/>
      <c r="CM16" s="612"/>
      <c r="CN16" s="612"/>
      <c r="CO16" s="612"/>
      <c r="CP16" s="612"/>
      <c r="CQ16" s="613"/>
      <c r="CR16" s="614" t="s">
        <v>141</v>
      </c>
      <c r="CS16" s="615"/>
      <c r="CT16" s="615"/>
      <c r="CU16" s="615"/>
      <c r="CV16" s="615"/>
      <c r="CW16" s="615"/>
      <c r="CX16" s="615"/>
      <c r="CY16" s="616"/>
      <c r="CZ16" s="650" t="s">
        <v>141</v>
      </c>
      <c r="DA16" s="650"/>
      <c r="DB16" s="650"/>
      <c r="DC16" s="650"/>
      <c r="DD16" s="620" t="s">
        <v>141</v>
      </c>
      <c r="DE16" s="615"/>
      <c r="DF16" s="615"/>
      <c r="DG16" s="615"/>
      <c r="DH16" s="615"/>
      <c r="DI16" s="615"/>
      <c r="DJ16" s="615"/>
      <c r="DK16" s="615"/>
      <c r="DL16" s="615"/>
      <c r="DM16" s="615"/>
      <c r="DN16" s="615"/>
      <c r="DO16" s="615"/>
      <c r="DP16" s="616"/>
      <c r="DQ16" s="620" t="s">
        <v>253</v>
      </c>
      <c r="DR16" s="615"/>
      <c r="DS16" s="615"/>
      <c r="DT16" s="615"/>
      <c r="DU16" s="615"/>
      <c r="DV16" s="615"/>
      <c r="DW16" s="615"/>
      <c r="DX16" s="615"/>
      <c r="DY16" s="615"/>
      <c r="DZ16" s="615"/>
      <c r="EA16" s="615"/>
      <c r="EB16" s="615"/>
      <c r="EC16" s="649"/>
    </row>
    <row r="17" spans="2:133" ht="11.25" customHeight="1">
      <c r="B17" s="611" t="s">
        <v>268</v>
      </c>
      <c r="C17" s="612"/>
      <c r="D17" s="612"/>
      <c r="E17" s="612"/>
      <c r="F17" s="612"/>
      <c r="G17" s="612"/>
      <c r="H17" s="612"/>
      <c r="I17" s="612"/>
      <c r="J17" s="612"/>
      <c r="K17" s="612"/>
      <c r="L17" s="612"/>
      <c r="M17" s="612"/>
      <c r="N17" s="612"/>
      <c r="O17" s="612"/>
      <c r="P17" s="612"/>
      <c r="Q17" s="613"/>
      <c r="R17" s="614">
        <v>237026</v>
      </c>
      <c r="S17" s="615"/>
      <c r="T17" s="615"/>
      <c r="U17" s="615"/>
      <c r="V17" s="615"/>
      <c r="W17" s="615"/>
      <c r="X17" s="615"/>
      <c r="Y17" s="616"/>
      <c r="Z17" s="650">
        <v>0.4</v>
      </c>
      <c r="AA17" s="650"/>
      <c r="AB17" s="650"/>
      <c r="AC17" s="650"/>
      <c r="AD17" s="651">
        <v>237026</v>
      </c>
      <c r="AE17" s="651"/>
      <c r="AF17" s="651"/>
      <c r="AG17" s="651"/>
      <c r="AH17" s="651"/>
      <c r="AI17" s="651"/>
      <c r="AJ17" s="651"/>
      <c r="AK17" s="651"/>
      <c r="AL17" s="617">
        <v>0.8</v>
      </c>
      <c r="AM17" s="618"/>
      <c r="AN17" s="618"/>
      <c r="AO17" s="652"/>
      <c r="AP17" s="611" t="s">
        <v>269</v>
      </c>
      <c r="AQ17" s="612"/>
      <c r="AR17" s="612"/>
      <c r="AS17" s="612"/>
      <c r="AT17" s="612"/>
      <c r="AU17" s="612"/>
      <c r="AV17" s="612"/>
      <c r="AW17" s="612"/>
      <c r="AX17" s="612"/>
      <c r="AY17" s="612"/>
      <c r="AZ17" s="612"/>
      <c r="BA17" s="612"/>
      <c r="BB17" s="612"/>
      <c r="BC17" s="612"/>
      <c r="BD17" s="612"/>
      <c r="BE17" s="612"/>
      <c r="BF17" s="613"/>
      <c r="BG17" s="614" t="s">
        <v>253</v>
      </c>
      <c r="BH17" s="615"/>
      <c r="BI17" s="615"/>
      <c r="BJ17" s="615"/>
      <c r="BK17" s="615"/>
      <c r="BL17" s="615"/>
      <c r="BM17" s="615"/>
      <c r="BN17" s="616"/>
      <c r="BO17" s="650" t="s">
        <v>141</v>
      </c>
      <c r="BP17" s="650"/>
      <c r="BQ17" s="650"/>
      <c r="BR17" s="650"/>
      <c r="BS17" s="651" t="s">
        <v>141</v>
      </c>
      <c r="BT17" s="651"/>
      <c r="BU17" s="651"/>
      <c r="BV17" s="651"/>
      <c r="BW17" s="651"/>
      <c r="BX17" s="651"/>
      <c r="BY17" s="651"/>
      <c r="BZ17" s="651"/>
      <c r="CA17" s="651"/>
      <c r="CB17" s="682"/>
      <c r="CD17" s="611" t="s">
        <v>270</v>
      </c>
      <c r="CE17" s="612"/>
      <c r="CF17" s="612"/>
      <c r="CG17" s="612"/>
      <c r="CH17" s="612"/>
      <c r="CI17" s="612"/>
      <c r="CJ17" s="612"/>
      <c r="CK17" s="612"/>
      <c r="CL17" s="612"/>
      <c r="CM17" s="612"/>
      <c r="CN17" s="612"/>
      <c r="CO17" s="612"/>
      <c r="CP17" s="612"/>
      <c r="CQ17" s="613"/>
      <c r="CR17" s="614">
        <v>4595849</v>
      </c>
      <c r="CS17" s="615"/>
      <c r="CT17" s="615"/>
      <c r="CU17" s="615"/>
      <c r="CV17" s="615"/>
      <c r="CW17" s="615"/>
      <c r="CX17" s="615"/>
      <c r="CY17" s="616"/>
      <c r="CZ17" s="650">
        <v>7.7</v>
      </c>
      <c r="DA17" s="650"/>
      <c r="DB17" s="650"/>
      <c r="DC17" s="650"/>
      <c r="DD17" s="620" t="s">
        <v>141</v>
      </c>
      <c r="DE17" s="615"/>
      <c r="DF17" s="615"/>
      <c r="DG17" s="615"/>
      <c r="DH17" s="615"/>
      <c r="DI17" s="615"/>
      <c r="DJ17" s="615"/>
      <c r="DK17" s="615"/>
      <c r="DL17" s="615"/>
      <c r="DM17" s="615"/>
      <c r="DN17" s="615"/>
      <c r="DO17" s="615"/>
      <c r="DP17" s="616"/>
      <c r="DQ17" s="620">
        <v>4595145</v>
      </c>
      <c r="DR17" s="615"/>
      <c r="DS17" s="615"/>
      <c r="DT17" s="615"/>
      <c r="DU17" s="615"/>
      <c r="DV17" s="615"/>
      <c r="DW17" s="615"/>
      <c r="DX17" s="615"/>
      <c r="DY17" s="615"/>
      <c r="DZ17" s="615"/>
      <c r="EA17" s="615"/>
      <c r="EB17" s="615"/>
      <c r="EC17" s="649"/>
    </row>
    <row r="18" spans="2:133" ht="11.25" customHeight="1">
      <c r="B18" s="611" t="s">
        <v>271</v>
      </c>
      <c r="C18" s="612"/>
      <c r="D18" s="612"/>
      <c r="E18" s="612"/>
      <c r="F18" s="612"/>
      <c r="G18" s="612"/>
      <c r="H18" s="612"/>
      <c r="I18" s="612"/>
      <c r="J18" s="612"/>
      <c r="K18" s="612"/>
      <c r="L18" s="612"/>
      <c r="M18" s="612"/>
      <c r="N18" s="612"/>
      <c r="O18" s="612"/>
      <c r="P18" s="612"/>
      <c r="Q18" s="613"/>
      <c r="R18" s="614">
        <v>227196</v>
      </c>
      <c r="S18" s="615"/>
      <c r="T18" s="615"/>
      <c r="U18" s="615"/>
      <c r="V18" s="615"/>
      <c r="W18" s="615"/>
      <c r="X18" s="615"/>
      <c r="Y18" s="616"/>
      <c r="Z18" s="650">
        <v>0.4</v>
      </c>
      <c r="AA18" s="650"/>
      <c r="AB18" s="650"/>
      <c r="AC18" s="650"/>
      <c r="AD18" s="651">
        <v>227196</v>
      </c>
      <c r="AE18" s="651"/>
      <c r="AF18" s="651"/>
      <c r="AG18" s="651"/>
      <c r="AH18" s="651"/>
      <c r="AI18" s="651"/>
      <c r="AJ18" s="651"/>
      <c r="AK18" s="651"/>
      <c r="AL18" s="617">
        <v>0.8</v>
      </c>
      <c r="AM18" s="618"/>
      <c r="AN18" s="618"/>
      <c r="AO18" s="652"/>
      <c r="AP18" s="611" t="s">
        <v>272</v>
      </c>
      <c r="AQ18" s="612"/>
      <c r="AR18" s="612"/>
      <c r="AS18" s="612"/>
      <c r="AT18" s="612"/>
      <c r="AU18" s="612"/>
      <c r="AV18" s="612"/>
      <c r="AW18" s="612"/>
      <c r="AX18" s="612"/>
      <c r="AY18" s="612"/>
      <c r="AZ18" s="612"/>
      <c r="BA18" s="612"/>
      <c r="BB18" s="612"/>
      <c r="BC18" s="612"/>
      <c r="BD18" s="612"/>
      <c r="BE18" s="612"/>
      <c r="BF18" s="613"/>
      <c r="BG18" s="614" t="s">
        <v>141</v>
      </c>
      <c r="BH18" s="615"/>
      <c r="BI18" s="615"/>
      <c r="BJ18" s="615"/>
      <c r="BK18" s="615"/>
      <c r="BL18" s="615"/>
      <c r="BM18" s="615"/>
      <c r="BN18" s="616"/>
      <c r="BO18" s="650" t="s">
        <v>253</v>
      </c>
      <c r="BP18" s="650"/>
      <c r="BQ18" s="650"/>
      <c r="BR18" s="650"/>
      <c r="BS18" s="651" t="s">
        <v>253</v>
      </c>
      <c r="BT18" s="651"/>
      <c r="BU18" s="651"/>
      <c r="BV18" s="651"/>
      <c r="BW18" s="651"/>
      <c r="BX18" s="651"/>
      <c r="BY18" s="651"/>
      <c r="BZ18" s="651"/>
      <c r="CA18" s="651"/>
      <c r="CB18" s="682"/>
      <c r="CD18" s="611" t="s">
        <v>273</v>
      </c>
      <c r="CE18" s="612"/>
      <c r="CF18" s="612"/>
      <c r="CG18" s="612"/>
      <c r="CH18" s="612"/>
      <c r="CI18" s="612"/>
      <c r="CJ18" s="612"/>
      <c r="CK18" s="612"/>
      <c r="CL18" s="612"/>
      <c r="CM18" s="612"/>
      <c r="CN18" s="612"/>
      <c r="CO18" s="612"/>
      <c r="CP18" s="612"/>
      <c r="CQ18" s="613"/>
      <c r="CR18" s="614" t="s">
        <v>141</v>
      </c>
      <c r="CS18" s="615"/>
      <c r="CT18" s="615"/>
      <c r="CU18" s="615"/>
      <c r="CV18" s="615"/>
      <c r="CW18" s="615"/>
      <c r="CX18" s="615"/>
      <c r="CY18" s="616"/>
      <c r="CZ18" s="650" t="s">
        <v>141</v>
      </c>
      <c r="DA18" s="650"/>
      <c r="DB18" s="650"/>
      <c r="DC18" s="650"/>
      <c r="DD18" s="620" t="s">
        <v>253</v>
      </c>
      <c r="DE18" s="615"/>
      <c r="DF18" s="615"/>
      <c r="DG18" s="615"/>
      <c r="DH18" s="615"/>
      <c r="DI18" s="615"/>
      <c r="DJ18" s="615"/>
      <c r="DK18" s="615"/>
      <c r="DL18" s="615"/>
      <c r="DM18" s="615"/>
      <c r="DN18" s="615"/>
      <c r="DO18" s="615"/>
      <c r="DP18" s="616"/>
      <c r="DQ18" s="620" t="s">
        <v>253</v>
      </c>
      <c r="DR18" s="615"/>
      <c r="DS18" s="615"/>
      <c r="DT18" s="615"/>
      <c r="DU18" s="615"/>
      <c r="DV18" s="615"/>
      <c r="DW18" s="615"/>
      <c r="DX18" s="615"/>
      <c r="DY18" s="615"/>
      <c r="DZ18" s="615"/>
      <c r="EA18" s="615"/>
      <c r="EB18" s="615"/>
      <c r="EC18" s="649"/>
    </row>
    <row r="19" spans="2:133" ht="11.25" customHeight="1">
      <c r="B19" s="611" t="s">
        <v>274</v>
      </c>
      <c r="C19" s="612"/>
      <c r="D19" s="612"/>
      <c r="E19" s="612"/>
      <c r="F19" s="612"/>
      <c r="G19" s="612"/>
      <c r="H19" s="612"/>
      <c r="I19" s="612"/>
      <c r="J19" s="612"/>
      <c r="K19" s="612"/>
      <c r="L19" s="612"/>
      <c r="M19" s="612"/>
      <c r="N19" s="612"/>
      <c r="O19" s="612"/>
      <c r="P19" s="612"/>
      <c r="Q19" s="613"/>
      <c r="R19" s="614">
        <v>223342</v>
      </c>
      <c r="S19" s="615"/>
      <c r="T19" s="615"/>
      <c r="U19" s="615"/>
      <c r="V19" s="615"/>
      <c r="W19" s="615"/>
      <c r="X19" s="615"/>
      <c r="Y19" s="616"/>
      <c r="Z19" s="650">
        <v>0.3</v>
      </c>
      <c r="AA19" s="650"/>
      <c r="AB19" s="650"/>
      <c r="AC19" s="650"/>
      <c r="AD19" s="651">
        <v>223342</v>
      </c>
      <c r="AE19" s="651"/>
      <c r="AF19" s="651"/>
      <c r="AG19" s="651"/>
      <c r="AH19" s="651"/>
      <c r="AI19" s="651"/>
      <c r="AJ19" s="651"/>
      <c r="AK19" s="651"/>
      <c r="AL19" s="617">
        <v>0.8</v>
      </c>
      <c r="AM19" s="618"/>
      <c r="AN19" s="618"/>
      <c r="AO19" s="652"/>
      <c r="AP19" s="611" t="s">
        <v>275</v>
      </c>
      <c r="AQ19" s="612"/>
      <c r="AR19" s="612"/>
      <c r="AS19" s="612"/>
      <c r="AT19" s="612"/>
      <c r="AU19" s="612"/>
      <c r="AV19" s="612"/>
      <c r="AW19" s="612"/>
      <c r="AX19" s="612"/>
      <c r="AY19" s="612"/>
      <c r="AZ19" s="612"/>
      <c r="BA19" s="612"/>
      <c r="BB19" s="612"/>
      <c r="BC19" s="612"/>
      <c r="BD19" s="612"/>
      <c r="BE19" s="612"/>
      <c r="BF19" s="613"/>
      <c r="BG19" s="614">
        <v>957983</v>
      </c>
      <c r="BH19" s="615"/>
      <c r="BI19" s="615"/>
      <c r="BJ19" s="615"/>
      <c r="BK19" s="615"/>
      <c r="BL19" s="615"/>
      <c r="BM19" s="615"/>
      <c r="BN19" s="616"/>
      <c r="BO19" s="650">
        <v>4.0999999999999996</v>
      </c>
      <c r="BP19" s="650"/>
      <c r="BQ19" s="650"/>
      <c r="BR19" s="650"/>
      <c r="BS19" s="651" t="s">
        <v>141</v>
      </c>
      <c r="BT19" s="651"/>
      <c r="BU19" s="651"/>
      <c r="BV19" s="651"/>
      <c r="BW19" s="651"/>
      <c r="BX19" s="651"/>
      <c r="BY19" s="651"/>
      <c r="BZ19" s="651"/>
      <c r="CA19" s="651"/>
      <c r="CB19" s="682"/>
      <c r="CD19" s="611" t="s">
        <v>276</v>
      </c>
      <c r="CE19" s="612"/>
      <c r="CF19" s="612"/>
      <c r="CG19" s="612"/>
      <c r="CH19" s="612"/>
      <c r="CI19" s="612"/>
      <c r="CJ19" s="612"/>
      <c r="CK19" s="612"/>
      <c r="CL19" s="612"/>
      <c r="CM19" s="612"/>
      <c r="CN19" s="612"/>
      <c r="CO19" s="612"/>
      <c r="CP19" s="612"/>
      <c r="CQ19" s="613"/>
      <c r="CR19" s="614" t="s">
        <v>141</v>
      </c>
      <c r="CS19" s="615"/>
      <c r="CT19" s="615"/>
      <c r="CU19" s="615"/>
      <c r="CV19" s="615"/>
      <c r="CW19" s="615"/>
      <c r="CX19" s="615"/>
      <c r="CY19" s="616"/>
      <c r="CZ19" s="650" t="s">
        <v>246</v>
      </c>
      <c r="DA19" s="650"/>
      <c r="DB19" s="650"/>
      <c r="DC19" s="650"/>
      <c r="DD19" s="620" t="s">
        <v>141</v>
      </c>
      <c r="DE19" s="615"/>
      <c r="DF19" s="615"/>
      <c r="DG19" s="615"/>
      <c r="DH19" s="615"/>
      <c r="DI19" s="615"/>
      <c r="DJ19" s="615"/>
      <c r="DK19" s="615"/>
      <c r="DL19" s="615"/>
      <c r="DM19" s="615"/>
      <c r="DN19" s="615"/>
      <c r="DO19" s="615"/>
      <c r="DP19" s="616"/>
      <c r="DQ19" s="620" t="s">
        <v>246</v>
      </c>
      <c r="DR19" s="615"/>
      <c r="DS19" s="615"/>
      <c r="DT19" s="615"/>
      <c r="DU19" s="615"/>
      <c r="DV19" s="615"/>
      <c r="DW19" s="615"/>
      <c r="DX19" s="615"/>
      <c r="DY19" s="615"/>
      <c r="DZ19" s="615"/>
      <c r="EA19" s="615"/>
      <c r="EB19" s="615"/>
      <c r="EC19" s="649"/>
    </row>
    <row r="20" spans="2:133" ht="11.25" customHeight="1">
      <c r="B20" s="683" t="s">
        <v>277</v>
      </c>
      <c r="C20" s="684"/>
      <c r="D20" s="684"/>
      <c r="E20" s="684"/>
      <c r="F20" s="684"/>
      <c r="G20" s="684"/>
      <c r="H20" s="684"/>
      <c r="I20" s="684"/>
      <c r="J20" s="684"/>
      <c r="K20" s="684"/>
      <c r="L20" s="684"/>
      <c r="M20" s="684"/>
      <c r="N20" s="684"/>
      <c r="O20" s="684"/>
      <c r="P20" s="684"/>
      <c r="Q20" s="685"/>
      <c r="R20" s="614">
        <v>3854</v>
      </c>
      <c r="S20" s="615"/>
      <c r="T20" s="615"/>
      <c r="U20" s="615"/>
      <c r="V20" s="615"/>
      <c r="W20" s="615"/>
      <c r="X20" s="615"/>
      <c r="Y20" s="616"/>
      <c r="Z20" s="650">
        <v>0</v>
      </c>
      <c r="AA20" s="650"/>
      <c r="AB20" s="650"/>
      <c r="AC20" s="650"/>
      <c r="AD20" s="651">
        <v>3854</v>
      </c>
      <c r="AE20" s="651"/>
      <c r="AF20" s="651"/>
      <c r="AG20" s="651"/>
      <c r="AH20" s="651"/>
      <c r="AI20" s="651"/>
      <c r="AJ20" s="651"/>
      <c r="AK20" s="651"/>
      <c r="AL20" s="617">
        <v>0</v>
      </c>
      <c r="AM20" s="618"/>
      <c r="AN20" s="618"/>
      <c r="AO20" s="652"/>
      <c r="AP20" s="611" t="s">
        <v>278</v>
      </c>
      <c r="AQ20" s="612"/>
      <c r="AR20" s="612"/>
      <c r="AS20" s="612"/>
      <c r="AT20" s="612"/>
      <c r="AU20" s="612"/>
      <c r="AV20" s="612"/>
      <c r="AW20" s="612"/>
      <c r="AX20" s="612"/>
      <c r="AY20" s="612"/>
      <c r="AZ20" s="612"/>
      <c r="BA20" s="612"/>
      <c r="BB20" s="612"/>
      <c r="BC20" s="612"/>
      <c r="BD20" s="612"/>
      <c r="BE20" s="612"/>
      <c r="BF20" s="613"/>
      <c r="BG20" s="614">
        <v>957983</v>
      </c>
      <c r="BH20" s="615"/>
      <c r="BI20" s="615"/>
      <c r="BJ20" s="615"/>
      <c r="BK20" s="615"/>
      <c r="BL20" s="615"/>
      <c r="BM20" s="615"/>
      <c r="BN20" s="616"/>
      <c r="BO20" s="650">
        <v>4.0999999999999996</v>
      </c>
      <c r="BP20" s="650"/>
      <c r="BQ20" s="650"/>
      <c r="BR20" s="650"/>
      <c r="BS20" s="651" t="s">
        <v>141</v>
      </c>
      <c r="BT20" s="651"/>
      <c r="BU20" s="651"/>
      <c r="BV20" s="651"/>
      <c r="BW20" s="651"/>
      <c r="BX20" s="651"/>
      <c r="BY20" s="651"/>
      <c r="BZ20" s="651"/>
      <c r="CA20" s="651"/>
      <c r="CB20" s="682"/>
      <c r="CD20" s="611" t="s">
        <v>279</v>
      </c>
      <c r="CE20" s="612"/>
      <c r="CF20" s="612"/>
      <c r="CG20" s="612"/>
      <c r="CH20" s="612"/>
      <c r="CI20" s="612"/>
      <c r="CJ20" s="612"/>
      <c r="CK20" s="612"/>
      <c r="CL20" s="612"/>
      <c r="CM20" s="612"/>
      <c r="CN20" s="612"/>
      <c r="CO20" s="612"/>
      <c r="CP20" s="612"/>
      <c r="CQ20" s="613"/>
      <c r="CR20" s="614">
        <v>59784844</v>
      </c>
      <c r="CS20" s="615"/>
      <c r="CT20" s="615"/>
      <c r="CU20" s="615"/>
      <c r="CV20" s="615"/>
      <c r="CW20" s="615"/>
      <c r="CX20" s="615"/>
      <c r="CY20" s="616"/>
      <c r="CZ20" s="650">
        <v>100</v>
      </c>
      <c r="DA20" s="650"/>
      <c r="DB20" s="650"/>
      <c r="DC20" s="650"/>
      <c r="DD20" s="620">
        <v>6160900</v>
      </c>
      <c r="DE20" s="615"/>
      <c r="DF20" s="615"/>
      <c r="DG20" s="615"/>
      <c r="DH20" s="615"/>
      <c r="DI20" s="615"/>
      <c r="DJ20" s="615"/>
      <c r="DK20" s="615"/>
      <c r="DL20" s="615"/>
      <c r="DM20" s="615"/>
      <c r="DN20" s="615"/>
      <c r="DO20" s="615"/>
      <c r="DP20" s="616"/>
      <c r="DQ20" s="620">
        <v>36861964</v>
      </c>
      <c r="DR20" s="615"/>
      <c r="DS20" s="615"/>
      <c r="DT20" s="615"/>
      <c r="DU20" s="615"/>
      <c r="DV20" s="615"/>
      <c r="DW20" s="615"/>
      <c r="DX20" s="615"/>
      <c r="DY20" s="615"/>
      <c r="DZ20" s="615"/>
      <c r="EA20" s="615"/>
      <c r="EB20" s="615"/>
      <c r="EC20" s="649"/>
    </row>
    <row r="21" spans="2:133" ht="11.25" customHeight="1">
      <c r="B21" s="611" t="s">
        <v>280</v>
      </c>
      <c r="C21" s="612"/>
      <c r="D21" s="612"/>
      <c r="E21" s="612"/>
      <c r="F21" s="612"/>
      <c r="G21" s="612"/>
      <c r="H21" s="612"/>
      <c r="I21" s="612"/>
      <c r="J21" s="612"/>
      <c r="K21" s="612"/>
      <c r="L21" s="612"/>
      <c r="M21" s="612"/>
      <c r="N21" s="612"/>
      <c r="O21" s="612"/>
      <c r="P21" s="612"/>
      <c r="Q21" s="613"/>
      <c r="R21" s="614">
        <v>2256909</v>
      </c>
      <c r="S21" s="615"/>
      <c r="T21" s="615"/>
      <c r="U21" s="615"/>
      <c r="V21" s="615"/>
      <c r="W21" s="615"/>
      <c r="X21" s="615"/>
      <c r="Y21" s="616"/>
      <c r="Z21" s="650">
        <v>3.5</v>
      </c>
      <c r="AA21" s="650"/>
      <c r="AB21" s="650"/>
      <c r="AC21" s="650"/>
      <c r="AD21" s="651">
        <v>2023112</v>
      </c>
      <c r="AE21" s="651"/>
      <c r="AF21" s="651"/>
      <c r="AG21" s="651"/>
      <c r="AH21" s="651"/>
      <c r="AI21" s="651"/>
      <c r="AJ21" s="651"/>
      <c r="AK21" s="651"/>
      <c r="AL21" s="617">
        <v>7</v>
      </c>
      <c r="AM21" s="618"/>
      <c r="AN21" s="618"/>
      <c r="AO21" s="652"/>
      <c r="AP21" s="611" t="s">
        <v>281</v>
      </c>
      <c r="AQ21" s="686"/>
      <c r="AR21" s="686"/>
      <c r="AS21" s="686"/>
      <c r="AT21" s="686"/>
      <c r="AU21" s="686"/>
      <c r="AV21" s="686"/>
      <c r="AW21" s="686"/>
      <c r="AX21" s="686"/>
      <c r="AY21" s="686"/>
      <c r="AZ21" s="686"/>
      <c r="BA21" s="686"/>
      <c r="BB21" s="686"/>
      <c r="BC21" s="686"/>
      <c r="BD21" s="686"/>
      <c r="BE21" s="686"/>
      <c r="BF21" s="687"/>
      <c r="BG21" s="614" t="s">
        <v>141</v>
      </c>
      <c r="BH21" s="615"/>
      <c r="BI21" s="615"/>
      <c r="BJ21" s="615"/>
      <c r="BK21" s="615"/>
      <c r="BL21" s="615"/>
      <c r="BM21" s="615"/>
      <c r="BN21" s="616"/>
      <c r="BO21" s="650" t="s">
        <v>141</v>
      </c>
      <c r="BP21" s="650"/>
      <c r="BQ21" s="650"/>
      <c r="BR21" s="650"/>
      <c r="BS21" s="651" t="s">
        <v>141</v>
      </c>
      <c r="BT21" s="651"/>
      <c r="BU21" s="651"/>
      <c r="BV21" s="651"/>
      <c r="BW21" s="651"/>
      <c r="BX21" s="651"/>
      <c r="BY21" s="651"/>
      <c r="BZ21" s="651"/>
      <c r="CA21" s="651"/>
      <c r="CB21" s="682"/>
      <c r="CD21" s="595"/>
      <c r="CE21" s="596"/>
      <c r="CF21" s="596"/>
      <c r="CG21" s="596"/>
      <c r="CH21" s="596"/>
      <c r="CI21" s="596"/>
      <c r="CJ21" s="596"/>
      <c r="CK21" s="596"/>
      <c r="CL21" s="596"/>
      <c r="CM21" s="596"/>
      <c r="CN21" s="596"/>
      <c r="CO21" s="596"/>
      <c r="CP21" s="596"/>
      <c r="CQ21" s="597"/>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c r="B22" s="611" t="s">
        <v>282</v>
      </c>
      <c r="C22" s="612"/>
      <c r="D22" s="612"/>
      <c r="E22" s="612"/>
      <c r="F22" s="612"/>
      <c r="G22" s="612"/>
      <c r="H22" s="612"/>
      <c r="I22" s="612"/>
      <c r="J22" s="612"/>
      <c r="K22" s="612"/>
      <c r="L22" s="612"/>
      <c r="M22" s="612"/>
      <c r="N22" s="612"/>
      <c r="O22" s="612"/>
      <c r="P22" s="612"/>
      <c r="Q22" s="613"/>
      <c r="R22" s="614">
        <v>2023112</v>
      </c>
      <c r="S22" s="615"/>
      <c r="T22" s="615"/>
      <c r="U22" s="615"/>
      <c r="V22" s="615"/>
      <c r="W22" s="615"/>
      <c r="X22" s="615"/>
      <c r="Y22" s="616"/>
      <c r="Z22" s="650">
        <v>3.2</v>
      </c>
      <c r="AA22" s="650"/>
      <c r="AB22" s="650"/>
      <c r="AC22" s="650"/>
      <c r="AD22" s="651">
        <v>2023112</v>
      </c>
      <c r="AE22" s="651"/>
      <c r="AF22" s="651"/>
      <c r="AG22" s="651"/>
      <c r="AH22" s="651"/>
      <c r="AI22" s="651"/>
      <c r="AJ22" s="651"/>
      <c r="AK22" s="651"/>
      <c r="AL22" s="617">
        <v>7</v>
      </c>
      <c r="AM22" s="618"/>
      <c r="AN22" s="618"/>
      <c r="AO22" s="652"/>
      <c r="AP22" s="611" t="s">
        <v>283</v>
      </c>
      <c r="AQ22" s="686"/>
      <c r="AR22" s="686"/>
      <c r="AS22" s="686"/>
      <c r="AT22" s="686"/>
      <c r="AU22" s="686"/>
      <c r="AV22" s="686"/>
      <c r="AW22" s="686"/>
      <c r="AX22" s="686"/>
      <c r="AY22" s="686"/>
      <c r="AZ22" s="686"/>
      <c r="BA22" s="686"/>
      <c r="BB22" s="686"/>
      <c r="BC22" s="686"/>
      <c r="BD22" s="686"/>
      <c r="BE22" s="686"/>
      <c r="BF22" s="687"/>
      <c r="BG22" s="614" t="s">
        <v>253</v>
      </c>
      <c r="BH22" s="615"/>
      <c r="BI22" s="615"/>
      <c r="BJ22" s="615"/>
      <c r="BK22" s="615"/>
      <c r="BL22" s="615"/>
      <c r="BM22" s="615"/>
      <c r="BN22" s="616"/>
      <c r="BO22" s="650" t="s">
        <v>246</v>
      </c>
      <c r="BP22" s="650"/>
      <c r="BQ22" s="650"/>
      <c r="BR22" s="650"/>
      <c r="BS22" s="651" t="s">
        <v>141</v>
      </c>
      <c r="BT22" s="651"/>
      <c r="BU22" s="651"/>
      <c r="BV22" s="651"/>
      <c r="BW22" s="651"/>
      <c r="BX22" s="651"/>
      <c r="BY22" s="651"/>
      <c r="BZ22" s="651"/>
      <c r="CA22" s="651"/>
      <c r="CB22" s="682"/>
      <c r="CD22" s="666" t="s">
        <v>284</v>
      </c>
      <c r="CE22" s="667"/>
      <c r="CF22" s="667"/>
      <c r="CG22" s="667"/>
      <c r="CH22" s="667"/>
      <c r="CI22" s="667"/>
      <c r="CJ22" s="667"/>
      <c r="CK22" s="667"/>
      <c r="CL22" s="667"/>
      <c r="CM22" s="667"/>
      <c r="CN22" s="667"/>
      <c r="CO22" s="667"/>
      <c r="CP22" s="667"/>
      <c r="CQ22" s="667"/>
      <c r="CR22" s="667"/>
      <c r="CS22" s="667"/>
      <c r="CT22" s="667"/>
      <c r="CU22" s="667"/>
      <c r="CV22" s="667"/>
      <c r="CW22" s="667"/>
      <c r="CX22" s="667"/>
      <c r="CY22" s="667"/>
      <c r="CZ22" s="667"/>
      <c r="DA22" s="667"/>
      <c r="DB22" s="667"/>
      <c r="DC22" s="667"/>
      <c r="DD22" s="667"/>
      <c r="DE22" s="667"/>
      <c r="DF22" s="667"/>
      <c r="DG22" s="667"/>
      <c r="DH22" s="667"/>
      <c r="DI22" s="667"/>
      <c r="DJ22" s="667"/>
      <c r="DK22" s="667"/>
      <c r="DL22" s="667"/>
      <c r="DM22" s="667"/>
      <c r="DN22" s="667"/>
      <c r="DO22" s="667"/>
      <c r="DP22" s="667"/>
      <c r="DQ22" s="667"/>
      <c r="DR22" s="667"/>
      <c r="DS22" s="667"/>
      <c r="DT22" s="667"/>
      <c r="DU22" s="667"/>
      <c r="DV22" s="667"/>
      <c r="DW22" s="667"/>
      <c r="DX22" s="667"/>
      <c r="DY22" s="667"/>
      <c r="DZ22" s="667"/>
      <c r="EA22" s="667"/>
      <c r="EB22" s="667"/>
      <c r="EC22" s="668"/>
    </row>
    <row r="23" spans="2:133" ht="11.25" customHeight="1">
      <c r="B23" s="611" t="s">
        <v>285</v>
      </c>
      <c r="C23" s="612"/>
      <c r="D23" s="612"/>
      <c r="E23" s="612"/>
      <c r="F23" s="612"/>
      <c r="G23" s="612"/>
      <c r="H23" s="612"/>
      <c r="I23" s="612"/>
      <c r="J23" s="612"/>
      <c r="K23" s="612"/>
      <c r="L23" s="612"/>
      <c r="M23" s="612"/>
      <c r="N23" s="612"/>
      <c r="O23" s="612"/>
      <c r="P23" s="612"/>
      <c r="Q23" s="613"/>
      <c r="R23" s="614">
        <v>233520</v>
      </c>
      <c r="S23" s="615"/>
      <c r="T23" s="615"/>
      <c r="U23" s="615"/>
      <c r="V23" s="615"/>
      <c r="W23" s="615"/>
      <c r="X23" s="615"/>
      <c r="Y23" s="616"/>
      <c r="Z23" s="650">
        <v>0.4</v>
      </c>
      <c r="AA23" s="650"/>
      <c r="AB23" s="650"/>
      <c r="AC23" s="650"/>
      <c r="AD23" s="651" t="s">
        <v>141</v>
      </c>
      <c r="AE23" s="651"/>
      <c r="AF23" s="651"/>
      <c r="AG23" s="651"/>
      <c r="AH23" s="651"/>
      <c r="AI23" s="651"/>
      <c r="AJ23" s="651"/>
      <c r="AK23" s="651"/>
      <c r="AL23" s="617" t="s">
        <v>141</v>
      </c>
      <c r="AM23" s="618"/>
      <c r="AN23" s="618"/>
      <c r="AO23" s="652"/>
      <c r="AP23" s="611" t="s">
        <v>286</v>
      </c>
      <c r="AQ23" s="686"/>
      <c r="AR23" s="686"/>
      <c r="AS23" s="686"/>
      <c r="AT23" s="686"/>
      <c r="AU23" s="686"/>
      <c r="AV23" s="686"/>
      <c r="AW23" s="686"/>
      <c r="AX23" s="686"/>
      <c r="AY23" s="686"/>
      <c r="AZ23" s="686"/>
      <c r="BA23" s="686"/>
      <c r="BB23" s="686"/>
      <c r="BC23" s="686"/>
      <c r="BD23" s="686"/>
      <c r="BE23" s="686"/>
      <c r="BF23" s="687"/>
      <c r="BG23" s="614">
        <v>957983</v>
      </c>
      <c r="BH23" s="615"/>
      <c r="BI23" s="615"/>
      <c r="BJ23" s="615"/>
      <c r="BK23" s="615"/>
      <c r="BL23" s="615"/>
      <c r="BM23" s="615"/>
      <c r="BN23" s="616"/>
      <c r="BO23" s="650">
        <v>4.0999999999999996</v>
      </c>
      <c r="BP23" s="650"/>
      <c r="BQ23" s="650"/>
      <c r="BR23" s="650"/>
      <c r="BS23" s="651" t="s">
        <v>246</v>
      </c>
      <c r="BT23" s="651"/>
      <c r="BU23" s="651"/>
      <c r="BV23" s="651"/>
      <c r="BW23" s="651"/>
      <c r="BX23" s="651"/>
      <c r="BY23" s="651"/>
      <c r="BZ23" s="651"/>
      <c r="CA23" s="651"/>
      <c r="CB23" s="682"/>
      <c r="CD23" s="666" t="s">
        <v>224</v>
      </c>
      <c r="CE23" s="667"/>
      <c r="CF23" s="667"/>
      <c r="CG23" s="667"/>
      <c r="CH23" s="667"/>
      <c r="CI23" s="667"/>
      <c r="CJ23" s="667"/>
      <c r="CK23" s="667"/>
      <c r="CL23" s="667"/>
      <c r="CM23" s="667"/>
      <c r="CN23" s="667"/>
      <c r="CO23" s="667"/>
      <c r="CP23" s="667"/>
      <c r="CQ23" s="668"/>
      <c r="CR23" s="666" t="s">
        <v>287</v>
      </c>
      <c r="CS23" s="667"/>
      <c r="CT23" s="667"/>
      <c r="CU23" s="667"/>
      <c r="CV23" s="667"/>
      <c r="CW23" s="667"/>
      <c r="CX23" s="667"/>
      <c r="CY23" s="668"/>
      <c r="CZ23" s="666" t="s">
        <v>288</v>
      </c>
      <c r="DA23" s="667"/>
      <c r="DB23" s="667"/>
      <c r="DC23" s="668"/>
      <c r="DD23" s="666" t="s">
        <v>289</v>
      </c>
      <c r="DE23" s="667"/>
      <c r="DF23" s="667"/>
      <c r="DG23" s="667"/>
      <c r="DH23" s="667"/>
      <c r="DI23" s="667"/>
      <c r="DJ23" s="667"/>
      <c r="DK23" s="668"/>
      <c r="DL23" s="698" t="s">
        <v>290</v>
      </c>
      <c r="DM23" s="699"/>
      <c r="DN23" s="699"/>
      <c r="DO23" s="699"/>
      <c r="DP23" s="699"/>
      <c r="DQ23" s="699"/>
      <c r="DR23" s="699"/>
      <c r="DS23" s="699"/>
      <c r="DT23" s="699"/>
      <c r="DU23" s="699"/>
      <c r="DV23" s="700"/>
      <c r="DW23" s="666" t="s">
        <v>291</v>
      </c>
      <c r="DX23" s="667"/>
      <c r="DY23" s="667"/>
      <c r="DZ23" s="667"/>
      <c r="EA23" s="667"/>
      <c r="EB23" s="667"/>
      <c r="EC23" s="668"/>
    </row>
    <row r="24" spans="2:133" ht="11.25" customHeight="1">
      <c r="B24" s="611" t="s">
        <v>292</v>
      </c>
      <c r="C24" s="612"/>
      <c r="D24" s="612"/>
      <c r="E24" s="612"/>
      <c r="F24" s="612"/>
      <c r="G24" s="612"/>
      <c r="H24" s="612"/>
      <c r="I24" s="612"/>
      <c r="J24" s="612"/>
      <c r="K24" s="612"/>
      <c r="L24" s="612"/>
      <c r="M24" s="612"/>
      <c r="N24" s="612"/>
      <c r="O24" s="612"/>
      <c r="P24" s="612"/>
      <c r="Q24" s="613"/>
      <c r="R24" s="614">
        <v>277</v>
      </c>
      <c r="S24" s="615"/>
      <c r="T24" s="615"/>
      <c r="U24" s="615"/>
      <c r="V24" s="615"/>
      <c r="W24" s="615"/>
      <c r="X24" s="615"/>
      <c r="Y24" s="616"/>
      <c r="Z24" s="650">
        <v>0</v>
      </c>
      <c r="AA24" s="650"/>
      <c r="AB24" s="650"/>
      <c r="AC24" s="650"/>
      <c r="AD24" s="651" t="s">
        <v>141</v>
      </c>
      <c r="AE24" s="651"/>
      <c r="AF24" s="651"/>
      <c r="AG24" s="651"/>
      <c r="AH24" s="651"/>
      <c r="AI24" s="651"/>
      <c r="AJ24" s="651"/>
      <c r="AK24" s="651"/>
      <c r="AL24" s="617" t="s">
        <v>141</v>
      </c>
      <c r="AM24" s="618"/>
      <c r="AN24" s="618"/>
      <c r="AO24" s="652"/>
      <c r="AP24" s="611" t="s">
        <v>293</v>
      </c>
      <c r="AQ24" s="686"/>
      <c r="AR24" s="686"/>
      <c r="AS24" s="686"/>
      <c r="AT24" s="686"/>
      <c r="AU24" s="686"/>
      <c r="AV24" s="686"/>
      <c r="AW24" s="686"/>
      <c r="AX24" s="686"/>
      <c r="AY24" s="686"/>
      <c r="AZ24" s="686"/>
      <c r="BA24" s="686"/>
      <c r="BB24" s="686"/>
      <c r="BC24" s="686"/>
      <c r="BD24" s="686"/>
      <c r="BE24" s="686"/>
      <c r="BF24" s="687"/>
      <c r="BG24" s="614" t="s">
        <v>246</v>
      </c>
      <c r="BH24" s="615"/>
      <c r="BI24" s="615"/>
      <c r="BJ24" s="615"/>
      <c r="BK24" s="615"/>
      <c r="BL24" s="615"/>
      <c r="BM24" s="615"/>
      <c r="BN24" s="616"/>
      <c r="BO24" s="650" t="s">
        <v>141</v>
      </c>
      <c r="BP24" s="650"/>
      <c r="BQ24" s="650"/>
      <c r="BR24" s="650"/>
      <c r="BS24" s="651" t="s">
        <v>141</v>
      </c>
      <c r="BT24" s="651"/>
      <c r="BU24" s="651"/>
      <c r="BV24" s="651"/>
      <c r="BW24" s="651"/>
      <c r="BX24" s="651"/>
      <c r="BY24" s="651"/>
      <c r="BZ24" s="651"/>
      <c r="CA24" s="651"/>
      <c r="CB24" s="682"/>
      <c r="CD24" s="663" t="s">
        <v>294</v>
      </c>
      <c r="CE24" s="664"/>
      <c r="CF24" s="664"/>
      <c r="CG24" s="664"/>
      <c r="CH24" s="664"/>
      <c r="CI24" s="664"/>
      <c r="CJ24" s="664"/>
      <c r="CK24" s="664"/>
      <c r="CL24" s="664"/>
      <c r="CM24" s="664"/>
      <c r="CN24" s="664"/>
      <c r="CO24" s="664"/>
      <c r="CP24" s="664"/>
      <c r="CQ24" s="665"/>
      <c r="CR24" s="660">
        <v>28940046</v>
      </c>
      <c r="CS24" s="661"/>
      <c r="CT24" s="661"/>
      <c r="CU24" s="661"/>
      <c r="CV24" s="661"/>
      <c r="CW24" s="661"/>
      <c r="CX24" s="661"/>
      <c r="CY24" s="689"/>
      <c r="CZ24" s="690">
        <v>48.4</v>
      </c>
      <c r="DA24" s="673"/>
      <c r="DB24" s="673"/>
      <c r="DC24" s="692"/>
      <c r="DD24" s="688">
        <v>15828010</v>
      </c>
      <c r="DE24" s="661"/>
      <c r="DF24" s="661"/>
      <c r="DG24" s="661"/>
      <c r="DH24" s="661"/>
      <c r="DI24" s="661"/>
      <c r="DJ24" s="661"/>
      <c r="DK24" s="689"/>
      <c r="DL24" s="688">
        <v>15492773</v>
      </c>
      <c r="DM24" s="661"/>
      <c r="DN24" s="661"/>
      <c r="DO24" s="661"/>
      <c r="DP24" s="661"/>
      <c r="DQ24" s="661"/>
      <c r="DR24" s="661"/>
      <c r="DS24" s="661"/>
      <c r="DT24" s="661"/>
      <c r="DU24" s="661"/>
      <c r="DV24" s="689"/>
      <c r="DW24" s="690">
        <v>52.4</v>
      </c>
      <c r="DX24" s="673"/>
      <c r="DY24" s="673"/>
      <c r="DZ24" s="673"/>
      <c r="EA24" s="673"/>
      <c r="EB24" s="673"/>
      <c r="EC24" s="691"/>
    </row>
    <row r="25" spans="2:133" ht="11.25" customHeight="1">
      <c r="B25" s="611" t="s">
        <v>295</v>
      </c>
      <c r="C25" s="612"/>
      <c r="D25" s="612"/>
      <c r="E25" s="612"/>
      <c r="F25" s="612"/>
      <c r="G25" s="612"/>
      <c r="H25" s="612"/>
      <c r="I25" s="612"/>
      <c r="J25" s="612"/>
      <c r="K25" s="612"/>
      <c r="L25" s="612"/>
      <c r="M25" s="612"/>
      <c r="N25" s="612"/>
      <c r="O25" s="612"/>
      <c r="P25" s="612"/>
      <c r="Q25" s="613"/>
      <c r="R25" s="614">
        <v>30142591</v>
      </c>
      <c r="S25" s="615"/>
      <c r="T25" s="615"/>
      <c r="U25" s="615"/>
      <c r="V25" s="615"/>
      <c r="W25" s="615"/>
      <c r="X25" s="615"/>
      <c r="Y25" s="616"/>
      <c r="Z25" s="650">
        <v>47.1</v>
      </c>
      <c r="AA25" s="650"/>
      <c r="AB25" s="650"/>
      <c r="AC25" s="650"/>
      <c r="AD25" s="651">
        <v>28950811</v>
      </c>
      <c r="AE25" s="651"/>
      <c r="AF25" s="651"/>
      <c r="AG25" s="651"/>
      <c r="AH25" s="651"/>
      <c r="AI25" s="651"/>
      <c r="AJ25" s="651"/>
      <c r="AK25" s="651"/>
      <c r="AL25" s="617">
        <v>99.6</v>
      </c>
      <c r="AM25" s="618"/>
      <c r="AN25" s="618"/>
      <c r="AO25" s="652"/>
      <c r="AP25" s="611" t="s">
        <v>296</v>
      </c>
      <c r="AQ25" s="686"/>
      <c r="AR25" s="686"/>
      <c r="AS25" s="686"/>
      <c r="AT25" s="686"/>
      <c r="AU25" s="686"/>
      <c r="AV25" s="686"/>
      <c r="AW25" s="686"/>
      <c r="AX25" s="686"/>
      <c r="AY25" s="686"/>
      <c r="AZ25" s="686"/>
      <c r="BA25" s="686"/>
      <c r="BB25" s="686"/>
      <c r="BC25" s="686"/>
      <c r="BD25" s="686"/>
      <c r="BE25" s="686"/>
      <c r="BF25" s="687"/>
      <c r="BG25" s="614" t="s">
        <v>141</v>
      </c>
      <c r="BH25" s="615"/>
      <c r="BI25" s="615"/>
      <c r="BJ25" s="615"/>
      <c r="BK25" s="615"/>
      <c r="BL25" s="615"/>
      <c r="BM25" s="615"/>
      <c r="BN25" s="616"/>
      <c r="BO25" s="650" t="s">
        <v>141</v>
      </c>
      <c r="BP25" s="650"/>
      <c r="BQ25" s="650"/>
      <c r="BR25" s="650"/>
      <c r="BS25" s="651" t="s">
        <v>141</v>
      </c>
      <c r="BT25" s="651"/>
      <c r="BU25" s="651"/>
      <c r="BV25" s="651"/>
      <c r="BW25" s="651"/>
      <c r="BX25" s="651"/>
      <c r="BY25" s="651"/>
      <c r="BZ25" s="651"/>
      <c r="CA25" s="651"/>
      <c r="CB25" s="682"/>
      <c r="CD25" s="611" t="s">
        <v>297</v>
      </c>
      <c r="CE25" s="612"/>
      <c r="CF25" s="612"/>
      <c r="CG25" s="612"/>
      <c r="CH25" s="612"/>
      <c r="CI25" s="612"/>
      <c r="CJ25" s="612"/>
      <c r="CK25" s="612"/>
      <c r="CL25" s="612"/>
      <c r="CM25" s="612"/>
      <c r="CN25" s="612"/>
      <c r="CO25" s="612"/>
      <c r="CP25" s="612"/>
      <c r="CQ25" s="613"/>
      <c r="CR25" s="614">
        <v>7798180</v>
      </c>
      <c r="CS25" s="623"/>
      <c r="CT25" s="623"/>
      <c r="CU25" s="623"/>
      <c r="CV25" s="623"/>
      <c r="CW25" s="623"/>
      <c r="CX25" s="623"/>
      <c r="CY25" s="624"/>
      <c r="CZ25" s="617">
        <v>13</v>
      </c>
      <c r="DA25" s="625"/>
      <c r="DB25" s="625"/>
      <c r="DC25" s="626"/>
      <c r="DD25" s="620">
        <v>6769052</v>
      </c>
      <c r="DE25" s="623"/>
      <c r="DF25" s="623"/>
      <c r="DG25" s="623"/>
      <c r="DH25" s="623"/>
      <c r="DI25" s="623"/>
      <c r="DJ25" s="623"/>
      <c r="DK25" s="624"/>
      <c r="DL25" s="620">
        <v>6581904</v>
      </c>
      <c r="DM25" s="623"/>
      <c r="DN25" s="623"/>
      <c r="DO25" s="623"/>
      <c r="DP25" s="623"/>
      <c r="DQ25" s="623"/>
      <c r="DR25" s="623"/>
      <c r="DS25" s="623"/>
      <c r="DT25" s="623"/>
      <c r="DU25" s="623"/>
      <c r="DV25" s="624"/>
      <c r="DW25" s="617">
        <v>22.3</v>
      </c>
      <c r="DX25" s="625"/>
      <c r="DY25" s="625"/>
      <c r="DZ25" s="625"/>
      <c r="EA25" s="625"/>
      <c r="EB25" s="625"/>
      <c r="EC25" s="639"/>
    </row>
    <row r="26" spans="2:133" ht="11.25" customHeight="1">
      <c r="B26" s="611" t="s">
        <v>298</v>
      </c>
      <c r="C26" s="612"/>
      <c r="D26" s="612"/>
      <c r="E26" s="612"/>
      <c r="F26" s="612"/>
      <c r="G26" s="612"/>
      <c r="H26" s="612"/>
      <c r="I26" s="612"/>
      <c r="J26" s="612"/>
      <c r="K26" s="612"/>
      <c r="L26" s="612"/>
      <c r="M26" s="612"/>
      <c r="N26" s="612"/>
      <c r="O26" s="612"/>
      <c r="P26" s="612"/>
      <c r="Q26" s="613"/>
      <c r="R26" s="614">
        <v>18293</v>
      </c>
      <c r="S26" s="615"/>
      <c r="T26" s="615"/>
      <c r="U26" s="615"/>
      <c r="V26" s="615"/>
      <c r="W26" s="615"/>
      <c r="X26" s="615"/>
      <c r="Y26" s="616"/>
      <c r="Z26" s="650">
        <v>0</v>
      </c>
      <c r="AA26" s="650"/>
      <c r="AB26" s="650"/>
      <c r="AC26" s="650"/>
      <c r="AD26" s="651">
        <v>18293</v>
      </c>
      <c r="AE26" s="651"/>
      <c r="AF26" s="651"/>
      <c r="AG26" s="651"/>
      <c r="AH26" s="651"/>
      <c r="AI26" s="651"/>
      <c r="AJ26" s="651"/>
      <c r="AK26" s="651"/>
      <c r="AL26" s="617">
        <v>0.1</v>
      </c>
      <c r="AM26" s="618"/>
      <c r="AN26" s="618"/>
      <c r="AO26" s="652"/>
      <c r="AP26" s="611" t="s">
        <v>299</v>
      </c>
      <c r="AQ26" s="686"/>
      <c r="AR26" s="686"/>
      <c r="AS26" s="686"/>
      <c r="AT26" s="686"/>
      <c r="AU26" s="686"/>
      <c r="AV26" s="686"/>
      <c r="AW26" s="686"/>
      <c r="AX26" s="686"/>
      <c r="AY26" s="686"/>
      <c r="AZ26" s="686"/>
      <c r="BA26" s="686"/>
      <c r="BB26" s="686"/>
      <c r="BC26" s="686"/>
      <c r="BD26" s="686"/>
      <c r="BE26" s="686"/>
      <c r="BF26" s="687"/>
      <c r="BG26" s="614" t="s">
        <v>141</v>
      </c>
      <c r="BH26" s="615"/>
      <c r="BI26" s="615"/>
      <c r="BJ26" s="615"/>
      <c r="BK26" s="615"/>
      <c r="BL26" s="615"/>
      <c r="BM26" s="615"/>
      <c r="BN26" s="616"/>
      <c r="BO26" s="650" t="s">
        <v>253</v>
      </c>
      <c r="BP26" s="650"/>
      <c r="BQ26" s="650"/>
      <c r="BR26" s="650"/>
      <c r="BS26" s="651" t="s">
        <v>246</v>
      </c>
      <c r="BT26" s="651"/>
      <c r="BU26" s="651"/>
      <c r="BV26" s="651"/>
      <c r="BW26" s="651"/>
      <c r="BX26" s="651"/>
      <c r="BY26" s="651"/>
      <c r="BZ26" s="651"/>
      <c r="CA26" s="651"/>
      <c r="CB26" s="682"/>
      <c r="CD26" s="611" t="s">
        <v>300</v>
      </c>
      <c r="CE26" s="612"/>
      <c r="CF26" s="612"/>
      <c r="CG26" s="612"/>
      <c r="CH26" s="612"/>
      <c r="CI26" s="612"/>
      <c r="CJ26" s="612"/>
      <c r="CK26" s="612"/>
      <c r="CL26" s="612"/>
      <c r="CM26" s="612"/>
      <c r="CN26" s="612"/>
      <c r="CO26" s="612"/>
      <c r="CP26" s="612"/>
      <c r="CQ26" s="613"/>
      <c r="CR26" s="614">
        <v>5055795</v>
      </c>
      <c r="CS26" s="615"/>
      <c r="CT26" s="615"/>
      <c r="CU26" s="615"/>
      <c r="CV26" s="615"/>
      <c r="CW26" s="615"/>
      <c r="CX26" s="615"/>
      <c r="CY26" s="616"/>
      <c r="CZ26" s="617">
        <v>8.5</v>
      </c>
      <c r="DA26" s="625"/>
      <c r="DB26" s="625"/>
      <c r="DC26" s="626"/>
      <c r="DD26" s="620">
        <v>4341204</v>
      </c>
      <c r="DE26" s="615"/>
      <c r="DF26" s="615"/>
      <c r="DG26" s="615"/>
      <c r="DH26" s="615"/>
      <c r="DI26" s="615"/>
      <c r="DJ26" s="615"/>
      <c r="DK26" s="616"/>
      <c r="DL26" s="620" t="s">
        <v>141</v>
      </c>
      <c r="DM26" s="615"/>
      <c r="DN26" s="615"/>
      <c r="DO26" s="615"/>
      <c r="DP26" s="615"/>
      <c r="DQ26" s="615"/>
      <c r="DR26" s="615"/>
      <c r="DS26" s="615"/>
      <c r="DT26" s="615"/>
      <c r="DU26" s="615"/>
      <c r="DV26" s="616"/>
      <c r="DW26" s="617" t="s">
        <v>141</v>
      </c>
      <c r="DX26" s="625"/>
      <c r="DY26" s="625"/>
      <c r="DZ26" s="625"/>
      <c r="EA26" s="625"/>
      <c r="EB26" s="625"/>
      <c r="EC26" s="639"/>
    </row>
    <row r="27" spans="2:133" ht="11.25" customHeight="1">
      <c r="B27" s="611" t="s">
        <v>301</v>
      </c>
      <c r="C27" s="612"/>
      <c r="D27" s="612"/>
      <c r="E27" s="612"/>
      <c r="F27" s="612"/>
      <c r="G27" s="612"/>
      <c r="H27" s="612"/>
      <c r="I27" s="612"/>
      <c r="J27" s="612"/>
      <c r="K27" s="612"/>
      <c r="L27" s="612"/>
      <c r="M27" s="612"/>
      <c r="N27" s="612"/>
      <c r="O27" s="612"/>
      <c r="P27" s="612"/>
      <c r="Q27" s="613"/>
      <c r="R27" s="614">
        <v>410170</v>
      </c>
      <c r="S27" s="615"/>
      <c r="T27" s="615"/>
      <c r="U27" s="615"/>
      <c r="V27" s="615"/>
      <c r="W27" s="615"/>
      <c r="X27" s="615"/>
      <c r="Y27" s="616"/>
      <c r="Z27" s="650">
        <v>0.6</v>
      </c>
      <c r="AA27" s="650"/>
      <c r="AB27" s="650"/>
      <c r="AC27" s="650"/>
      <c r="AD27" s="651" t="s">
        <v>246</v>
      </c>
      <c r="AE27" s="651"/>
      <c r="AF27" s="651"/>
      <c r="AG27" s="651"/>
      <c r="AH27" s="651"/>
      <c r="AI27" s="651"/>
      <c r="AJ27" s="651"/>
      <c r="AK27" s="651"/>
      <c r="AL27" s="617" t="s">
        <v>141</v>
      </c>
      <c r="AM27" s="618"/>
      <c r="AN27" s="618"/>
      <c r="AO27" s="652"/>
      <c r="AP27" s="611" t="s">
        <v>302</v>
      </c>
      <c r="AQ27" s="612"/>
      <c r="AR27" s="612"/>
      <c r="AS27" s="612"/>
      <c r="AT27" s="612"/>
      <c r="AU27" s="612"/>
      <c r="AV27" s="612"/>
      <c r="AW27" s="612"/>
      <c r="AX27" s="612"/>
      <c r="AY27" s="612"/>
      <c r="AZ27" s="612"/>
      <c r="BA27" s="612"/>
      <c r="BB27" s="612"/>
      <c r="BC27" s="612"/>
      <c r="BD27" s="612"/>
      <c r="BE27" s="612"/>
      <c r="BF27" s="613"/>
      <c r="BG27" s="614">
        <v>23527503</v>
      </c>
      <c r="BH27" s="615"/>
      <c r="BI27" s="615"/>
      <c r="BJ27" s="615"/>
      <c r="BK27" s="615"/>
      <c r="BL27" s="615"/>
      <c r="BM27" s="615"/>
      <c r="BN27" s="616"/>
      <c r="BO27" s="650">
        <v>100</v>
      </c>
      <c r="BP27" s="650"/>
      <c r="BQ27" s="650"/>
      <c r="BR27" s="650"/>
      <c r="BS27" s="651">
        <v>121642</v>
      </c>
      <c r="BT27" s="651"/>
      <c r="BU27" s="651"/>
      <c r="BV27" s="651"/>
      <c r="BW27" s="651"/>
      <c r="BX27" s="651"/>
      <c r="BY27" s="651"/>
      <c r="BZ27" s="651"/>
      <c r="CA27" s="651"/>
      <c r="CB27" s="682"/>
      <c r="CD27" s="611" t="s">
        <v>303</v>
      </c>
      <c r="CE27" s="612"/>
      <c r="CF27" s="612"/>
      <c r="CG27" s="612"/>
      <c r="CH27" s="612"/>
      <c r="CI27" s="612"/>
      <c r="CJ27" s="612"/>
      <c r="CK27" s="612"/>
      <c r="CL27" s="612"/>
      <c r="CM27" s="612"/>
      <c r="CN27" s="612"/>
      <c r="CO27" s="612"/>
      <c r="CP27" s="612"/>
      <c r="CQ27" s="613"/>
      <c r="CR27" s="614">
        <v>16546017</v>
      </c>
      <c r="CS27" s="623"/>
      <c r="CT27" s="623"/>
      <c r="CU27" s="623"/>
      <c r="CV27" s="623"/>
      <c r="CW27" s="623"/>
      <c r="CX27" s="623"/>
      <c r="CY27" s="624"/>
      <c r="CZ27" s="617">
        <v>27.7</v>
      </c>
      <c r="DA27" s="625"/>
      <c r="DB27" s="625"/>
      <c r="DC27" s="626"/>
      <c r="DD27" s="620">
        <v>4463813</v>
      </c>
      <c r="DE27" s="623"/>
      <c r="DF27" s="623"/>
      <c r="DG27" s="623"/>
      <c r="DH27" s="623"/>
      <c r="DI27" s="623"/>
      <c r="DJ27" s="623"/>
      <c r="DK27" s="624"/>
      <c r="DL27" s="620">
        <v>4315724</v>
      </c>
      <c r="DM27" s="623"/>
      <c r="DN27" s="623"/>
      <c r="DO27" s="623"/>
      <c r="DP27" s="623"/>
      <c r="DQ27" s="623"/>
      <c r="DR27" s="623"/>
      <c r="DS27" s="623"/>
      <c r="DT27" s="623"/>
      <c r="DU27" s="623"/>
      <c r="DV27" s="624"/>
      <c r="DW27" s="617">
        <v>14.6</v>
      </c>
      <c r="DX27" s="625"/>
      <c r="DY27" s="625"/>
      <c r="DZ27" s="625"/>
      <c r="EA27" s="625"/>
      <c r="EB27" s="625"/>
      <c r="EC27" s="639"/>
    </row>
    <row r="28" spans="2:133" ht="11.25" customHeight="1">
      <c r="B28" s="611" t="s">
        <v>304</v>
      </c>
      <c r="C28" s="612"/>
      <c r="D28" s="612"/>
      <c r="E28" s="612"/>
      <c r="F28" s="612"/>
      <c r="G28" s="612"/>
      <c r="H28" s="612"/>
      <c r="I28" s="612"/>
      <c r="J28" s="612"/>
      <c r="K28" s="612"/>
      <c r="L28" s="612"/>
      <c r="M28" s="612"/>
      <c r="N28" s="612"/>
      <c r="O28" s="612"/>
      <c r="P28" s="612"/>
      <c r="Q28" s="613"/>
      <c r="R28" s="614">
        <v>363241</v>
      </c>
      <c r="S28" s="615"/>
      <c r="T28" s="615"/>
      <c r="U28" s="615"/>
      <c r="V28" s="615"/>
      <c r="W28" s="615"/>
      <c r="X28" s="615"/>
      <c r="Y28" s="616"/>
      <c r="Z28" s="650">
        <v>0.6</v>
      </c>
      <c r="AA28" s="650"/>
      <c r="AB28" s="650"/>
      <c r="AC28" s="650"/>
      <c r="AD28" s="651">
        <v>95874</v>
      </c>
      <c r="AE28" s="651"/>
      <c r="AF28" s="651"/>
      <c r="AG28" s="651"/>
      <c r="AH28" s="651"/>
      <c r="AI28" s="651"/>
      <c r="AJ28" s="651"/>
      <c r="AK28" s="651"/>
      <c r="AL28" s="617">
        <v>0.3</v>
      </c>
      <c r="AM28" s="618"/>
      <c r="AN28" s="618"/>
      <c r="AO28" s="652"/>
      <c r="AP28" s="611"/>
      <c r="AQ28" s="612"/>
      <c r="AR28" s="612"/>
      <c r="AS28" s="612"/>
      <c r="AT28" s="612"/>
      <c r="AU28" s="612"/>
      <c r="AV28" s="612"/>
      <c r="AW28" s="612"/>
      <c r="AX28" s="612"/>
      <c r="AY28" s="612"/>
      <c r="AZ28" s="612"/>
      <c r="BA28" s="612"/>
      <c r="BB28" s="612"/>
      <c r="BC28" s="612"/>
      <c r="BD28" s="612"/>
      <c r="BE28" s="612"/>
      <c r="BF28" s="613"/>
      <c r="BG28" s="614"/>
      <c r="BH28" s="615"/>
      <c r="BI28" s="615"/>
      <c r="BJ28" s="615"/>
      <c r="BK28" s="615"/>
      <c r="BL28" s="615"/>
      <c r="BM28" s="615"/>
      <c r="BN28" s="616"/>
      <c r="BO28" s="650"/>
      <c r="BP28" s="650"/>
      <c r="BQ28" s="650"/>
      <c r="BR28" s="650"/>
      <c r="BS28" s="620"/>
      <c r="BT28" s="615"/>
      <c r="BU28" s="615"/>
      <c r="BV28" s="615"/>
      <c r="BW28" s="615"/>
      <c r="BX28" s="615"/>
      <c r="BY28" s="615"/>
      <c r="BZ28" s="615"/>
      <c r="CA28" s="615"/>
      <c r="CB28" s="649"/>
      <c r="CD28" s="611" t="s">
        <v>305</v>
      </c>
      <c r="CE28" s="612"/>
      <c r="CF28" s="612"/>
      <c r="CG28" s="612"/>
      <c r="CH28" s="612"/>
      <c r="CI28" s="612"/>
      <c r="CJ28" s="612"/>
      <c r="CK28" s="612"/>
      <c r="CL28" s="612"/>
      <c r="CM28" s="612"/>
      <c r="CN28" s="612"/>
      <c r="CO28" s="612"/>
      <c r="CP28" s="612"/>
      <c r="CQ28" s="613"/>
      <c r="CR28" s="614">
        <v>4595849</v>
      </c>
      <c r="CS28" s="615"/>
      <c r="CT28" s="615"/>
      <c r="CU28" s="615"/>
      <c r="CV28" s="615"/>
      <c r="CW28" s="615"/>
      <c r="CX28" s="615"/>
      <c r="CY28" s="616"/>
      <c r="CZ28" s="617">
        <v>7.7</v>
      </c>
      <c r="DA28" s="625"/>
      <c r="DB28" s="625"/>
      <c r="DC28" s="626"/>
      <c r="DD28" s="620">
        <v>4595145</v>
      </c>
      <c r="DE28" s="615"/>
      <c r="DF28" s="615"/>
      <c r="DG28" s="615"/>
      <c r="DH28" s="615"/>
      <c r="DI28" s="615"/>
      <c r="DJ28" s="615"/>
      <c r="DK28" s="616"/>
      <c r="DL28" s="620">
        <v>4595145</v>
      </c>
      <c r="DM28" s="615"/>
      <c r="DN28" s="615"/>
      <c r="DO28" s="615"/>
      <c r="DP28" s="615"/>
      <c r="DQ28" s="615"/>
      <c r="DR28" s="615"/>
      <c r="DS28" s="615"/>
      <c r="DT28" s="615"/>
      <c r="DU28" s="615"/>
      <c r="DV28" s="616"/>
      <c r="DW28" s="617">
        <v>15.5</v>
      </c>
      <c r="DX28" s="625"/>
      <c r="DY28" s="625"/>
      <c r="DZ28" s="625"/>
      <c r="EA28" s="625"/>
      <c r="EB28" s="625"/>
      <c r="EC28" s="639"/>
    </row>
    <row r="29" spans="2:133" ht="11.25" customHeight="1">
      <c r="B29" s="611" t="s">
        <v>306</v>
      </c>
      <c r="C29" s="612"/>
      <c r="D29" s="612"/>
      <c r="E29" s="612"/>
      <c r="F29" s="612"/>
      <c r="G29" s="612"/>
      <c r="H29" s="612"/>
      <c r="I29" s="612"/>
      <c r="J29" s="612"/>
      <c r="K29" s="612"/>
      <c r="L29" s="612"/>
      <c r="M29" s="612"/>
      <c r="N29" s="612"/>
      <c r="O29" s="612"/>
      <c r="P29" s="612"/>
      <c r="Q29" s="613"/>
      <c r="R29" s="614">
        <v>104359</v>
      </c>
      <c r="S29" s="615"/>
      <c r="T29" s="615"/>
      <c r="U29" s="615"/>
      <c r="V29" s="615"/>
      <c r="W29" s="615"/>
      <c r="X29" s="615"/>
      <c r="Y29" s="616"/>
      <c r="Z29" s="650">
        <v>0.2</v>
      </c>
      <c r="AA29" s="650"/>
      <c r="AB29" s="650"/>
      <c r="AC29" s="650"/>
      <c r="AD29" s="651" t="s">
        <v>253</v>
      </c>
      <c r="AE29" s="651"/>
      <c r="AF29" s="651"/>
      <c r="AG29" s="651"/>
      <c r="AH29" s="651"/>
      <c r="AI29" s="651"/>
      <c r="AJ29" s="651"/>
      <c r="AK29" s="651"/>
      <c r="AL29" s="617" t="s">
        <v>141</v>
      </c>
      <c r="AM29" s="618"/>
      <c r="AN29" s="618"/>
      <c r="AO29" s="652"/>
      <c r="AP29" s="595"/>
      <c r="AQ29" s="596"/>
      <c r="AR29" s="596"/>
      <c r="AS29" s="596"/>
      <c r="AT29" s="596"/>
      <c r="AU29" s="596"/>
      <c r="AV29" s="596"/>
      <c r="AW29" s="596"/>
      <c r="AX29" s="596"/>
      <c r="AY29" s="596"/>
      <c r="AZ29" s="596"/>
      <c r="BA29" s="596"/>
      <c r="BB29" s="596"/>
      <c r="BC29" s="596"/>
      <c r="BD29" s="596"/>
      <c r="BE29" s="596"/>
      <c r="BF29" s="597"/>
      <c r="BG29" s="614"/>
      <c r="BH29" s="615"/>
      <c r="BI29" s="615"/>
      <c r="BJ29" s="615"/>
      <c r="BK29" s="615"/>
      <c r="BL29" s="615"/>
      <c r="BM29" s="615"/>
      <c r="BN29" s="616"/>
      <c r="BO29" s="650"/>
      <c r="BP29" s="650"/>
      <c r="BQ29" s="650"/>
      <c r="BR29" s="650"/>
      <c r="BS29" s="651"/>
      <c r="BT29" s="651"/>
      <c r="BU29" s="651"/>
      <c r="BV29" s="651"/>
      <c r="BW29" s="651"/>
      <c r="BX29" s="651"/>
      <c r="BY29" s="651"/>
      <c r="BZ29" s="651"/>
      <c r="CA29" s="651"/>
      <c r="CB29" s="682"/>
      <c r="CD29" s="627" t="s">
        <v>307</v>
      </c>
      <c r="CE29" s="628"/>
      <c r="CF29" s="611" t="s">
        <v>74</v>
      </c>
      <c r="CG29" s="612"/>
      <c r="CH29" s="612"/>
      <c r="CI29" s="612"/>
      <c r="CJ29" s="612"/>
      <c r="CK29" s="612"/>
      <c r="CL29" s="612"/>
      <c r="CM29" s="612"/>
      <c r="CN29" s="612"/>
      <c r="CO29" s="612"/>
      <c r="CP29" s="612"/>
      <c r="CQ29" s="613"/>
      <c r="CR29" s="614">
        <v>4595849</v>
      </c>
      <c r="CS29" s="623"/>
      <c r="CT29" s="623"/>
      <c r="CU29" s="623"/>
      <c r="CV29" s="623"/>
      <c r="CW29" s="623"/>
      <c r="CX29" s="623"/>
      <c r="CY29" s="624"/>
      <c r="CZ29" s="617">
        <v>7.7</v>
      </c>
      <c r="DA29" s="625"/>
      <c r="DB29" s="625"/>
      <c r="DC29" s="626"/>
      <c r="DD29" s="620">
        <v>4595145</v>
      </c>
      <c r="DE29" s="623"/>
      <c r="DF29" s="623"/>
      <c r="DG29" s="623"/>
      <c r="DH29" s="623"/>
      <c r="DI29" s="623"/>
      <c r="DJ29" s="623"/>
      <c r="DK29" s="624"/>
      <c r="DL29" s="620">
        <v>4595145</v>
      </c>
      <c r="DM29" s="623"/>
      <c r="DN29" s="623"/>
      <c r="DO29" s="623"/>
      <c r="DP29" s="623"/>
      <c r="DQ29" s="623"/>
      <c r="DR29" s="623"/>
      <c r="DS29" s="623"/>
      <c r="DT29" s="623"/>
      <c r="DU29" s="623"/>
      <c r="DV29" s="624"/>
      <c r="DW29" s="617">
        <v>15.5</v>
      </c>
      <c r="DX29" s="625"/>
      <c r="DY29" s="625"/>
      <c r="DZ29" s="625"/>
      <c r="EA29" s="625"/>
      <c r="EB29" s="625"/>
      <c r="EC29" s="639"/>
    </row>
    <row r="30" spans="2:133" ht="11.25" customHeight="1">
      <c r="B30" s="611" t="s">
        <v>308</v>
      </c>
      <c r="C30" s="612"/>
      <c r="D30" s="612"/>
      <c r="E30" s="612"/>
      <c r="F30" s="612"/>
      <c r="G30" s="612"/>
      <c r="H30" s="612"/>
      <c r="I30" s="612"/>
      <c r="J30" s="612"/>
      <c r="K30" s="612"/>
      <c r="L30" s="612"/>
      <c r="M30" s="612"/>
      <c r="N30" s="612"/>
      <c r="O30" s="612"/>
      <c r="P30" s="612"/>
      <c r="Q30" s="613"/>
      <c r="R30" s="614">
        <v>14093704</v>
      </c>
      <c r="S30" s="615"/>
      <c r="T30" s="615"/>
      <c r="U30" s="615"/>
      <c r="V30" s="615"/>
      <c r="W30" s="615"/>
      <c r="X30" s="615"/>
      <c r="Y30" s="616"/>
      <c r="Z30" s="650">
        <v>22</v>
      </c>
      <c r="AA30" s="650"/>
      <c r="AB30" s="650"/>
      <c r="AC30" s="650"/>
      <c r="AD30" s="651" t="s">
        <v>246</v>
      </c>
      <c r="AE30" s="651"/>
      <c r="AF30" s="651"/>
      <c r="AG30" s="651"/>
      <c r="AH30" s="651"/>
      <c r="AI30" s="651"/>
      <c r="AJ30" s="651"/>
      <c r="AK30" s="651"/>
      <c r="AL30" s="617" t="s">
        <v>246</v>
      </c>
      <c r="AM30" s="618"/>
      <c r="AN30" s="618"/>
      <c r="AO30" s="652"/>
      <c r="AP30" s="666" t="s">
        <v>224</v>
      </c>
      <c r="AQ30" s="667"/>
      <c r="AR30" s="667"/>
      <c r="AS30" s="667"/>
      <c r="AT30" s="667"/>
      <c r="AU30" s="667"/>
      <c r="AV30" s="667"/>
      <c r="AW30" s="667"/>
      <c r="AX30" s="667"/>
      <c r="AY30" s="667"/>
      <c r="AZ30" s="667"/>
      <c r="BA30" s="667"/>
      <c r="BB30" s="667"/>
      <c r="BC30" s="667"/>
      <c r="BD30" s="667"/>
      <c r="BE30" s="667"/>
      <c r="BF30" s="668"/>
      <c r="BG30" s="666" t="s">
        <v>309</v>
      </c>
      <c r="BH30" s="680"/>
      <c r="BI30" s="680"/>
      <c r="BJ30" s="680"/>
      <c r="BK30" s="680"/>
      <c r="BL30" s="680"/>
      <c r="BM30" s="680"/>
      <c r="BN30" s="680"/>
      <c r="BO30" s="680"/>
      <c r="BP30" s="680"/>
      <c r="BQ30" s="681"/>
      <c r="BR30" s="666" t="s">
        <v>310</v>
      </c>
      <c r="BS30" s="680"/>
      <c r="BT30" s="680"/>
      <c r="BU30" s="680"/>
      <c r="BV30" s="680"/>
      <c r="BW30" s="680"/>
      <c r="BX30" s="680"/>
      <c r="BY30" s="680"/>
      <c r="BZ30" s="680"/>
      <c r="CA30" s="680"/>
      <c r="CB30" s="681"/>
      <c r="CD30" s="629"/>
      <c r="CE30" s="630"/>
      <c r="CF30" s="611" t="s">
        <v>311</v>
      </c>
      <c r="CG30" s="612"/>
      <c r="CH30" s="612"/>
      <c r="CI30" s="612"/>
      <c r="CJ30" s="612"/>
      <c r="CK30" s="612"/>
      <c r="CL30" s="612"/>
      <c r="CM30" s="612"/>
      <c r="CN30" s="612"/>
      <c r="CO30" s="612"/>
      <c r="CP30" s="612"/>
      <c r="CQ30" s="613"/>
      <c r="CR30" s="614">
        <v>4456891</v>
      </c>
      <c r="CS30" s="615"/>
      <c r="CT30" s="615"/>
      <c r="CU30" s="615"/>
      <c r="CV30" s="615"/>
      <c r="CW30" s="615"/>
      <c r="CX30" s="615"/>
      <c r="CY30" s="616"/>
      <c r="CZ30" s="617">
        <v>7.5</v>
      </c>
      <c r="DA30" s="625"/>
      <c r="DB30" s="625"/>
      <c r="DC30" s="626"/>
      <c r="DD30" s="620">
        <v>4456189</v>
      </c>
      <c r="DE30" s="615"/>
      <c r="DF30" s="615"/>
      <c r="DG30" s="615"/>
      <c r="DH30" s="615"/>
      <c r="DI30" s="615"/>
      <c r="DJ30" s="615"/>
      <c r="DK30" s="616"/>
      <c r="DL30" s="620">
        <v>4456189</v>
      </c>
      <c r="DM30" s="615"/>
      <c r="DN30" s="615"/>
      <c r="DO30" s="615"/>
      <c r="DP30" s="615"/>
      <c r="DQ30" s="615"/>
      <c r="DR30" s="615"/>
      <c r="DS30" s="615"/>
      <c r="DT30" s="615"/>
      <c r="DU30" s="615"/>
      <c r="DV30" s="616"/>
      <c r="DW30" s="617">
        <v>15.1</v>
      </c>
      <c r="DX30" s="625"/>
      <c r="DY30" s="625"/>
      <c r="DZ30" s="625"/>
      <c r="EA30" s="625"/>
      <c r="EB30" s="625"/>
      <c r="EC30" s="639"/>
    </row>
    <row r="31" spans="2:133" ht="11.25" customHeight="1">
      <c r="B31" s="683" t="s">
        <v>312</v>
      </c>
      <c r="C31" s="684"/>
      <c r="D31" s="684"/>
      <c r="E31" s="684"/>
      <c r="F31" s="684"/>
      <c r="G31" s="684"/>
      <c r="H31" s="684"/>
      <c r="I31" s="684"/>
      <c r="J31" s="684"/>
      <c r="K31" s="684"/>
      <c r="L31" s="684"/>
      <c r="M31" s="684"/>
      <c r="N31" s="684"/>
      <c r="O31" s="684"/>
      <c r="P31" s="684"/>
      <c r="Q31" s="685"/>
      <c r="R31" s="614" t="s">
        <v>141</v>
      </c>
      <c r="S31" s="615"/>
      <c r="T31" s="615"/>
      <c r="U31" s="615"/>
      <c r="V31" s="615"/>
      <c r="W31" s="615"/>
      <c r="X31" s="615"/>
      <c r="Y31" s="616"/>
      <c r="Z31" s="650" t="s">
        <v>246</v>
      </c>
      <c r="AA31" s="650"/>
      <c r="AB31" s="650"/>
      <c r="AC31" s="650"/>
      <c r="AD31" s="651" t="s">
        <v>141</v>
      </c>
      <c r="AE31" s="651"/>
      <c r="AF31" s="651"/>
      <c r="AG31" s="651"/>
      <c r="AH31" s="651"/>
      <c r="AI31" s="651"/>
      <c r="AJ31" s="651"/>
      <c r="AK31" s="651"/>
      <c r="AL31" s="617" t="s">
        <v>141</v>
      </c>
      <c r="AM31" s="618"/>
      <c r="AN31" s="618"/>
      <c r="AO31" s="652"/>
      <c r="AP31" s="675" t="s">
        <v>313</v>
      </c>
      <c r="AQ31" s="676"/>
      <c r="AR31" s="676"/>
      <c r="AS31" s="676"/>
      <c r="AT31" s="677" t="s">
        <v>314</v>
      </c>
      <c r="AU31" s="212"/>
      <c r="AV31" s="212"/>
      <c r="AW31" s="212"/>
      <c r="AX31" s="663" t="s">
        <v>190</v>
      </c>
      <c r="AY31" s="664"/>
      <c r="AZ31" s="664"/>
      <c r="BA31" s="664"/>
      <c r="BB31" s="664"/>
      <c r="BC31" s="664"/>
      <c r="BD31" s="664"/>
      <c r="BE31" s="664"/>
      <c r="BF31" s="665"/>
      <c r="BG31" s="671">
        <v>99.2</v>
      </c>
      <c r="BH31" s="672"/>
      <c r="BI31" s="672"/>
      <c r="BJ31" s="672"/>
      <c r="BK31" s="672"/>
      <c r="BL31" s="672"/>
      <c r="BM31" s="673">
        <v>97.9</v>
      </c>
      <c r="BN31" s="672"/>
      <c r="BO31" s="672"/>
      <c r="BP31" s="672"/>
      <c r="BQ31" s="674"/>
      <c r="BR31" s="671">
        <v>99.2</v>
      </c>
      <c r="BS31" s="672"/>
      <c r="BT31" s="672"/>
      <c r="BU31" s="672"/>
      <c r="BV31" s="672"/>
      <c r="BW31" s="672"/>
      <c r="BX31" s="673">
        <v>97.6</v>
      </c>
      <c r="BY31" s="672"/>
      <c r="BZ31" s="672"/>
      <c r="CA31" s="672"/>
      <c r="CB31" s="674"/>
      <c r="CD31" s="629"/>
      <c r="CE31" s="630"/>
      <c r="CF31" s="611" t="s">
        <v>315</v>
      </c>
      <c r="CG31" s="612"/>
      <c r="CH31" s="612"/>
      <c r="CI31" s="612"/>
      <c r="CJ31" s="612"/>
      <c r="CK31" s="612"/>
      <c r="CL31" s="612"/>
      <c r="CM31" s="612"/>
      <c r="CN31" s="612"/>
      <c r="CO31" s="612"/>
      <c r="CP31" s="612"/>
      <c r="CQ31" s="613"/>
      <c r="CR31" s="614">
        <v>138958</v>
      </c>
      <c r="CS31" s="623"/>
      <c r="CT31" s="623"/>
      <c r="CU31" s="623"/>
      <c r="CV31" s="623"/>
      <c r="CW31" s="623"/>
      <c r="CX31" s="623"/>
      <c r="CY31" s="624"/>
      <c r="CZ31" s="617">
        <v>0.2</v>
      </c>
      <c r="DA31" s="625"/>
      <c r="DB31" s="625"/>
      <c r="DC31" s="626"/>
      <c r="DD31" s="620">
        <v>138956</v>
      </c>
      <c r="DE31" s="623"/>
      <c r="DF31" s="623"/>
      <c r="DG31" s="623"/>
      <c r="DH31" s="623"/>
      <c r="DI31" s="623"/>
      <c r="DJ31" s="623"/>
      <c r="DK31" s="624"/>
      <c r="DL31" s="620">
        <v>138956</v>
      </c>
      <c r="DM31" s="623"/>
      <c r="DN31" s="623"/>
      <c r="DO31" s="623"/>
      <c r="DP31" s="623"/>
      <c r="DQ31" s="623"/>
      <c r="DR31" s="623"/>
      <c r="DS31" s="623"/>
      <c r="DT31" s="623"/>
      <c r="DU31" s="623"/>
      <c r="DV31" s="624"/>
      <c r="DW31" s="617">
        <v>0.5</v>
      </c>
      <c r="DX31" s="625"/>
      <c r="DY31" s="625"/>
      <c r="DZ31" s="625"/>
      <c r="EA31" s="625"/>
      <c r="EB31" s="625"/>
      <c r="EC31" s="639"/>
    </row>
    <row r="32" spans="2:133" ht="11.25" customHeight="1">
      <c r="B32" s="611" t="s">
        <v>316</v>
      </c>
      <c r="C32" s="612"/>
      <c r="D32" s="612"/>
      <c r="E32" s="612"/>
      <c r="F32" s="612"/>
      <c r="G32" s="612"/>
      <c r="H32" s="612"/>
      <c r="I32" s="612"/>
      <c r="J32" s="612"/>
      <c r="K32" s="612"/>
      <c r="L32" s="612"/>
      <c r="M32" s="612"/>
      <c r="N32" s="612"/>
      <c r="O32" s="612"/>
      <c r="P32" s="612"/>
      <c r="Q32" s="613"/>
      <c r="R32" s="614">
        <v>3454788</v>
      </c>
      <c r="S32" s="615"/>
      <c r="T32" s="615"/>
      <c r="U32" s="615"/>
      <c r="V32" s="615"/>
      <c r="W32" s="615"/>
      <c r="X32" s="615"/>
      <c r="Y32" s="616"/>
      <c r="Z32" s="650">
        <v>5.4</v>
      </c>
      <c r="AA32" s="650"/>
      <c r="AB32" s="650"/>
      <c r="AC32" s="650"/>
      <c r="AD32" s="651" t="s">
        <v>141</v>
      </c>
      <c r="AE32" s="651"/>
      <c r="AF32" s="651"/>
      <c r="AG32" s="651"/>
      <c r="AH32" s="651"/>
      <c r="AI32" s="651"/>
      <c r="AJ32" s="651"/>
      <c r="AK32" s="651"/>
      <c r="AL32" s="617" t="s">
        <v>141</v>
      </c>
      <c r="AM32" s="618"/>
      <c r="AN32" s="618"/>
      <c r="AO32" s="652"/>
      <c r="AP32" s="653"/>
      <c r="AQ32" s="654"/>
      <c r="AR32" s="654"/>
      <c r="AS32" s="654"/>
      <c r="AT32" s="678"/>
      <c r="AU32" s="208" t="s">
        <v>317</v>
      </c>
      <c r="AX32" s="611" t="s">
        <v>318</v>
      </c>
      <c r="AY32" s="612"/>
      <c r="AZ32" s="612"/>
      <c r="BA32" s="612"/>
      <c r="BB32" s="612"/>
      <c r="BC32" s="612"/>
      <c r="BD32" s="612"/>
      <c r="BE32" s="612"/>
      <c r="BF32" s="613"/>
      <c r="BG32" s="670">
        <v>98.9</v>
      </c>
      <c r="BH32" s="623"/>
      <c r="BI32" s="623"/>
      <c r="BJ32" s="623"/>
      <c r="BK32" s="623"/>
      <c r="BL32" s="623"/>
      <c r="BM32" s="618">
        <v>96.7</v>
      </c>
      <c r="BN32" s="623"/>
      <c r="BO32" s="623"/>
      <c r="BP32" s="623"/>
      <c r="BQ32" s="648"/>
      <c r="BR32" s="670">
        <v>98.8</v>
      </c>
      <c r="BS32" s="623"/>
      <c r="BT32" s="623"/>
      <c r="BU32" s="623"/>
      <c r="BV32" s="623"/>
      <c r="BW32" s="623"/>
      <c r="BX32" s="618">
        <v>96.3</v>
      </c>
      <c r="BY32" s="623"/>
      <c r="BZ32" s="623"/>
      <c r="CA32" s="623"/>
      <c r="CB32" s="648"/>
      <c r="CD32" s="631"/>
      <c r="CE32" s="632"/>
      <c r="CF32" s="611" t="s">
        <v>319</v>
      </c>
      <c r="CG32" s="612"/>
      <c r="CH32" s="612"/>
      <c r="CI32" s="612"/>
      <c r="CJ32" s="612"/>
      <c r="CK32" s="612"/>
      <c r="CL32" s="612"/>
      <c r="CM32" s="612"/>
      <c r="CN32" s="612"/>
      <c r="CO32" s="612"/>
      <c r="CP32" s="612"/>
      <c r="CQ32" s="613"/>
      <c r="CR32" s="614" t="s">
        <v>253</v>
      </c>
      <c r="CS32" s="615"/>
      <c r="CT32" s="615"/>
      <c r="CU32" s="615"/>
      <c r="CV32" s="615"/>
      <c r="CW32" s="615"/>
      <c r="CX32" s="615"/>
      <c r="CY32" s="616"/>
      <c r="CZ32" s="617" t="s">
        <v>141</v>
      </c>
      <c r="DA32" s="625"/>
      <c r="DB32" s="625"/>
      <c r="DC32" s="626"/>
      <c r="DD32" s="620" t="s">
        <v>253</v>
      </c>
      <c r="DE32" s="615"/>
      <c r="DF32" s="615"/>
      <c r="DG32" s="615"/>
      <c r="DH32" s="615"/>
      <c r="DI32" s="615"/>
      <c r="DJ32" s="615"/>
      <c r="DK32" s="616"/>
      <c r="DL32" s="620" t="s">
        <v>141</v>
      </c>
      <c r="DM32" s="615"/>
      <c r="DN32" s="615"/>
      <c r="DO32" s="615"/>
      <c r="DP32" s="615"/>
      <c r="DQ32" s="615"/>
      <c r="DR32" s="615"/>
      <c r="DS32" s="615"/>
      <c r="DT32" s="615"/>
      <c r="DU32" s="615"/>
      <c r="DV32" s="616"/>
      <c r="DW32" s="617" t="s">
        <v>141</v>
      </c>
      <c r="DX32" s="625"/>
      <c r="DY32" s="625"/>
      <c r="DZ32" s="625"/>
      <c r="EA32" s="625"/>
      <c r="EB32" s="625"/>
      <c r="EC32" s="639"/>
    </row>
    <row r="33" spans="2:133" ht="11.25" customHeight="1">
      <c r="B33" s="611" t="s">
        <v>320</v>
      </c>
      <c r="C33" s="612"/>
      <c r="D33" s="612"/>
      <c r="E33" s="612"/>
      <c r="F33" s="612"/>
      <c r="G33" s="612"/>
      <c r="H33" s="612"/>
      <c r="I33" s="612"/>
      <c r="J33" s="612"/>
      <c r="K33" s="612"/>
      <c r="L33" s="612"/>
      <c r="M33" s="612"/>
      <c r="N33" s="612"/>
      <c r="O33" s="612"/>
      <c r="P33" s="612"/>
      <c r="Q33" s="613"/>
      <c r="R33" s="614">
        <v>46526</v>
      </c>
      <c r="S33" s="615"/>
      <c r="T33" s="615"/>
      <c r="U33" s="615"/>
      <c r="V33" s="615"/>
      <c r="W33" s="615"/>
      <c r="X33" s="615"/>
      <c r="Y33" s="616"/>
      <c r="Z33" s="650">
        <v>0.1</v>
      </c>
      <c r="AA33" s="650"/>
      <c r="AB33" s="650"/>
      <c r="AC33" s="650"/>
      <c r="AD33" s="651">
        <v>4324</v>
      </c>
      <c r="AE33" s="651"/>
      <c r="AF33" s="651"/>
      <c r="AG33" s="651"/>
      <c r="AH33" s="651"/>
      <c r="AI33" s="651"/>
      <c r="AJ33" s="651"/>
      <c r="AK33" s="651"/>
      <c r="AL33" s="617">
        <v>0</v>
      </c>
      <c r="AM33" s="618"/>
      <c r="AN33" s="618"/>
      <c r="AO33" s="652"/>
      <c r="AP33" s="655"/>
      <c r="AQ33" s="656"/>
      <c r="AR33" s="656"/>
      <c r="AS33" s="656"/>
      <c r="AT33" s="679"/>
      <c r="AU33" s="213"/>
      <c r="AV33" s="213"/>
      <c r="AW33" s="213"/>
      <c r="AX33" s="595" t="s">
        <v>321</v>
      </c>
      <c r="AY33" s="596"/>
      <c r="AZ33" s="596"/>
      <c r="BA33" s="596"/>
      <c r="BB33" s="596"/>
      <c r="BC33" s="596"/>
      <c r="BD33" s="596"/>
      <c r="BE33" s="596"/>
      <c r="BF33" s="597"/>
      <c r="BG33" s="669">
        <v>99.5</v>
      </c>
      <c r="BH33" s="599"/>
      <c r="BI33" s="599"/>
      <c r="BJ33" s="599"/>
      <c r="BK33" s="599"/>
      <c r="BL33" s="599"/>
      <c r="BM33" s="643">
        <v>98.8</v>
      </c>
      <c r="BN33" s="599"/>
      <c r="BO33" s="599"/>
      <c r="BP33" s="599"/>
      <c r="BQ33" s="637"/>
      <c r="BR33" s="669">
        <v>99.5</v>
      </c>
      <c r="BS33" s="599"/>
      <c r="BT33" s="599"/>
      <c r="BU33" s="599"/>
      <c r="BV33" s="599"/>
      <c r="BW33" s="599"/>
      <c r="BX33" s="643">
        <v>98.7</v>
      </c>
      <c r="BY33" s="599"/>
      <c r="BZ33" s="599"/>
      <c r="CA33" s="599"/>
      <c r="CB33" s="637"/>
      <c r="CD33" s="611" t="s">
        <v>322</v>
      </c>
      <c r="CE33" s="612"/>
      <c r="CF33" s="612"/>
      <c r="CG33" s="612"/>
      <c r="CH33" s="612"/>
      <c r="CI33" s="612"/>
      <c r="CJ33" s="612"/>
      <c r="CK33" s="612"/>
      <c r="CL33" s="612"/>
      <c r="CM33" s="612"/>
      <c r="CN33" s="612"/>
      <c r="CO33" s="612"/>
      <c r="CP33" s="612"/>
      <c r="CQ33" s="613"/>
      <c r="CR33" s="614">
        <v>24683898</v>
      </c>
      <c r="CS33" s="623"/>
      <c r="CT33" s="623"/>
      <c r="CU33" s="623"/>
      <c r="CV33" s="623"/>
      <c r="CW33" s="623"/>
      <c r="CX33" s="623"/>
      <c r="CY33" s="624"/>
      <c r="CZ33" s="617">
        <v>41.3</v>
      </c>
      <c r="DA33" s="625"/>
      <c r="DB33" s="625"/>
      <c r="DC33" s="626"/>
      <c r="DD33" s="620">
        <v>20490847</v>
      </c>
      <c r="DE33" s="623"/>
      <c r="DF33" s="623"/>
      <c r="DG33" s="623"/>
      <c r="DH33" s="623"/>
      <c r="DI33" s="623"/>
      <c r="DJ33" s="623"/>
      <c r="DK33" s="624"/>
      <c r="DL33" s="620">
        <v>12207553</v>
      </c>
      <c r="DM33" s="623"/>
      <c r="DN33" s="623"/>
      <c r="DO33" s="623"/>
      <c r="DP33" s="623"/>
      <c r="DQ33" s="623"/>
      <c r="DR33" s="623"/>
      <c r="DS33" s="623"/>
      <c r="DT33" s="623"/>
      <c r="DU33" s="623"/>
      <c r="DV33" s="624"/>
      <c r="DW33" s="617">
        <v>41.3</v>
      </c>
      <c r="DX33" s="625"/>
      <c r="DY33" s="625"/>
      <c r="DZ33" s="625"/>
      <c r="EA33" s="625"/>
      <c r="EB33" s="625"/>
      <c r="EC33" s="639"/>
    </row>
    <row r="34" spans="2:133" ht="11.25" customHeight="1">
      <c r="B34" s="611" t="s">
        <v>323</v>
      </c>
      <c r="C34" s="612"/>
      <c r="D34" s="612"/>
      <c r="E34" s="612"/>
      <c r="F34" s="612"/>
      <c r="G34" s="612"/>
      <c r="H34" s="612"/>
      <c r="I34" s="612"/>
      <c r="J34" s="612"/>
      <c r="K34" s="612"/>
      <c r="L34" s="612"/>
      <c r="M34" s="612"/>
      <c r="N34" s="612"/>
      <c r="O34" s="612"/>
      <c r="P34" s="612"/>
      <c r="Q34" s="613"/>
      <c r="R34" s="614">
        <v>152018</v>
      </c>
      <c r="S34" s="615"/>
      <c r="T34" s="615"/>
      <c r="U34" s="615"/>
      <c r="V34" s="615"/>
      <c r="W34" s="615"/>
      <c r="X34" s="615"/>
      <c r="Y34" s="616"/>
      <c r="Z34" s="650">
        <v>0.2</v>
      </c>
      <c r="AA34" s="650"/>
      <c r="AB34" s="650"/>
      <c r="AC34" s="650"/>
      <c r="AD34" s="651" t="s">
        <v>141</v>
      </c>
      <c r="AE34" s="651"/>
      <c r="AF34" s="651"/>
      <c r="AG34" s="651"/>
      <c r="AH34" s="651"/>
      <c r="AI34" s="651"/>
      <c r="AJ34" s="651"/>
      <c r="AK34" s="651"/>
      <c r="AL34" s="617" t="s">
        <v>246</v>
      </c>
      <c r="AM34" s="618"/>
      <c r="AN34" s="618"/>
      <c r="AO34" s="652"/>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11" t="s">
        <v>324</v>
      </c>
      <c r="CE34" s="612"/>
      <c r="CF34" s="612"/>
      <c r="CG34" s="612"/>
      <c r="CH34" s="612"/>
      <c r="CI34" s="612"/>
      <c r="CJ34" s="612"/>
      <c r="CK34" s="612"/>
      <c r="CL34" s="612"/>
      <c r="CM34" s="612"/>
      <c r="CN34" s="612"/>
      <c r="CO34" s="612"/>
      <c r="CP34" s="612"/>
      <c r="CQ34" s="613"/>
      <c r="CR34" s="614">
        <v>8097061</v>
      </c>
      <c r="CS34" s="615"/>
      <c r="CT34" s="615"/>
      <c r="CU34" s="615"/>
      <c r="CV34" s="615"/>
      <c r="CW34" s="615"/>
      <c r="CX34" s="615"/>
      <c r="CY34" s="616"/>
      <c r="CZ34" s="617">
        <v>13.5</v>
      </c>
      <c r="DA34" s="625"/>
      <c r="DB34" s="625"/>
      <c r="DC34" s="626"/>
      <c r="DD34" s="620">
        <v>6037379</v>
      </c>
      <c r="DE34" s="615"/>
      <c r="DF34" s="615"/>
      <c r="DG34" s="615"/>
      <c r="DH34" s="615"/>
      <c r="DI34" s="615"/>
      <c r="DJ34" s="615"/>
      <c r="DK34" s="616"/>
      <c r="DL34" s="620">
        <v>5590458</v>
      </c>
      <c r="DM34" s="615"/>
      <c r="DN34" s="615"/>
      <c r="DO34" s="615"/>
      <c r="DP34" s="615"/>
      <c r="DQ34" s="615"/>
      <c r="DR34" s="615"/>
      <c r="DS34" s="615"/>
      <c r="DT34" s="615"/>
      <c r="DU34" s="615"/>
      <c r="DV34" s="616"/>
      <c r="DW34" s="617">
        <v>18.899999999999999</v>
      </c>
      <c r="DX34" s="625"/>
      <c r="DY34" s="625"/>
      <c r="DZ34" s="625"/>
      <c r="EA34" s="625"/>
      <c r="EB34" s="625"/>
      <c r="EC34" s="639"/>
    </row>
    <row r="35" spans="2:133" ht="11.25" customHeight="1">
      <c r="B35" s="611" t="s">
        <v>325</v>
      </c>
      <c r="C35" s="612"/>
      <c r="D35" s="612"/>
      <c r="E35" s="612"/>
      <c r="F35" s="612"/>
      <c r="G35" s="612"/>
      <c r="H35" s="612"/>
      <c r="I35" s="612"/>
      <c r="J35" s="612"/>
      <c r="K35" s="612"/>
      <c r="L35" s="612"/>
      <c r="M35" s="612"/>
      <c r="N35" s="612"/>
      <c r="O35" s="612"/>
      <c r="P35" s="612"/>
      <c r="Q35" s="613"/>
      <c r="R35" s="614">
        <v>3775773</v>
      </c>
      <c r="S35" s="615"/>
      <c r="T35" s="615"/>
      <c r="U35" s="615"/>
      <c r="V35" s="615"/>
      <c r="W35" s="615"/>
      <c r="X35" s="615"/>
      <c r="Y35" s="616"/>
      <c r="Z35" s="650">
        <v>5.9</v>
      </c>
      <c r="AA35" s="650"/>
      <c r="AB35" s="650"/>
      <c r="AC35" s="650"/>
      <c r="AD35" s="651" t="s">
        <v>246</v>
      </c>
      <c r="AE35" s="651"/>
      <c r="AF35" s="651"/>
      <c r="AG35" s="651"/>
      <c r="AH35" s="651"/>
      <c r="AI35" s="651"/>
      <c r="AJ35" s="651"/>
      <c r="AK35" s="651"/>
      <c r="AL35" s="617" t="s">
        <v>246</v>
      </c>
      <c r="AM35" s="618"/>
      <c r="AN35" s="618"/>
      <c r="AO35" s="652"/>
      <c r="AP35" s="216"/>
      <c r="AQ35" s="666" t="s">
        <v>326</v>
      </c>
      <c r="AR35" s="667"/>
      <c r="AS35" s="667"/>
      <c r="AT35" s="667"/>
      <c r="AU35" s="667"/>
      <c r="AV35" s="667"/>
      <c r="AW35" s="667"/>
      <c r="AX35" s="667"/>
      <c r="AY35" s="667"/>
      <c r="AZ35" s="667"/>
      <c r="BA35" s="667"/>
      <c r="BB35" s="667"/>
      <c r="BC35" s="667"/>
      <c r="BD35" s="667"/>
      <c r="BE35" s="667"/>
      <c r="BF35" s="668"/>
      <c r="BG35" s="666" t="s">
        <v>327</v>
      </c>
      <c r="BH35" s="667"/>
      <c r="BI35" s="667"/>
      <c r="BJ35" s="667"/>
      <c r="BK35" s="667"/>
      <c r="BL35" s="667"/>
      <c r="BM35" s="667"/>
      <c r="BN35" s="667"/>
      <c r="BO35" s="667"/>
      <c r="BP35" s="667"/>
      <c r="BQ35" s="667"/>
      <c r="BR35" s="667"/>
      <c r="BS35" s="667"/>
      <c r="BT35" s="667"/>
      <c r="BU35" s="667"/>
      <c r="BV35" s="667"/>
      <c r="BW35" s="667"/>
      <c r="BX35" s="667"/>
      <c r="BY35" s="667"/>
      <c r="BZ35" s="667"/>
      <c r="CA35" s="667"/>
      <c r="CB35" s="668"/>
      <c r="CD35" s="611" t="s">
        <v>328</v>
      </c>
      <c r="CE35" s="612"/>
      <c r="CF35" s="612"/>
      <c r="CG35" s="612"/>
      <c r="CH35" s="612"/>
      <c r="CI35" s="612"/>
      <c r="CJ35" s="612"/>
      <c r="CK35" s="612"/>
      <c r="CL35" s="612"/>
      <c r="CM35" s="612"/>
      <c r="CN35" s="612"/>
      <c r="CO35" s="612"/>
      <c r="CP35" s="612"/>
      <c r="CQ35" s="613"/>
      <c r="CR35" s="614">
        <v>956658</v>
      </c>
      <c r="CS35" s="623"/>
      <c r="CT35" s="623"/>
      <c r="CU35" s="623"/>
      <c r="CV35" s="623"/>
      <c r="CW35" s="623"/>
      <c r="CX35" s="623"/>
      <c r="CY35" s="624"/>
      <c r="CZ35" s="617">
        <v>1.6</v>
      </c>
      <c r="DA35" s="625"/>
      <c r="DB35" s="625"/>
      <c r="DC35" s="626"/>
      <c r="DD35" s="620">
        <v>938258</v>
      </c>
      <c r="DE35" s="623"/>
      <c r="DF35" s="623"/>
      <c r="DG35" s="623"/>
      <c r="DH35" s="623"/>
      <c r="DI35" s="623"/>
      <c r="DJ35" s="623"/>
      <c r="DK35" s="624"/>
      <c r="DL35" s="620">
        <v>928591</v>
      </c>
      <c r="DM35" s="623"/>
      <c r="DN35" s="623"/>
      <c r="DO35" s="623"/>
      <c r="DP35" s="623"/>
      <c r="DQ35" s="623"/>
      <c r="DR35" s="623"/>
      <c r="DS35" s="623"/>
      <c r="DT35" s="623"/>
      <c r="DU35" s="623"/>
      <c r="DV35" s="624"/>
      <c r="DW35" s="617">
        <v>3.1</v>
      </c>
      <c r="DX35" s="625"/>
      <c r="DY35" s="625"/>
      <c r="DZ35" s="625"/>
      <c r="EA35" s="625"/>
      <c r="EB35" s="625"/>
      <c r="EC35" s="639"/>
    </row>
    <row r="36" spans="2:133" ht="11.25" customHeight="1">
      <c r="B36" s="611" t="s">
        <v>329</v>
      </c>
      <c r="C36" s="612"/>
      <c r="D36" s="612"/>
      <c r="E36" s="612"/>
      <c r="F36" s="612"/>
      <c r="G36" s="612"/>
      <c r="H36" s="612"/>
      <c r="I36" s="612"/>
      <c r="J36" s="612"/>
      <c r="K36" s="612"/>
      <c r="L36" s="612"/>
      <c r="M36" s="612"/>
      <c r="N36" s="612"/>
      <c r="O36" s="612"/>
      <c r="P36" s="612"/>
      <c r="Q36" s="613"/>
      <c r="R36" s="614">
        <v>5056770</v>
      </c>
      <c r="S36" s="615"/>
      <c r="T36" s="615"/>
      <c r="U36" s="615"/>
      <c r="V36" s="615"/>
      <c r="W36" s="615"/>
      <c r="X36" s="615"/>
      <c r="Y36" s="616"/>
      <c r="Z36" s="650">
        <v>7.9</v>
      </c>
      <c r="AA36" s="650"/>
      <c r="AB36" s="650"/>
      <c r="AC36" s="650"/>
      <c r="AD36" s="651" t="s">
        <v>246</v>
      </c>
      <c r="AE36" s="651"/>
      <c r="AF36" s="651"/>
      <c r="AG36" s="651"/>
      <c r="AH36" s="651"/>
      <c r="AI36" s="651"/>
      <c r="AJ36" s="651"/>
      <c r="AK36" s="651"/>
      <c r="AL36" s="617" t="s">
        <v>141</v>
      </c>
      <c r="AM36" s="618"/>
      <c r="AN36" s="618"/>
      <c r="AO36" s="652"/>
      <c r="AP36" s="216"/>
      <c r="AQ36" s="657" t="s">
        <v>330</v>
      </c>
      <c r="AR36" s="658"/>
      <c r="AS36" s="658"/>
      <c r="AT36" s="658"/>
      <c r="AU36" s="658"/>
      <c r="AV36" s="658"/>
      <c r="AW36" s="658"/>
      <c r="AX36" s="658"/>
      <c r="AY36" s="659"/>
      <c r="AZ36" s="660">
        <v>5621679</v>
      </c>
      <c r="BA36" s="661"/>
      <c r="BB36" s="661"/>
      <c r="BC36" s="661"/>
      <c r="BD36" s="661"/>
      <c r="BE36" s="661"/>
      <c r="BF36" s="662"/>
      <c r="BG36" s="663" t="s">
        <v>331</v>
      </c>
      <c r="BH36" s="664"/>
      <c r="BI36" s="664"/>
      <c r="BJ36" s="664"/>
      <c r="BK36" s="664"/>
      <c r="BL36" s="664"/>
      <c r="BM36" s="664"/>
      <c r="BN36" s="664"/>
      <c r="BO36" s="664"/>
      <c r="BP36" s="664"/>
      <c r="BQ36" s="664"/>
      <c r="BR36" s="664"/>
      <c r="BS36" s="664"/>
      <c r="BT36" s="664"/>
      <c r="BU36" s="665"/>
      <c r="BV36" s="660">
        <v>207732</v>
      </c>
      <c r="BW36" s="661"/>
      <c r="BX36" s="661"/>
      <c r="BY36" s="661"/>
      <c r="BZ36" s="661"/>
      <c r="CA36" s="661"/>
      <c r="CB36" s="662"/>
      <c r="CD36" s="611" t="s">
        <v>332</v>
      </c>
      <c r="CE36" s="612"/>
      <c r="CF36" s="612"/>
      <c r="CG36" s="612"/>
      <c r="CH36" s="612"/>
      <c r="CI36" s="612"/>
      <c r="CJ36" s="612"/>
      <c r="CK36" s="612"/>
      <c r="CL36" s="612"/>
      <c r="CM36" s="612"/>
      <c r="CN36" s="612"/>
      <c r="CO36" s="612"/>
      <c r="CP36" s="612"/>
      <c r="CQ36" s="613"/>
      <c r="CR36" s="614">
        <v>5327062</v>
      </c>
      <c r="CS36" s="615"/>
      <c r="CT36" s="615"/>
      <c r="CU36" s="615"/>
      <c r="CV36" s="615"/>
      <c r="CW36" s="615"/>
      <c r="CX36" s="615"/>
      <c r="CY36" s="616"/>
      <c r="CZ36" s="617">
        <v>8.9</v>
      </c>
      <c r="DA36" s="625"/>
      <c r="DB36" s="625"/>
      <c r="DC36" s="626"/>
      <c r="DD36" s="620">
        <v>4584424</v>
      </c>
      <c r="DE36" s="615"/>
      <c r="DF36" s="615"/>
      <c r="DG36" s="615"/>
      <c r="DH36" s="615"/>
      <c r="DI36" s="615"/>
      <c r="DJ36" s="615"/>
      <c r="DK36" s="616"/>
      <c r="DL36" s="620">
        <v>2455658</v>
      </c>
      <c r="DM36" s="615"/>
      <c r="DN36" s="615"/>
      <c r="DO36" s="615"/>
      <c r="DP36" s="615"/>
      <c r="DQ36" s="615"/>
      <c r="DR36" s="615"/>
      <c r="DS36" s="615"/>
      <c r="DT36" s="615"/>
      <c r="DU36" s="615"/>
      <c r="DV36" s="616"/>
      <c r="DW36" s="617">
        <v>8.3000000000000007</v>
      </c>
      <c r="DX36" s="625"/>
      <c r="DY36" s="625"/>
      <c r="DZ36" s="625"/>
      <c r="EA36" s="625"/>
      <c r="EB36" s="625"/>
      <c r="EC36" s="639"/>
    </row>
    <row r="37" spans="2:133" ht="11.25" customHeight="1">
      <c r="B37" s="611" t="s">
        <v>333</v>
      </c>
      <c r="C37" s="612"/>
      <c r="D37" s="612"/>
      <c r="E37" s="612"/>
      <c r="F37" s="612"/>
      <c r="G37" s="612"/>
      <c r="H37" s="612"/>
      <c r="I37" s="612"/>
      <c r="J37" s="612"/>
      <c r="K37" s="612"/>
      <c r="L37" s="612"/>
      <c r="M37" s="612"/>
      <c r="N37" s="612"/>
      <c r="O37" s="612"/>
      <c r="P37" s="612"/>
      <c r="Q37" s="613"/>
      <c r="R37" s="614">
        <v>1589942</v>
      </c>
      <c r="S37" s="615"/>
      <c r="T37" s="615"/>
      <c r="U37" s="615"/>
      <c r="V37" s="615"/>
      <c r="W37" s="615"/>
      <c r="X37" s="615"/>
      <c r="Y37" s="616"/>
      <c r="Z37" s="650">
        <v>2.5</v>
      </c>
      <c r="AA37" s="650"/>
      <c r="AB37" s="650"/>
      <c r="AC37" s="650"/>
      <c r="AD37" s="651">
        <v>2934</v>
      </c>
      <c r="AE37" s="651"/>
      <c r="AF37" s="651"/>
      <c r="AG37" s="651"/>
      <c r="AH37" s="651"/>
      <c r="AI37" s="651"/>
      <c r="AJ37" s="651"/>
      <c r="AK37" s="651"/>
      <c r="AL37" s="617">
        <v>0</v>
      </c>
      <c r="AM37" s="618"/>
      <c r="AN37" s="618"/>
      <c r="AO37" s="652"/>
      <c r="AQ37" s="645" t="s">
        <v>334</v>
      </c>
      <c r="AR37" s="646"/>
      <c r="AS37" s="646"/>
      <c r="AT37" s="646"/>
      <c r="AU37" s="646"/>
      <c r="AV37" s="646"/>
      <c r="AW37" s="646"/>
      <c r="AX37" s="646"/>
      <c r="AY37" s="647"/>
      <c r="AZ37" s="614">
        <v>1042214</v>
      </c>
      <c r="BA37" s="615"/>
      <c r="BB37" s="615"/>
      <c r="BC37" s="615"/>
      <c r="BD37" s="623"/>
      <c r="BE37" s="623"/>
      <c r="BF37" s="648"/>
      <c r="BG37" s="611" t="s">
        <v>335</v>
      </c>
      <c r="BH37" s="612"/>
      <c r="BI37" s="612"/>
      <c r="BJ37" s="612"/>
      <c r="BK37" s="612"/>
      <c r="BL37" s="612"/>
      <c r="BM37" s="612"/>
      <c r="BN37" s="612"/>
      <c r="BO37" s="612"/>
      <c r="BP37" s="612"/>
      <c r="BQ37" s="612"/>
      <c r="BR37" s="612"/>
      <c r="BS37" s="612"/>
      <c r="BT37" s="612"/>
      <c r="BU37" s="613"/>
      <c r="BV37" s="614">
        <v>-223232</v>
      </c>
      <c r="BW37" s="615"/>
      <c r="BX37" s="615"/>
      <c r="BY37" s="615"/>
      <c r="BZ37" s="615"/>
      <c r="CA37" s="615"/>
      <c r="CB37" s="649"/>
      <c r="CD37" s="611" t="s">
        <v>336</v>
      </c>
      <c r="CE37" s="612"/>
      <c r="CF37" s="612"/>
      <c r="CG37" s="612"/>
      <c r="CH37" s="612"/>
      <c r="CI37" s="612"/>
      <c r="CJ37" s="612"/>
      <c r="CK37" s="612"/>
      <c r="CL37" s="612"/>
      <c r="CM37" s="612"/>
      <c r="CN37" s="612"/>
      <c r="CO37" s="612"/>
      <c r="CP37" s="612"/>
      <c r="CQ37" s="613"/>
      <c r="CR37" s="614">
        <v>491667</v>
      </c>
      <c r="CS37" s="623"/>
      <c r="CT37" s="623"/>
      <c r="CU37" s="623"/>
      <c r="CV37" s="623"/>
      <c r="CW37" s="623"/>
      <c r="CX37" s="623"/>
      <c r="CY37" s="624"/>
      <c r="CZ37" s="617">
        <v>0.8</v>
      </c>
      <c r="DA37" s="625"/>
      <c r="DB37" s="625"/>
      <c r="DC37" s="626"/>
      <c r="DD37" s="620">
        <v>491667</v>
      </c>
      <c r="DE37" s="623"/>
      <c r="DF37" s="623"/>
      <c r="DG37" s="623"/>
      <c r="DH37" s="623"/>
      <c r="DI37" s="623"/>
      <c r="DJ37" s="623"/>
      <c r="DK37" s="624"/>
      <c r="DL37" s="620">
        <v>416495</v>
      </c>
      <c r="DM37" s="623"/>
      <c r="DN37" s="623"/>
      <c r="DO37" s="623"/>
      <c r="DP37" s="623"/>
      <c r="DQ37" s="623"/>
      <c r="DR37" s="623"/>
      <c r="DS37" s="623"/>
      <c r="DT37" s="623"/>
      <c r="DU37" s="623"/>
      <c r="DV37" s="624"/>
      <c r="DW37" s="617">
        <v>1.4</v>
      </c>
      <c r="DX37" s="625"/>
      <c r="DY37" s="625"/>
      <c r="DZ37" s="625"/>
      <c r="EA37" s="625"/>
      <c r="EB37" s="625"/>
      <c r="EC37" s="639"/>
    </row>
    <row r="38" spans="2:133" ht="11.25" customHeight="1">
      <c r="B38" s="611" t="s">
        <v>337</v>
      </c>
      <c r="C38" s="612"/>
      <c r="D38" s="612"/>
      <c r="E38" s="612"/>
      <c r="F38" s="612"/>
      <c r="G38" s="612"/>
      <c r="H38" s="612"/>
      <c r="I38" s="612"/>
      <c r="J38" s="612"/>
      <c r="K38" s="612"/>
      <c r="L38" s="612"/>
      <c r="M38" s="612"/>
      <c r="N38" s="612"/>
      <c r="O38" s="612"/>
      <c r="P38" s="612"/>
      <c r="Q38" s="613"/>
      <c r="R38" s="614">
        <v>4841722</v>
      </c>
      <c r="S38" s="615"/>
      <c r="T38" s="615"/>
      <c r="U38" s="615"/>
      <c r="V38" s="615"/>
      <c r="W38" s="615"/>
      <c r="X38" s="615"/>
      <c r="Y38" s="616"/>
      <c r="Z38" s="650">
        <v>7.6</v>
      </c>
      <c r="AA38" s="650"/>
      <c r="AB38" s="650"/>
      <c r="AC38" s="650"/>
      <c r="AD38" s="651" t="s">
        <v>141</v>
      </c>
      <c r="AE38" s="651"/>
      <c r="AF38" s="651"/>
      <c r="AG38" s="651"/>
      <c r="AH38" s="651"/>
      <c r="AI38" s="651"/>
      <c r="AJ38" s="651"/>
      <c r="AK38" s="651"/>
      <c r="AL38" s="617" t="s">
        <v>141</v>
      </c>
      <c r="AM38" s="618"/>
      <c r="AN38" s="618"/>
      <c r="AO38" s="652"/>
      <c r="AQ38" s="645" t="s">
        <v>338</v>
      </c>
      <c r="AR38" s="646"/>
      <c r="AS38" s="646"/>
      <c r="AT38" s="646"/>
      <c r="AU38" s="646"/>
      <c r="AV38" s="646"/>
      <c r="AW38" s="646"/>
      <c r="AX38" s="646"/>
      <c r="AY38" s="647"/>
      <c r="AZ38" s="614">
        <v>24240</v>
      </c>
      <c r="BA38" s="615"/>
      <c r="BB38" s="615"/>
      <c r="BC38" s="615"/>
      <c r="BD38" s="623"/>
      <c r="BE38" s="623"/>
      <c r="BF38" s="648"/>
      <c r="BG38" s="611" t="s">
        <v>339</v>
      </c>
      <c r="BH38" s="612"/>
      <c r="BI38" s="612"/>
      <c r="BJ38" s="612"/>
      <c r="BK38" s="612"/>
      <c r="BL38" s="612"/>
      <c r="BM38" s="612"/>
      <c r="BN38" s="612"/>
      <c r="BO38" s="612"/>
      <c r="BP38" s="612"/>
      <c r="BQ38" s="612"/>
      <c r="BR38" s="612"/>
      <c r="BS38" s="612"/>
      <c r="BT38" s="612"/>
      <c r="BU38" s="613"/>
      <c r="BV38" s="614">
        <v>18706</v>
      </c>
      <c r="BW38" s="615"/>
      <c r="BX38" s="615"/>
      <c r="BY38" s="615"/>
      <c r="BZ38" s="615"/>
      <c r="CA38" s="615"/>
      <c r="CB38" s="649"/>
      <c r="CD38" s="611" t="s">
        <v>340</v>
      </c>
      <c r="CE38" s="612"/>
      <c r="CF38" s="612"/>
      <c r="CG38" s="612"/>
      <c r="CH38" s="612"/>
      <c r="CI38" s="612"/>
      <c r="CJ38" s="612"/>
      <c r="CK38" s="612"/>
      <c r="CL38" s="612"/>
      <c r="CM38" s="612"/>
      <c r="CN38" s="612"/>
      <c r="CO38" s="612"/>
      <c r="CP38" s="612"/>
      <c r="CQ38" s="613"/>
      <c r="CR38" s="614">
        <v>4571121</v>
      </c>
      <c r="CS38" s="615"/>
      <c r="CT38" s="615"/>
      <c r="CU38" s="615"/>
      <c r="CV38" s="615"/>
      <c r="CW38" s="615"/>
      <c r="CX38" s="615"/>
      <c r="CY38" s="616"/>
      <c r="CZ38" s="617">
        <v>7.6</v>
      </c>
      <c r="DA38" s="625"/>
      <c r="DB38" s="625"/>
      <c r="DC38" s="626"/>
      <c r="DD38" s="620">
        <v>3845804</v>
      </c>
      <c r="DE38" s="615"/>
      <c r="DF38" s="615"/>
      <c r="DG38" s="615"/>
      <c r="DH38" s="615"/>
      <c r="DI38" s="615"/>
      <c r="DJ38" s="615"/>
      <c r="DK38" s="616"/>
      <c r="DL38" s="620">
        <v>3232602</v>
      </c>
      <c r="DM38" s="615"/>
      <c r="DN38" s="615"/>
      <c r="DO38" s="615"/>
      <c r="DP38" s="615"/>
      <c r="DQ38" s="615"/>
      <c r="DR38" s="615"/>
      <c r="DS38" s="615"/>
      <c r="DT38" s="615"/>
      <c r="DU38" s="615"/>
      <c r="DV38" s="616"/>
      <c r="DW38" s="617">
        <v>10.9</v>
      </c>
      <c r="DX38" s="625"/>
      <c r="DY38" s="625"/>
      <c r="DZ38" s="625"/>
      <c r="EA38" s="625"/>
      <c r="EB38" s="625"/>
      <c r="EC38" s="639"/>
    </row>
    <row r="39" spans="2:133" ht="11.25" customHeight="1">
      <c r="B39" s="611" t="s">
        <v>341</v>
      </c>
      <c r="C39" s="612"/>
      <c r="D39" s="612"/>
      <c r="E39" s="612"/>
      <c r="F39" s="612"/>
      <c r="G39" s="612"/>
      <c r="H39" s="612"/>
      <c r="I39" s="612"/>
      <c r="J39" s="612"/>
      <c r="K39" s="612"/>
      <c r="L39" s="612"/>
      <c r="M39" s="612"/>
      <c r="N39" s="612"/>
      <c r="O39" s="612"/>
      <c r="P39" s="612"/>
      <c r="Q39" s="613"/>
      <c r="R39" s="614" t="s">
        <v>246</v>
      </c>
      <c r="S39" s="615"/>
      <c r="T39" s="615"/>
      <c r="U39" s="615"/>
      <c r="V39" s="615"/>
      <c r="W39" s="615"/>
      <c r="X39" s="615"/>
      <c r="Y39" s="616"/>
      <c r="Z39" s="650" t="s">
        <v>141</v>
      </c>
      <c r="AA39" s="650"/>
      <c r="AB39" s="650"/>
      <c r="AC39" s="650"/>
      <c r="AD39" s="651" t="s">
        <v>141</v>
      </c>
      <c r="AE39" s="651"/>
      <c r="AF39" s="651"/>
      <c r="AG39" s="651"/>
      <c r="AH39" s="651"/>
      <c r="AI39" s="651"/>
      <c r="AJ39" s="651"/>
      <c r="AK39" s="651"/>
      <c r="AL39" s="617" t="s">
        <v>141</v>
      </c>
      <c r="AM39" s="618"/>
      <c r="AN39" s="618"/>
      <c r="AO39" s="652"/>
      <c r="AQ39" s="645" t="s">
        <v>342</v>
      </c>
      <c r="AR39" s="646"/>
      <c r="AS39" s="646"/>
      <c r="AT39" s="646"/>
      <c r="AU39" s="646"/>
      <c r="AV39" s="646"/>
      <c r="AW39" s="646"/>
      <c r="AX39" s="646"/>
      <c r="AY39" s="647"/>
      <c r="AZ39" s="614">
        <v>8344</v>
      </c>
      <c r="BA39" s="615"/>
      <c r="BB39" s="615"/>
      <c r="BC39" s="615"/>
      <c r="BD39" s="623"/>
      <c r="BE39" s="623"/>
      <c r="BF39" s="648"/>
      <c r="BG39" s="611" t="s">
        <v>343</v>
      </c>
      <c r="BH39" s="612"/>
      <c r="BI39" s="612"/>
      <c r="BJ39" s="612"/>
      <c r="BK39" s="612"/>
      <c r="BL39" s="612"/>
      <c r="BM39" s="612"/>
      <c r="BN39" s="612"/>
      <c r="BO39" s="612"/>
      <c r="BP39" s="612"/>
      <c r="BQ39" s="612"/>
      <c r="BR39" s="612"/>
      <c r="BS39" s="612"/>
      <c r="BT39" s="612"/>
      <c r="BU39" s="613"/>
      <c r="BV39" s="614">
        <v>27998</v>
      </c>
      <c r="BW39" s="615"/>
      <c r="BX39" s="615"/>
      <c r="BY39" s="615"/>
      <c r="BZ39" s="615"/>
      <c r="CA39" s="615"/>
      <c r="CB39" s="649"/>
      <c r="CD39" s="611" t="s">
        <v>344</v>
      </c>
      <c r="CE39" s="612"/>
      <c r="CF39" s="612"/>
      <c r="CG39" s="612"/>
      <c r="CH39" s="612"/>
      <c r="CI39" s="612"/>
      <c r="CJ39" s="612"/>
      <c r="CK39" s="612"/>
      <c r="CL39" s="612"/>
      <c r="CM39" s="612"/>
      <c r="CN39" s="612"/>
      <c r="CO39" s="612"/>
      <c r="CP39" s="612"/>
      <c r="CQ39" s="613"/>
      <c r="CR39" s="614">
        <v>5441496</v>
      </c>
      <c r="CS39" s="623"/>
      <c r="CT39" s="623"/>
      <c r="CU39" s="623"/>
      <c r="CV39" s="623"/>
      <c r="CW39" s="623"/>
      <c r="CX39" s="623"/>
      <c r="CY39" s="624"/>
      <c r="CZ39" s="617">
        <v>9.1</v>
      </c>
      <c r="DA39" s="625"/>
      <c r="DB39" s="625"/>
      <c r="DC39" s="626"/>
      <c r="DD39" s="620">
        <v>5084738</v>
      </c>
      <c r="DE39" s="623"/>
      <c r="DF39" s="623"/>
      <c r="DG39" s="623"/>
      <c r="DH39" s="623"/>
      <c r="DI39" s="623"/>
      <c r="DJ39" s="623"/>
      <c r="DK39" s="624"/>
      <c r="DL39" s="620" t="s">
        <v>246</v>
      </c>
      <c r="DM39" s="623"/>
      <c r="DN39" s="623"/>
      <c r="DO39" s="623"/>
      <c r="DP39" s="623"/>
      <c r="DQ39" s="623"/>
      <c r="DR39" s="623"/>
      <c r="DS39" s="623"/>
      <c r="DT39" s="623"/>
      <c r="DU39" s="623"/>
      <c r="DV39" s="624"/>
      <c r="DW39" s="617" t="s">
        <v>141</v>
      </c>
      <c r="DX39" s="625"/>
      <c r="DY39" s="625"/>
      <c r="DZ39" s="625"/>
      <c r="EA39" s="625"/>
      <c r="EB39" s="625"/>
      <c r="EC39" s="639"/>
    </row>
    <row r="40" spans="2:133" ht="11.25" customHeight="1">
      <c r="B40" s="611" t="s">
        <v>345</v>
      </c>
      <c r="C40" s="612"/>
      <c r="D40" s="612"/>
      <c r="E40" s="612"/>
      <c r="F40" s="612"/>
      <c r="G40" s="612"/>
      <c r="H40" s="612"/>
      <c r="I40" s="612"/>
      <c r="J40" s="612"/>
      <c r="K40" s="612"/>
      <c r="L40" s="612"/>
      <c r="M40" s="612"/>
      <c r="N40" s="612"/>
      <c r="O40" s="612"/>
      <c r="P40" s="612"/>
      <c r="Q40" s="613"/>
      <c r="R40" s="614">
        <v>485422</v>
      </c>
      <c r="S40" s="615"/>
      <c r="T40" s="615"/>
      <c r="U40" s="615"/>
      <c r="V40" s="615"/>
      <c r="W40" s="615"/>
      <c r="X40" s="615"/>
      <c r="Y40" s="616"/>
      <c r="Z40" s="650">
        <v>0.8</v>
      </c>
      <c r="AA40" s="650"/>
      <c r="AB40" s="650"/>
      <c r="AC40" s="650"/>
      <c r="AD40" s="651" t="s">
        <v>253</v>
      </c>
      <c r="AE40" s="651"/>
      <c r="AF40" s="651"/>
      <c r="AG40" s="651"/>
      <c r="AH40" s="651"/>
      <c r="AI40" s="651"/>
      <c r="AJ40" s="651"/>
      <c r="AK40" s="651"/>
      <c r="AL40" s="617" t="s">
        <v>141</v>
      </c>
      <c r="AM40" s="618"/>
      <c r="AN40" s="618"/>
      <c r="AO40" s="652"/>
      <c r="AQ40" s="645" t="s">
        <v>346</v>
      </c>
      <c r="AR40" s="646"/>
      <c r="AS40" s="646"/>
      <c r="AT40" s="646"/>
      <c r="AU40" s="646"/>
      <c r="AV40" s="646"/>
      <c r="AW40" s="646"/>
      <c r="AX40" s="646"/>
      <c r="AY40" s="647"/>
      <c r="AZ40" s="614" t="s">
        <v>141</v>
      </c>
      <c r="BA40" s="615"/>
      <c r="BB40" s="615"/>
      <c r="BC40" s="615"/>
      <c r="BD40" s="623"/>
      <c r="BE40" s="623"/>
      <c r="BF40" s="648"/>
      <c r="BG40" s="653" t="s">
        <v>347</v>
      </c>
      <c r="BH40" s="654"/>
      <c r="BI40" s="654"/>
      <c r="BJ40" s="654"/>
      <c r="BK40" s="654"/>
      <c r="BL40" s="217"/>
      <c r="BM40" s="612" t="s">
        <v>348</v>
      </c>
      <c r="BN40" s="612"/>
      <c r="BO40" s="612"/>
      <c r="BP40" s="612"/>
      <c r="BQ40" s="612"/>
      <c r="BR40" s="612"/>
      <c r="BS40" s="612"/>
      <c r="BT40" s="612"/>
      <c r="BU40" s="613"/>
      <c r="BV40" s="614">
        <v>101</v>
      </c>
      <c r="BW40" s="615"/>
      <c r="BX40" s="615"/>
      <c r="BY40" s="615"/>
      <c r="BZ40" s="615"/>
      <c r="CA40" s="615"/>
      <c r="CB40" s="649"/>
      <c r="CD40" s="611" t="s">
        <v>349</v>
      </c>
      <c r="CE40" s="612"/>
      <c r="CF40" s="612"/>
      <c r="CG40" s="612"/>
      <c r="CH40" s="612"/>
      <c r="CI40" s="612"/>
      <c r="CJ40" s="612"/>
      <c r="CK40" s="612"/>
      <c r="CL40" s="612"/>
      <c r="CM40" s="612"/>
      <c r="CN40" s="612"/>
      <c r="CO40" s="612"/>
      <c r="CP40" s="612"/>
      <c r="CQ40" s="613"/>
      <c r="CR40" s="614">
        <v>290500</v>
      </c>
      <c r="CS40" s="615"/>
      <c r="CT40" s="615"/>
      <c r="CU40" s="615"/>
      <c r="CV40" s="615"/>
      <c r="CW40" s="615"/>
      <c r="CX40" s="615"/>
      <c r="CY40" s="616"/>
      <c r="CZ40" s="617">
        <v>0.5</v>
      </c>
      <c r="DA40" s="625"/>
      <c r="DB40" s="625"/>
      <c r="DC40" s="626"/>
      <c r="DD40" s="620">
        <v>244</v>
      </c>
      <c r="DE40" s="615"/>
      <c r="DF40" s="615"/>
      <c r="DG40" s="615"/>
      <c r="DH40" s="615"/>
      <c r="DI40" s="615"/>
      <c r="DJ40" s="615"/>
      <c r="DK40" s="616"/>
      <c r="DL40" s="620">
        <v>244</v>
      </c>
      <c r="DM40" s="615"/>
      <c r="DN40" s="615"/>
      <c r="DO40" s="615"/>
      <c r="DP40" s="615"/>
      <c r="DQ40" s="615"/>
      <c r="DR40" s="615"/>
      <c r="DS40" s="615"/>
      <c r="DT40" s="615"/>
      <c r="DU40" s="615"/>
      <c r="DV40" s="616"/>
      <c r="DW40" s="617">
        <v>0</v>
      </c>
      <c r="DX40" s="625"/>
      <c r="DY40" s="625"/>
      <c r="DZ40" s="625"/>
      <c r="EA40" s="625"/>
      <c r="EB40" s="625"/>
      <c r="EC40" s="639"/>
    </row>
    <row r="41" spans="2:133" ht="11.25" customHeight="1">
      <c r="B41" s="595" t="s">
        <v>350</v>
      </c>
      <c r="C41" s="596"/>
      <c r="D41" s="596"/>
      <c r="E41" s="596"/>
      <c r="F41" s="596"/>
      <c r="G41" s="596"/>
      <c r="H41" s="596"/>
      <c r="I41" s="596"/>
      <c r="J41" s="596"/>
      <c r="K41" s="596"/>
      <c r="L41" s="596"/>
      <c r="M41" s="596"/>
      <c r="N41" s="596"/>
      <c r="O41" s="596"/>
      <c r="P41" s="596"/>
      <c r="Q41" s="597"/>
      <c r="R41" s="598">
        <v>64049897</v>
      </c>
      <c r="S41" s="636"/>
      <c r="T41" s="636"/>
      <c r="U41" s="636"/>
      <c r="V41" s="636"/>
      <c r="W41" s="636"/>
      <c r="X41" s="636"/>
      <c r="Y41" s="640"/>
      <c r="Z41" s="641">
        <v>100</v>
      </c>
      <c r="AA41" s="641"/>
      <c r="AB41" s="641"/>
      <c r="AC41" s="641"/>
      <c r="AD41" s="642">
        <v>29072236</v>
      </c>
      <c r="AE41" s="642"/>
      <c r="AF41" s="642"/>
      <c r="AG41" s="642"/>
      <c r="AH41" s="642"/>
      <c r="AI41" s="642"/>
      <c r="AJ41" s="642"/>
      <c r="AK41" s="642"/>
      <c r="AL41" s="601">
        <v>100</v>
      </c>
      <c r="AM41" s="643"/>
      <c r="AN41" s="643"/>
      <c r="AO41" s="644"/>
      <c r="AQ41" s="645" t="s">
        <v>351</v>
      </c>
      <c r="AR41" s="646"/>
      <c r="AS41" s="646"/>
      <c r="AT41" s="646"/>
      <c r="AU41" s="646"/>
      <c r="AV41" s="646"/>
      <c r="AW41" s="646"/>
      <c r="AX41" s="646"/>
      <c r="AY41" s="647"/>
      <c r="AZ41" s="614">
        <v>1161891</v>
      </c>
      <c r="BA41" s="615"/>
      <c r="BB41" s="615"/>
      <c r="BC41" s="615"/>
      <c r="BD41" s="623"/>
      <c r="BE41" s="623"/>
      <c r="BF41" s="648"/>
      <c r="BG41" s="653"/>
      <c r="BH41" s="654"/>
      <c r="BI41" s="654"/>
      <c r="BJ41" s="654"/>
      <c r="BK41" s="654"/>
      <c r="BL41" s="217"/>
      <c r="BM41" s="612" t="s">
        <v>352</v>
      </c>
      <c r="BN41" s="612"/>
      <c r="BO41" s="612"/>
      <c r="BP41" s="612"/>
      <c r="BQ41" s="612"/>
      <c r="BR41" s="612"/>
      <c r="BS41" s="612"/>
      <c r="BT41" s="612"/>
      <c r="BU41" s="613"/>
      <c r="BV41" s="614" t="s">
        <v>246</v>
      </c>
      <c r="BW41" s="615"/>
      <c r="BX41" s="615"/>
      <c r="BY41" s="615"/>
      <c r="BZ41" s="615"/>
      <c r="CA41" s="615"/>
      <c r="CB41" s="649"/>
      <c r="CD41" s="611" t="s">
        <v>353</v>
      </c>
      <c r="CE41" s="612"/>
      <c r="CF41" s="612"/>
      <c r="CG41" s="612"/>
      <c r="CH41" s="612"/>
      <c r="CI41" s="612"/>
      <c r="CJ41" s="612"/>
      <c r="CK41" s="612"/>
      <c r="CL41" s="612"/>
      <c r="CM41" s="612"/>
      <c r="CN41" s="612"/>
      <c r="CO41" s="612"/>
      <c r="CP41" s="612"/>
      <c r="CQ41" s="613"/>
      <c r="CR41" s="614" t="s">
        <v>246</v>
      </c>
      <c r="CS41" s="623"/>
      <c r="CT41" s="623"/>
      <c r="CU41" s="623"/>
      <c r="CV41" s="623"/>
      <c r="CW41" s="623"/>
      <c r="CX41" s="623"/>
      <c r="CY41" s="624"/>
      <c r="CZ41" s="617" t="s">
        <v>246</v>
      </c>
      <c r="DA41" s="625"/>
      <c r="DB41" s="625"/>
      <c r="DC41" s="626"/>
      <c r="DD41" s="620" t="s">
        <v>246</v>
      </c>
      <c r="DE41" s="623"/>
      <c r="DF41" s="623"/>
      <c r="DG41" s="623"/>
      <c r="DH41" s="623"/>
      <c r="DI41" s="623"/>
      <c r="DJ41" s="623"/>
      <c r="DK41" s="624"/>
      <c r="DL41" s="592"/>
      <c r="DM41" s="593"/>
      <c r="DN41" s="593"/>
      <c r="DO41" s="593"/>
      <c r="DP41" s="593"/>
      <c r="DQ41" s="593"/>
      <c r="DR41" s="593"/>
      <c r="DS41" s="593"/>
      <c r="DT41" s="593"/>
      <c r="DU41" s="593"/>
      <c r="DV41" s="594"/>
      <c r="DW41" s="589"/>
      <c r="DX41" s="590"/>
      <c r="DY41" s="590"/>
      <c r="DZ41" s="590"/>
      <c r="EA41" s="590"/>
      <c r="EB41" s="590"/>
      <c r="EC41" s="591"/>
    </row>
    <row r="42" spans="2:133" ht="11.25" customHeight="1">
      <c r="AQ42" s="633" t="s">
        <v>354</v>
      </c>
      <c r="AR42" s="634"/>
      <c r="AS42" s="634"/>
      <c r="AT42" s="634"/>
      <c r="AU42" s="634"/>
      <c r="AV42" s="634"/>
      <c r="AW42" s="634"/>
      <c r="AX42" s="634"/>
      <c r="AY42" s="635"/>
      <c r="AZ42" s="598">
        <v>3384990</v>
      </c>
      <c r="BA42" s="636"/>
      <c r="BB42" s="636"/>
      <c r="BC42" s="636"/>
      <c r="BD42" s="599"/>
      <c r="BE42" s="599"/>
      <c r="BF42" s="637"/>
      <c r="BG42" s="655"/>
      <c r="BH42" s="656"/>
      <c r="BI42" s="656"/>
      <c r="BJ42" s="656"/>
      <c r="BK42" s="656"/>
      <c r="BL42" s="218"/>
      <c r="BM42" s="596" t="s">
        <v>355</v>
      </c>
      <c r="BN42" s="596"/>
      <c r="BO42" s="596"/>
      <c r="BP42" s="596"/>
      <c r="BQ42" s="596"/>
      <c r="BR42" s="596"/>
      <c r="BS42" s="596"/>
      <c r="BT42" s="596"/>
      <c r="BU42" s="597"/>
      <c r="BV42" s="598">
        <v>338</v>
      </c>
      <c r="BW42" s="636"/>
      <c r="BX42" s="636"/>
      <c r="BY42" s="636"/>
      <c r="BZ42" s="636"/>
      <c r="CA42" s="636"/>
      <c r="CB42" s="638"/>
      <c r="CD42" s="611" t="s">
        <v>356</v>
      </c>
      <c r="CE42" s="612"/>
      <c r="CF42" s="612"/>
      <c r="CG42" s="612"/>
      <c r="CH42" s="612"/>
      <c r="CI42" s="612"/>
      <c r="CJ42" s="612"/>
      <c r="CK42" s="612"/>
      <c r="CL42" s="612"/>
      <c r="CM42" s="612"/>
      <c r="CN42" s="612"/>
      <c r="CO42" s="612"/>
      <c r="CP42" s="612"/>
      <c r="CQ42" s="613"/>
      <c r="CR42" s="614">
        <v>6160900</v>
      </c>
      <c r="CS42" s="623"/>
      <c r="CT42" s="623"/>
      <c r="CU42" s="623"/>
      <c r="CV42" s="623"/>
      <c r="CW42" s="623"/>
      <c r="CX42" s="623"/>
      <c r="CY42" s="624"/>
      <c r="CZ42" s="617">
        <v>10.3</v>
      </c>
      <c r="DA42" s="625"/>
      <c r="DB42" s="625"/>
      <c r="DC42" s="626"/>
      <c r="DD42" s="620">
        <v>543107</v>
      </c>
      <c r="DE42" s="623"/>
      <c r="DF42" s="623"/>
      <c r="DG42" s="623"/>
      <c r="DH42" s="623"/>
      <c r="DI42" s="623"/>
      <c r="DJ42" s="623"/>
      <c r="DK42" s="624"/>
      <c r="DL42" s="592"/>
      <c r="DM42" s="593"/>
      <c r="DN42" s="593"/>
      <c r="DO42" s="593"/>
      <c r="DP42" s="593"/>
      <c r="DQ42" s="593"/>
      <c r="DR42" s="593"/>
      <c r="DS42" s="593"/>
      <c r="DT42" s="593"/>
      <c r="DU42" s="593"/>
      <c r="DV42" s="594"/>
      <c r="DW42" s="589"/>
      <c r="DX42" s="590"/>
      <c r="DY42" s="590"/>
      <c r="DZ42" s="590"/>
      <c r="EA42" s="590"/>
      <c r="EB42" s="590"/>
      <c r="EC42" s="591"/>
    </row>
    <row r="43" spans="2:133" ht="11.25" customHeight="1">
      <c r="B43" s="208" t="s">
        <v>357</v>
      </c>
      <c r="CD43" s="611" t="s">
        <v>358</v>
      </c>
      <c r="CE43" s="612"/>
      <c r="CF43" s="612"/>
      <c r="CG43" s="612"/>
      <c r="CH43" s="612"/>
      <c r="CI43" s="612"/>
      <c r="CJ43" s="612"/>
      <c r="CK43" s="612"/>
      <c r="CL43" s="612"/>
      <c r="CM43" s="612"/>
      <c r="CN43" s="612"/>
      <c r="CO43" s="612"/>
      <c r="CP43" s="612"/>
      <c r="CQ43" s="613"/>
      <c r="CR43" s="614">
        <v>201276</v>
      </c>
      <c r="CS43" s="623"/>
      <c r="CT43" s="623"/>
      <c r="CU43" s="623"/>
      <c r="CV43" s="623"/>
      <c r="CW43" s="623"/>
      <c r="CX43" s="623"/>
      <c r="CY43" s="624"/>
      <c r="CZ43" s="617">
        <v>0.3</v>
      </c>
      <c r="DA43" s="625"/>
      <c r="DB43" s="625"/>
      <c r="DC43" s="626"/>
      <c r="DD43" s="620">
        <v>201276</v>
      </c>
      <c r="DE43" s="623"/>
      <c r="DF43" s="623"/>
      <c r="DG43" s="623"/>
      <c r="DH43" s="623"/>
      <c r="DI43" s="623"/>
      <c r="DJ43" s="623"/>
      <c r="DK43" s="624"/>
      <c r="DL43" s="592"/>
      <c r="DM43" s="593"/>
      <c r="DN43" s="593"/>
      <c r="DO43" s="593"/>
      <c r="DP43" s="593"/>
      <c r="DQ43" s="593"/>
      <c r="DR43" s="593"/>
      <c r="DS43" s="593"/>
      <c r="DT43" s="593"/>
      <c r="DU43" s="593"/>
      <c r="DV43" s="594"/>
      <c r="DW43" s="589"/>
      <c r="DX43" s="590"/>
      <c r="DY43" s="590"/>
      <c r="DZ43" s="590"/>
      <c r="EA43" s="590"/>
      <c r="EB43" s="590"/>
      <c r="EC43" s="591"/>
    </row>
    <row r="44" spans="2:133" ht="11.25" customHeight="1">
      <c r="B44" s="621" t="s">
        <v>359</v>
      </c>
      <c r="C44" s="621"/>
      <c r="D44" s="621"/>
      <c r="E44" s="621"/>
      <c r="F44" s="621"/>
      <c r="G44" s="621"/>
      <c r="H44" s="621"/>
      <c r="I44" s="621"/>
      <c r="J44" s="621"/>
      <c r="K44" s="621"/>
      <c r="L44" s="621"/>
      <c r="M44" s="621"/>
      <c r="N44" s="621"/>
      <c r="O44" s="621"/>
      <c r="P44" s="621"/>
      <c r="Q44" s="621"/>
      <c r="R44" s="621"/>
      <c r="S44" s="621"/>
      <c r="T44" s="621"/>
      <c r="U44" s="621"/>
      <c r="V44" s="621"/>
      <c r="W44" s="621"/>
      <c r="X44" s="621"/>
      <c r="Y44" s="621"/>
      <c r="Z44" s="621"/>
      <c r="AA44" s="621"/>
      <c r="AB44" s="621"/>
      <c r="AC44" s="621"/>
      <c r="AD44" s="621"/>
      <c r="AE44" s="621"/>
      <c r="AF44" s="621"/>
      <c r="AG44" s="621"/>
      <c r="AH44" s="621"/>
      <c r="AI44" s="621"/>
      <c r="AJ44" s="621"/>
      <c r="AK44" s="621"/>
      <c r="AL44" s="621"/>
      <c r="AM44" s="621"/>
      <c r="AN44" s="621"/>
      <c r="AO44" s="621"/>
      <c r="AP44" s="621"/>
      <c r="AQ44" s="621"/>
      <c r="AR44" s="621"/>
      <c r="AS44" s="621"/>
      <c r="AT44" s="621"/>
      <c r="AU44" s="621"/>
      <c r="AV44" s="621"/>
      <c r="AW44" s="621"/>
      <c r="AX44" s="621"/>
      <c r="AY44" s="621"/>
      <c r="AZ44" s="621"/>
      <c r="BA44" s="621"/>
      <c r="BB44" s="621"/>
      <c r="BC44" s="621"/>
      <c r="BD44" s="621"/>
      <c r="BE44" s="621"/>
      <c r="BF44" s="621"/>
      <c r="BG44" s="621"/>
      <c r="BH44" s="621"/>
      <c r="BI44" s="621"/>
      <c r="BJ44" s="621"/>
      <c r="BK44" s="621"/>
      <c r="BL44" s="621"/>
      <c r="BM44" s="621"/>
      <c r="BN44" s="621"/>
      <c r="BO44" s="621"/>
      <c r="BP44" s="621"/>
      <c r="BQ44" s="621"/>
      <c r="BR44" s="621"/>
      <c r="BS44" s="621"/>
      <c r="BT44" s="621"/>
      <c r="BU44" s="621"/>
      <c r="BV44" s="621"/>
      <c r="BW44" s="621"/>
      <c r="BX44" s="621"/>
      <c r="BY44" s="621"/>
      <c r="BZ44" s="621"/>
      <c r="CA44" s="621"/>
      <c r="CB44" s="621"/>
      <c r="CC44" s="622"/>
      <c r="CD44" s="627" t="s">
        <v>307</v>
      </c>
      <c r="CE44" s="628"/>
      <c r="CF44" s="611" t="s">
        <v>360</v>
      </c>
      <c r="CG44" s="612"/>
      <c r="CH44" s="612"/>
      <c r="CI44" s="612"/>
      <c r="CJ44" s="612"/>
      <c r="CK44" s="612"/>
      <c r="CL44" s="612"/>
      <c r="CM44" s="612"/>
      <c r="CN44" s="612"/>
      <c r="CO44" s="612"/>
      <c r="CP44" s="612"/>
      <c r="CQ44" s="613"/>
      <c r="CR44" s="614">
        <v>6160900</v>
      </c>
      <c r="CS44" s="615"/>
      <c r="CT44" s="615"/>
      <c r="CU44" s="615"/>
      <c r="CV44" s="615"/>
      <c r="CW44" s="615"/>
      <c r="CX44" s="615"/>
      <c r="CY44" s="616"/>
      <c r="CZ44" s="617">
        <v>10.3</v>
      </c>
      <c r="DA44" s="618"/>
      <c r="DB44" s="618"/>
      <c r="DC44" s="619"/>
      <c r="DD44" s="620">
        <v>543107</v>
      </c>
      <c r="DE44" s="615"/>
      <c r="DF44" s="615"/>
      <c r="DG44" s="615"/>
      <c r="DH44" s="615"/>
      <c r="DI44" s="615"/>
      <c r="DJ44" s="615"/>
      <c r="DK44" s="616"/>
      <c r="DL44" s="592"/>
      <c r="DM44" s="593"/>
      <c r="DN44" s="593"/>
      <c r="DO44" s="593"/>
      <c r="DP44" s="593"/>
      <c r="DQ44" s="593"/>
      <c r="DR44" s="593"/>
      <c r="DS44" s="593"/>
      <c r="DT44" s="593"/>
      <c r="DU44" s="593"/>
      <c r="DV44" s="594"/>
      <c r="DW44" s="589"/>
      <c r="DX44" s="590"/>
      <c r="DY44" s="590"/>
      <c r="DZ44" s="590"/>
      <c r="EA44" s="590"/>
      <c r="EB44" s="590"/>
      <c r="EC44" s="591"/>
    </row>
    <row r="45" spans="2:133" ht="11.25" customHeight="1">
      <c r="B45" s="621" t="s">
        <v>361</v>
      </c>
      <c r="C45" s="621"/>
      <c r="D45" s="621"/>
      <c r="E45" s="621"/>
      <c r="F45" s="621"/>
      <c r="G45" s="621"/>
      <c r="H45" s="621"/>
      <c r="I45" s="621"/>
      <c r="J45" s="621"/>
      <c r="K45" s="621"/>
      <c r="L45" s="621"/>
      <c r="M45" s="621"/>
      <c r="N45" s="621"/>
      <c r="O45" s="621"/>
      <c r="P45" s="621"/>
      <c r="Q45" s="621"/>
      <c r="R45" s="621"/>
      <c r="S45" s="621"/>
      <c r="T45" s="621"/>
      <c r="U45" s="621"/>
      <c r="V45" s="621"/>
      <c r="W45" s="621"/>
      <c r="X45" s="621"/>
      <c r="Y45" s="621"/>
      <c r="Z45" s="621"/>
      <c r="AA45" s="621"/>
      <c r="AB45" s="621"/>
      <c r="AC45" s="621"/>
      <c r="AD45" s="621"/>
      <c r="AE45" s="621"/>
      <c r="AF45" s="621"/>
      <c r="AG45" s="621"/>
      <c r="AH45" s="621"/>
      <c r="AI45" s="621"/>
      <c r="AJ45" s="621"/>
      <c r="AK45" s="621"/>
      <c r="AL45" s="621"/>
      <c r="AM45" s="621"/>
      <c r="AN45" s="621"/>
      <c r="AO45" s="621"/>
      <c r="AP45" s="621"/>
      <c r="AQ45" s="621"/>
      <c r="AR45" s="621"/>
      <c r="AS45" s="621"/>
      <c r="AT45" s="621"/>
      <c r="AU45" s="621"/>
      <c r="AV45" s="621"/>
      <c r="AW45" s="621"/>
      <c r="AX45" s="621"/>
      <c r="AY45" s="621"/>
      <c r="AZ45" s="621"/>
      <c r="BA45" s="621"/>
      <c r="BB45" s="621"/>
      <c r="BC45" s="621"/>
      <c r="BD45" s="621"/>
      <c r="BE45" s="621"/>
      <c r="BF45" s="621"/>
      <c r="BG45" s="621"/>
      <c r="BH45" s="621"/>
      <c r="BI45" s="621"/>
      <c r="BJ45" s="621"/>
      <c r="BK45" s="621"/>
      <c r="BL45" s="621"/>
      <c r="BM45" s="621"/>
      <c r="BN45" s="621"/>
      <c r="BO45" s="621"/>
      <c r="BP45" s="621"/>
      <c r="BQ45" s="621"/>
      <c r="BR45" s="621"/>
      <c r="BS45" s="621"/>
      <c r="BT45" s="621"/>
      <c r="BU45" s="621"/>
      <c r="BV45" s="621"/>
      <c r="BW45" s="621"/>
      <c r="BX45" s="621"/>
      <c r="BY45" s="621"/>
      <c r="BZ45" s="621"/>
      <c r="CA45" s="621"/>
      <c r="CB45" s="621"/>
      <c r="CC45" s="622"/>
      <c r="CD45" s="629"/>
      <c r="CE45" s="630"/>
      <c r="CF45" s="611" t="s">
        <v>362</v>
      </c>
      <c r="CG45" s="612"/>
      <c r="CH45" s="612"/>
      <c r="CI45" s="612"/>
      <c r="CJ45" s="612"/>
      <c r="CK45" s="612"/>
      <c r="CL45" s="612"/>
      <c r="CM45" s="612"/>
      <c r="CN45" s="612"/>
      <c r="CO45" s="612"/>
      <c r="CP45" s="612"/>
      <c r="CQ45" s="613"/>
      <c r="CR45" s="614">
        <v>2000547</v>
      </c>
      <c r="CS45" s="623"/>
      <c r="CT45" s="623"/>
      <c r="CU45" s="623"/>
      <c r="CV45" s="623"/>
      <c r="CW45" s="623"/>
      <c r="CX45" s="623"/>
      <c r="CY45" s="624"/>
      <c r="CZ45" s="617">
        <v>3.3</v>
      </c>
      <c r="DA45" s="625"/>
      <c r="DB45" s="625"/>
      <c r="DC45" s="626"/>
      <c r="DD45" s="620">
        <v>71443</v>
      </c>
      <c r="DE45" s="623"/>
      <c r="DF45" s="623"/>
      <c r="DG45" s="623"/>
      <c r="DH45" s="623"/>
      <c r="DI45" s="623"/>
      <c r="DJ45" s="623"/>
      <c r="DK45" s="624"/>
      <c r="DL45" s="592"/>
      <c r="DM45" s="593"/>
      <c r="DN45" s="593"/>
      <c r="DO45" s="593"/>
      <c r="DP45" s="593"/>
      <c r="DQ45" s="593"/>
      <c r="DR45" s="593"/>
      <c r="DS45" s="593"/>
      <c r="DT45" s="593"/>
      <c r="DU45" s="593"/>
      <c r="DV45" s="594"/>
      <c r="DW45" s="589"/>
      <c r="DX45" s="590"/>
      <c r="DY45" s="590"/>
      <c r="DZ45" s="590"/>
      <c r="EA45" s="590"/>
      <c r="EB45" s="590"/>
      <c r="EC45" s="591"/>
    </row>
    <row r="46" spans="2:133" ht="11.25" customHeight="1">
      <c r="B46" s="219"/>
      <c r="CD46" s="629"/>
      <c r="CE46" s="630"/>
      <c r="CF46" s="611" t="s">
        <v>363</v>
      </c>
      <c r="CG46" s="612"/>
      <c r="CH46" s="612"/>
      <c r="CI46" s="612"/>
      <c r="CJ46" s="612"/>
      <c r="CK46" s="612"/>
      <c r="CL46" s="612"/>
      <c r="CM46" s="612"/>
      <c r="CN46" s="612"/>
      <c r="CO46" s="612"/>
      <c r="CP46" s="612"/>
      <c r="CQ46" s="613"/>
      <c r="CR46" s="614">
        <v>4160353</v>
      </c>
      <c r="CS46" s="615"/>
      <c r="CT46" s="615"/>
      <c r="CU46" s="615"/>
      <c r="CV46" s="615"/>
      <c r="CW46" s="615"/>
      <c r="CX46" s="615"/>
      <c r="CY46" s="616"/>
      <c r="CZ46" s="617">
        <v>7</v>
      </c>
      <c r="DA46" s="618"/>
      <c r="DB46" s="618"/>
      <c r="DC46" s="619"/>
      <c r="DD46" s="620">
        <v>471664</v>
      </c>
      <c r="DE46" s="615"/>
      <c r="DF46" s="615"/>
      <c r="DG46" s="615"/>
      <c r="DH46" s="615"/>
      <c r="DI46" s="615"/>
      <c r="DJ46" s="615"/>
      <c r="DK46" s="616"/>
      <c r="DL46" s="592"/>
      <c r="DM46" s="593"/>
      <c r="DN46" s="593"/>
      <c r="DO46" s="593"/>
      <c r="DP46" s="593"/>
      <c r="DQ46" s="593"/>
      <c r="DR46" s="593"/>
      <c r="DS46" s="593"/>
      <c r="DT46" s="593"/>
      <c r="DU46" s="593"/>
      <c r="DV46" s="594"/>
      <c r="DW46" s="589"/>
      <c r="DX46" s="590"/>
      <c r="DY46" s="590"/>
      <c r="DZ46" s="590"/>
      <c r="EA46" s="590"/>
      <c r="EB46" s="590"/>
      <c r="EC46" s="591"/>
    </row>
    <row r="47" spans="2:133" ht="11.25" customHeight="1">
      <c r="B47" s="219"/>
      <c r="CD47" s="629"/>
      <c r="CE47" s="630"/>
      <c r="CF47" s="611" t="s">
        <v>364</v>
      </c>
      <c r="CG47" s="612"/>
      <c r="CH47" s="612"/>
      <c r="CI47" s="612"/>
      <c r="CJ47" s="612"/>
      <c r="CK47" s="612"/>
      <c r="CL47" s="612"/>
      <c r="CM47" s="612"/>
      <c r="CN47" s="612"/>
      <c r="CO47" s="612"/>
      <c r="CP47" s="612"/>
      <c r="CQ47" s="613"/>
      <c r="CR47" s="614" t="s">
        <v>246</v>
      </c>
      <c r="CS47" s="623"/>
      <c r="CT47" s="623"/>
      <c r="CU47" s="623"/>
      <c r="CV47" s="623"/>
      <c r="CW47" s="623"/>
      <c r="CX47" s="623"/>
      <c r="CY47" s="624"/>
      <c r="CZ47" s="617" t="s">
        <v>246</v>
      </c>
      <c r="DA47" s="625"/>
      <c r="DB47" s="625"/>
      <c r="DC47" s="626"/>
      <c r="DD47" s="620" t="s">
        <v>246</v>
      </c>
      <c r="DE47" s="623"/>
      <c r="DF47" s="623"/>
      <c r="DG47" s="623"/>
      <c r="DH47" s="623"/>
      <c r="DI47" s="623"/>
      <c r="DJ47" s="623"/>
      <c r="DK47" s="624"/>
      <c r="DL47" s="592"/>
      <c r="DM47" s="593"/>
      <c r="DN47" s="593"/>
      <c r="DO47" s="593"/>
      <c r="DP47" s="593"/>
      <c r="DQ47" s="593"/>
      <c r="DR47" s="593"/>
      <c r="DS47" s="593"/>
      <c r="DT47" s="593"/>
      <c r="DU47" s="593"/>
      <c r="DV47" s="594"/>
      <c r="DW47" s="589"/>
      <c r="DX47" s="590"/>
      <c r="DY47" s="590"/>
      <c r="DZ47" s="590"/>
      <c r="EA47" s="590"/>
      <c r="EB47" s="590"/>
      <c r="EC47" s="591"/>
    </row>
    <row r="48" spans="2:133" ht="11">
      <c r="B48" s="219"/>
      <c r="CD48" s="631"/>
      <c r="CE48" s="632"/>
      <c r="CF48" s="611" t="s">
        <v>365</v>
      </c>
      <c r="CG48" s="612"/>
      <c r="CH48" s="612"/>
      <c r="CI48" s="612"/>
      <c r="CJ48" s="612"/>
      <c r="CK48" s="612"/>
      <c r="CL48" s="612"/>
      <c r="CM48" s="612"/>
      <c r="CN48" s="612"/>
      <c r="CO48" s="612"/>
      <c r="CP48" s="612"/>
      <c r="CQ48" s="613"/>
      <c r="CR48" s="614" t="s">
        <v>253</v>
      </c>
      <c r="CS48" s="615"/>
      <c r="CT48" s="615"/>
      <c r="CU48" s="615"/>
      <c r="CV48" s="615"/>
      <c r="CW48" s="615"/>
      <c r="CX48" s="615"/>
      <c r="CY48" s="616"/>
      <c r="CZ48" s="617" t="s">
        <v>253</v>
      </c>
      <c r="DA48" s="618"/>
      <c r="DB48" s="618"/>
      <c r="DC48" s="619"/>
      <c r="DD48" s="620" t="s">
        <v>246</v>
      </c>
      <c r="DE48" s="615"/>
      <c r="DF48" s="615"/>
      <c r="DG48" s="615"/>
      <c r="DH48" s="615"/>
      <c r="DI48" s="615"/>
      <c r="DJ48" s="615"/>
      <c r="DK48" s="616"/>
      <c r="DL48" s="592"/>
      <c r="DM48" s="593"/>
      <c r="DN48" s="593"/>
      <c r="DO48" s="593"/>
      <c r="DP48" s="593"/>
      <c r="DQ48" s="593"/>
      <c r="DR48" s="593"/>
      <c r="DS48" s="593"/>
      <c r="DT48" s="593"/>
      <c r="DU48" s="593"/>
      <c r="DV48" s="594"/>
      <c r="DW48" s="589"/>
      <c r="DX48" s="590"/>
      <c r="DY48" s="590"/>
      <c r="DZ48" s="590"/>
      <c r="EA48" s="590"/>
      <c r="EB48" s="590"/>
      <c r="EC48" s="591"/>
    </row>
    <row r="49" spans="2:133" ht="11.25" customHeight="1">
      <c r="B49" s="219"/>
      <c r="CD49" s="595" t="s">
        <v>366</v>
      </c>
      <c r="CE49" s="596"/>
      <c r="CF49" s="596"/>
      <c r="CG49" s="596"/>
      <c r="CH49" s="596"/>
      <c r="CI49" s="596"/>
      <c r="CJ49" s="596"/>
      <c r="CK49" s="596"/>
      <c r="CL49" s="596"/>
      <c r="CM49" s="596"/>
      <c r="CN49" s="596"/>
      <c r="CO49" s="596"/>
      <c r="CP49" s="596"/>
      <c r="CQ49" s="597"/>
      <c r="CR49" s="598">
        <v>59784844</v>
      </c>
      <c r="CS49" s="599"/>
      <c r="CT49" s="599"/>
      <c r="CU49" s="599"/>
      <c r="CV49" s="599"/>
      <c r="CW49" s="599"/>
      <c r="CX49" s="599"/>
      <c r="CY49" s="600"/>
      <c r="CZ49" s="601">
        <v>100</v>
      </c>
      <c r="DA49" s="602"/>
      <c r="DB49" s="602"/>
      <c r="DC49" s="603"/>
      <c r="DD49" s="604">
        <v>36861964</v>
      </c>
      <c r="DE49" s="599"/>
      <c r="DF49" s="599"/>
      <c r="DG49" s="599"/>
      <c r="DH49" s="599"/>
      <c r="DI49" s="599"/>
      <c r="DJ49" s="599"/>
      <c r="DK49" s="600"/>
      <c r="DL49" s="605"/>
      <c r="DM49" s="606"/>
      <c r="DN49" s="606"/>
      <c r="DO49" s="606"/>
      <c r="DP49" s="606"/>
      <c r="DQ49" s="606"/>
      <c r="DR49" s="606"/>
      <c r="DS49" s="606"/>
      <c r="DT49" s="606"/>
      <c r="DU49" s="606"/>
      <c r="DV49" s="607"/>
      <c r="DW49" s="608"/>
      <c r="DX49" s="609"/>
      <c r="DY49" s="609"/>
      <c r="DZ49" s="609"/>
      <c r="EA49" s="609"/>
      <c r="EB49" s="609"/>
      <c r="EC49" s="610"/>
    </row>
  </sheetData>
  <sheetProtection algorithmName="SHA-512" hashValue="zImQwS79P/M+yeD5I3wNg/v65W9TjxEHvjeZOc9QG2mydBvZmmN/uDy12LEnocrIEwpA36PEqDyBGBn2R9LP1A==" saltValue="I6ZPt/xCQkrbtmJ8dKuqM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heetViews>
  <sheetFormatPr defaultColWidth="0" defaultRowHeight="13" zeroHeight="1"/>
  <cols>
    <col min="1" max="130" width="2.81640625" style="225" customWidth="1"/>
    <col min="131" max="131" width="1.6328125" style="225" customWidth="1"/>
    <col min="132" max="16384" width="9" style="225" hidden="1"/>
  </cols>
  <sheetData>
    <row r="1" spans="1:131" ht="11.25" customHeight="1" thickBot="1">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c r="A2" s="1093" t="s">
        <v>367</v>
      </c>
      <c r="B2" s="1093"/>
      <c r="C2" s="1093"/>
      <c r="D2" s="1093"/>
      <c r="E2" s="1093"/>
      <c r="F2" s="1093"/>
      <c r="G2" s="1093"/>
      <c r="H2" s="1093"/>
      <c r="I2" s="1093"/>
      <c r="J2" s="1093"/>
      <c r="K2" s="1093"/>
      <c r="L2" s="1093"/>
      <c r="M2" s="1093"/>
      <c r="N2" s="1093"/>
      <c r="O2" s="1093"/>
      <c r="P2" s="1093"/>
      <c r="Q2" s="1093"/>
      <c r="R2" s="1093"/>
      <c r="S2" s="1093"/>
      <c r="T2" s="1093"/>
      <c r="U2" s="1093"/>
      <c r="V2" s="1093"/>
      <c r="W2" s="1093"/>
      <c r="X2" s="1093"/>
      <c r="Y2" s="1093"/>
      <c r="Z2" s="1093"/>
      <c r="AA2" s="1093"/>
      <c r="AB2" s="1093"/>
      <c r="AC2" s="1093"/>
      <c r="AD2" s="1093"/>
      <c r="AE2" s="1093"/>
      <c r="AF2" s="1093"/>
      <c r="AG2" s="1093"/>
      <c r="AH2" s="1093"/>
      <c r="AI2" s="1093"/>
      <c r="AJ2" s="1093"/>
      <c r="AK2" s="1093"/>
      <c r="AL2" s="1093"/>
      <c r="AM2" s="1093"/>
      <c r="AN2" s="1093"/>
      <c r="AO2" s="1093"/>
      <c r="AP2" s="1093"/>
      <c r="AQ2" s="1093"/>
      <c r="AR2" s="1093"/>
      <c r="AS2" s="1093"/>
      <c r="AT2" s="1093"/>
      <c r="AU2" s="1093"/>
      <c r="AV2" s="1093"/>
      <c r="AW2" s="1093"/>
      <c r="AX2" s="1093"/>
      <c r="AY2" s="1093"/>
      <c r="AZ2" s="1093"/>
      <c r="BA2" s="1093"/>
      <c r="BB2" s="1093"/>
      <c r="BC2" s="1093"/>
      <c r="BD2" s="1093"/>
      <c r="BE2" s="1093"/>
      <c r="BF2" s="1093"/>
      <c r="BG2" s="1093"/>
      <c r="BH2" s="1093"/>
      <c r="BI2" s="1093"/>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94" t="s">
        <v>368</v>
      </c>
      <c r="DK2" s="1095"/>
      <c r="DL2" s="1095"/>
      <c r="DM2" s="1095"/>
      <c r="DN2" s="1095"/>
      <c r="DO2" s="1096"/>
      <c r="DP2" s="222"/>
      <c r="DQ2" s="1094" t="s">
        <v>369</v>
      </c>
      <c r="DR2" s="1095"/>
      <c r="DS2" s="1095"/>
      <c r="DT2" s="1095"/>
      <c r="DU2" s="1095"/>
      <c r="DV2" s="1095"/>
      <c r="DW2" s="1095"/>
      <c r="DX2" s="1095"/>
      <c r="DY2" s="1095"/>
      <c r="DZ2" s="1096"/>
      <c r="EA2" s="224"/>
    </row>
    <row r="3" spans="1:131" ht="11.25" customHeight="1">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c r="A4" s="1046" t="s">
        <v>370</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371</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8"/>
    </row>
    <row r="5" spans="1:131" s="229" customFormat="1" ht="26.25" customHeight="1">
      <c r="A5" s="982" t="s">
        <v>372</v>
      </c>
      <c r="B5" s="983"/>
      <c r="C5" s="983"/>
      <c r="D5" s="983"/>
      <c r="E5" s="983"/>
      <c r="F5" s="983"/>
      <c r="G5" s="983"/>
      <c r="H5" s="983"/>
      <c r="I5" s="983"/>
      <c r="J5" s="983"/>
      <c r="K5" s="983"/>
      <c r="L5" s="983"/>
      <c r="M5" s="983"/>
      <c r="N5" s="983"/>
      <c r="O5" s="983"/>
      <c r="P5" s="984"/>
      <c r="Q5" s="988" t="s">
        <v>373</v>
      </c>
      <c r="R5" s="989"/>
      <c r="S5" s="989"/>
      <c r="T5" s="989"/>
      <c r="U5" s="990"/>
      <c r="V5" s="988" t="s">
        <v>374</v>
      </c>
      <c r="W5" s="989"/>
      <c r="X5" s="989"/>
      <c r="Y5" s="989"/>
      <c r="Z5" s="990"/>
      <c r="AA5" s="988" t="s">
        <v>375</v>
      </c>
      <c r="AB5" s="989"/>
      <c r="AC5" s="989"/>
      <c r="AD5" s="989"/>
      <c r="AE5" s="989"/>
      <c r="AF5" s="1097" t="s">
        <v>376</v>
      </c>
      <c r="AG5" s="989"/>
      <c r="AH5" s="989"/>
      <c r="AI5" s="989"/>
      <c r="AJ5" s="1002"/>
      <c r="AK5" s="989" t="s">
        <v>377</v>
      </c>
      <c r="AL5" s="989"/>
      <c r="AM5" s="989"/>
      <c r="AN5" s="989"/>
      <c r="AO5" s="990"/>
      <c r="AP5" s="988" t="s">
        <v>378</v>
      </c>
      <c r="AQ5" s="989"/>
      <c r="AR5" s="989"/>
      <c r="AS5" s="989"/>
      <c r="AT5" s="990"/>
      <c r="AU5" s="988" t="s">
        <v>379</v>
      </c>
      <c r="AV5" s="989"/>
      <c r="AW5" s="989"/>
      <c r="AX5" s="989"/>
      <c r="AY5" s="1002"/>
      <c r="AZ5" s="226"/>
      <c r="BA5" s="226"/>
      <c r="BB5" s="226"/>
      <c r="BC5" s="226"/>
      <c r="BD5" s="226"/>
      <c r="BE5" s="227"/>
      <c r="BF5" s="227"/>
      <c r="BG5" s="227"/>
      <c r="BH5" s="227"/>
      <c r="BI5" s="227"/>
      <c r="BJ5" s="227"/>
      <c r="BK5" s="227"/>
      <c r="BL5" s="227"/>
      <c r="BM5" s="227"/>
      <c r="BN5" s="227"/>
      <c r="BO5" s="227"/>
      <c r="BP5" s="227"/>
      <c r="BQ5" s="982" t="s">
        <v>380</v>
      </c>
      <c r="BR5" s="983"/>
      <c r="BS5" s="983"/>
      <c r="BT5" s="983"/>
      <c r="BU5" s="983"/>
      <c r="BV5" s="983"/>
      <c r="BW5" s="983"/>
      <c r="BX5" s="983"/>
      <c r="BY5" s="983"/>
      <c r="BZ5" s="983"/>
      <c r="CA5" s="983"/>
      <c r="CB5" s="983"/>
      <c r="CC5" s="983"/>
      <c r="CD5" s="983"/>
      <c r="CE5" s="983"/>
      <c r="CF5" s="983"/>
      <c r="CG5" s="984"/>
      <c r="CH5" s="988" t="s">
        <v>381</v>
      </c>
      <c r="CI5" s="989"/>
      <c r="CJ5" s="989"/>
      <c r="CK5" s="989"/>
      <c r="CL5" s="990"/>
      <c r="CM5" s="988" t="s">
        <v>382</v>
      </c>
      <c r="CN5" s="989"/>
      <c r="CO5" s="989"/>
      <c r="CP5" s="989"/>
      <c r="CQ5" s="990"/>
      <c r="CR5" s="988" t="s">
        <v>383</v>
      </c>
      <c r="CS5" s="989"/>
      <c r="CT5" s="989"/>
      <c r="CU5" s="989"/>
      <c r="CV5" s="990"/>
      <c r="CW5" s="988" t="s">
        <v>384</v>
      </c>
      <c r="CX5" s="989"/>
      <c r="CY5" s="989"/>
      <c r="CZ5" s="989"/>
      <c r="DA5" s="990"/>
      <c r="DB5" s="988" t="s">
        <v>385</v>
      </c>
      <c r="DC5" s="989"/>
      <c r="DD5" s="989"/>
      <c r="DE5" s="989"/>
      <c r="DF5" s="990"/>
      <c r="DG5" s="1087" t="s">
        <v>386</v>
      </c>
      <c r="DH5" s="1088"/>
      <c r="DI5" s="1088"/>
      <c r="DJ5" s="1088"/>
      <c r="DK5" s="1089"/>
      <c r="DL5" s="1087" t="s">
        <v>387</v>
      </c>
      <c r="DM5" s="1088"/>
      <c r="DN5" s="1088"/>
      <c r="DO5" s="1088"/>
      <c r="DP5" s="1089"/>
      <c r="DQ5" s="988" t="s">
        <v>388</v>
      </c>
      <c r="DR5" s="989"/>
      <c r="DS5" s="989"/>
      <c r="DT5" s="989"/>
      <c r="DU5" s="990"/>
      <c r="DV5" s="988" t="s">
        <v>379</v>
      </c>
      <c r="DW5" s="989"/>
      <c r="DX5" s="989"/>
      <c r="DY5" s="989"/>
      <c r="DZ5" s="1002"/>
      <c r="EA5" s="228"/>
    </row>
    <row r="6" spans="1:131" s="229" customFormat="1" ht="26.25" customHeight="1" thickBot="1">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98"/>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90"/>
      <c r="DH6" s="1091"/>
      <c r="DI6" s="1091"/>
      <c r="DJ6" s="1091"/>
      <c r="DK6" s="1092"/>
      <c r="DL6" s="1090"/>
      <c r="DM6" s="1091"/>
      <c r="DN6" s="1091"/>
      <c r="DO6" s="1091"/>
      <c r="DP6" s="1092"/>
      <c r="DQ6" s="991"/>
      <c r="DR6" s="992"/>
      <c r="DS6" s="992"/>
      <c r="DT6" s="992"/>
      <c r="DU6" s="993"/>
      <c r="DV6" s="991"/>
      <c r="DW6" s="992"/>
      <c r="DX6" s="992"/>
      <c r="DY6" s="992"/>
      <c r="DZ6" s="1003"/>
      <c r="EA6" s="228"/>
    </row>
    <row r="7" spans="1:131" s="229" customFormat="1" ht="26.25" customHeight="1" thickTop="1">
      <c r="A7" s="230">
        <v>1</v>
      </c>
      <c r="B7" s="1034" t="s">
        <v>389</v>
      </c>
      <c r="C7" s="1035"/>
      <c r="D7" s="1035"/>
      <c r="E7" s="1035"/>
      <c r="F7" s="1035"/>
      <c r="G7" s="1035"/>
      <c r="H7" s="1035"/>
      <c r="I7" s="1035"/>
      <c r="J7" s="1035"/>
      <c r="K7" s="1035"/>
      <c r="L7" s="1035"/>
      <c r="M7" s="1035"/>
      <c r="N7" s="1035"/>
      <c r="O7" s="1035"/>
      <c r="P7" s="1036"/>
      <c r="Q7" s="1074">
        <v>64105</v>
      </c>
      <c r="R7" s="1075"/>
      <c r="S7" s="1075"/>
      <c r="T7" s="1075"/>
      <c r="U7" s="1075"/>
      <c r="V7" s="1075">
        <v>59840</v>
      </c>
      <c r="W7" s="1075"/>
      <c r="X7" s="1075"/>
      <c r="Y7" s="1075"/>
      <c r="Z7" s="1075"/>
      <c r="AA7" s="1075">
        <v>4265</v>
      </c>
      <c r="AB7" s="1075"/>
      <c r="AC7" s="1075"/>
      <c r="AD7" s="1075"/>
      <c r="AE7" s="1076"/>
      <c r="AF7" s="1077">
        <v>4117</v>
      </c>
      <c r="AG7" s="1078"/>
      <c r="AH7" s="1078"/>
      <c r="AI7" s="1078"/>
      <c r="AJ7" s="1079"/>
      <c r="AK7" s="1080">
        <v>3776</v>
      </c>
      <c r="AL7" s="1081"/>
      <c r="AM7" s="1081"/>
      <c r="AN7" s="1081"/>
      <c r="AO7" s="1081"/>
      <c r="AP7" s="1081">
        <v>41900</v>
      </c>
      <c r="AQ7" s="1081"/>
      <c r="AR7" s="1081"/>
      <c r="AS7" s="1081"/>
      <c r="AT7" s="1081"/>
      <c r="AU7" s="1082"/>
      <c r="AV7" s="1082"/>
      <c r="AW7" s="1082"/>
      <c r="AX7" s="1082"/>
      <c r="AY7" s="1083"/>
      <c r="AZ7" s="226"/>
      <c r="BA7" s="226"/>
      <c r="BB7" s="226"/>
      <c r="BC7" s="226"/>
      <c r="BD7" s="226"/>
      <c r="BE7" s="227"/>
      <c r="BF7" s="227"/>
      <c r="BG7" s="227"/>
      <c r="BH7" s="227"/>
      <c r="BI7" s="227"/>
      <c r="BJ7" s="227"/>
      <c r="BK7" s="227"/>
      <c r="BL7" s="227"/>
      <c r="BM7" s="227"/>
      <c r="BN7" s="227"/>
      <c r="BO7" s="227"/>
      <c r="BP7" s="227"/>
      <c r="BQ7" s="230">
        <v>1</v>
      </c>
      <c r="BR7" s="231"/>
      <c r="BS7" s="1084" t="s">
        <v>586</v>
      </c>
      <c r="BT7" s="1085"/>
      <c r="BU7" s="1085"/>
      <c r="BV7" s="1085"/>
      <c r="BW7" s="1085"/>
      <c r="BX7" s="1085"/>
      <c r="BY7" s="1085"/>
      <c r="BZ7" s="1085"/>
      <c r="CA7" s="1085"/>
      <c r="CB7" s="1085"/>
      <c r="CC7" s="1085"/>
      <c r="CD7" s="1085"/>
      <c r="CE7" s="1085"/>
      <c r="CF7" s="1085"/>
      <c r="CG7" s="1086"/>
      <c r="CH7" s="1071">
        <v>0</v>
      </c>
      <c r="CI7" s="1072"/>
      <c r="CJ7" s="1072"/>
      <c r="CK7" s="1072"/>
      <c r="CL7" s="1073"/>
      <c r="CM7" s="1071">
        <v>39</v>
      </c>
      <c r="CN7" s="1072"/>
      <c r="CO7" s="1072"/>
      <c r="CP7" s="1072"/>
      <c r="CQ7" s="1073"/>
      <c r="CR7" s="1071">
        <v>5</v>
      </c>
      <c r="CS7" s="1072"/>
      <c r="CT7" s="1072"/>
      <c r="CU7" s="1072"/>
      <c r="CV7" s="1073"/>
      <c r="CW7" s="1071">
        <v>1</v>
      </c>
      <c r="CX7" s="1072"/>
      <c r="CY7" s="1072"/>
      <c r="CZ7" s="1072"/>
      <c r="DA7" s="1073"/>
      <c r="DB7" s="1071" t="s">
        <v>577</v>
      </c>
      <c r="DC7" s="1072"/>
      <c r="DD7" s="1072"/>
      <c r="DE7" s="1072"/>
      <c r="DF7" s="1073"/>
      <c r="DG7" s="1071">
        <v>1446</v>
      </c>
      <c r="DH7" s="1072"/>
      <c r="DI7" s="1072"/>
      <c r="DJ7" s="1072"/>
      <c r="DK7" s="1073"/>
      <c r="DL7" s="1071" t="s">
        <v>577</v>
      </c>
      <c r="DM7" s="1072"/>
      <c r="DN7" s="1072"/>
      <c r="DO7" s="1072"/>
      <c r="DP7" s="1073"/>
      <c r="DQ7" s="1071" t="s">
        <v>577</v>
      </c>
      <c r="DR7" s="1072"/>
      <c r="DS7" s="1072"/>
      <c r="DT7" s="1072"/>
      <c r="DU7" s="1073"/>
      <c r="DV7" s="1084"/>
      <c r="DW7" s="1085"/>
      <c r="DX7" s="1085"/>
      <c r="DY7" s="1085"/>
      <c r="DZ7" s="1099"/>
      <c r="EA7" s="228"/>
    </row>
    <row r="8" spans="1:131" s="229" customFormat="1" ht="26.25" customHeight="1">
      <c r="A8" s="232">
        <v>2</v>
      </c>
      <c r="B8" s="1017"/>
      <c r="C8" s="1018"/>
      <c r="D8" s="1018"/>
      <c r="E8" s="1018"/>
      <c r="F8" s="1018"/>
      <c r="G8" s="1018"/>
      <c r="H8" s="1018"/>
      <c r="I8" s="1018"/>
      <c r="J8" s="1018"/>
      <c r="K8" s="1018"/>
      <c r="L8" s="1018"/>
      <c r="M8" s="1018"/>
      <c r="N8" s="1018"/>
      <c r="O8" s="1018"/>
      <c r="P8" s="1019"/>
      <c r="Q8" s="1025"/>
      <c r="R8" s="1026"/>
      <c r="S8" s="1026"/>
      <c r="T8" s="1026"/>
      <c r="U8" s="1026"/>
      <c r="V8" s="1026"/>
      <c r="W8" s="1026"/>
      <c r="X8" s="1026"/>
      <c r="Y8" s="1026"/>
      <c r="Z8" s="1026"/>
      <c r="AA8" s="1026"/>
      <c r="AB8" s="1026"/>
      <c r="AC8" s="1026"/>
      <c r="AD8" s="1026"/>
      <c r="AE8" s="1027"/>
      <c r="AF8" s="1022"/>
      <c r="AG8" s="1023"/>
      <c r="AH8" s="1023"/>
      <c r="AI8" s="1023"/>
      <c r="AJ8" s="1024"/>
      <c r="AK8" s="1067"/>
      <c r="AL8" s="1068"/>
      <c r="AM8" s="1068"/>
      <c r="AN8" s="1068"/>
      <c r="AO8" s="1068"/>
      <c r="AP8" s="1068"/>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2">
        <v>2</v>
      </c>
      <c r="BR8" s="233"/>
      <c r="BS8" s="979" t="s">
        <v>587</v>
      </c>
      <c r="BT8" s="980"/>
      <c r="BU8" s="980"/>
      <c r="BV8" s="980"/>
      <c r="BW8" s="980"/>
      <c r="BX8" s="980"/>
      <c r="BY8" s="980"/>
      <c r="BZ8" s="980"/>
      <c r="CA8" s="980"/>
      <c r="CB8" s="980"/>
      <c r="CC8" s="980"/>
      <c r="CD8" s="980"/>
      <c r="CE8" s="980"/>
      <c r="CF8" s="980"/>
      <c r="CG8" s="1001"/>
      <c r="CH8" s="976">
        <v>-14</v>
      </c>
      <c r="CI8" s="977"/>
      <c r="CJ8" s="977"/>
      <c r="CK8" s="977"/>
      <c r="CL8" s="978"/>
      <c r="CM8" s="976">
        <v>118</v>
      </c>
      <c r="CN8" s="977"/>
      <c r="CO8" s="977"/>
      <c r="CP8" s="977"/>
      <c r="CQ8" s="978"/>
      <c r="CR8" s="976">
        <v>10</v>
      </c>
      <c r="CS8" s="977"/>
      <c r="CT8" s="977"/>
      <c r="CU8" s="977"/>
      <c r="CV8" s="978"/>
      <c r="CW8" s="976">
        <v>284</v>
      </c>
      <c r="CX8" s="977"/>
      <c r="CY8" s="977"/>
      <c r="CZ8" s="977"/>
      <c r="DA8" s="978"/>
      <c r="DB8" s="976" t="s">
        <v>577</v>
      </c>
      <c r="DC8" s="977"/>
      <c r="DD8" s="977"/>
      <c r="DE8" s="977"/>
      <c r="DF8" s="978"/>
      <c r="DG8" s="976" t="s">
        <v>577</v>
      </c>
      <c r="DH8" s="977"/>
      <c r="DI8" s="977"/>
      <c r="DJ8" s="977"/>
      <c r="DK8" s="978"/>
      <c r="DL8" s="976" t="s">
        <v>577</v>
      </c>
      <c r="DM8" s="977"/>
      <c r="DN8" s="977"/>
      <c r="DO8" s="977"/>
      <c r="DP8" s="978"/>
      <c r="DQ8" s="976" t="s">
        <v>577</v>
      </c>
      <c r="DR8" s="977"/>
      <c r="DS8" s="977"/>
      <c r="DT8" s="977"/>
      <c r="DU8" s="978"/>
      <c r="DV8" s="979"/>
      <c r="DW8" s="980"/>
      <c r="DX8" s="980"/>
      <c r="DY8" s="980"/>
      <c r="DZ8" s="981"/>
      <c r="EA8" s="228"/>
    </row>
    <row r="9" spans="1:131" s="229" customFormat="1" ht="26.25" customHeight="1">
      <c r="A9" s="232">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2">
        <v>3</v>
      </c>
      <c r="BR9" s="233"/>
      <c r="BS9" s="979" t="s">
        <v>588</v>
      </c>
      <c r="BT9" s="980"/>
      <c r="BU9" s="980"/>
      <c r="BV9" s="980"/>
      <c r="BW9" s="980"/>
      <c r="BX9" s="980"/>
      <c r="BY9" s="980"/>
      <c r="BZ9" s="980"/>
      <c r="CA9" s="980"/>
      <c r="CB9" s="980"/>
      <c r="CC9" s="980"/>
      <c r="CD9" s="980"/>
      <c r="CE9" s="980"/>
      <c r="CF9" s="980"/>
      <c r="CG9" s="1001"/>
      <c r="CH9" s="976">
        <v>1959</v>
      </c>
      <c r="CI9" s="977"/>
      <c r="CJ9" s="977"/>
      <c r="CK9" s="977"/>
      <c r="CL9" s="978"/>
      <c r="CM9" s="976">
        <v>186560</v>
      </c>
      <c r="CN9" s="977"/>
      <c r="CO9" s="977"/>
      <c r="CP9" s="977"/>
      <c r="CQ9" s="978"/>
      <c r="CR9" s="976" t="s">
        <v>577</v>
      </c>
      <c r="CS9" s="977"/>
      <c r="CT9" s="977"/>
      <c r="CU9" s="977"/>
      <c r="CV9" s="978"/>
      <c r="CW9" s="976" t="s">
        <v>577</v>
      </c>
      <c r="CX9" s="977"/>
      <c r="CY9" s="977"/>
      <c r="CZ9" s="977"/>
      <c r="DA9" s="978"/>
      <c r="DB9" s="976">
        <v>692</v>
      </c>
      <c r="DC9" s="977"/>
      <c r="DD9" s="977"/>
      <c r="DE9" s="977"/>
      <c r="DF9" s="978"/>
      <c r="DG9" s="976" t="s">
        <v>577</v>
      </c>
      <c r="DH9" s="977"/>
      <c r="DI9" s="977"/>
      <c r="DJ9" s="977"/>
      <c r="DK9" s="978"/>
      <c r="DL9" s="976" t="s">
        <v>577</v>
      </c>
      <c r="DM9" s="977"/>
      <c r="DN9" s="977"/>
      <c r="DO9" s="977"/>
      <c r="DP9" s="978"/>
      <c r="DQ9" s="976" t="s">
        <v>577</v>
      </c>
      <c r="DR9" s="977"/>
      <c r="DS9" s="977"/>
      <c r="DT9" s="977"/>
      <c r="DU9" s="978"/>
      <c r="DV9" s="979"/>
      <c r="DW9" s="980"/>
      <c r="DX9" s="980"/>
      <c r="DY9" s="980"/>
      <c r="DZ9" s="981"/>
      <c r="EA9" s="228"/>
    </row>
    <row r="10" spans="1:131" s="229" customFormat="1" ht="26.25" customHeight="1">
      <c r="A10" s="232">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2">
        <v>4</v>
      </c>
      <c r="BR10" s="233"/>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8"/>
    </row>
    <row r="11" spans="1:131" s="229" customFormat="1" ht="26.25" customHeight="1">
      <c r="A11" s="232">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2">
        <v>5</v>
      </c>
      <c r="BR11" s="233"/>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8"/>
    </row>
    <row r="12" spans="1:131" s="229" customFormat="1" ht="26.25" customHeight="1">
      <c r="A12" s="232">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2">
        <v>6</v>
      </c>
      <c r="BR12" s="233"/>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8"/>
    </row>
    <row r="13" spans="1:131" s="229" customFormat="1" ht="26.25" customHeight="1">
      <c r="A13" s="232">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2">
        <v>7</v>
      </c>
      <c r="BR13" s="233"/>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8"/>
    </row>
    <row r="14" spans="1:131" s="229" customFormat="1" ht="26.25" customHeight="1">
      <c r="A14" s="232">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2">
        <v>8</v>
      </c>
      <c r="BR14" s="233"/>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8"/>
    </row>
    <row r="15" spans="1:131" s="229" customFormat="1" ht="26.25" customHeight="1">
      <c r="A15" s="232">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2">
        <v>9</v>
      </c>
      <c r="BR15" s="233"/>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8"/>
    </row>
    <row r="16" spans="1:131" s="229" customFormat="1" ht="26.25" customHeight="1">
      <c r="A16" s="232">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2">
        <v>10</v>
      </c>
      <c r="BR16" s="233"/>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8"/>
    </row>
    <row r="17" spans="1:131" s="229" customFormat="1" ht="26.25" customHeight="1">
      <c r="A17" s="232">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2">
        <v>11</v>
      </c>
      <c r="BR17" s="233"/>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8"/>
    </row>
    <row r="18" spans="1:131" s="229" customFormat="1" ht="26.25" customHeight="1">
      <c r="A18" s="232">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2">
        <v>12</v>
      </c>
      <c r="BR18" s="233"/>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8"/>
    </row>
    <row r="19" spans="1:131" s="229" customFormat="1" ht="26.25" customHeight="1">
      <c r="A19" s="232">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2">
        <v>13</v>
      </c>
      <c r="BR19" s="233"/>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8"/>
    </row>
    <row r="20" spans="1:131" s="229" customFormat="1" ht="26.25" customHeight="1">
      <c r="A20" s="232">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2">
        <v>14</v>
      </c>
      <c r="BR20" s="233"/>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8"/>
    </row>
    <row r="21" spans="1:131" s="229" customFormat="1" ht="26.25" customHeight="1" thickBot="1">
      <c r="A21" s="232">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2">
        <v>15</v>
      </c>
      <c r="BR21" s="233"/>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8"/>
    </row>
    <row r="22" spans="1:131" s="229" customFormat="1" ht="26.25" customHeight="1">
      <c r="A22" s="232">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390</v>
      </c>
      <c r="BA22" s="1015"/>
      <c r="BB22" s="1015"/>
      <c r="BC22" s="1015"/>
      <c r="BD22" s="1016"/>
      <c r="BE22" s="227"/>
      <c r="BF22" s="227"/>
      <c r="BG22" s="227"/>
      <c r="BH22" s="227"/>
      <c r="BI22" s="227"/>
      <c r="BJ22" s="227"/>
      <c r="BK22" s="227"/>
      <c r="BL22" s="227"/>
      <c r="BM22" s="227"/>
      <c r="BN22" s="227"/>
      <c r="BO22" s="227"/>
      <c r="BP22" s="227"/>
      <c r="BQ22" s="232">
        <v>16</v>
      </c>
      <c r="BR22" s="233"/>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8"/>
    </row>
    <row r="23" spans="1:131" s="229" customFormat="1" ht="26.25" customHeight="1" thickBot="1">
      <c r="A23" s="234" t="s">
        <v>391</v>
      </c>
      <c r="B23" s="924" t="s">
        <v>392</v>
      </c>
      <c r="C23" s="925"/>
      <c r="D23" s="925"/>
      <c r="E23" s="925"/>
      <c r="F23" s="925"/>
      <c r="G23" s="925"/>
      <c r="H23" s="925"/>
      <c r="I23" s="925"/>
      <c r="J23" s="925"/>
      <c r="K23" s="925"/>
      <c r="L23" s="925"/>
      <c r="M23" s="925"/>
      <c r="N23" s="925"/>
      <c r="O23" s="925"/>
      <c r="P23" s="935"/>
      <c r="Q23" s="1054">
        <v>64105</v>
      </c>
      <c r="R23" s="1048"/>
      <c r="S23" s="1048"/>
      <c r="T23" s="1048"/>
      <c r="U23" s="1048"/>
      <c r="V23" s="1048">
        <v>59840</v>
      </c>
      <c r="W23" s="1048"/>
      <c r="X23" s="1048"/>
      <c r="Y23" s="1048"/>
      <c r="Z23" s="1048"/>
      <c r="AA23" s="1048">
        <v>4265</v>
      </c>
      <c r="AB23" s="1048"/>
      <c r="AC23" s="1048"/>
      <c r="AD23" s="1048"/>
      <c r="AE23" s="1055"/>
      <c r="AF23" s="1056">
        <v>4117</v>
      </c>
      <c r="AG23" s="1048"/>
      <c r="AH23" s="1048"/>
      <c r="AI23" s="1048"/>
      <c r="AJ23" s="1057"/>
      <c r="AK23" s="1058"/>
      <c r="AL23" s="1059"/>
      <c r="AM23" s="1059"/>
      <c r="AN23" s="1059"/>
      <c r="AO23" s="1059"/>
      <c r="AP23" s="1048">
        <v>41900</v>
      </c>
      <c r="AQ23" s="1048"/>
      <c r="AR23" s="1048"/>
      <c r="AS23" s="1048"/>
      <c r="AT23" s="1048"/>
      <c r="AU23" s="1049"/>
      <c r="AV23" s="1049"/>
      <c r="AW23" s="1049"/>
      <c r="AX23" s="1049"/>
      <c r="AY23" s="1050"/>
      <c r="AZ23" s="1051" t="s">
        <v>393</v>
      </c>
      <c r="BA23" s="1052"/>
      <c r="BB23" s="1052"/>
      <c r="BC23" s="1052"/>
      <c r="BD23" s="1053"/>
      <c r="BE23" s="227"/>
      <c r="BF23" s="227"/>
      <c r="BG23" s="227"/>
      <c r="BH23" s="227"/>
      <c r="BI23" s="227"/>
      <c r="BJ23" s="227"/>
      <c r="BK23" s="227"/>
      <c r="BL23" s="227"/>
      <c r="BM23" s="227"/>
      <c r="BN23" s="227"/>
      <c r="BO23" s="227"/>
      <c r="BP23" s="227"/>
      <c r="BQ23" s="232">
        <v>17</v>
      </c>
      <c r="BR23" s="233"/>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8"/>
    </row>
    <row r="24" spans="1:131" s="229" customFormat="1" ht="26.25" customHeight="1">
      <c r="A24" s="1047" t="s">
        <v>394</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2">
        <v>18</v>
      </c>
      <c r="BR24" s="233"/>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8"/>
    </row>
    <row r="25" spans="1:131" ht="26.25" customHeight="1" thickBot="1">
      <c r="A25" s="1046" t="s">
        <v>395</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5"/>
      <c r="BP25" s="235"/>
      <c r="BQ25" s="232">
        <v>19</v>
      </c>
      <c r="BR25" s="233"/>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c r="A26" s="982" t="s">
        <v>372</v>
      </c>
      <c r="B26" s="983"/>
      <c r="C26" s="983"/>
      <c r="D26" s="983"/>
      <c r="E26" s="983"/>
      <c r="F26" s="983"/>
      <c r="G26" s="983"/>
      <c r="H26" s="983"/>
      <c r="I26" s="983"/>
      <c r="J26" s="983"/>
      <c r="K26" s="983"/>
      <c r="L26" s="983"/>
      <c r="M26" s="983"/>
      <c r="N26" s="983"/>
      <c r="O26" s="983"/>
      <c r="P26" s="984"/>
      <c r="Q26" s="988" t="s">
        <v>396</v>
      </c>
      <c r="R26" s="989"/>
      <c r="S26" s="989"/>
      <c r="T26" s="989"/>
      <c r="U26" s="990"/>
      <c r="V26" s="988" t="s">
        <v>397</v>
      </c>
      <c r="W26" s="989"/>
      <c r="X26" s="989"/>
      <c r="Y26" s="989"/>
      <c r="Z26" s="990"/>
      <c r="AA26" s="988" t="s">
        <v>398</v>
      </c>
      <c r="AB26" s="989"/>
      <c r="AC26" s="989"/>
      <c r="AD26" s="989"/>
      <c r="AE26" s="989"/>
      <c r="AF26" s="1042" t="s">
        <v>399</v>
      </c>
      <c r="AG26" s="995"/>
      <c r="AH26" s="995"/>
      <c r="AI26" s="995"/>
      <c r="AJ26" s="1043"/>
      <c r="AK26" s="989" t="s">
        <v>400</v>
      </c>
      <c r="AL26" s="989"/>
      <c r="AM26" s="989"/>
      <c r="AN26" s="989"/>
      <c r="AO26" s="990"/>
      <c r="AP26" s="988" t="s">
        <v>401</v>
      </c>
      <c r="AQ26" s="989"/>
      <c r="AR26" s="989"/>
      <c r="AS26" s="989"/>
      <c r="AT26" s="990"/>
      <c r="AU26" s="988" t="s">
        <v>402</v>
      </c>
      <c r="AV26" s="989"/>
      <c r="AW26" s="989"/>
      <c r="AX26" s="989"/>
      <c r="AY26" s="990"/>
      <c r="AZ26" s="988" t="s">
        <v>403</v>
      </c>
      <c r="BA26" s="989"/>
      <c r="BB26" s="989"/>
      <c r="BC26" s="989"/>
      <c r="BD26" s="990"/>
      <c r="BE26" s="988" t="s">
        <v>379</v>
      </c>
      <c r="BF26" s="989"/>
      <c r="BG26" s="989"/>
      <c r="BH26" s="989"/>
      <c r="BI26" s="1002"/>
      <c r="BJ26" s="226"/>
      <c r="BK26" s="226"/>
      <c r="BL26" s="226"/>
      <c r="BM26" s="226"/>
      <c r="BN26" s="226"/>
      <c r="BO26" s="235"/>
      <c r="BP26" s="235"/>
      <c r="BQ26" s="232">
        <v>20</v>
      </c>
      <c r="BR26" s="233"/>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5"/>
      <c r="BP27" s="235"/>
      <c r="BQ27" s="232">
        <v>21</v>
      </c>
      <c r="BR27" s="233"/>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c r="A28" s="236">
        <v>1</v>
      </c>
      <c r="B28" s="1034" t="s">
        <v>404</v>
      </c>
      <c r="C28" s="1035"/>
      <c r="D28" s="1035"/>
      <c r="E28" s="1035"/>
      <c r="F28" s="1035"/>
      <c r="G28" s="1035"/>
      <c r="H28" s="1035"/>
      <c r="I28" s="1035"/>
      <c r="J28" s="1035"/>
      <c r="K28" s="1035"/>
      <c r="L28" s="1035"/>
      <c r="M28" s="1035"/>
      <c r="N28" s="1035"/>
      <c r="O28" s="1035"/>
      <c r="P28" s="1036"/>
      <c r="Q28" s="1037">
        <v>13910</v>
      </c>
      <c r="R28" s="1038"/>
      <c r="S28" s="1038"/>
      <c r="T28" s="1038"/>
      <c r="U28" s="1038"/>
      <c r="V28" s="1038">
        <v>13702</v>
      </c>
      <c r="W28" s="1038"/>
      <c r="X28" s="1038"/>
      <c r="Y28" s="1038"/>
      <c r="Z28" s="1038"/>
      <c r="AA28" s="1038">
        <v>208</v>
      </c>
      <c r="AB28" s="1038"/>
      <c r="AC28" s="1038"/>
      <c r="AD28" s="1038"/>
      <c r="AE28" s="1039"/>
      <c r="AF28" s="1040">
        <v>208</v>
      </c>
      <c r="AG28" s="1038"/>
      <c r="AH28" s="1038"/>
      <c r="AI28" s="1038"/>
      <c r="AJ28" s="1041"/>
      <c r="AK28" s="1029">
        <v>1202</v>
      </c>
      <c r="AL28" s="1030"/>
      <c r="AM28" s="1030"/>
      <c r="AN28" s="1030"/>
      <c r="AO28" s="1030"/>
      <c r="AP28" s="1030" t="s">
        <v>577</v>
      </c>
      <c r="AQ28" s="1030"/>
      <c r="AR28" s="1030"/>
      <c r="AS28" s="1030"/>
      <c r="AT28" s="1030"/>
      <c r="AU28" s="1030" t="s">
        <v>577</v>
      </c>
      <c r="AV28" s="1030"/>
      <c r="AW28" s="1030"/>
      <c r="AX28" s="1030"/>
      <c r="AY28" s="1030"/>
      <c r="AZ28" s="1031" t="s">
        <v>577</v>
      </c>
      <c r="BA28" s="1031"/>
      <c r="BB28" s="1031"/>
      <c r="BC28" s="1031"/>
      <c r="BD28" s="1031"/>
      <c r="BE28" s="1032"/>
      <c r="BF28" s="1032"/>
      <c r="BG28" s="1032"/>
      <c r="BH28" s="1032"/>
      <c r="BI28" s="1033"/>
      <c r="BJ28" s="226"/>
      <c r="BK28" s="226"/>
      <c r="BL28" s="226"/>
      <c r="BM28" s="226"/>
      <c r="BN28" s="226"/>
      <c r="BO28" s="235"/>
      <c r="BP28" s="235"/>
      <c r="BQ28" s="232">
        <v>22</v>
      </c>
      <c r="BR28" s="233"/>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c r="A29" s="236">
        <v>2</v>
      </c>
      <c r="B29" s="1017" t="s">
        <v>405</v>
      </c>
      <c r="C29" s="1018"/>
      <c r="D29" s="1018"/>
      <c r="E29" s="1018"/>
      <c r="F29" s="1018"/>
      <c r="G29" s="1018"/>
      <c r="H29" s="1018"/>
      <c r="I29" s="1018"/>
      <c r="J29" s="1018"/>
      <c r="K29" s="1018"/>
      <c r="L29" s="1018"/>
      <c r="M29" s="1018"/>
      <c r="N29" s="1018"/>
      <c r="O29" s="1018"/>
      <c r="P29" s="1019"/>
      <c r="Q29" s="1025">
        <v>11121</v>
      </c>
      <c r="R29" s="1026"/>
      <c r="S29" s="1026"/>
      <c r="T29" s="1026"/>
      <c r="U29" s="1026"/>
      <c r="V29" s="1026">
        <v>10416</v>
      </c>
      <c r="W29" s="1026"/>
      <c r="X29" s="1026"/>
      <c r="Y29" s="1026"/>
      <c r="Z29" s="1026"/>
      <c r="AA29" s="1026">
        <v>705</v>
      </c>
      <c r="AB29" s="1026"/>
      <c r="AC29" s="1026"/>
      <c r="AD29" s="1026"/>
      <c r="AE29" s="1027"/>
      <c r="AF29" s="1022">
        <v>705</v>
      </c>
      <c r="AG29" s="1023"/>
      <c r="AH29" s="1023"/>
      <c r="AI29" s="1023"/>
      <c r="AJ29" s="1024"/>
      <c r="AK29" s="967">
        <v>1827</v>
      </c>
      <c r="AL29" s="958"/>
      <c r="AM29" s="958"/>
      <c r="AN29" s="958"/>
      <c r="AO29" s="958"/>
      <c r="AP29" s="958" t="s">
        <v>577</v>
      </c>
      <c r="AQ29" s="958"/>
      <c r="AR29" s="958"/>
      <c r="AS29" s="958"/>
      <c r="AT29" s="958"/>
      <c r="AU29" s="958" t="s">
        <v>577</v>
      </c>
      <c r="AV29" s="958"/>
      <c r="AW29" s="958"/>
      <c r="AX29" s="958"/>
      <c r="AY29" s="958"/>
      <c r="AZ29" s="1028" t="s">
        <v>577</v>
      </c>
      <c r="BA29" s="1028"/>
      <c r="BB29" s="1028"/>
      <c r="BC29" s="1028"/>
      <c r="BD29" s="1028"/>
      <c r="BE29" s="959"/>
      <c r="BF29" s="959"/>
      <c r="BG29" s="959"/>
      <c r="BH29" s="959"/>
      <c r="BI29" s="960"/>
      <c r="BJ29" s="226"/>
      <c r="BK29" s="226"/>
      <c r="BL29" s="226"/>
      <c r="BM29" s="226"/>
      <c r="BN29" s="226"/>
      <c r="BO29" s="235"/>
      <c r="BP29" s="235"/>
      <c r="BQ29" s="232">
        <v>23</v>
      </c>
      <c r="BR29" s="233"/>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c r="A30" s="236">
        <v>3</v>
      </c>
      <c r="B30" s="1017" t="s">
        <v>406</v>
      </c>
      <c r="C30" s="1018"/>
      <c r="D30" s="1018"/>
      <c r="E30" s="1018"/>
      <c r="F30" s="1018"/>
      <c r="G30" s="1018"/>
      <c r="H30" s="1018"/>
      <c r="I30" s="1018"/>
      <c r="J30" s="1018"/>
      <c r="K30" s="1018"/>
      <c r="L30" s="1018"/>
      <c r="M30" s="1018"/>
      <c r="N30" s="1018"/>
      <c r="O30" s="1018"/>
      <c r="P30" s="1019"/>
      <c r="Q30" s="1025">
        <v>1928</v>
      </c>
      <c r="R30" s="1026"/>
      <c r="S30" s="1026"/>
      <c r="T30" s="1026"/>
      <c r="U30" s="1026"/>
      <c r="V30" s="1026">
        <v>1792</v>
      </c>
      <c r="W30" s="1026"/>
      <c r="X30" s="1026"/>
      <c r="Y30" s="1026"/>
      <c r="Z30" s="1026"/>
      <c r="AA30" s="1026">
        <v>136</v>
      </c>
      <c r="AB30" s="1026"/>
      <c r="AC30" s="1026"/>
      <c r="AD30" s="1026"/>
      <c r="AE30" s="1027"/>
      <c r="AF30" s="1022">
        <v>136</v>
      </c>
      <c r="AG30" s="1023"/>
      <c r="AH30" s="1023"/>
      <c r="AI30" s="1023"/>
      <c r="AJ30" s="1024"/>
      <c r="AK30" s="967">
        <v>322</v>
      </c>
      <c r="AL30" s="958"/>
      <c r="AM30" s="958"/>
      <c r="AN30" s="958"/>
      <c r="AO30" s="958"/>
      <c r="AP30" s="958" t="s">
        <v>577</v>
      </c>
      <c r="AQ30" s="958"/>
      <c r="AR30" s="958"/>
      <c r="AS30" s="958"/>
      <c r="AT30" s="958"/>
      <c r="AU30" s="958" t="s">
        <v>577</v>
      </c>
      <c r="AV30" s="958"/>
      <c r="AW30" s="958"/>
      <c r="AX30" s="958"/>
      <c r="AY30" s="958"/>
      <c r="AZ30" s="1028" t="s">
        <v>577</v>
      </c>
      <c r="BA30" s="1028"/>
      <c r="BB30" s="1028"/>
      <c r="BC30" s="1028"/>
      <c r="BD30" s="1028"/>
      <c r="BE30" s="959"/>
      <c r="BF30" s="959"/>
      <c r="BG30" s="959"/>
      <c r="BH30" s="959"/>
      <c r="BI30" s="960"/>
      <c r="BJ30" s="226"/>
      <c r="BK30" s="226"/>
      <c r="BL30" s="226"/>
      <c r="BM30" s="226"/>
      <c r="BN30" s="226"/>
      <c r="BO30" s="235"/>
      <c r="BP30" s="235"/>
      <c r="BQ30" s="232">
        <v>24</v>
      </c>
      <c r="BR30" s="233"/>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c r="A31" s="236">
        <v>4</v>
      </c>
      <c r="B31" s="1017" t="s">
        <v>407</v>
      </c>
      <c r="C31" s="1018"/>
      <c r="D31" s="1018"/>
      <c r="E31" s="1018"/>
      <c r="F31" s="1018"/>
      <c r="G31" s="1018"/>
      <c r="H31" s="1018"/>
      <c r="I31" s="1018"/>
      <c r="J31" s="1018"/>
      <c r="K31" s="1018"/>
      <c r="L31" s="1018"/>
      <c r="M31" s="1018"/>
      <c r="N31" s="1018"/>
      <c r="O31" s="1018"/>
      <c r="P31" s="1019"/>
      <c r="Q31" s="1025">
        <v>2278</v>
      </c>
      <c r="R31" s="1026"/>
      <c r="S31" s="1026"/>
      <c r="T31" s="1026"/>
      <c r="U31" s="1026"/>
      <c r="V31" s="1026">
        <v>2335</v>
      </c>
      <c r="W31" s="1026"/>
      <c r="X31" s="1026"/>
      <c r="Y31" s="1026"/>
      <c r="Z31" s="1026"/>
      <c r="AA31" s="1026">
        <v>-57</v>
      </c>
      <c r="AB31" s="1026"/>
      <c r="AC31" s="1026"/>
      <c r="AD31" s="1026"/>
      <c r="AE31" s="1027"/>
      <c r="AF31" s="1022">
        <v>1539</v>
      </c>
      <c r="AG31" s="1023"/>
      <c r="AH31" s="1023"/>
      <c r="AI31" s="1023"/>
      <c r="AJ31" s="1024"/>
      <c r="AK31" s="967">
        <v>8</v>
      </c>
      <c r="AL31" s="958"/>
      <c r="AM31" s="958"/>
      <c r="AN31" s="958"/>
      <c r="AO31" s="958"/>
      <c r="AP31" s="958">
        <v>3911</v>
      </c>
      <c r="AQ31" s="958"/>
      <c r="AR31" s="958"/>
      <c r="AS31" s="958"/>
      <c r="AT31" s="958"/>
      <c r="AU31" s="958" t="s">
        <v>577</v>
      </c>
      <c r="AV31" s="958"/>
      <c r="AW31" s="958"/>
      <c r="AX31" s="958"/>
      <c r="AY31" s="958"/>
      <c r="AZ31" s="1028" t="s">
        <v>577</v>
      </c>
      <c r="BA31" s="1028"/>
      <c r="BB31" s="1028"/>
      <c r="BC31" s="1028"/>
      <c r="BD31" s="1028"/>
      <c r="BE31" s="959" t="s">
        <v>408</v>
      </c>
      <c r="BF31" s="959"/>
      <c r="BG31" s="959"/>
      <c r="BH31" s="959"/>
      <c r="BI31" s="960"/>
      <c r="BJ31" s="226"/>
      <c r="BK31" s="226"/>
      <c r="BL31" s="226"/>
      <c r="BM31" s="226"/>
      <c r="BN31" s="226"/>
      <c r="BO31" s="235"/>
      <c r="BP31" s="235"/>
      <c r="BQ31" s="232">
        <v>25</v>
      </c>
      <c r="BR31" s="233"/>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c r="A32" s="236">
        <v>5</v>
      </c>
      <c r="B32" s="1017" t="s">
        <v>409</v>
      </c>
      <c r="C32" s="1018"/>
      <c r="D32" s="1018"/>
      <c r="E32" s="1018"/>
      <c r="F32" s="1018"/>
      <c r="G32" s="1018"/>
      <c r="H32" s="1018"/>
      <c r="I32" s="1018"/>
      <c r="J32" s="1018"/>
      <c r="K32" s="1018"/>
      <c r="L32" s="1018"/>
      <c r="M32" s="1018"/>
      <c r="N32" s="1018"/>
      <c r="O32" s="1018"/>
      <c r="P32" s="1019"/>
      <c r="Q32" s="1025">
        <v>2993</v>
      </c>
      <c r="R32" s="1026"/>
      <c r="S32" s="1026"/>
      <c r="T32" s="1026"/>
      <c r="U32" s="1026"/>
      <c r="V32" s="1026">
        <v>2686</v>
      </c>
      <c r="W32" s="1026"/>
      <c r="X32" s="1026"/>
      <c r="Y32" s="1026"/>
      <c r="Z32" s="1026"/>
      <c r="AA32" s="1026">
        <v>307</v>
      </c>
      <c r="AB32" s="1026"/>
      <c r="AC32" s="1026"/>
      <c r="AD32" s="1026"/>
      <c r="AE32" s="1027"/>
      <c r="AF32" s="1022">
        <v>732</v>
      </c>
      <c r="AG32" s="1023"/>
      <c r="AH32" s="1023"/>
      <c r="AI32" s="1023"/>
      <c r="AJ32" s="1024"/>
      <c r="AK32" s="967">
        <v>1072</v>
      </c>
      <c r="AL32" s="958"/>
      <c r="AM32" s="958"/>
      <c r="AN32" s="958"/>
      <c r="AO32" s="958"/>
      <c r="AP32" s="958">
        <v>26753</v>
      </c>
      <c r="AQ32" s="958"/>
      <c r="AR32" s="958"/>
      <c r="AS32" s="958"/>
      <c r="AT32" s="958"/>
      <c r="AU32" s="958">
        <v>13911</v>
      </c>
      <c r="AV32" s="958"/>
      <c r="AW32" s="958"/>
      <c r="AX32" s="958"/>
      <c r="AY32" s="958"/>
      <c r="AZ32" s="1028" t="s">
        <v>577</v>
      </c>
      <c r="BA32" s="1028"/>
      <c r="BB32" s="1028"/>
      <c r="BC32" s="1028"/>
      <c r="BD32" s="1028"/>
      <c r="BE32" s="959" t="s">
        <v>410</v>
      </c>
      <c r="BF32" s="959"/>
      <c r="BG32" s="959"/>
      <c r="BH32" s="959"/>
      <c r="BI32" s="960"/>
      <c r="BJ32" s="226"/>
      <c r="BK32" s="226"/>
      <c r="BL32" s="226"/>
      <c r="BM32" s="226"/>
      <c r="BN32" s="226"/>
      <c r="BO32" s="235"/>
      <c r="BP32" s="235"/>
      <c r="BQ32" s="232">
        <v>26</v>
      </c>
      <c r="BR32" s="233"/>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c r="A33" s="236">
        <v>6</v>
      </c>
      <c r="B33" s="1017"/>
      <c r="C33" s="1018"/>
      <c r="D33" s="1018"/>
      <c r="E33" s="1018"/>
      <c r="F33" s="1018"/>
      <c r="G33" s="1018"/>
      <c r="H33" s="1018"/>
      <c r="I33" s="1018"/>
      <c r="J33" s="1018"/>
      <c r="K33" s="1018"/>
      <c r="L33" s="1018"/>
      <c r="M33" s="1018"/>
      <c r="N33" s="1018"/>
      <c r="O33" s="1018"/>
      <c r="P33" s="1019"/>
      <c r="Q33" s="1025"/>
      <c r="R33" s="1026"/>
      <c r="S33" s="1026"/>
      <c r="T33" s="1026"/>
      <c r="U33" s="1026"/>
      <c r="V33" s="1026"/>
      <c r="W33" s="1026"/>
      <c r="X33" s="1026"/>
      <c r="Y33" s="1026"/>
      <c r="Z33" s="1026"/>
      <c r="AA33" s="1026"/>
      <c r="AB33" s="1026"/>
      <c r="AC33" s="1026"/>
      <c r="AD33" s="1026"/>
      <c r="AE33" s="1027"/>
      <c r="AF33" s="1022"/>
      <c r="AG33" s="1023"/>
      <c r="AH33" s="1023"/>
      <c r="AI33" s="1023"/>
      <c r="AJ33" s="1024"/>
      <c r="AK33" s="967"/>
      <c r="AL33" s="958"/>
      <c r="AM33" s="958"/>
      <c r="AN33" s="958"/>
      <c r="AO33" s="958"/>
      <c r="AP33" s="958"/>
      <c r="AQ33" s="958"/>
      <c r="AR33" s="958"/>
      <c r="AS33" s="958"/>
      <c r="AT33" s="958"/>
      <c r="AU33" s="958"/>
      <c r="AV33" s="958"/>
      <c r="AW33" s="958"/>
      <c r="AX33" s="958"/>
      <c r="AY33" s="958"/>
      <c r="AZ33" s="1028"/>
      <c r="BA33" s="1028"/>
      <c r="BB33" s="1028"/>
      <c r="BC33" s="1028"/>
      <c r="BD33" s="1028"/>
      <c r="BE33" s="959"/>
      <c r="BF33" s="959"/>
      <c r="BG33" s="959"/>
      <c r="BH33" s="959"/>
      <c r="BI33" s="960"/>
      <c r="BJ33" s="226"/>
      <c r="BK33" s="226"/>
      <c r="BL33" s="226"/>
      <c r="BM33" s="226"/>
      <c r="BN33" s="226"/>
      <c r="BO33" s="235"/>
      <c r="BP33" s="235"/>
      <c r="BQ33" s="232">
        <v>27</v>
      </c>
      <c r="BR33" s="233"/>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c r="A34" s="236">
        <v>7</v>
      </c>
      <c r="B34" s="1017"/>
      <c r="C34" s="1018"/>
      <c r="D34" s="1018"/>
      <c r="E34" s="1018"/>
      <c r="F34" s="1018"/>
      <c r="G34" s="1018"/>
      <c r="H34" s="1018"/>
      <c r="I34" s="1018"/>
      <c r="J34" s="1018"/>
      <c r="K34" s="1018"/>
      <c r="L34" s="1018"/>
      <c r="M34" s="1018"/>
      <c r="N34" s="1018"/>
      <c r="O34" s="1018"/>
      <c r="P34" s="1019"/>
      <c r="Q34" s="1025"/>
      <c r="R34" s="1026"/>
      <c r="S34" s="1026"/>
      <c r="T34" s="1026"/>
      <c r="U34" s="1026"/>
      <c r="V34" s="1026"/>
      <c r="W34" s="1026"/>
      <c r="X34" s="1026"/>
      <c r="Y34" s="1026"/>
      <c r="Z34" s="1026"/>
      <c r="AA34" s="1026"/>
      <c r="AB34" s="1026"/>
      <c r="AC34" s="1026"/>
      <c r="AD34" s="1026"/>
      <c r="AE34" s="1027"/>
      <c r="AF34" s="1022"/>
      <c r="AG34" s="1023"/>
      <c r="AH34" s="1023"/>
      <c r="AI34" s="1023"/>
      <c r="AJ34" s="1024"/>
      <c r="AK34" s="967"/>
      <c r="AL34" s="958"/>
      <c r="AM34" s="958"/>
      <c r="AN34" s="958"/>
      <c r="AO34" s="958"/>
      <c r="AP34" s="958"/>
      <c r="AQ34" s="958"/>
      <c r="AR34" s="958"/>
      <c r="AS34" s="958"/>
      <c r="AT34" s="958"/>
      <c r="AU34" s="958"/>
      <c r="AV34" s="958"/>
      <c r="AW34" s="958"/>
      <c r="AX34" s="958"/>
      <c r="AY34" s="958"/>
      <c r="AZ34" s="1028"/>
      <c r="BA34" s="1028"/>
      <c r="BB34" s="1028"/>
      <c r="BC34" s="1028"/>
      <c r="BD34" s="1028"/>
      <c r="BE34" s="959"/>
      <c r="BF34" s="959"/>
      <c r="BG34" s="959"/>
      <c r="BH34" s="959"/>
      <c r="BI34" s="960"/>
      <c r="BJ34" s="226"/>
      <c r="BK34" s="226"/>
      <c r="BL34" s="226"/>
      <c r="BM34" s="226"/>
      <c r="BN34" s="226"/>
      <c r="BO34" s="235"/>
      <c r="BP34" s="235"/>
      <c r="BQ34" s="232">
        <v>28</v>
      </c>
      <c r="BR34" s="233"/>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c r="A35" s="236">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5"/>
      <c r="BP35" s="235"/>
      <c r="BQ35" s="232">
        <v>29</v>
      </c>
      <c r="BR35" s="233"/>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c r="A36" s="236">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5"/>
      <c r="BP36" s="235"/>
      <c r="BQ36" s="232">
        <v>30</v>
      </c>
      <c r="BR36" s="233"/>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c r="A37" s="236">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5"/>
      <c r="BP37" s="235"/>
      <c r="BQ37" s="232">
        <v>31</v>
      </c>
      <c r="BR37" s="233"/>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c r="A38" s="236">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5"/>
      <c r="BP38" s="235"/>
      <c r="BQ38" s="232">
        <v>32</v>
      </c>
      <c r="BR38" s="233"/>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c r="A39" s="236">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5"/>
      <c r="BP39" s="235"/>
      <c r="BQ39" s="232">
        <v>33</v>
      </c>
      <c r="BR39" s="233"/>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c r="A40" s="232">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5"/>
      <c r="BP40" s="235"/>
      <c r="BQ40" s="232">
        <v>34</v>
      </c>
      <c r="BR40" s="233"/>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c r="A41" s="232">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5"/>
      <c r="BP41" s="235"/>
      <c r="BQ41" s="232">
        <v>35</v>
      </c>
      <c r="BR41" s="233"/>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c r="A42" s="232">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5"/>
      <c r="BP42" s="235"/>
      <c r="BQ42" s="232">
        <v>36</v>
      </c>
      <c r="BR42" s="233"/>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c r="A43" s="232">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5"/>
      <c r="BP43" s="235"/>
      <c r="BQ43" s="232">
        <v>37</v>
      </c>
      <c r="BR43" s="233"/>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c r="A44" s="232">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5"/>
      <c r="BP44" s="235"/>
      <c r="BQ44" s="232">
        <v>38</v>
      </c>
      <c r="BR44" s="233"/>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c r="A45" s="232">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5"/>
      <c r="BP45" s="235"/>
      <c r="BQ45" s="232">
        <v>39</v>
      </c>
      <c r="BR45" s="233"/>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c r="A46" s="232">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5"/>
      <c r="BP46" s="235"/>
      <c r="BQ46" s="232">
        <v>40</v>
      </c>
      <c r="BR46" s="233"/>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c r="A47" s="232">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5"/>
      <c r="BP47" s="235"/>
      <c r="BQ47" s="232">
        <v>41</v>
      </c>
      <c r="BR47" s="233"/>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c r="A48" s="232">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5"/>
      <c r="BP48" s="235"/>
      <c r="BQ48" s="232">
        <v>42</v>
      </c>
      <c r="BR48" s="233"/>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c r="A49" s="232">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5"/>
      <c r="BP49" s="235"/>
      <c r="BQ49" s="232">
        <v>43</v>
      </c>
      <c r="BR49" s="233"/>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c r="A50" s="232">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5"/>
      <c r="BP50" s="235"/>
      <c r="BQ50" s="232">
        <v>44</v>
      </c>
      <c r="BR50" s="233"/>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c r="A51" s="232">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5"/>
      <c r="BP51" s="235"/>
      <c r="BQ51" s="232">
        <v>45</v>
      </c>
      <c r="BR51" s="233"/>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c r="A52" s="232">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5"/>
      <c r="BP52" s="235"/>
      <c r="BQ52" s="232">
        <v>46</v>
      </c>
      <c r="BR52" s="233"/>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c r="A53" s="232">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5"/>
      <c r="BP53" s="235"/>
      <c r="BQ53" s="232">
        <v>47</v>
      </c>
      <c r="BR53" s="233"/>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c r="A54" s="232">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5"/>
      <c r="BP54" s="235"/>
      <c r="BQ54" s="232">
        <v>48</v>
      </c>
      <c r="BR54" s="233"/>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c r="A55" s="232">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5"/>
      <c r="BP55" s="235"/>
      <c r="BQ55" s="232">
        <v>49</v>
      </c>
      <c r="BR55" s="233"/>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c r="A56" s="232">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5"/>
      <c r="BP56" s="235"/>
      <c r="BQ56" s="232">
        <v>50</v>
      </c>
      <c r="BR56" s="233"/>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c r="A57" s="232">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5"/>
      <c r="BP57" s="235"/>
      <c r="BQ57" s="232">
        <v>51</v>
      </c>
      <c r="BR57" s="233"/>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c r="A58" s="232">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5"/>
      <c r="BP58" s="235"/>
      <c r="BQ58" s="232">
        <v>52</v>
      </c>
      <c r="BR58" s="233"/>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c r="A59" s="232">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5"/>
      <c r="BP59" s="235"/>
      <c r="BQ59" s="232">
        <v>53</v>
      </c>
      <c r="BR59" s="233"/>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c r="A60" s="232">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5"/>
      <c r="BP60" s="235"/>
      <c r="BQ60" s="232">
        <v>54</v>
      </c>
      <c r="BR60" s="233"/>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c r="A61" s="232">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5"/>
      <c r="BP61" s="235"/>
      <c r="BQ61" s="232">
        <v>55</v>
      </c>
      <c r="BR61" s="233"/>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c r="A62" s="232">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411</v>
      </c>
      <c r="BK62" s="1015"/>
      <c r="BL62" s="1015"/>
      <c r="BM62" s="1015"/>
      <c r="BN62" s="1016"/>
      <c r="BO62" s="235"/>
      <c r="BP62" s="235"/>
      <c r="BQ62" s="232">
        <v>56</v>
      </c>
      <c r="BR62" s="233"/>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c r="A63" s="234" t="s">
        <v>391</v>
      </c>
      <c r="B63" s="924" t="s">
        <v>412</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3319</v>
      </c>
      <c r="AG63" s="946"/>
      <c r="AH63" s="946"/>
      <c r="AI63" s="946"/>
      <c r="AJ63" s="1009"/>
      <c r="AK63" s="1010"/>
      <c r="AL63" s="950"/>
      <c r="AM63" s="950"/>
      <c r="AN63" s="950"/>
      <c r="AO63" s="950"/>
      <c r="AP63" s="946">
        <v>30664</v>
      </c>
      <c r="AQ63" s="946"/>
      <c r="AR63" s="946"/>
      <c r="AS63" s="946"/>
      <c r="AT63" s="946"/>
      <c r="AU63" s="946">
        <v>13911</v>
      </c>
      <c r="AV63" s="946"/>
      <c r="AW63" s="946"/>
      <c r="AX63" s="946"/>
      <c r="AY63" s="946"/>
      <c r="AZ63" s="1004"/>
      <c r="BA63" s="1004"/>
      <c r="BB63" s="1004"/>
      <c r="BC63" s="1004"/>
      <c r="BD63" s="1004"/>
      <c r="BE63" s="947"/>
      <c r="BF63" s="947"/>
      <c r="BG63" s="947"/>
      <c r="BH63" s="947"/>
      <c r="BI63" s="948"/>
      <c r="BJ63" s="1005" t="s">
        <v>413</v>
      </c>
      <c r="BK63" s="940"/>
      <c r="BL63" s="940"/>
      <c r="BM63" s="940"/>
      <c r="BN63" s="1006"/>
      <c r="BO63" s="235"/>
      <c r="BP63" s="235"/>
      <c r="BQ63" s="232">
        <v>57</v>
      </c>
      <c r="BR63" s="233"/>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c r="A65" s="226" t="s">
        <v>414</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c r="A66" s="982" t="s">
        <v>415</v>
      </c>
      <c r="B66" s="983"/>
      <c r="C66" s="983"/>
      <c r="D66" s="983"/>
      <c r="E66" s="983"/>
      <c r="F66" s="983"/>
      <c r="G66" s="983"/>
      <c r="H66" s="983"/>
      <c r="I66" s="983"/>
      <c r="J66" s="983"/>
      <c r="K66" s="983"/>
      <c r="L66" s="983"/>
      <c r="M66" s="983"/>
      <c r="N66" s="983"/>
      <c r="O66" s="983"/>
      <c r="P66" s="984"/>
      <c r="Q66" s="988" t="s">
        <v>416</v>
      </c>
      <c r="R66" s="989"/>
      <c r="S66" s="989"/>
      <c r="T66" s="989"/>
      <c r="U66" s="990"/>
      <c r="V66" s="988" t="s">
        <v>417</v>
      </c>
      <c r="W66" s="989"/>
      <c r="X66" s="989"/>
      <c r="Y66" s="989"/>
      <c r="Z66" s="990"/>
      <c r="AA66" s="988" t="s">
        <v>418</v>
      </c>
      <c r="AB66" s="989"/>
      <c r="AC66" s="989"/>
      <c r="AD66" s="989"/>
      <c r="AE66" s="990"/>
      <c r="AF66" s="994" t="s">
        <v>419</v>
      </c>
      <c r="AG66" s="995"/>
      <c r="AH66" s="995"/>
      <c r="AI66" s="995"/>
      <c r="AJ66" s="996"/>
      <c r="AK66" s="988" t="s">
        <v>420</v>
      </c>
      <c r="AL66" s="983"/>
      <c r="AM66" s="983"/>
      <c r="AN66" s="983"/>
      <c r="AO66" s="984"/>
      <c r="AP66" s="988" t="s">
        <v>421</v>
      </c>
      <c r="AQ66" s="989"/>
      <c r="AR66" s="989"/>
      <c r="AS66" s="989"/>
      <c r="AT66" s="990"/>
      <c r="AU66" s="988" t="s">
        <v>422</v>
      </c>
      <c r="AV66" s="989"/>
      <c r="AW66" s="989"/>
      <c r="AX66" s="989"/>
      <c r="AY66" s="990"/>
      <c r="AZ66" s="988" t="s">
        <v>379</v>
      </c>
      <c r="BA66" s="989"/>
      <c r="BB66" s="989"/>
      <c r="BC66" s="989"/>
      <c r="BD66" s="1002"/>
      <c r="BE66" s="235"/>
      <c r="BF66" s="235"/>
      <c r="BG66" s="235"/>
      <c r="BH66" s="235"/>
      <c r="BI66" s="235"/>
      <c r="BJ66" s="235"/>
      <c r="BK66" s="235"/>
      <c r="BL66" s="235"/>
      <c r="BM66" s="235"/>
      <c r="BN66" s="235"/>
      <c r="BO66" s="235"/>
      <c r="BP66" s="235"/>
      <c r="BQ66" s="232">
        <v>60</v>
      </c>
      <c r="BR66" s="237"/>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5"/>
      <c r="BF67" s="235"/>
      <c r="BG67" s="235"/>
      <c r="BH67" s="235"/>
      <c r="BI67" s="235"/>
      <c r="BJ67" s="235"/>
      <c r="BK67" s="235"/>
      <c r="BL67" s="235"/>
      <c r="BM67" s="235"/>
      <c r="BN67" s="235"/>
      <c r="BO67" s="235"/>
      <c r="BP67" s="235"/>
      <c r="BQ67" s="232">
        <v>61</v>
      </c>
      <c r="BR67" s="237"/>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c r="A68" s="230">
        <v>1</v>
      </c>
      <c r="B68" s="972" t="s">
        <v>581</v>
      </c>
      <c r="C68" s="973"/>
      <c r="D68" s="973"/>
      <c r="E68" s="973"/>
      <c r="F68" s="973"/>
      <c r="G68" s="973"/>
      <c r="H68" s="973"/>
      <c r="I68" s="973"/>
      <c r="J68" s="973"/>
      <c r="K68" s="973"/>
      <c r="L68" s="973"/>
      <c r="M68" s="973"/>
      <c r="N68" s="973"/>
      <c r="O68" s="973"/>
      <c r="P68" s="974"/>
      <c r="Q68" s="975">
        <v>1645</v>
      </c>
      <c r="R68" s="969"/>
      <c r="S68" s="969"/>
      <c r="T68" s="969"/>
      <c r="U68" s="969"/>
      <c r="V68" s="969">
        <v>1604</v>
      </c>
      <c r="W68" s="969"/>
      <c r="X68" s="969"/>
      <c r="Y68" s="969"/>
      <c r="Z68" s="969"/>
      <c r="AA68" s="969">
        <v>40</v>
      </c>
      <c r="AB68" s="969"/>
      <c r="AC68" s="969"/>
      <c r="AD68" s="969"/>
      <c r="AE68" s="969"/>
      <c r="AF68" s="969">
        <v>40</v>
      </c>
      <c r="AG68" s="969"/>
      <c r="AH68" s="969"/>
      <c r="AI68" s="969"/>
      <c r="AJ68" s="969"/>
      <c r="AK68" s="969" t="s">
        <v>577</v>
      </c>
      <c r="AL68" s="969"/>
      <c r="AM68" s="969"/>
      <c r="AN68" s="969"/>
      <c r="AO68" s="969"/>
      <c r="AP68" s="969" t="s">
        <v>577</v>
      </c>
      <c r="AQ68" s="969"/>
      <c r="AR68" s="969"/>
      <c r="AS68" s="969"/>
      <c r="AT68" s="969"/>
      <c r="AU68" s="969" t="s">
        <v>577</v>
      </c>
      <c r="AV68" s="969"/>
      <c r="AW68" s="969"/>
      <c r="AX68" s="969"/>
      <c r="AY68" s="969"/>
      <c r="AZ68" s="970" t="s">
        <v>578</v>
      </c>
      <c r="BA68" s="970"/>
      <c r="BB68" s="970"/>
      <c r="BC68" s="970"/>
      <c r="BD68" s="971"/>
      <c r="BE68" s="235"/>
      <c r="BF68" s="235"/>
      <c r="BG68" s="235"/>
      <c r="BH68" s="235"/>
      <c r="BI68" s="235"/>
      <c r="BJ68" s="235"/>
      <c r="BK68" s="235"/>
      <c r="BL68" s="235"/>
      <c r="BM68" s="235"/>
      <c r="BN68" s="235"/>
      <c r="BO68" s="235"/>
      <c r="BP68" s="235"/>
      <c r="BQ68" s="232">
        <v>62</v>
      </c>
      <c r="BR68" s="237"/>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c r="A69" s="232">
        <v>2</v>
      </c>
      <c r="B69" s="961" t="s">
        <v>581</v>
      </c>
      <c r="C69" s="962"/>
      <c r="D69" s="962"/>
      <c r="E69" s="962"/>
      <c r="F69" s="962"/>
      <c r="G69" s="962"/>
      <c r="H69" s="962"/>
      <c r="I69" s="962"/>
      <c r="J69" s="962"/>
      <c r="K69" s="962"/>
      <c r="L69" s="962"/>
      <c r="M69" s="962"/>
      <c r="N69" s="962"/>
      <c r="O69" s="962"/>
      <c r="P69" s="963"/>
      <c r="Q69" s="964">
        <v>847072</v>
      </c>
      <c r="R69" s="958"/>
      <c r="S69" s="958"/>
      <c r="T69" s="958"/>
      <c r="U69" s="958"/>
      <c r="V69" s="958">
        <v>828353</v>
      </c>
      <c r="W69" s="958"/>
      <c r="X69" s="958"/>
      <c r="Y69" s="958"/>
      <c r="Z69" s="958"/>
      <c r="AA69" s="958">
        <v>18719</v>
      </c>
      <c r="AB69" s="958"/>
      <c r="AC69" s="958"/>
      <c r="AD69" s="958"/>
      <c r="AE69" s="958"/>
      <c r="AF69" s="958">
        <v>18719</v>
      </c>
      <c r="AG69" s="958"/>
      <c r="AH69" s="958"/>
      <c r="AI69" s="958"/>
      <c r="AJ69" s="958"/>
      <c r="AK69" s="958">
        <v>7694</v>
      </c>
      <c r="AL69" s="958"/>
      <c r="AM69" s="958"/>
      <c r="AN69" s="958"/>
      <c r="AO69" s="958"/>
      <c r="AP69" s="958" t="s">
        <v>577</v>
      </c>
      <c r="AQ69" s="958"/>
      <c r="AR69" s="958"/>
      <c r="AS69" s="958"/>
      <c r="AT69" s="958"/>
      <c r="AU69" s="958" t="s">
        <v>577</v>
      </c>
      <c r="AV69" s="958"/>
      <c r="AW69" s="958"/>
      <c r="AX69" s="958"/>
      <c r="AY69" s="958"/>
      <c r="AZ69" s="959" t="s">
        <v>579</v>
      </c>
      <c r="BA69" s="959"/>
      <c r="BB69" s="959"/>
      <c r="BC69" s="959"/>
      <c r="BD69" s="960"/>
      <c r="BE69" s="235"/>
      <c r="BF69" s="235"/>
      <c r="BG69" s="235"/>
      <c r="BH69" s="235"/>
      <c r="BI69" s="235"/>
      <c r="BJ69" s="235"/>
      <c r="BK69" s="235"/>
      <c r="BL69" s="235"/>
      <c r="BM69" s="235"/>
      <c r="BN69" s="235"/>
      <c r="BO69" s="235"/>
      <c r="BP69" s="235"/>
      <c r="BQ69" s="232">
        <v>63</v>
      </c>
      <c r="BR69" s="237"/>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c r="A70" s="232">
        <v>3</v>
      </c>
      <c r="B70" s="961" t="s">
        <v>582</v>
      </c>
      <c r="C70" s="962"/>
      <c r="D70" s="962"/>
      <c r="E70" s="962"/>
      <c r="F70" s="962"/>
      <c r="G70" s="962"/>
      <c r="H70" s="962"/>
      <c r="I70" s="962"/>
      <c r="J70" s="962"/>
      <c r="K70" s="962"/>
      <c r="L70" s="962"/>
      <c r="M70" s="962"/>
      <c r="N70" s="962"/>
      <c r="O70" s="962"/>
      <c r="P70" s="963"/>
      <c r="Q70" s="964">
        <v>23479</v>
      </c>
      <c r="R70" s="958"/>
      <c r="S70" s="958"/>
      <c r="T70" s="958"/>
      <c r="U70" s="958"/>
      <c r="V70" s="958">
        <v>22911</v>
      </c>
      <c r="W70" s="958"/>
      <c r="X70" s="958"/>
      <c r="Y70" s="958"/>
      <c r="Z70" s="958"/>
      <c r="AA70" s="958">
        <v>568</v>
      </c>
      <c r="AB70" s="958"/>
      <c r="AC70" s="958"/>
      <c r="AD70" s="958"/>
      <c r="AE70" s="958"/>
      <c r="AF70" s="958">
        <v>568</v>
      </c>
      <c r="AG70" s="958"/>
      <c r="AH70" s="958"/>
      <c r="AI70" s="958"/>
      <c r="AJ70" s="958"/>
      <c r="AK70" s="958">
        <v>21</v>
      </c>
      <c r="AL70" s="958"/>
      <c r="AM70" s="958"/>
      <c r="AN70" s="958"/>
      <c r="AO70" s="958"/>
      <c r="AP70" s="958" t="s">
        <v>577</v>
      </c>
      <c r="AQ70" s="958"/>
      <c r="AR70" s="958"/>
      <c r="AS70" s="958"/>
      <c r="AT70" s="958"/>
      <c r="AU70" s="958" t="s">
        <v>577</v>
      </c>
      <c r="AV70" s="958"/>
      <c r="AW70" s="958"/>
      <c r="AX70" s="958"/>
      <c r="AY70" s="958"/>
      <c r="AZ70" s="959" t="s">
        <v>578</v>
      </c>
      <c r="BA70" s="959"/>
      <c r="BB70" s="959"/>
      <c r="BC70" s="959"/>
      <c r="BD70" s="960"/>
      <c r="BE70" s="235"/>
      <c r="BF70" s="235"/>
      <c r="BG70" s="235"/>
      <c r="BH70" s="235"/>
      <c r="BI70" s="235"/>
      <c r="BJ70" s="235"/>
      <c r="BK70" s="235"/>
      <c r="BL70" s="235"/>
      <c r="BM70" s="235"/>
      <c r="BN70" s="235"/>
      <c r="BO70" s="235"/>
      <c r="BP70" s="235"/>
      <c r="BQ70" s="232">
        <v>64</v>
      </c>
      <c r="BR70" s="237"/>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c r="A71" s="232">
        <v>4</v>
      </c>
      <c r="B71" s="961" t="s">
        <v>582</v>
      </c>
      <c r="C71" s="962"/>
      <c r="D71" s="962"/>
      <c r="E71" s="962"/>
      <c r="F71" s="962"/>
      <c r="G71" s="962"/>
      <c r="H71" s="962"/>
      <c r="I71" s="962"/>
      <c r="J71" s="962"/>
      <c r="K71" s="962"/>
      <c r="L71" s="962"/>
      <c r="M71" s="962"/>
      <c r="N71" s="962"/>
      <c r="O71" s="962"/>
      <c r="P71" s="963"/>
      <c r="Q71" s="964">
        <v>205</v>
      </c>
      <c r="R71" s="958"/>
      <c r="S71" s="958"/>
      <c r="T71" s="958"/>
      <c r="U71" s="958"/>
      <c r="V71" s="958">
        <v>97</v>
      </c>
      <c r="W71" s="958"/>
      <c r="X71" s="958"/>
      <c r="Y71" s="958"/>
      <c r="Z71" s="958"/>
      <c r="AA71" s="958">
        <v>108</v>
      </c>
      <c r="AB71" s="958"/>
      <c r="AC71" s="958"/>
      <c r="AD71" s="958"/>
      <c r="AE71" s="958"/>
      <c r="AF71" s="958">
        <v>108</v>
      </c>
      <c r="AG71" s="958"/>
      <c r="AH71" s="958"/>
      <c r="AI71" s="958"/>
      <c r="AJ71" s="958"/>
      <c r="AK71" s="958" t="s">
        <v>577</v>
      </c>
      <c r="AL71" s="958"/>
      <c r="AM71" s="958"/>
      <c r="AN71" s="958"/>
      <c r="AO71" s="958"/>
      <c r="AP71" s="958" t="s">
        <v>577</v>
      </c>
      <c r="AQ71" s="958"/>
      <c r="AR71" s="958"/>
      <c r="AS71" s="958"/>
      <c r="AT71" s="958"/>
      <c r="AU71" s="958" t="s">
        <v>577</v>
      </c>
      <c r="AV71" s="958"/>
      <c r="AW71" s="958"/>
      <c r="AX71" s="958"/>
      <c r="AY71" s="958"/>
      <c r="AZ71" s="959" t="s">
        <v>580</v>
      </c>
      <c r="BA71" s="959"/>
      <c r="BB71" s="959"/>
      <c r="BC71" s="959"/>
      <c r="BD71" s="960"/>
      <c r="BE71" s="235"/>
      <c r="BF71" s="235"/>
      <c r="BG71" s="235"/>
      <c r="BH71" s="235"/>
      <c r="BI71" s="235"/>
      <c r="BJ71" s="235"/>
      <c r="BK71" s="235"/>
      <c r="BL71" s="235"/>
      <c r="BM71" s="235"/>
      <c r="BN71" s="235"/>
      <c r="BO71" s="235"/>
      <c r="BP71" s="235"/>
      <c r="BQ71" s="232">
        <v>65</v>
      </c>
      <c r="BR71" s="237"/>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c r="A72" s="232">
        <v>5</v>
      </c>
      <c r="B72" s="961" t="s">
        <v>583</v>
      </c>
      <c r="C72" s="962"/>
      <c r="D72" s="962"/>
      <c r="E72" s="962"/>
      <c r="F72" s="962"/>
      <c r="G72" s="962"/>
      <c r="H72" s="962"/>
      <c r="I72" s="962"/>
      <c r="J72" s="962"/>
      <c r="K72" s="962"/>
      <c r="L72" s="962"/>
      <c r="M72" s="962"/>
      <c r="N72" s="962"/>
      <c r="O72" s="962"/>
      <c r="P72" s="963"/>
      <c r="Q72" s="964">
        <v>321</v>
      </c>
      <c r="R72" s="958"/>
      <c r="S72" s="958"/>
      <c r="T72" s="958"/>
      <c r="U72" s="958"/>
      <c r="V72" s="958">
        <v>310</v>
      </c>
      <c r="W72" s="958"/>
      <c r="X72" s="958"/>
      <c r="Y72" s="958"/>
      <c r="Z72" s="958"/>
      <c r="AA72" s="958">
        <v>11</v>
      </c>
      <c r="AB72" s="958"/>
      <c r="AC72" s="958"/>
      <c r="AD72" s="958"/>
      <c r="AE72" s="958"/>
      <c r="AF72" s="958">
        <v>11</v>
      </c>
      <c r="AG72" s="958"/>
      <c r="AH72" s="958"/>
      <c r="AI72" s="958"/>
      <c r="AJ72" s="958"/>
      <c r="AK72" s="958">
        <v>3</v>
      </c>
      <c r="AL72" s="958"/>
      <c r="AM72" s="958"/>
      <c r="AN72" s="958"/>
      <c r="AO72" s="958"/>
      <c r="AP72" s="958" t="s">
        <v>577</v>
      </c>
      <c r="AQ72" s="958"/>
      <c r="AR72" s="958"/>
      <c r="AS72" s="958"/>
      <c r="AT72" s="958"/>
      <c r="AU72" s="958" t="s">
        <v>577</v>
      </c>
      <c r="AV72" s="958"/>
      <c r="AW72" s="958"/>
      <c r="AX72" s="958"/>
      <c r="AY72" s="958"/>
      <c r="AZ72" s="959"/>
      <c r="BA72" s="959"/>
      <c r="BB72" s="959"/>
      <c r="BC72" s="959"/>
      <c r="BD72" s="960"/>
      <c r="BE72" s="235"/>
      <c r="BF72" s="235"/>
      <c r="BG72" s="235"/>
      <c r="BH72" s="235"/>
      <c r="BI72" s="235"/>
      <c r="BJ72" s="235"/>
      <c r="BK72" s="235"/>
      <c r="BL72" s="235"/>
      <c r="BM72" s="235"/>
      <c r="BN72" s="235"/>
      <c r="BO72" s="235"/>
      <c r="BP72" s="235"/>
      <c r="BQ72" s="232">
        <v>66</v>
      </c>
      <c r="BR72" s="237"/>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c r="A73" s="232">
        <v>6</v>
      </c>
      <c r="B73" s="961" t="s">
        <v>584</v>
      </c>
      <c r="C73" s="962"/>
      <c r="D73" s="962"/>
      <c r="E73" s="962"/>
      <c r="F73" s="962"/>
      <c r="G73" s="962"/>
      <c r="H73" s="962"/>
      <c r="I73" s="962"/>
      <c r="J73" s="962"/>
      <c r="K73" s="962"/>
      <c r="L73" s="962"/>
      <c r="M73" s="962"/>
      <c r="N73" s="962"/>
      <c r="O73" s="962"/>
      <c r="P73" s="963"/>
      <c r="Q73" s="964">
        <v>6398</v>
      </c>
      <c r="R73" s="958"/>
      <c r="S73" s="958"/>
      <c r="T73" s="958"/>
      <c r="U73" s="958"/>
      <c r="V73" s="958">
        <v>6125</v>
      </c>
      <c r="W73" s="958"/>
      <c r="X73" s="958"/>
      <c r="Y73" s="958"/>
      <c r="Z73" s="958"/>
      <c r="AA73" s="958">
        <v>273</v>
      </c>
      <c r="AB73" s="958"/>
      <c r="AC73" s="958"/>
      <c r="AD73" s="958"/>
      <c r="AE73" s="958"/>
      <c r="AF73" s="958">
        <v>273</v>
      </c>
      <c r="AG73" s="958"/>
      <c r="AH73" s="958"/>
      <c r="AI73" s="958"/>
      <c r="AJ73" s="958"/>
      <c r="AK73" s="958">
        <v>400</v>
      </c>
      <c r="AL73" s="958"/>
      <c r="AM73" s="958"/>
      <c r="AN73" s="958"/>
      <c r="AO73" s="958"/>
      <c r="AP73" s="958">
        <v>8737</v>
      </c>
      <c r="AQ73" s="958"/>
      <c r="AR73" s="958"/>
      <c r="AS73" s="958"/>
      <c r="AT73" s="958"/>
      <c r="AU73" s="958">
        <v>1090</v>
      </c>
      <c r="AV73" s="958"/>
      <c r="AW73" s="958"/>
      <c r="AX73" s="958"/>
      <c r="AY73" s="958"/>
      <c r="AZ73" s="959"/>
      <c r="BA73" s="959"/>
      <c r="BB73" s="959"/>
      <c r="BC73" s="959"/>
      <c r="BD73" s="960"/>
      <c r="BE73" s="235"/>
      <c r="BF73" s="235"/>
      <c r="BG73" s="235"/>
      <c r="BH73" s="235"/>
      <c r="BI73" s="235"/>
      <c r="BJ73" s="235"/>
      <c r="BK73" s="235"/>
      <c r="BL73" s="235"/>
      <c r="BM73" s="235"/>
      <c r="BN73" s="235"/>
      <c r="BO73" s="235"/>
      <c r="BP73" s="235"/>
      <c r="BQ73" s="232">
        <v>67</v>
      </c>
      <c r="BR73" s="237"/>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c r="A74" s="232">
        <v>7</v>
      </c>
      <c r="B74" s="961" t="s">
        <v>585</v>
      </c>
      <c r="C74" s="962"/>
      <c r="D74" s="962"/>
      <c r="E74" s="962"/>
      <c r="F74" s="962"/>
      <c r="G74" s="962"/>
      <c r="H74" s="962"/>
      <c r="I74" s="962"/>
      <c r="J74" s="962"/>
      <c r="K74" s="962"/>
      <c r="L74" s="962"/>
      <c r="M74" s="962"/>
      <c r="N74" s="962"/>
      <c r="O74" s="962"/>
      <c r="P74" s="963"/>
      <c r="Q74" s="964">
        <v>7</v>
      </c>
      <c r="R74" s="958"/>
      <c r="S74" s="958"/>
      <c r="T74" s="958"/>
      <c r="U74" s="958"/>
      <c r="V74" s="958">
        <v>3</v>
      </c>
      <c r="W74" s="958"/>
      <c r="X74" s="958"/>
      <c r="Y74" s="958"/>
      <c r="Z74" s="958"/>
      <c r="AA74" s="958">
        <v>4</v>
      </c>
      <c r="AB74" s="958"/>
      <c r="AC74" s="958"/>
      <c r="AD74" s="958"/>
      <c r="AE74" s="958"/>
      <c r="AF74" s="958">
        <v>4</v>
      </c>
      <c r="AG74" s="958"/>
      <c r="AH74" s="958"/>
      <c r="AI74" s="958"/>
      <c r="AJ74" s="958"/>
      <c r="AK74" s="958" t="s">
        <v>577</v>
      </c>
      <c r="AL74" s="958"/>
      <c r="AM74" s="958"/>
      <c r="AN74" s="958"/>
      <c r="AO74" s="958"/>
      <c r="AP74" s="958" t="s">
        <v>577</v>
      </c>
      <c r="AQ74" s="958"/>
      <c r="AR74" s="958"/>
      <c r="AS74" s="958"/>
      <c r="AT74" s="958"/>
      <c r="AU74" s="958" t="s">
        <v>577</v>
      </c>
      <c r="AV74" s="958"/>
      <c r="AW74" s="958"/>
      <c r="AX74" s="958"/>
      <c r="AY74" s="958"/>
      <c r="AZ74" s="959"/>
      <c r="BA74" s="959"/>
      <c r="BB74" s="959"/>
      <c r="BC74" s="959"/>
      <c r="BD74" s="960"/>
      <c r="BE74" s="235"/>
      <c r="BF74" s="235"/>
      <c r="BG74" s="235"/>
      <c r="BH74" s="235"/>
      <c r="BI74" s="235"/>
      <c r="BJ74" s="235"/>
      <c r="BK74" s="235"/>
      <c r="BL74" s="235"/>
      <c r="BM74" s="235"/>
      <c r="BN74" s="235"/>
      <c r="BO74" s="235"/>
      <c r="BP74" s="235"/>
      <c r="BQ74" s="232">
        <v>68</v>
      </c>
      <c r="BR74" s="237"/>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c r="A75" s="232">
        <v>8</v>
      </c>
      <c r="B75" s="961"/>
      <c r="C75" s="962"/>
      <c r="D75" s="962"/>
      <c r="E75" s="962"/>
      <c r="F75" s="962"/>
      <c r="G75" s="962"/>
      <c r="H75" s="962"/>
      <c r="I75" s="962"/>
      <c r="J75" s="962"/>
      <c r="K75" s="962"/>
      <c r="L75" s="962"/>
      <c r="M75" s="962"/>
      <c r="N75" s="962"/>
      <c r="O75" s="962"/>
      <c r="P75" s="963"/>
      <c r="Q75" s="965"/>
      <c r="R75" s="966"/>
      <c r="S75" s="966"/>
      <c r="T75" s="966"/>
      <c r="U75" s="967"/>
      <c r="V75" s="968"/>
      <c r="W75" s="966"/>
      <c r="X75" s="966"/>
      <c r="Y75" s="966"/>
      <c r="Z75" s="967"/>
      <c r="AA75" s="968"/>
      <c r="AB75" s="966"/>
      <c r="AC75" s="966"/>
      <c r="AD75" s="966"/>
      <c r="AE75" s="967"/>
      <c r="AF75" s="968"/>
      <c r="AG75" s="966"/>
      <c r="AH75" s="966"/>
      <c r="AI75" s="966"/>
      <c r="AJ75" s="967"/>
      <c r="AK75" s="968"/>
      <c r="AL75" s="966"/>
      <c r="AM75" s="966"/>
      <c r="AN75" s="966"/>
      <c r="AO75" s="967"/>
      <c r="AP75" s="968"/>
      <c r="AQ75" s="966"/>
      <c r="AR75" s="966"/>
      <c r="AS75" s="966"/>
      <c r="AT75" s="967"/>
      <c r="AU75" s="968"/>
      <c r="AV75" s="966"/>
      <c r="AW75" s="966"/>
      <c r="AX75" s="966"/>
      <c r="AY75" s="967"/>
      <c r="AZ75" s="959"/>
      <c r="BA75" s="959"/>
      <c r="BB75" s="959"/>
      <c r="BC75" s="959"/>
      <c r="BD75" s="960"/>
      <c r="BE75" s="235"/>
      <c r="BF75" s="235"/>
      <c r="BG75" s="235"/>
      <c r="BH75" s="235"/>
      <c r="BI75" s="235"/>
      <c r="BJ75" s="235"/>
      <c r="BK75" s="235"/>
      <c r="BL75" s="235"/>
      <c r="BM75" s="235"/>
      <c r="BN75" s="235"/>
      <c r="BO75" s="235"/>
      <c r="BP75" s="235"/>
      <c r="BQ75" s="232">
        <v>69</v>
      </c>
      <c r="BR75" s="237"/>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c r="A76" s="232">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5"/>
      <c r="BF76" s="235"/>
      <c r="BG76" s="235"/>
      <c r="BH76" s="235"/>
      <c r="BI76" s="235"/>
      <c r="BJ76" s="235"/>
      <c r="BK76" s="235"/>
      <c r="BL76" s="235"/>
      <c r="BM76" s="235"/>
      <c r="BN76" s="235"/>
      <c r="BO76" s="235"/>
      <c r="BP76" s="235"/>
      <c r="BQ76" s="232">
        <v>70</v>
      </c>
      <c r="BR76" s="237"/>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c r="A77" s="232">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5"/>
      <c r="BF77" s="235"/>
      <c r="BG77" s="235"/>
      <c r="BH77" s="235"/>
      <c r="BI77" s="235"/>
      <c r="BJ77" s="235"/>
      <c r="BK77" s="235"/>
      <c r="BL77" s="235"/>
      <c r="BM77" s="235"/>
      <c r="BN77" s="235"/>
      <c r="BO77" s="235"/>
      <c r="BP77" s="235"/>
      <c r="BQ77" s="232">
        <v>71</v>
      </c>
      <c r="BR77" s="237"/>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c r="A78" s="232">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5"/>
      <c r="BF78" s="235"/>
      <c r="BG78" s="235"/>
      <c r="BH78" s="235"/>
      <c r="BI78" s="235"/>
      <c r="BJ78" s="224"/>
      <c r="BK78" s="224"/>
      <c r="BL78" s="224"/>
      <c r="BM78" s="224"/>
      <c r="BN78" s="224"/>
      <c r="BO78" s="235"/>
      <c r="BP78" s="235"/>
      <c r="BQ78" s="232">
        <v>72</v>
      </c>
      <c r="BR78" s="237"/>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c r="A79" s="232">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5"/>
      <c r="BF79" s="235"/>
      <c r="BG79" s="235"/>
      <c r="BH79" s="235"/>
      <c r="BI79" s="235"/>
      <c r="BJ79" s="224"/>
      <c r="BK79" s="224"/>
      <c r="BL79" s="224"/>
      <c r="BM79" s="224"/>
      <c r="BN79" s="224"/>
      <c r="BO79" s="235"/>
      <c r="BP79" s="235"/>
      <c r="BQ79" s="232">
        <v>73</v>
      </c>
      <c r="BR79" s="237"/>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c r="A80" s="232">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5"/>
      <c r="BF80" s="235"/>
      <c r="BG80" s="235"/>
      <c r="BH80" s="235"/>
      <c r="BI80" s="235"/>
      <c r="BJ80" s="235"/>
      <c r="BK80" s="235"/>
      <c r="BL80" s="235"/>
      <c r="BM80" s="235"/>
      <c r="BN80" s="235"/>
      <c r="BO80" s="235"/>
      <c r="BP80" s="235"/>
      <c r="BQ80" s="232">
        <v>74</v>
      </c>
      <c r="BR80" s="237"/>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c r="A81" s="232">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5"/>
      <c r="BF81" s="235"/>
      <c r="BG81" s="235"/>
      <c r="BH81" s="235"/>
      <c r="BI81" s="235"/>
      <c r="BJ81" s="235"/>
      <c r="BK81" s="235"/>
      <c r="BL81" s="235"/>
      <c r="BM81" s="235"/>
      <c r="BN81" s="235"/>
      <c r="BO81" s="235"/>
      <c r="BP81" s="235"/>
      <c r="BQ81" s="232">
        <v>75</v>
      </c>
      <c r="BR81" s="237"/>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c r="A82" s="232">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5"/>
      <c r="BF82" s="235"/>
      <c r="BG82" s="235"/>
      <c r="BH82" s="235"/>
      <c r="BI82" s="235"/>
      <c r="BJ82" s="235"/>
      <c r="BK82" s="235"/>
      <c r="BL82" s="235"/>
      <c r="BM82" s="235"/>
      <c r="BN82" s="235"/>
      <c r="BO82" s="235"/>
      <c r="BP82" s="235"/>
      <c r="BQ82" s="232">
        <v>76</v>
      </c>
      <c r="BR82" s="237"/>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c r="A83" s="232">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5"/>
      <c r="BF83" s="235"/>
      <c r="BG83" s="235"/>
      <c r="BH83" s="235"/>
      <c r="BI83" s="235"/>
      <c r="BJ83" s="235"/>
      <c r="BK83" s="235"/>
      <c r="BL83" s="235"/>
      <c r="BM83" s="235"/>
      <c r="BN83" s="235"/>
      <c r="BO83" s="235"/>
      <c r="BP83" s="235"/>
      <c r="BQ83" s="232">
        <v>77</v>
      </c>
      <c r="BR83" s="237"/>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c r="A84" s="232">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5"/>
      <c r="BF84" s="235"/>
      <c r="BG84" s="235"/>
      <c r="BH84" s="235"/>
      <c r="BI84" s="235"/>
      <c r="BJ84" s="235"/>
      <c r="BK84" s="235"/>
      <c r="BL84" s="235"/>
      <c r="BM84" s="235"/>
      <c r="BN84" s="235"/>
      <c r="BO84" s="235"/>
      <c r="BP84" s="235"/>
      <c r="BQ84" s="232">
        <v>78</v>
      </c>
      <c r="BR84" s="237"/>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c r="A85" s="232">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5"/>
      <c r="BF85" s="235"/>
      <c r="BG85" s="235"/>
      <c r="BH85" s="235"/>
      <c r="BI85" s="235"/>
      <c r="BJ85" s="235"/>
      <c r="BK85" s="235"/>
      <c r="BL85" s="235"/>
      <c r="BM85" s="235"/>
      <c r="BN85" s="235"/>
      <c r="BO85" s="235"/>
      <c r="BP85" s="235"/>
      <c r="BQ85" s="232">
        <v>79</v>
      </c>
      <c r="BR85" s="237"/>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c r="A86" s="232">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5"/>
      <c r="BF86" s="235"/>
      <c r="BG86" s="235"/>
      <c r="BH86" s="235"/>
      <c r="BI86" s="235"/>
      <c r="BJ86" s="235"/>
      <c r="BK86" s="235"/>
      <c r="BL86" s="235"/>
      <c r="BM86" s="235"/>
      <c r="BN86" s="235"/>
      <c r="BO86" s="235"/>
      <c r="BP86" s="235"/>
      <c r="BQ86" s="232">
        <v>80</v>
      </c>
      <c r="BR86" s="237"/>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c r="A87" s="238">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5"/>
      <c r="BF87" s="235"/>
      <c r="BG87" s="235"/>
      <c r="BH87" s="235"/>
      <c r="BI87" s="235"/>
      <c r="BJ87" s="235"/>
      <c r="BK87" s="235"/>
      <c r="BL87" s="235"/>
      <c r="BM87" s="235"/>
      <c r="BN87" s="235"/>
      <c r="BO87" s="235"/>
      <c r="BP87" s="235"/>
      <c r="BQ87" s="232">
        <v>81</v>
      </c>
      <c r="BR87" s="237"/>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c r="A88" s="234" t="s">
        <v>391</v>
      </c>
      <c r="B88" s="924" t="s">
        <v>423</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19723</v>
      </c>
      <c r="AG88" s="946"/>
      <c r="AH88" s="946"/>
      <c r="AI88" s="946"/>
      <c r="AJ88" s="946"/>
      <c r="AK88" s="950"/>
      <c r="AL88" s="950"/>
      <c r="AM88" s="950"/>
      <c r="AN88" s="950"/>
      <c r="AO88" s="950"/>
      <c r="AP88" s="946">
        <v>8737</v>
      </c>
      <c r="AQ88" s="946"/>
      <c r="AR88" s="946"/>
      <c r="AS88" s="946"/>
      <c r="AT88" s="946"/>
      <c r="AU88" s="946">
        <v>1090</v>
      </c>
      <c r="AV88" s="946"/>
      <c r="AW88" s="946"/>
      <c r="AX88" s="946"/>
      <c r="AY88" s="946"/>
      <c r="AZ88" s="947"/>
      <c r="BA88" s="947"/>
      <c r="BB88" s="947"/>
      <c r="BC88" s="947"/>
      <c r="BD88" s="948"/>
      <c r="BE88" s="235"/>
      <c r="BF88" s="235"/>
      <c r="BG88" s="235"/>
      <c r="BH88" s="235"/>
      <c r="BI88" s="235"/>
      <c r="BJ88" s="235"/>
      <c r="BK88" s="235"/>
      <c r="BL88" s="235"/>
      <c r="BM88" s="235"/>
      <c r="BN88" s="235"/>
      <c r="BO88" s="235"/>
      <c r="BP88" s="235"/>
      <c r="BQ88" s="232">
        <v>82</v>
      </c>
      <c r="BR88" s="237"/>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391</v>
      </c>
      <c r="BR102" s="924" t="s">
        <v>424</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15</v>
      </c>
      <c r="CS102" s="940"/>
      <c r="CT102" s="940"/>
      <c r="CU102" s="940"/>
      <c r="CV102" s="941"/>
      <c r="CW102" s="939">
        <v>285</v>
      </c>
      <c r="CX102" s="940"/>
      <c r="CY102" s="940"/>
      <c r="CZ102" s="940"/>
      <c r="DA102" s="941"/>
      <c r="DB102" s="939">
        <v>692</v>
      </c>
      <c r="DC102" s="940"/>
      <c r="DD102" s="940"/>
      <c r="DE102" s="940"/>
      <c r="DF102" s="941"/>
      <c r="DG102" s="939">
        <v>1446</v>
      </c>
      <c r="DH102" s="940"/>
      <c r="DI102" s="940"/>
      <c r="DJ102" s="940"/>
      <c r="DK102" s="941"/>
      <c r="DL102" s="939"/>
      <c r="DM102" s="940"/>
      <c r="DN102" s="940"/>
      <c r="DO102" s="940"/>
      <c r="DP102" s="941"/>
      <c r="DQ102" s="939"/>
      <c r="DR102" s="940"/>
      <c r="DS102" s="940"/>
      <c r="DT102" s="940"/>
      <c r="DU102" s="941"/>
      <c r="DV102" s="924"/>
      <c r="DW102" s="925"/>
      <c r="DX102" s="925"/>
      <c r="DY102" s="925"/>
      <c r="DZ102" s="926"/>
      <c r="EA102" s="224"/>
    </row>
    <row r="103" spans="1:131" ht="26.25" customHeight="1">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7" t="s">
        <v>425</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8" t="s">
        <v>426</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c r="A107" s="243" t="s">
        <v>427</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428</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c r="A108" s="929" t="s">
        <v>429</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430</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c r="A109" s="882" t="s">
        <v>431</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432</v>
      </c>
      <c r="AB109" s="883"/>
      <c r="AC109" s="883"/>
      <c r="AD109" s="883"/>
      <c r="AE109" s="884"/>
      <c r="AF109" s="885" t="s">
        <v>433</v>
      </c>
      <c r="AG109" s="883"/>
      <c r="AH109" s="883"/>
      <c r="AI109" s="883"/>
      <c r="AJ109" s="884"/>
      <c r="AK109" s="885" t="s">
        <v>309</v>
      </c>
      <c r="AL109" s="883"/>
      <c r="AM109" s="883"/>
      <c r="AN109" s="883"/>
      <c r="AO109" s="884"/>
      <c r="AP109" s="885" t="s">
        <v>434</v>
      </c>
      <c r="AQ109" s="883"/>
      <c r="AR109" s="883"/>
      <c r="AS109" s="883"/>
      <c r="AT109" s="916"/>
      <c r="AU109" s="882" t="s">
        <v>431</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432</v>
      </c>
      <c r="BR109" s="883"/>
      <c r="BS109" s="883"/>
      <c r="BT109" s="883"/>
      <c r="BU109" s="884"/>
      <c r="BV109" s="885" t="s">
        <v>433</v>
      </c>
      <c r="BW109" s="883"/>
      <c r="BX109" s="883"/>
      <c r="BY109" s="883"/>
      <c r="BZ109" s="884"/>
      <c r="CA109" s="885" t="s">
        <v>309</v>
      </c>
      <c r="CB109" s="883"/>
      <c r="CC109" s="883"/>
      <c r="CD109" s="883"/>
      <c r="CE109" s="884"/>
      <c r="CF109" s="923" t="s">
        <v>434</v>
      </c>
      <c r="CG109" s="923"/>
      <c r="CH109" s="923"/>
      <c r="CI109" s="923"/>
      <c r="CJ109" s="923"/>
      <c r="CK109" s="885" t="s">
        <v>435</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432</v>
      </c>
      <c r="DH109" s="883"/>
      <c r="DI109" s="883"/>
      <c r="DJ109" s="883"/>
      <c r="DK109" s="884"/>
      <c r="DL109" s="885" t="s">
        <v>433</v>
      </c>
      <c r="DM109" s="883"/>
      <c r="DN109" s="883"/>
      <c r="DO109" s="883"/>
      <c r="DP109" s="884"/>
      <c r="DQ109" s="885" t="s">
        <v>309</v>
      </c>
      <c r="DR109" s="883"/>
      <c r="DS109" s="883"/>
      <c r="DT109" s="883"/>
      <c r="DU109" s="884"/>
      <c r="DV109" s="885" t="s">
        <v>434</v>
      </c>
      <c r="DW109" s="883"/>
      <c r="DX109" s="883"/>
      <c r="DY109" s="883"/>
      <c r="DZ109" s="916"/>
    </row>
    <row r="110" spans="1:131" s="224" customFormat="1" ht="26.25" customHeight="1">
      <c r="A110" s="796" t="s">
        <v>436</v>
      </c>
      <c r="B110" s="797"/>
      <c r="C110" s="797"/>
      <c r="D110" s="797"/>
      <c r="E110" s="797"/>
      <c r="F110" s="797"/>
      <c r="G110" s="797"/>
      <c r="H110" s="797"/>
      <c r="I110" s="797"/>
      <c r="J110" s="797"/>
      <c r="K110" s="797"/>
      <c r="L110" s="797"/>
      <c r="M110" s="797"/>
      <c r="N110" s="797"/>
      <c r="O110" s="797"/>
      <c r="P110" s="797"/>
      <c r="Q110" s="797"/>
      <c r="R110" s="797"/>
      <c r="S110" s="797"/>
      <c r="T110" s="797"/>
      <c r="U110" s="797"/>
      <c r="V110" s="797"/>
      <c r="W110" s="797"/>
      <c r="X110" s="797"/>
      <c r="Y110" s="797"/>
      <c r="Z110" s="798"/>
      <c r="AA110" s="875">
        <v>4460240</v>
      </c>
      <c r="AB110" s="876"/>
      <c r="AC110" s="876"/>
      <c r="AD110" s="876"/>
      <c r="AE110" s="877"/>
      <c r="AF110" s="878">
        <v>4345333</v>
      </c>
      <c r="AG110" s="876"/>
      <c r="AH110" s="876"/>
      <c r="AI110" s="876"/>
      <c r="AJ110" s="877"/>
      <c r="AK110" s="878">
        <v>4595849</v>
      </c>
      <c r="AL110" s="876"/>
      <c r="AM110" s="876"/>
      <c r="AN110" s="876"/>
      <c r="AO110" s="877"/>
      <c r="AP110" s="879">
        <v>17.7</v>
      </c>
      <c r="AQ110" s="880"/>
      <c r="AR110" s="880"/>
      <c r="AS110" s="880"/>
      <c r="AT110" s="881"/>
      <c r="AU110" s="917" t="s">
        <v>77</v>
      </c>
      <c r="AV110" s="918"/>
      <c r="AW110" s="918"/>
      <c r="AX110" s="918"/>
      <c r="AY110" s="918"/>
      <c r="AZ110" s="847" t="s">
        <v>437</v>
      </c>
      <c r="BA110" s="797"/>
      <c r="BB110" s="797"/>
      <c r="BC110" s="797"/>
      <c r="BD110" s="797"/>
      <c r="BE110" s="797"/>
      <c r="BF110" s="797"/>
      <c r="BG110" s="797"/>
      <c r="BH110" s="797"/>
      <c r="BI110" s="797"/>
      <c r="BJ110" s="797"/>
      <c r="BK110" s="797"/>
      <c r="BL110" s="797"/>
      <c r="BM110" s="797"/>
      <c r="BN110" s="797"/>
      <c r="BO110" s="797"/>
      <c r="BP110" s="798"/>
      <c r="BQ110" s="848">
        <v>40787646</v>
      </c>
      <c r="BR110" s="829"/>
      <c r="BS110" s="829"/>
      <c r="BT110" s="829"/>
      <c r="BU110" s="829"/>
      <c r="BV110" s="829">
        <v>41514677</v>
      </c>
      <c r="BW110" s="829"/>
      <c r="BX110" s="829"/>
      <c r="BY110" s="829"/>
      <c r="BZ110" s="829"/>
      <c r="CA110" s="829">
        <v>41899508</v>
      </c>
      <c r="CB110" s="829"/>
      <c r="CC110" s="829"/>
      <c r="CD110" s="829"/>
      <c r="CE110" s="829"/>
      <c r="CF110" s="853">
        <v>161.5</v>
      </c>
      <c r="CG110" s="854"/>
      <c r="CH110" s="854"/>
      <c r="CI110" s="854"/>
      <c r="CJ110" s="854"/>
      <c r="CK110" s="913" t="s">
        <v>438</v>
      </c>
      <c r="CL110" s="806"/>
      <c r="CM110" s="847" t="s">
        <v>439</v>
      </c>
      <c r="CN110" s="797"/>
      <c r="CO110" s="797"/>
      <c r="CP110" s="797"/>
      <c r="CQ110" s="797"/>
      <c r="CR110" s="797"/>
      <c r="CS110" s="797"/>
      <c r="CT110" s="797"/>
      <c r="CU110" s="797"/>
      <c r="CV110" s="797"/>
      <c r="CW110" s="797"/>
      <c r="CX110" s="797"/>
      <c r="CY110" s="797"/>
      <c r="CZ110" s="797"/>
      <c r="DA110" s="797"/>
      <c r="DB110" s="797"/>
      <c r="DC110" s="797"/>
      <c r="DD110" s="797"/>
      <c r="DE110" s="797"/>
      <c r="DF110" s="798"/>
      <c r="DG110" s="848">
        <v>988329</v>
      </c>
      <c r="DH110" s="829"/>
      <c r="DI110" s="829"/>
      <c r="DJ110" s="829"/>
      <c r="DK110" s="829"/>
      <c r="DL110" s="829">
        <v>954132</v>
      </c>
      <c r="DM110" s="829"/>
      <c r="DN110" s="829"/>
      <c r="DO110" s="829"/>
      <c r="DP110" s="829"/>
      <c r="DQ110" s="829">
        <v>932259</v>
      </c>
      <c r="DR110" s="829"/>
      <c r="DS110" s="829"/>
      <c r="DT110" s="829"/>
      <c r="DU110" s="829"/>
      <c r="DV110" s="830">
        <v>3.6</v>
      </c>
      <c r="DW110" s="830"/>
      <c r="DX110" s="830"/>
      <c r="DY110" s="830"/>
      <c r="DZ110" s="831"/>
    </row>
    <row r="111" spans="1:131" s="224" customFormat="1" ht="26.25" customHeight="1">
      <c r="A111" s="761" t="s">
        <v>440</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441</v>
      </c>
      <c r="AB111" s="906"/>
      <c r="AC111" s="906"/>
      <c r="AD111" s="906"/>
      <c r="AE111" s="907"/>
      <c r="AF111" s="908" t="s">
        <v>441</v>
      </c>
      <c r="AG111" s="906"/>
      <c r="AH111" s="906"/>
      <c r="AI111" s="906"/>
      <c r="AJ111" s="907"/>
      <c r="AK111" s="908" t="s">
        <v>442</v>
      </c>
      <c r="AL111" s="906"/>
      <c r="AM111" s="906"/>
      <c r="AN111" s="906"/>
      <c r="AO111" s="907"/>
      <c r="AP111" s="909" t="s">
        <v>442</v>
      </c>
      <c r="AQ111" s="910"/>
      <c r="AR111" s="910"/>
      <c r="AS111" s="910"/>
      <c r="AT111" s="911"/>
      <c r="AU111" s="919"/>
      <c r="AV111" s="920"/>
      <c r="AW111" s="920"/>
      <c r="AX111" s="920"/>
      <c r="AY111" s="920"/>
      <c r="AZ111" s="804" t="s">
        <v>443</v>
      </c>
      <c r="BA111" s="739"/>
      <c r="BB111" s="739"/>
      <c r="BC111" s="739"/>
      <c r="BD111" s="739"/>
      <c r="BE111" s="739"/>
      <c r="BF111" s="739"/>
      <c r="BG111" s="739"/>
      <c r="BH111" s="739"/>
      <c r="BI111" s="739"/>
      <c r="BJ111" s="739"/>
      <c r="BK111" s="739"/>
      <c r="BL111" s="739"/>
      <c r="BM111" s="739"/>
      <c r="BN111" s="739"/>
      <c r="BO111" s="739"/>
      <c r="BP111" s="740"/>
      <c r="BQ111" s="776">
        <v>2434777</v>
      </c>
      <c r="BR111" s="777"/>
      <c r="BS111" s="777"/>
      <c r="BT111" s="777"/>
      <c r="BU111" s="777"/>
      <c r="BV111" s="777">
        <v>2400580</v>
      </c>
      <c r="BW111" s="777"/>
      <c r="BX111" s="777"/>
      <c r="BY111" s="777"/>
      <c r="BZ111" s="777"/>
      <c r="CA111" s="777">
        <v>2378707</v>
      </c>
      <c r="CB111" s="777"/>
      <c r="CC111" s="777"/>
      <c r="CD111" s="777"/>
      <c r="CE111" s="777"/>
      <c r="CF111" s="862">
        <v>9.1999999999999993</v>
      </c>
      <c r="CG111" s="863"/>
      <c r="CH111" s="863"/>
      <c r="CI111" s="863"/>
      <c r="CJ111" s="863"/>
      <c r="CK111" s="914"/>
      <c r="CL111" s="808"/>
      <c r="CM111" s="804" t="s">
        <v>444</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776" t="s">
        <v>442</v>
      </c>
      <c r="DH111" s="777"/>
      <c r="DI111" s="777"/>
      <c r="DJ111" s="777"/>
      <c r="DK111" s="777"/>
      <c r="DL111" s="777" t="s">
        <v>442</v>
      </c>
      <c r="DM111" s="777"/>
      <c r="DN111" s="777"/>
      <c r="DO111" s="777"/>
      <c r="DP111" s="777"/>
      <c r="DQ111" s="777" t="s">
        <v>442</v>
      </c>
      <c r="DR111" s="777"/>
      <c r="DS111" s="777"/>
      <c r="DT111" s="777"/>
      <c r="DU111" s="777"/>
      <c r="DV111" s="783" t="s">
        <v>442</v>
      </c>
      <c r="DW111" s="783"/>
      <c r="DX111" s="783"/>
      <c r="DY111" s="783"/>
      <c r="DZ111" s="784"/>
    </row>
    <row r="112" spans="1:131" s="224" customFormat="1" ht="26.25" customHeight="1">
      <c r="A112" s="899" t="s">
        <v>445</v>
      </c>
      <c r="B112" s="900"/>
      <c r="C112" s="739" t="s">
        <v>446</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447</v>
      </c>
      <c r="AB112" s="767"/>
      <c r="AC112" s="767"/>
      <c r="AD112" s="767"/>
      <c r="AE112" s="768"/>
      <c r="AF112" s="769" t="s">
        <v>447</v>
      </c>
      <c r="AG112" s="767"/>
      <c r="AH112" s="767"/>
      <c r="AI112" s="767"/>
      <c r="AJ112" s="768"/>
      <c r="AK112" s="769" t="s">
        <v>447</v>
      </c>
      <c r="AL112" s="767"/>
      <c r="AM112" s="767"/>
      <c r="AN112" s="767"/>
      <c r="AO112" s="768"/>
      <c r="AP112" s="811" t="s">
        <v>447</v>
      </c>
      <c r="AQ112" s="812"/>
      <c r="AR112" s="812"/>
      <c r="AS112" s="812"/>
      <c r="AT112" s="813"/>
      <c r="AU112" s="919"/>
      <c r="AV112" s="920"/>
      <c r="AW112" s="920"/>
      <c r="AX112" s="920"/>
      <c r="AY112" s="920"/>
      <c r="AZ112" s="804" t="s">
        <v>448</v>
      </c>
      <c r="BA112" s="739"/>
      <c r="BB112" s="739"/>
      <c r="BC112" s="739"/>
      <c r="BD112" s="739"/>
      <c r="BE112" s="739"/>
      <c r="BF112" s="739"/>
      <c r="BG112" s="739"/>
      <c r="BH112" s="739"/>
      <c r="BI112" s="739"/>
      <c r="BJ112" s="739"/>
      <c r="BK112" s="739"/>
      <c r="BL112" s="739"/>
      <c r="BM112" s="739"/>
      <c r="BN112" s="739"/>
      <c r="BO112" s="739"/>
      <c r="BP112" s="740"/>
      <c r="BQ112" s="776">
        <v>17384858</v>
      </c>
      <c r="BR112" s="777"/>
      <c r="BS112" s="777"/>
      <c r="BT112" s="777"/>
      <c r="BU112" s="777"/>
      <c r="BV112" s="777">
        <v>15782683</v>
      </c>
      <c r="BW112" s="777"/>
      <c r="BX112" s="777"/>
      <c r="BY112" s="777"/>
      <c r="BZ112" s="777"/>
      <c r="CA112" s="777">
        <v>13911381</v>
      </c>
      <c r="CB112" s="777"/>
      <c r="CC112" s="777"/>
      <c r="CD112" s="777"/>
      <c r="CE112" s="777"/>
      <c r="CF112" s="862">
        <v>53.6</v>
      </c>
      <c r="CG112" s="863"/>
      <c r="CH112" s="863"/>
      <c r="CI112" s="863"/>
      <c r="CJ112" s="863"/>
      <c r="CK112" s="914"/>
      <c r="CL112" s="808"/>
      <c r="CM112" s="804" t="s">
        <v>449</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776" t="s">
        <v>447</v>
      </c>
      <c r="DH112" s="777"/>
      <c r="DI112" s="777"/>
      <c r="DJ112" s="777"/>
      <c r="DK112" s="777"/>
      <c r="DL112" s="777" t="s">
        <v>447</v>
      </c>
      <c r="DM112" s="777"/>
      <c r="DN112" s="777"/>
      <c r="DO112" s="777"/>
      <c r="DP112" s="777"/>
      <c r="DQ112" s="777" t="s">
        <v>447</v>
      </c>
      <c r="DR112" s="777"/>
      <c r="DS112" s="777"/>
      <c r="DT112" s="777"/>
      <c r="DU112" s="777"/>
      <c r="DV112" s="783" t="s">
        <v>447</v>
      </c>
      <c r="DW112" s="783"/>
      <c r="DX112" s="783"/>
      <c r="DY112" s="783"/>
      <c r="DZ112" s="784"/>
    </row>
    <row r="113" spans="1:130" s="224" customFormat="1" ht="26.25" customHeight="1">
      <c r="A113" s="901"/>
      <c r="B113" s="902"/>
      <c r="C113" s="739" t="s">
        <v>450</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995641</v>
      </c>
      <c r="AB113" s="906"/>
      <c r="AC113" s="906"/>
      <c r="AD113" s="906"/>
      <c r="AE113" s="907"/>
      <c r="AF113" s="908">
        <v>839809</v>
      </c>
      <c r="AG113" s="906"/>
      <c r="AH113" s="906"/>
      <c r="AI113" s="906"/>
      <c r="AJ113" s="907"/>
      <c r="AK113" s="908">
        <v>825128</v>
      </c>
      <c r="AL113" s="906"/>
      <c r="AM113" s="906"/>
      <c r="AN113" s="906"/>
      <c r="AO113" s="907"/>
      <c r="AP113" s="909">
        <v>3.2</v>
      </c>
      <c r="AQ113" s="910"/>
      <c r="AR113" s="910"/>
      <c r="AS113" s="910"/>
      <c r="AT113" s="911"/>
      <c r="AU113" s="919"/>
      <c r="AV113" s="920"/>
      <c r="AW113" s="920"/>
      <c r="AX113" s="920"/>
      <c r="AY113" s="920"/>
      <c r="AZ113" s="804" t="s">
        <v>451</v>
      </c>
      <c r="BA113" s="739"/>
      <c r="BB113" s="739"/>
      <c r="BC113" s="739"/>
      <c r="BD113" s="739"/>
      <c r="BE113" s="739"/>
      <c r="BF113" s="739"/>
      <c r="BG113" s="739"/>
      <c r="BH113" s="739"/>
      <c r="BI113" s="739"/>
      <c r="BJ113" s="739"/>
      <c r="BK113" s="739"/>
      <c r="BL113" s="739"/>
      <c r="BM113" s="739"/>
      <c r="BN113" s="739"/>
      <c r="BO113" s="739"/>
      <c r="BP113" s="740"/>
      <c r="BQ113" s="776">
        <v>1183319</v>
      </c>
      <c r="BR113" s="777"/>
      <c r="BS113" s="777"/>
      <c r="BT113" s="777"/>
      <c r="BU113" s="777"/>
      <c r="BV113" s="777">
        <v>1166758</v>
      </c>
      <c r="BW113" s="777"/>
      <c r="BX113" s="777"/>
      <c r="BY113" s="777"/>
      <c r="BZ113" s="777"/>
      <c r="CA113" s="777">
        <v>1089850</v>
      </c>
      <c r="CB113" s="777"/>
      <c r="CC113" s="777"/>
      <c r="CD113" s="777"/>
      <c r="CE113" s="777"/>
      <c r="CF113" s="862">
        <v>4.2</v>
      </c>
      <c r="CG113" s="863"/>
      <c r="CH113" s="863"/>
      <c r="CI113" s="863"/>
      <c r="CJ113" s="863"/>
      <c r="CK113" s="914"/>
      <c r="CL113" s="808"/>
      <c r="CM113" s="804" t="s">
        <v>452</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447</v>
      </c>
      <c r="DH113" s="767"/>
      <c r="DI113" s="767"/>
      <c r="DJ113" s="767"/>
      <c r="DK113" s="768"/>
      <c r="DL113" s="769" t="s">
        <v>447</v>
      </c>
      <c r="DM113" s="767"/>
      <c r="DN113" s="767"/>
      <c r="DO113" s="767"/>
      <c r="DP113" s="768"/>
      <c r="DQ113" s="769" t="s">
        <v>447</v>
      </c>
      <c r="DR113" s="767"/>
      <c r="DS113" s="767"/>
      <c r="DT113" s="767"/>
      <c r="DU113" s="768"/>
      <c r="DV113" s="811" t="s">
        <v>447</v>
      </c>
      <c r="DW113" s="812"/>
      <c r="DX113" s="812"/>
      <c r="DY113" s="812"/>
      <c r="DZ113" s="813"/>
    </row>
    <row r="114" spans="1:130" s="224" customFormat="1" ht="26.25" customHeight="1">
      <c r="A114" s="901"/>
      <c r="B114" s="902"/>
      <c r="C114" s="739" t="s">
        <v>453</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129736</v>
      </c>
      <c r="AB114" s="767"/>
      <c r="AC114" s="767"/>
      <c r="AD114" s="767"/>
      <c r="AE114" s="768"/>
      <c r="AF114" s="769">
        <v>136295</v>
      </c>
      <c r="AG114" s="767"/>
      <c r="AH114" s="767"/>
      <c r="AI114" s="767"/>
      <c r="AJ114" s="768"/>
      <c r="AK114" s="769">
        <v>139076</v>
      </c>
      <c r="AL114" s="767"/>
      <c r="AM114" s="767"/>
      <c r="AN114" s="767"/>
      <c r="AO114" s="768"/>
      <c r="AP114" s="811">
        <v>0.5</v>
      </c>
      <c r="AQ114" s="812"/>
      <c r="AR114" s="812"/>
      <c r="AS114" s="812"/>
      <c r="AT114" s="813"/>
      <c r="AU114" s="919"/>
      <c r="AV114" s="920"/>
      <c r="AW114" s="920"/>
      <c r="AX114" s="920"/>
      <c r="AY114" s="920"/>
      <c r="AZ114" s="804" t="s">
        <v>454</v>
      </c>
      <c r="BA114" s="739"/>
      <c r="BB114" s="739"/>
      <c r="BC114" s="739"/>
      <c r="BD114" s="739"/>
      <c r="BE114" s="739"/>
      <c r="BF114" s="739"/>
      <c r="BG114" s="739"/>
      <c r="BH114" s="739"/>
      <c r="BI114" s="739"/>
      <c r="BJ114" s="739"/>
      <c r="BK114" s="739"/>
      <c r="BL114" s="739"/>
      <c r="BM114" s="739"/>
      <c r="BN114" s="739"/>
      <c r="BO114" s="739"/>
      <c r="BP114" s="740"/>
      <c r="BQ114" s="776">
        <v>2135516</v>
      </c>
      <c r="BR114" s="777"/>
      <c r="BS114" s="777"/>
      <c r="BT114" s="777"/>
      <c r="BU114" s="777"/>
      <c r="BV114" s="777">
        <v>1995238</v>
      </c>
      <c r="BW114" s="777"/>
      <c r="BX114" s="777"/>
      <c r="BY114" s="777"/>
      <c r="BZ114" s="777"/>
      <c r="CA114" s="777">
        <v>1978298</v>
      </c>
      <c r="CB114" s="777"/>
      <c r="CC114" s="777"/>
      <c r="CD114" s="777"/>
      <c r="CE114" s="777"/>
      <c r="CF114" s="862">
        <v>7.6</v>
      </c>
      <c r="CG114" s="863"/>
      <c r="CH114" s="863"/>
      <c r="CI114" s="863"/>
      <c r="CJ114" s="863"/>
      <c r="CK114" s="914"/>
      <c r="CL114" s="808"/>
      <c r="CM114" s="804" t="s">
        <v>455</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447</v>
      </c>
      <c r="DH114" s="767"/>
      <c r="DI114" s="767"/>
      <c r="DJ114" s="767"/>
      <c r="DK114" s="768"/>
      <c r="DL114" s="769" t="s">
        <v>447</v>
      </c>
      <c r="DM114" s="767"/>
      <c r="DN114" s="767"/>
      <c r="DO114" s="767"/>
      <c r="DP114" s="768"/>
      <c r="DQ114" s="769" t="s">
        <v>447</v>
      </c>
      <c r="DR114" s="767"/>
      <c r="DS114" s="767"/>
      <c r="DT114" s="767"/>
      <c r="DU114" s="768"/>
      <c r="DV114" s="811" t="s">
        <v>447</v>
      </c>
      <c r="DW114" s="812"/>
      <c r="DX114" s="812"/>
      <c r="DY114" s="812"/>
      <c r="DZ114" s="813"/>
    </row>
    <row r="115" spans="1:130" s="224" customFormat="1" ht="26.25" customHeight="1">
      <c r="A115" s="901"/>
      <c r="B115" s="902"/>
      <c r="C115" s="739" t="s">
        <v>456</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24885</v>
      </c>
      <c r="AB115" s="906"/>
      <c r="AC115" s="906"/>
      <c r="AD115" s="906"/>
      <c r="AE115" s="907"/>
      <c r="AF115" s="908">
        <v>24905</v>
      </c>
      <c r="AG115" s="906"/>
      <c r="AH115" s="906"/>
      <c r="AI115" s="906"/>
      <c r="AJ115" s="907"/>
      <c r="AK115" s="908">
        <v>26061</v>
      </c>
      <c r="AL115" s="906"/>
      <c r="AM115" s="906"/>
      <c r="AN115" s="906"/>
      <c r="AO115" s="907"/>
      <c r="AP115" s="909">
        <v>0.1</v>
      </c>
      <c r="AQ115" s="910"/>
      <c r="AR115" s="910"/>
      <c r="AS115" s="910"/>
      <c r="AT115" s="911"/>
      <c r="AU115" s="919"/>
      <c r="AV115" s="920"/>
      <c r="AW115" s="920"/>
      <c r="AX115" s="920"/>
      <c r="AY115" s="920"/>
      <c r="AZ115" s="804" t="s">
        <v>457</v>
      </c>
      <c r="BA115" s="739"/>
      <c r="BB115" s="739"/>
      <c r="BC115" s="739"/>
      <c r="BD115" s="739"/>
      <c r="BE115" s="739"/>
      <c r="BF115" s="739"/>
      <c r="BG115" s="739"/>
      <c r="BH115" s="739"/>
      <c r="BI115" s="739"/>
      <c r="BJ115" s="739"/>
      <c r="BK115" s="739"/>
      <c r="BL115" s="739"/>
      <c r="BM115" s="739"/>
      <c r="BN115" s="739"/>
      <c r="BO115" s="739"/>
      <c r="BP115" s="740"/>
      <c r="BQ115" s="776">
        <v>21849</v>
      </c>
      <c r="BR115" s="777"/>
      <c r="BS115" s="777"/>
      <c r="BT115" s="777"/>
      <c r="BU115" s="777"/>
      <c r="BV115" s="777">
        <v>13335</v>
      </c>
      <c r="BW115" s="777"/>
      <c r="BX115" s="777"/>
      <c r="BY115" s="777"/>
      <c r="BZ115" s="777"/>
      <c r="CA115" s="777">
        <v>12550</v>
      </c>
      <c r="CB115" s="777"/>
      <c r="CC115" s="777"/>
      <c r="CD115" s="777"/>
      <c r="CE115" s="777"/>
      <c r="CF115" s="862">
        <v>0</v>
      </c>
      <c r="CG115" s="863"/>
      <c r="CH115" s="863"/>
      <c r="CI115" s="863"/>
      <c r="CJ115" s="863"/>
      <c r="CK115" s="914"/>
      <c r="CL115" s="808"/>
      <c r="CM115" s="804" t="s">
        <v>458</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v>1446448</v>
      </c>
      <c r="DH115" s="767"/>
      <c r="DI115" s="767"/>
      <c r="DJ115" s="767"/>
      <c r="DK115" s="768"/>
      <c r="DL115" s="769">
        <v>1446448</v>
      </c>
      <c r="DM115" s="767"/>
      <c r="DN115" s="767"/>
      <c r="DO115" s="767"/>
      <c r="DP115" s="768"/>
      <c r="DQ115" s="769">
        <v>1446448</v>
      </c>
      <c r="DR115" s="767"/>
      <c r="DS115" s="767"/>
      <c r="DT115" s="767"/>
      <c r="DU115" s="768"/>
      <c r="DV115" s="811">
        <v>5.6</v>
      </c>
      <c r="DW115" s="812"/>
      <c r="DX115" s="812"/>
      <c r="DY115" s="812"/>
      <c r="DZ115" s="813"/>
    </row>
    <row r="116" spans="1:130" s="224" customFormat="1" ht="26.25" customHeight="1">
      <c r="A116" s="903"/>
      <c r="B116" s="904"/>
      <c r="C116" s="826" t="s">
        <v>459</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447</v>
      </c>
      <c r="AB116" s="767"/>
      <c r="AC116" s="767"/>
      <c r="AD116" s="767"/>
      <c r="AE116" s="768"/>
      <c r="AF116" s="769" t="s">
        <v>447</v>
      </c>
      <c r="AG116" s="767"/>
      <c r="AH116" s="767"/>
      <c r="AI116" s="767"/>
      <c r="AJ116" s="768"/>
      <c r="AK116" s="769" t="s">
        <v>447</v>
      </c>
      <c r="AL116" s="767"/>
      <c r="AM116" s="767"/>
      <c r="AN116" s="767"/>
      <c r="AO116" s="768"/>
      <c r="AP116" s="811" t="s">
        <v>442</v>
      </c>
      <c r="AQ116" s="812"/>
      <c r="AR116" s="812"/>
      <c r="AS116" s="812"/>
      <c r="AT116" s="813"/>
      <c r="AU116" s="919"/>
      <c r="AV116" s="920"/>
      <c r="AW116" s="920"/>
      <c r="AX116" s="920"/>
      <c r="AY116" s="920"/>
      <c r="AZ116" s="896" t="s">
        <v>460</v>
      </c>
      <c r="BA116" s="897"/>
      <c r="BB116" s="897"/>
      <c r="BC116" s="897"/>
      <c r="BD116" s="897"/>
      <c r="BE116" s="897"/>
      <c r="BF116" s="897"/>
      <c r="BG116" s="897"/>
      <c r="BH116" s="897"/>
      <c r="BI116" s="897"/>
      <c r="BJ116" s="897"/>
      <c r="BK116" s="897"/>
      <c r="BL116" s="897"/>
      <c r="BM116" s="897"/>
      <c r="BN116" s="897"/>
      <c r="BO116" s="897"/>
      <c r="BP116" s="898"/>
      <c r="BQ116" s="776" t="s">
        <v>447</v>
      </c>
      <c r="BR116" s="777"/>
      <c r="BS116" s="777"/>
      <c r="BT116" s="777"/>
      <c r="BU116" s="777"/>
      <c r="BV116" s="777" t="s">
        <v>447</v>
      </c>
      <c r="BW116" s="777"/>
      <c r="BX116" s="777"/>
      <c r="BY116" s="777"/>
      <c r="BZ116" s="777"/>
      <c r="CA116" s="777" t="s">
        <v>447</v>
      </c>
      <c r="CB116" s="777"/>
      <c r="CC116" s="777"/>
      <c r="CD116" s="777"/>
      <c r="CE116" s="777"/>
      <c r="CF116" s="862" t="s">
        <v>447</v>
      </c>
      <c r="CG116" s="863"/>
      <c r="CH116" s="863"/>
      <c r="CI116" s="863"/>
      <c r="CJ116" s="863"/>
      <c r="CK116" s="914"/>
      <c r="CL116" s="808"/>
      <c r="CM116" s="804" t="s">
        <v>461</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447</v>
      </c>
      <c r="DH116" s="767"/>
      <c r="DI116" s="767"/>
      <c r="DJ116" s="767"/>
      <c r="DK116" s="768"/>
      <c r="DL116" s="769" t="s">
        <v>447</v>
      </c>
      <c r="DM116" s="767"/>
      <c r="DN116" s="767"/>
      <c r="DO116" s="767"/>
      <c r="DP116" s="768"/>
      <c r="DQ116" s="769" t="s">
        <v>442</v>
      </c>
      <c r="DR116" s="767"/>
      <c r="DS116" s="767"/>
      <c r="DT116" s="767"/>
      <c r="DU116" s="768"/>
      <c r="DV116" s="811" t="s">
        <v>447</v>
      </c>
      <c r="DW116" s="812"/>
      <c r="DX116" s="812"/>
      <c r="DY116" s="812"/>
      <c r="DZ116" s="813"/>
    </row>
    <row r="117" spans="1:130" s="224" customFormat="1" ht="26.25" customHeight="1">
      <c r="A117" s="882" t="s">
        <v>190</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462</v>
      </c>
      <c r="Z117" s="884"/>
      <c r="AA117" s="889">
        <v>5610502</v>
      </c>
      <c r="AB117" s="890"/>
      <c r="AC117" s="890"/>
      <c r="AD117" s="890"/>
      <c r="AE117" s="891"/>
      <c r="AF117" s="892">
        <v>5346342</v>
      </c>
      <c r="AG117" s="890"/>
      <c r="AH117" s="890"/>
      <c r="AI117" s="890"/>
      <c r="AJ117" s="891"/>
      <c r="AK117" s="892">
        <v>5586114</v>
      </c>
      <c r="AL117" s="890"/>
      <c r="AM117" s="890"/>
      <c r="AN117" s="890"/>
      <c r="AO117" s="891"/>
      <c r="AP117" s="893"/>
      <c r="AQ117" s="894"/>
      <c r="AR117" s="894"/>
      <c r="AS117" s="894"/>
      <c r="AT117" s="895"/>
      <c r="AU117" s="919"/>
      <c r="AV117" s="920"/>
      <c r="AW117" s="920"/>
      <c r="AX117" s="920"/>
      <c r="AY117" s="920"/>
      <c r="AZ117" s="850" t="s">
        <v>463</v>
      </c>
      <c r="BA117" s="851"/>
      <c r="BB117" s="851"/>
      <c r="BC117" s="851"/>
      <c r="BD117" s="851"/>
      <c r="BE117" s="851"/>
      <c r="BF117" s="851"/>
      <c r="BG117" s="851"/>
      <c r="BH117" s="851"/>
      <c r="BI117" s="851"/>
      <c r="BJ117" s="851"/>
      <c r="BK117" s="851"/>
      <c r="BL117" s="851"/>
      <c r="BM117" s="851"/>
      <c r="BN117" s="851"/>
      <c r="BO117" s="851"/>
      <c r="BP117" s="852"/>
      <c r="BQ117" s="776" t="s">
        <v>246</v>
      </c>
      <c r="BR117" s="777"/>
      <c r="BS117" s="777"/>
      <c r="BT117" s="777"/>
      <c r="BU117" s="777"/>
      <c r="BV117" s="777" t="s">
        <v>464</v>
      </c>
      <c r="BW117" s="777"/>
      <c r="BX117" s="777"/>
      <c r="BY117" s="777"/>
      <c r="BZ117" s="777"/>
      <c r="CA117" s="777" t="s">
        <v>465</v>
      </c>
      <c r="CB117" s="777"/>
      <c r="CC117" s="777"/>
      <c r="CD117" s="777"/>
      <c r="CE117" s="777"/>
      <c r="CF117" s="862" t="s">
        <v>465</v>
      </c>
      <c r="CG117" s="863"/>
      <c r="CH117" s="863"/>
      <c r="CI117" s="863"/>
      <c r="CJ117" s="863"/>
      <c r="CK117" s="914"/>
      <c r="CL117" s="808"/>
      <c r="CM117" s="804" t="s">
        <v>466</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246</v>
      </c>
      <c r="DH117" s="767"/>
      <c r="DI117" s="767"/>
      <c r="DJ117" s="767"/>
      <c r="DK117" s="768"/>
      <c r="DL117" s="769" t="s">
        <v>246</v>
      </c>
      <c r="DM117" s="767"/>
      <c r="DN117" s="767"/>
      <c r="DO117" s="767"/>
      <c r="DP117" s="768"/>
      <c r="DQ117" s="769" t="s">
        <v>246</v>
      </c>
      <c r="DR117" s="767"/>
      <c r="DS117" s="767"/>
      <c r="DT117" s="767"/>
      <c r="DU117" s="768"/>
      <c r="DV117" s="811" t="s">
        <v>246</v>
      </c>
      <c r="DW117" s="812"/>
      <c r="DX117" s="812"/>
      <c r="DY117" s="812"/>
      <c r="DZ117" s="813"/>
    </row>
    <row r="118" spans="1:130" s="224" customFormat="1" ht="26.25" customHeight="1">
      <c r="A118" s="882" t="s">
        <v>435</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432</v>
      </c>
      <c r="AB118" s="883"/>
      <c r="AC118" s="883"/>
      <c r="AD118" s="883"/>
      <c r="AE118" s="884"/>
      <c r="AF118" s="885" t="s">
        <v>433</v>
      </c>
      <c r="AG118" s="883"/>
      <c r="AH118" s="883"/>
      <c r="AI118" s="883"/>
      <c r="AJ118" s="884"/>
      <c r="AK118" s="885" t="s">
        <v>309</v>
      </c>
      <c r="AL118" s="883"/>
      <c r="AM118" s="883"/>
      <c r="AN118" s="883"/>
      <c r="AO118" s="884"/>
      <c r="AP118" s="886" t="s">
        <v>434</v>
      </c>
      <c r="AQ118" s="887"/>
      <c r="AR118" s="887"/>
      <c r="AS118" s="887"/>
      <c r="AT118" s="888"/>
      <c r="AU118" s="919"/>
      <c r="AV118" s="920"/>
      <c r="AW118" s="920"/>
      <c r="AX118" s="920"/>
      <c r="AY118" s="920"/>
      <c r="AZ118" s="825" t="s">
        <v>467</v>
      </c>
      <c r="BA118" s="826"/>
      <c r="BB118" s="826"/>
      <c r="BC118" s="826"/>
      <c r="BD118" s="826"/>
      <c r="BE118" s="826"/>
      <c r="BF118" s="826"/>
      <c r="BG118" s="826"/>
      <c r="BH118" s="826"/>
      <c r="BI118" s="826"/>
      <c r="BJ118" s="826"/>
      <c r="BK118" s="826"/>
      <c r="BL118" s="826"/>
      <c r="BM118" s="826"/>
      <c r="BN118" s="826"/>
      <c r="BO118" s="826"/>
      <c r="BP118" s="827"/>
      <c r="BQ118" s="866" t="s">
        <v>246</v>
      </c>
      <c r="BR118" s="832"/>
      <c r="BS118" s="832"/>
      <c r="BT118" s="832"/>
      <c r="BU118" s="832"/>
      <c r="BV118" s="832" t="s">
        <v>464</v>
      </c>
      <c r="BW118" s="832"/>
      <c r="BX118" s="832"/>
      <c r="BY118" s="832"/>
      <c r="BZ118" s="832"/>
      <c r="CA118" s="832" t="s">
        <v>246</v>
      </c>
      <c r="CB118" s="832"/>
      <c r="CC118" s="832"/>
      <c r="CD118" s="832"/>
      <c r="CE118" s="832"/>
      <c r="CF118" s="862" t="s">
        <v>246</v>
      </c>
      <c r="CG118" s="863"/>
      <c r="CH118" s="863"/>
      <c r="CI118" s="863"/>
      <c r="CJ118" s="863"/>
      <c r="CK118" s="914"/>
      <c r="CL118" s="808"/>
      <c r="CM118" s="804" t="s">
        <v>468</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246</v>
      </c>
      <c r="DH118" s="767"/>
      <c r="DI118" s="767"/>
      <c r="DJ118" s="767"/>
      <c r="DK118" s="768"/>
      <c r="DL118" s="769" t="s">
        <v>246</v>
      </c>
      <c r="DM118" s="767"/>
      <c r="DN118" s="767"/>
      <c r="DO118" s="767"/>
      <c r="DP118" s="768"/>
      <c r="DQ118" s="769" t="s">
        <v>246</v>
      </c>
      <c r="DR118" s="767"/>
      <c r="DS118" s="767"/>
      <c r="DT118" s="767"/>
      <c r="DU118" s="768"/>
      <c r="DV118" s="811" t="s">
        <v>246</v>
      </c>
      <c r="DW118" s="812"/>
      <c r="DX118" s="812"/>
      <c r="DY118" s="812"/>
      <c r="DZ118" s="813"/>
    </row>
    <row r="119" spans="1:130" s="224" customFormat="1" ht="26.25" customHeight="1">
      <c r="A119" s="805" t="s">
        <v>438</v>
      </c>
      <c r="B119" s="806"/>
      <c r="C119" s="847" t="s">
        <v>439</v>
      </c>
      <c r="D119" s="797"/>
      <c r="E119" s="797"/>
      <c r="F119" s="797"/>
      <c r="G119" s="797"/>
      <c r="H119" s="797"/>
      <c r="I119" s="797"/>
      <c r="J119" s="797"/>
      <c r="K119" s="797"/>
      <c r="L119" s="797"/>
      <c r="M119" s="797"/>
      <c r="N119" s="797"/>
      <c r="O119" s="797"/>
      <c r="P119" s="797"/>
      <c r="Q119" s="797"/>
      <c r="R119" s="797"/>
      <c r="S119" s="797"/>
      <c r="T119" s="797"/>
      <c r="U119" s="797"/>
      <c r="V119" s="797"/>
      <c r="W119" s="797"/>
      <c r="X119" s="797"/>
      <c r="Y119" s="797"/>
      <c r="Z119" s="798"/>
      <c r="AA119" s="875">
        <v>24885</v>
      </c>
      <c r="AB119" s="876"/>
      <c r="AC119" s="876"/>
      <c r="AD119" s="876"/>
      <c r="AE119" s="877"/>
      <c r="AF119" s="878">
        <v>24905</v>
      </c>
      <c r="AG119" s="876"/>
      <c r="AH119" s="876"/>
      <c r="AI119" s="876"/>
      <c r="AJ119" s="877"/>
      <c r="AK119" s="878">
        <v>26061</v>
      </c>
      <c r="AL119" s="876"/>
      <c r="AM119" s="876"/>
      <c r="AN119" s="876"/>
      <c r="AO119" s="877"/>
      <c r="AP119" s="879">
        <v>0.1</v>
      </c>
      <c r="AQ119" s="880"/>
      <c r="AR119" s="880"/>
      <c r="AS119" s="880"/>
      <c r="AT119" s="881"/>
      <c r="AU119" s="921"/>
      <c r="AV119" s="922"/>
      <c r="AW119" s="922"/>
      <c r="AX119" s="922"/>
      <c r="AY119" s="922"/>
      <c r="AZ119" s="245" t="s">
        <v>190</v>
      </c>
      <c r="BA119" s="245"/>
      <c r="BB119" s="245"/>
      <c r="BC119" s="245"/>
      <c r="BD119" s="245"/>
      <c r="BE119" s="245"/>
      <c r="BF119" s="245"/>
      <c r="BG119" s="245"/>
      <c r="BH119" s="245"/>
      <c r="BI119" s="245"/>
      <c r="BJ119" s="245"/>
      <c r="BK119" s="245"/>
      <c r="BL119" s="245"/>
      <c r="BM119" s="245"/>
      <c r="BN119" s="245"/>
      <c r="BO119" s="864" t="s">
        <v>469</v>
      </c>
      <c r="BP119" s="865"/>
      <c r="BQ119" s="866">
        <v>63947965</v>
      </c>
      <c r="BR119" s="832"/>
      <c r="BS119" s="832"/>
      <c r="BT119" s="832"/>
      <c r="BU119" s="832"/>
      <c r="BV119" s="832">
        <v>62873271</v>
      </c>
      <c r="BW119" s="832"/>
      <c r="BX119" s="832"/>
      <c r="BY119" s="832"/>
      <c r="BZ119" s="832"/>
      <c r="CA119" s="832">
        <v>61270294</v>
      </c>
      <c r="CB119" s="832"/>
      <c r="CC119" s="832"/>
      <c r="CD119" s="832"/>
      <c r="CE119" s="832"/>
      <c r="CF119" s="735"/>
      <c r="CG119" s="736"/>
      <c r="CH119" s="736"/>
      <c r="CI119" s="736"/>
      <c r="CJ119" s="821"/>
      <c r="CK119" s="915"/>
      <c r="CL119" s="810"/>
      <c r="CM119" s="825" t="s">
        <v>470</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464</v>
      </c>
      <c r="DH119" s="751"/>
      <c r="DI119" s="751"/>
      <c r="DJ119" s="751"/>
      <c r="DK119" s="752"/>
      <c r="DL119" s="753" t="s">
        <v>464</v>
      </c>
      <c r="DM119" s="751"/>
      <c r="DN119" s="751"/>
      <c r="DO119" s="751"/>
      <c r="DP119" s="752"/>
      <c r="DQ119" s="753" t="s">
        <v>465</v>
      </c>
      <c r="DR119" s="751"/>
      <c r="DS119" s="751"/>
      <c r="DT119" s="751"/>
      <c r="DU119" s="752"/>
      <c r="DV119" s="835" t="s">
        <v>464</v>
      </c>
      <c r="DW119" s="836"/>
      <c r="DX119" s="836"/>
      <c r="DY119" s="836"/>
      <c r="DZ119" s="837"/>
    </row>
    <row r="120" spans="1:130" s="224" customFormat="1" ht="26.25" customHeight="1">
      <c r="A120" s="807"/>
      <c r="B120" s="808"/>
      <c r="C120" s="804" t="s">
        <v>444</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246</v>
      </c>
      <c r="AB120" s="767"/>
      <c r="AC120" s="767"/>
      <c r="AD120" s="767"/>
      <c r="AE120" s="768"/>
      <c r="AF120" s="769" t="s">
        <v>464</v>
      </c>
      <c r="AG120" s="767"/>
      <c r="AH120" s="767"/>
      <c r="AI120" s="767"/>
      <c r="AJ120" s="768"/>
      <c r="AK120" s="769" t="s">
        <v>246</v>
      </c>
      <c r="AL120" s="767"/>
      <c r="AM120" s="767"/>
      <c r="AN120" s="767"/>
      <c r="AO120" s="768"/>
      <c r="AP120" s="811" t="s">
        <v>246</v>
      </c>
      <c r="AQ120" s="812"/>
      <c r="AR120" s="812"/>
      <c r="AS120" s="812"/>
      <c r="AT120" s="813"/>
      <c r="AU120" s="867" t="s">
        <v>471</v>
      </c>
      <c r="AV120" s="868"/>
      <c r="AW120" s="868"/>
      <c r="AX120" s="868"/>
      <c r="AY120" s="869"/>
      <c r="AZ120" s="847" t="s">
        <v>472</v>
      </c>
      <c r="BA120" s="797"/>
      <c r="BB120" s="797"/>
      <c r="BC120" s="797"/>
      <c r="BD120" s="797"/>
      <c r="BE120" s="797"/>
      <c r="BF120" s="797"/>
      <c r="BG120" s="797"/>
      <c r="BH120" s="797"/>
      <c r="BI120" s="797"/>
      <c r="BJ120" s="797"/>
      <c r="BK120" s="797"/>
      <c r="BL120" s="797"/>
      <c r="BM120" s="797"/>
      <c r="BN120" s="797"/>
      <c r="BO120" s="797"/>
      <c r="BP120" s="798"/>
      <c r="BQ120" s="848">
        <v>3822666</v>
      </c>
      <c r="BR120" s="829"/>
      <c r="BS120" s="829"/>
      <c r="BT120" s="829"/>
      <c r="BU120" s="829"/>
      <c r="BV120" s="829">
        <v>6291036</v>
      </c>
      <c r="BW120" s="829"/>
      <c r="BX120" s="829"/>
      <c r="BY120" s="829"/>
      <c r="BZ120" s="829"/>
      <c r="CA120" s="829">
        <v>8158485</v>
      </c>
      <c r="CB120" s="829"/>
      <c r="CC120" s="829"/>
      <c r="CD120" s="829"/>
      <c r="CE120" s="829"/>
      <c r="CF120" s="853">
        <v>31.4</v>
      </c>
      <c r="CG120" s="854"/>
      <c r="CH120" s="854"/>
      <c r="CI120" s="854"/>
      <c r="CJ120" s="854"/>
      <c r="CK120" s="855" t="s">
        <v>473</v>
      </c>
      <c r="CL120" s="839"/>
      <c r="CM120" s="839"/>
      <c r="CN120" s="839"/>
      <c r="CO120" s="840"/>
      <c r="CP120" s="859" t="s">
        <v>409</v>
      </c>
      <c r="CQ120" s="860"/>
      <c r="CR120" s="860"/>
      <c r="CS120" s="860"/>
      <c r="CT120" s="860"/>
      <c r="CU120" s="860"/>
      <c r="CV120" s="860"/>
      <c r="CW120" s="860"/>
      <c r="CX120" s="860"/>
      <c r="CY120" s="860"/>
      <c r="CZ120" s="860"/>
      <c r="DA120" s="860"/>
      <c r="DB120" s="860"/>
      <c r="DC120" s="860"/>
      <c r="DD120" s="860"/>
      <c r="DE120" s="860"/>
      <c r="DF120" s="861"/>
      <c r="DG120" s="848">
        <v>17384858</v>
      </c>
      <c r="DH120" s="829"/>
      <c r="DI120" s="829"/>
      <c r="DJ120" s="829"/>
      <c r="DK120" s="829"/>
      <c r="DL120" s="829">
        <v>15782683</v>
      </c>
      <c r="DM120" s="829"/>
      <c r="DN120" s="829"/>
      <c r="DO120" s="829"/>
      <c r="DP120" s="829"/>
      <c r="DQ120" s="829">
        <v>13911381</v>
      </c>
      <c r="DR120" s="829"/>
      <c r="DS120" s="829"/>
      <c r="DT120" s="829"/>
      <c r="DU120" s="829"/>
      <c r="DV120" s="830">
        <v>53.6</v>
      </c>
      <c r="DW120" s="830"/>
      <c r="DX120" s="830"/>
      <c r="DY120" s="830"/>
      <c r="DZ120" s="831"/>
    </row>
    <row r="121" spans="1:130" s="224" customFormat="1" ht="26.25" customHeight="1">
      <c r="A121" s="807"/>
      <c r="B121" s="808"/>
      <c r="C121" s="850" t="s">
        <v>474</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464</v>
      </c>
      <c r="AB121" s="767"/>
      <c r="AC121" s="767"/>
      <c r="AD121" s="767"/>
      <c r="AE121" s="768"/>
      <c r="AF121" s="769" t="s">
        <v>246</v>
      </c>
      <c r="AG121" s="767"/>
      <c r="AH121" s="767"/>
      <c r="AI121" s="767"/>
      <c r="AJ121" s="768"/>
      <c r="AK121" s="769" t="s">
        <v>246</v>
      </c>
      <c r="AL121" s="767"/>
      <c r="AM121" s="767"/>
      <c r="AN121" s="767"/>
      <c r="AO121" s="768"/>
      <c r="AP121" s="811" t="s">
        <v>246</v>
      </c>
      <c r="AQ121" s="812"/>
      <c r="AR121" s="812"/>
      <c r="AS121" s="812"/>
      <c r="AT121" s="813"/>
      <c r="AU121" s="870"/>
      <c r="AV121" s="871"/>
      <c r="AW121" s="871"/>
      <c r="AX121" s="871"/>
      <c r="AY121" s="872"/>
      <c r="AZ121" s="804" t="s">
        <v>475</v>
      </c>
      <c r="BA121" s="739"/>
      <c r="BB121" s="739"/>
      <c r="BC121" s="739"/>
      <c r="BD121" s="739"/>
      <c r="BE121" s="739"/>
      <c r="BF121" s="739"/>
      <c r="BG121" s="739"/>
      <c r="BH121" s="739"/>
      <c r="BI121" s="739"/>
      <c r="BJ121" s="739"/>
      <c r="BK121" s="739"/>
      <c r="BL121" s="739"/>
      <c r="BM121" s="739"/>
      <c r="BN121" s="739"/>
      <c r="BO121" s="739"/>
      <c r="BP121" s="740"/>
      <c r="BQ121" s="776">
        <v>10065968</v>
      </c>
      <c r="BR121" s="777"/>
      <c r="BS121" s="777"/>
      <c r="BT121" s="777"/>
      <c r="BU121" s="777"/>
      <c r="BV121" s="777">
        <v>10238873</v>
      </c>
      <c r="BW121" s="777"/>
      <c r="BX121" s="777"/>
      <c r="BY121" s="777"/>
      <c r="BZ121" s="777"/>
      <c r="CA121" s="777">
        <v>10242795</v>
      </c>
      <c r="CB121" s="777"/>
      <c r="CC121" s="777"/>
      <c r="CD121" s="777"/>
      <c r="CE121" s="777"/>
      <c r="CF121" s="862">
        <v>39.5</v>
      </c>
      <c r="CG121" s="863"/>
      <c r="CH121" s="863"/>
      <c r="CI121" s="863"/>
      <c r="CJ121" s="863"/>
      <c r="CK121" s="856"/>
      <c r="CL121" s="842"/>
      <c r="CM121" s="842"/>
      <c r="CN121" s="842"/>
      <c r="CO121" s="843"/>
      <c r="CP121" s="822" t="s">
        <v>407</v>
      </c>
      <c r="CQ121" s="823"/>
      <c r="CR121" s="823"/>
      <c r="CS121" s="823"/>
      <c r="CT121" s="823"/>
      <c r="CU121" s="823"/>
      <c r="CV121" s="823"/>
      <c r="CW121" s="823"/>
      <c r="CX121" s="823"/>
      <c r="CY121" s="823"/>
      <c r="CZ121" s="823"/>
      <c r="DA121" s="823"/>
      <c r="DB121" s="823"/>
      <c r="DC121" s="823"/>
      <c r="DD121" s="823"/>
      <c r="DE121" s="823"/>
      <c r="DF121" s="824"/>
      <c r="DG121" s="776" t="s">
        <v>246</v>
      </c>
      <c r="DH121" s="777"/>
      <c r="DI121" s="777"/>
      <c r="DJ121" s="777"/>
      <c r="DK121" s="777"/>
      <c r="DL121" s="777" t="s">
        <v>246</v>
      </c>
      <c r="DM121" s="777"/>
      <c r="DN121" s="777"/>
      <c r="DO121" s="777"/>
      <c r="DP121" s="777"/>
      <c r="DQ121" s="777" t="s">
        <v>464</v>
      </c>
      <c r="DR121" s="777"/>
      <c r="DS121" s="777"/>
      <c r="DT121" s="777"/>
      <c r="DU121" s="777"/>
      <c r="DV121" s="783" t="s">
        <v>246</v>
      </c>
      <c r="DW121" s="783"/>
      <c r="DX121" s="783"/>
      <c r="DY121" s="783"/>
      <c r="DZ121" s="784"/>
    </row>
    <row r="122" spans="1:130" s="224" customFormat="1" ht="26.25" customHeight="1">
      <c r="A122" s="807"/>
      <c r="B122" s="808"/>
      <c r="C122" s="804" t="s">
        <v>455</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246</v>
      </c>
      <c r="AB122" s="767"/>
      <c r="AC122" s="767"/>
      <c r="AD122" s="767"/>
      <c r="AE122" s="768"/>
      <c r="AF122" s="769" t="s">
        <v>246</v>
      </c>
      <c r="AG122" s="767"/>
      <c r="AH122" s="767"/>
      <c r="AI122" s="767"/>
      <c r="AJ122" s="768"/>
      <c r="AK122" s="769" t="s">
        <v>246</v>
      </c>
      <c r="AL122" s="767"/>
      <c r="AM122" s="767"/>
      <c r="AN122" s="767"/>
      <c r="AO122" s="768"/>
      <c r="AP122" s="811" t="s">
        <v>246</v>
      </c>
      <c r="AQ122" s="812"/>
      <c r="AR122" s="812"/>
      <c r="AS122" s="812"/>
      <c r="AT122" s="813"/>
      <c r="AU122" s="870"/>
      <c r="AV122" s="871"/>
      <c r="AW122" s="871"/>
      <c r="AX122" s="871"/>
      <c r="AY122" s="872"/>
      <c r="AZ122" s="825" t="s">
        <v>476</v>
      </c>
      <c r="BA122" s="826"/>
      <c r="BB122" s="826"/>
      <c r="BC122" s="826"/>
      <c r="BD122" s="826"/>
      <c r="BE122" s="826"/>
      <c r="BF122" s="826"/>
      <c r="BG122" s="826"/>
      <c r="BH122" s="826"/>
      <c r="BI122" s="826"/>
      <c r="BJ122" s="826"/>
      <c r="BK122" s="826"/>
      <c r="BL122" s="826"/>
      <c r="BM122" s="826"/>
      <c r="BN122" s="826"/>
      <c r="BO122" s="826"/>
      <c r="BP122" s="827"/>
      <c r="BQ122" s="866">
        <v>32354458</v>
      </c>
      <c r="BR122" s="832"/>
      <c r="BS122" s="832"/>
      <c r="BT122" s="832"/>
      <c r="BU122" s="832"/>
      <c r="BV122" s="832">
        <v>32312697</v>
      </c>
      <c r="BW122" s="832"/>
      <c r="BX122" s="832"/>
      <c r="BY122" s="832"/>
      <c r="BZ122" s="832"/>
      <c r="CA122" s="832">
        <v>31786165</v>
      </c>
      <c r="CB122" s="832"/>
      <c r="CC122" s="832"/>
      <c r="CD122" s="832"/>
      <c r="CE122" s="832"/>
      <c r="CF122" s="833">
        <v>122.5</v>
      </c>
      <c r="CG122" s="834"/>
      <c r="CH122" s="834"/>
      <c r="CI122" s="834"/>
      <c r="CJ122" s="834"/>
      <c r="CK122" s="856"/>
      <c r="CL122" s="842"/>
      <c r="CM122" s="842"/>
      <c r="CN122" s="842"/>
      <c r="CO122" s="843"/>
      <c r="CP122" s="822"/>
      <c r="CQ122" s="823"/>
      <c r="CR122" s="823"/>
      <c r="CS122" s="823"/>
      <c r="CT122" s="823"/>
      <c r="CU122" s="823"/>
      <c r="CV122" s="823"/>
      <c r="CW122" s="823"/>
      <c r="CX122" s="823"/>
      <c r="CY122" s="823"/>
      <c r="CZ122" s="823"/>
      <c r="DA122" s="823"/>
      <c r="DB122" s="823"/>
      <c r="DC122" s="823"/>
      <c r="DD122" s="823"/>
      <c r="DE122" s="823"/>
      <c r="DF122" s="824"/>
      <c r="DG122" s="776"/>
      <c r="DH122" s="777"/>
      <c r="DI122" s="777"/>
      <c r="DJ122" s="777"/>
      <c r="DK122" s="777"/>
      <c r="DL122" s="777"/>
      <c r="DM122" s="777"/>
      <c r="DN122" s="777"/>
      <c r="DO122" s="777"/>
      <c r="DP122" s="777"/>
      <c r="DQ122" s="777"/>
      <c r="DR122" s="777"/>
      <c r="DS122" s="777"/>
      <c r="DT122" s="777"/>
      <c r="DU122" s="777"/>
      <c r="DV122" s="783"/>
      <c r="DW122" s="783"/>
      <c r="DX122" s="783"/>
      <c r="DY122" s="783"/>
      <c r="DZ122" s="784"/>
    </row>
    <row r="123" spans="1:130" s="224" customFormat="1" ht="26.25" customHeight="1">
      <c r="A123" s="807"/>
      <c r="B123" s="808"/>
      <c r="C123" s="804" t="s">
        <v>461</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246</v>
      </c>
      <c r="AB123" s="767"/>
      <c r="AC123" s="767"/>
      <c r="AD123" s="767"/>
      <c r="AE123" s="768"/>
      <c r="AF123" s="769" t="s">
        <v>246</v>
      </c>
      <c r="AG123" s="767"/>
      <c r="AH123" s="767"/>
      <c r="AI123" s="767"/>
      <c r="AJ123" s="768"/>
      <c r="AK123" s="769" t="s">
        <v>246</v>
      </c>
      <c r="AL123" s="767"/>
      <c r="AM123" s="767"/>
      <c r="AN123" s="767"/>
      <c r="AO123" s="768"/>
      <c r="AP123" s="811" t="s">
        <v>464</v>
      </c>
      <c r="AQ123" s="812"/>
      <c r="AR123" s="812"/>
      <c r="AS123" s="812"/>
      <c r="AT123" s="813"/>
      <c r="AU123" s="873"/>
      <c r="AV123" s="874"/>
      <c r="AW123" s="874"/>
      <c r="AX123" s="874"/>
      <c r="AY123" s="874"/>
      <c r="AZ123" s="245" t="s">
        <v>190</v>
      </c>
      <c r="BA123" s="245"/>
      <c r="BB123" s="245"/>
      <c r="BC123" s="245"/>
      <c r="BD123" s="245"/>
      <c r="BE123" s="245"/>
      <c r="BF123" s="245"/>
      <c r="BG123" s="245"/>
      <c r="BH123" s="245"/>
      <c r="BI123" s="245"/>
      <c r="BJ123" s="245"/>
      <c r="BK123" s="245"/>
      <c r="BL123" s="245"/>
      <c r="BM123" s="245"/>
      <c r="BN123" s="245"/>
      <c r="BO123" s="864" t="s">
        <v>477</v>
      </c>
      <c r="BP123" s="865"/>
      <c r="BQ123" s="819">
        <v>46243092</v>
      </c>
      <c r="BR123" s="820"/>
      <c r="BS123" s="820"/>
      <c r="BT123" s="820"/>
      <c r="BU123" s="820"/>
      <c r="BV123" s="820">
        <v>48842606</v>
      </c>
      <c r="BW123" s="820"/>
      <c r="BX123" s="820"/>
      <c r="BY123" s="820"/>
      <c r="BZ123" s="820"/>
      <c r="CA123" s="820">
        <v>50187445</v>
      </c>
      <c r="CB123" s="820"/>
      <c r="CC123" s="820"/>
      <c r="CD123" s="820"/>
      <c r="CE123" s="820"/>
      <c r="CF123" s="735"/>
      <c r="CG123" s="736"/>
      <c r="CH123" s="736"/>
      <c r="CI123" s="736"/>
      <c r="CJ123" s="821"/>
      <c r="CK123" s="856"/>
      <c r="CL123" s="842"/>
      <c r="CM123" s="842"/>
      <c r="CN123" s="842"/>
      <c r="CO123" s="843"/>
      <c r="CP123" s="822"/>
      <c r="CQ123" s="823"/>
      <c r="CR123" s="823"/>
      <c r="CS123" s="823"/>
      <c r="CT123" s="823"/>
      <c r="CU123" s="823"/>
      <c r="CV123" s="823"/>
      <c r="CW123" s="823"/>
      <c r="CX123" s="823"/>
      <c r="CY123" s="823"/>
      <c r="CZ123" s="823"/>
      <c r="DA123" s="823"/>
      <c r="DB123" s="823"/>
      <c r="DC123" s="823"/>
      <c r="DD123" s="823"/>
      <c r="DE123" s="823"/>
      <c r="DF123" s="824"/>
      <c r="DG123" s="766"/>
      <c r="DH123" s="767"/>
      <c r="DI123" s="767"/>
      <c r="DJ123" s="767"/>
      <c r="DK123" s="768"/>
      <c r="DL123" s="769"/>
      <c r="DM123" s="767"/>
      <c r="DN123" s="767"/>
      <c r="DO123" s="767"/>
      <c r="DP123" s="768"/>
      <c r="DQ123" s="769"/>
      <c r="DR123" s="767"/>
      <c r="DS123" s="767"/>
      <c r="DT123" s="767"/>
      <c r="DU123" s="768"/>
      <c r="DV123" s="811"/>
      <c r="DW123" s="812"/>
      <c r="DX123" s="812"/>
      <c r="DY123" s="812"/>
      <c r="DZ123" s="813"/>
    </row>
    <row r="124" spans="1:130" s="224" customFormat="1" ht="26.25" customHeight="1" thickBot="1">
      <c r="A124" s="807"/>
      <c r="B124" s="808"/>
      <c r="C124" s="804" t="s">
        <v>466</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246</v>
      </c>
      <c r="AB124" s="767"/>
      <c r="AC124" s="767"/>
      <c r="AD124" s="767"/>
      <c r="AE124" s="768"/>
      <c r="AF124" s="769" t="s">
        <v>246</v>
      </c>
      <c r="AG124" s="767"/>
      <c r="AH124" s="767"/>
      <c r="AI124" s="767"/>
      <c r="AJ124" s="768"/>
      <c r="AK124" s="769" t="s">
        <v>246</v>
      </c>
      <c r="AL124" s="767"/>
      <c r="AM124" s="767"/>
      <c r="AN124" s="767"/>
      <c r="AO124" s="768"/>
      <c r="AP124" s="811" t="s">
        <v>246</v>
      </c>
      <c r="AQ124" s="812"/>
      <c r="AR124" s="812"/>
      <c r="AS124" s="812"/>
      <c r="AT124" s="813"/>
      <c r="AU124" s="814" t="s">
        <v>478</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v>72</v>
      </c>
      <c r="BR124" s="818"/>
      <c r="BS124" s="818"/>
      <c r="BT124" s="818"/>
      <c r="BU124" s="818"/>
      <c r="BV124" s="818">
        <v>53.2</v>
      </c>
      <c r="BW124" s="818"/>
      <c r="BX124" s="818"/>
      <c r="BY124" s="818"/>
      <c r="BZ124" s="818"/>
      <c r="CA124" s="818">
        <v>42.7</v>
      </c>
      <c r="CB124" s="818"/>
      <c r="CC124" s="818"/>
      <c r="CD124" s="818"/>
      <c r="CE124" s="818"/>
      <c r="CF124" s="713"/>
      <c r="CG124" s="714"/>
      <c r="CH124" s="714"/>
      <c r="CI124" s="714"/>
      <c r="CJ124" s="849"/>
      <c r="CK124" s="857"/>
      <c r="CL124" s="857"/>
      <c r="CM124" s="857"/>
      <c r="CN124" s="857"/>
      <c r="CO124" s="858"/>
      <c r="CP124" s="822" t="s">
        <v>479</v>
      </c>
      <c r="CQ124" s="823"/>
      <c r="CR124" s="823"/>
      <c r="CS124" s="823"/>
      <c r="CT124" s="823"/>
      <c r="CU124" s="823"/>
      <c r="CV124" s="823"/>
      <c r="CW124" s="823"/>
      <c r="CX124" s="823"/>
      <c r="CY124" s="823"/>
      <c r="CZ124" s="823"/>
      <c r="DA124" s="823"/>
      <c r="DB124" s="823"/>
      <c r="DC124" s="823"/>
      <c r="DD124" s="823"/>
      <c r="DE124" s="823"/>
      <c r="DF124" s="824"/>
      <c r="DG124" s="750" t="s">
        <v>246</v>
      </c>
      <c r="DH124" s="751"/>
      <c r="DI124" s="751"/>
      <c r="DJ124" s="751"/>
      <c r="DK124" s="752"/>
      <c r="DL124" s="753" t="s">
        <v>246</v>
      </c>
      <c r="DM124" s="751"/>
      <c r="DN124" s="751"/>
      <c r="DO124" s="751"/>
      <c r="DP124" s="752"/>
      <c r="DQ124" s="753" t="s">
        <v>246</v>
      </c>
      <c r="DR124" s="751"/>
      <c r="DS124" s="751"/>
      <c r="DT124" s="751"/>
      <c r="DU124" s="752"/>
      <c r="DV124" s="835" t="s">
        <v>246</v>
      </c>
      <c r="DW124" s="836"/>
      <c r="DX124" s="836"/>
      <c r="DY124" s="836"/>
      <c r="DZ124" s="837"/>
    </row>
    <row r="125" spans="1:130" s="224" customFormat="1" ht="26.25" customHeight="1">
      <c r="A125" s="807"/>
      <c r="B125" s="808"/>
      <c r="C125" s="804" t="s">
        <v>468</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246</v>
      </c>
      <c r="AB125" s="767"/>
      <c r="AC125" s="767"/>
      <c r="AD125" s="767"/>
      <c r="AE125" s="768"/>
      <c r="AF125" s="769" t="s">
        <v>246</v>
      </c>
      <c r="AG125" s="767"/>
      <c r="AH125" s="767"/>
      <c r="AI125" s="767"/>
      <c r="AJ125" s="768"/>
      <c r="AK125" s="769" t="s">
        <v>246</v>
      </c>
      <c r="AL125" s="767"/>
      <c r="AM125" s="767"/>
      <c r="AN125" s="767"/>
      <c r="AO125" s="768"/>
      <c r="AP125" s="811" t="s">
        <v>246</v>
      </c>
      <c r="AQ125" s="812"/>
      <c r="AR125" s="812"/>
      <c r="AS125" s="812"/>
      <c r="AT125" s="813"/>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480</v>
      </c>
      <c r="CL125" s="839"/>
      <c r="CM125" s="839"/>
      <c r="CN125" s="839"/>
      <c r="CO125" s="840"/>
      <c r="CP125" s="847" t="s">
        <v>481</v>
      </c>
      <c r="CQ125" s="797"/>
      <c r="CR125" s="797"/>
      <c r="CS125" s="797"/>
      <c r="CT125" s="797"/>
      <c r="CU125" s="797"/>
      <c r="CV125" s="797"/>
      <c r="CW125" s="797"/>
      <c r="CX125" s="797"/>
      <c r="CY125" s="797"/>
      <c r="CZ125" s="797"/>
      <c r="DA125" s="797"/>
      <c r="DB125" s="797"/>
      <c r="DC125" s="797"/>
      <c r="DD125" s="797"/>
      <c r="DE125" s="797"/>
      <c r="DF125" s="798"/>
      <c r="DG125" s="848" t="s">
        <v>246</v>
      </c>
      <c r="DH125" s="829"/>
      <c r="DI125" s="829"/>
      <c r="DJ125" s="829"/>
      <c r="DK125" s="829"/>
      <c r="DL125" s="829" t="s">
        <v>246</v>
      </c>
      <c r="DM125" s="829"/>
      <c r="DN125" s="829"/>
      <c r="DO125" s="829"/>
      <c r="DP125" s="829"/>
      <c r="DQ125" s="829" t="s">
        <v>246</v>
      </c>
      <c r="DR125" s="829"/>
      <c r="DS125" s="829"/>
      <c r="DT125" s="829"/>
      <c r="DU125" s="829"/>
      <c r="DV125" s="830" t="s">
        <v>246</v>
      </c>
      <c r="DW125" s="830"/>
      <c r="DX125" s="830"/>
      <c r="DY125" s="830"/>
      <c r="DZ125" s="831"/>
    </row>
    <row r="126" spans="1:130" s="224" customFormat="1" ht="26.25" customHeight="1" thickBot="1">
      <c r="A126" s="807"/>
      <c r="B126" s="808"/>
      <c r="C126" s="804" t="s">
        <v>470</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246</v>
      </c>
      <c r="AB126" s="767"/>
      <c r="AC126" s="767"/>
      <c r="AD126" s="767"/>
      <c r="AE126" s="768"/>
      <c r="AF126" s="769" t="s">
        <v>246</v>
      </c>
      <c r="AG126" s="767"/>
      <c r="AH126" s="767"/>
      <c r="AI126" s="767"/>
      <c r="AJ126" s="768"/>
      <c r="AK126" s="769" t="s">
        <v>246</v>
      </c>
      <c r="AL126" s="767"/>
      <c r="AM126" s="767"/>
      <c r="AN126" s="767"/>
      <c r="AO126" s="768"/>
      <c r="AP126" s="811" t="s">
        <v>246</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4" t="s">
        <v>482</v>
      </c>
      <c r="CQ126" s="739"/>
      <c r="CR126" s="739"/>
      <c r="CS126" s="739"/>
      <c r="CT126" s="739"/>
      <c r="CU126" s="739"/>
      <c r="CV126" s="739"/>
      <c r="CW126" s="739"/>
      <c r="CX126" s="739"/>
      <c r="CY126" s="739"/>
      <c r="CZ126" s="739"/>
      <c r="DA126" s="739"/>
      <c r="DB126" s="739"/>
      <c r="DC126" s="739"/>
      <c r="DD126" s="739"/>
      <c r="DE126" s="739"/>
      <c r="DF126" s="740"/>
      <c r="DG126" s="776" t="s">
        <v>246</v>
      </c>
      <c r="DH126" s="777"/>
      <c r="DI126" s="777"/>
      <c r="DJ126" s="777"/>
      <c r="DK126" s="777"/>
      <c r="DL126" s="777" t="s">
        <v>246</v>
      </c>
      <c r="DM126" s="777"/>
      <c r="DN126" s="777"/>
      <c r="DO126" s="777"/>
      <c r="DP126" s="777"/>
      <c r="DQ126" s="777" t="s">
        <v>246</v>
      </c>
      <c r="DR126" s="777"/>
      <c r="DS126" s="777"/>
      <c r="DT126" s="777"/>
      <c r="DU126" s="777"/>
      <c r="DV126" s="783" t="s">
        <v>246</v>
      </c>
      <c r="DW126" s="783"/>
      <c r="DX126" s="783"/>
      <c r="DY126" s="783"/>
      <c r="DZ126" s="784"/>
    </row>
    <row r="127" spans="1:130" s="224" customFormat="1" ht="26.25" customHeight="1">
      <c r="A127" s="809"/>
      <c r="B127" s="810"/>
      <c r="C127" s="825" t="s">
        <v>483</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246</v>
      </c>
      <c r="AB127" s="767"/>
      <c r="AC127" s="767"/>
      <c r="AD127" s="767"/>
      <c r="AE127" s="768"/>
      <c r="AF127" s="769" t="s">
        <v>246</v>
      </c>
      <c r="AG127" s="767"/>
      <c r="AH127" s="767"/>
      <c r="AI127" s="767"/>
      <c r="AJ127" s="768"/>
      <c r="AK127" s="769" t="s">
        <v>246</v>
      </c>
      <c r="AL127" s="767"/>
      <c r="AM127" s="767"/>
      <c r="AN127" s="767"/>
      <c r="AO127" s="768"/>
      <c r="AP127" s="811" t="s">
        <v>246</v>
      </c>
      <c r="AQ127" s="812"/>
      <c r="AR127" s="812"/>
      <c r="AS127" s="812"/>
      <c r="AT127" s="813"/>
      <c r="AU127" s="226"/>
      <c r="AV127" s="226"/>
      <c r="AW127" s="226"/>
      <c r="AX127" s="828" t="s">
        <v>484</v>
      </c>
      <c r="AY127" s="801"/>
      <c r="AZ127" s="801"/>
      <c r="BA127" s="801"/>
      <c r="BB127" s="801"/>
      <c r="BC127" s="801"/>
      <c r="BD127" s="801"/>
      <c r="BE127" s="802"/>
      <c r="BF127" s="800" t="s">
        <v>485</v>
      </c>
      <c r="BG127" s="801"/>
      <c r="BH127" s="801"/>
      <c r="BI127" s="801"/>
      <c r="BJ127" s="801"/>
      <c r="BK127" s="801"/>
      <c r="BL127" s="802"/>
      <c r="BM127" s="800" t="s">
        <v>486</v>
      </c>
      <c r="BN127" s="801"/>
      <c r="BO127" s="801"/>
      <c r="BP127" s="801"/>
      <c r="BQ127" s="801"/>
      <c r="BR127" s="801"/>
      <c r="BS127" s="802"/>
      <c r="BT127" s="800" t="s">
        <v>487</v>
      </c>
      <c r="BU127" s="801"/>
      <c r="BV127" s="801"/>
      <c r="BW127" s="801"/>
      <c r="BX127" s="801"/>
      <c r="BY127" s="801"/>
      <c r="BZ127" s="803"/>
      <c r="CA127" s="226"/>
      <c r="CB127" s="226"/>
      <c r="CC127" s="226"/>
      <c r="CD127" s="249"/>
      <c r="CE127" s="249"/>
      <c r="CF127" s="249"/>
      <c r="CG127" s="226"/>
      <c r="CH127" s="226"/>
      <c r="CI127" s="226"/>
      <c r="CJ127" s="248"/>
      <c r="CK127" s="841"/>
      <c r="CL127" s="842"/>
      <c r="CM127" s="842"/>
      <c r="CN127" s="842"/>
      <c r="CO127" s="843"/>
      <c r="CP127" s="804" t="s">
        <v>488</v>
      </c>
      <c r="CQ127" s="739"/>
      <c r="CR127" s="739"/>
      <c r="CS127" s="739"/>
      <c r="CT127" s="739"/>
      <c r="CU127" s="739"/>
      <c r="CV127" s="739"/>
      <c r="CW127" s="739"/>
      <c r="CX127" s="739"/>
      <c r="CY127" s="739"/>
      <c r="CZ127" s="739"/>
      <c r="DA127" s="739"/>
      <c r="DB127" s="739"/>
      <c r="DC127" s="739"/>
      <c r="DD127" s="739"/>
      <c r="DE127" s="739"/>
      <c r="DF127" s="740"/>
      <c r="DG127" s="776" t="s">
        <v>246</v>
      </c>
      <c r="DH127" s="777"/>
      <c r="DI127" s="777"/>
      <c r="DJ127" s="777"/>
      <c r="DK127" s="777"/>
      <c r="DL127" s="777" t="s">
        <v>246</v>
      </c>
      <c r="DM127" s="777"/>
      <c r="DN127" s="777"/>
      <c r="DO127" s="777"/>
      <c r="DP127" s="777"/>
      <c r="DQ127" s="777" t="s">
        <v>246</v>
      </c>
      <c r="DR127" s="777"/>
      <c r="DS127" s="777"/>
      <c r="DT127" s="777"/>
      <c r="DU127" s="777"/>
      <c r="DV127" s="783" t="s">
        <v>246</v>
      </c>
      <c r="DW127" s="783"/>
      <c r="DX127" s="783"/>
      <c r="DY127" s="783"/>
      <c r="DZ127" s="784"/>
    </row>
    <row r="128" spans="1:130" s="224" customFormat="1" ht="26.25" customHeight="1" thickBot="1">
      <c r="A128" s="785" t="s">
        <v>489</v>
      </c>
      <c r="B128" s="786"/>
      <c r="C128" s="786"/>
      <c r="D128" s="786"/>
      <c r="E128" s="786"/>
      <c r="F128" s="786"/>
      <c r="G128" s="786"/>
      <c r="H128" s="786"/>
      <c r="I128" s="786"/>
      <c r="J128" s="786"/>
      <c r="K128" s="786"/>
      <c r="L128" s="786"/>
      <c r="M128" s="786"/>
      <c r="N128" s="786"/>
      <c r="O128" s="786"/>
      <c r="P128" s="786"/>
      <c r="Q128" s="786"/>
      <c r="R128" s="786"/>
      <c r="S128" s="786"/>
      <c r="T128" s="786"/>
      <c r="U128" s="786"/>
      <c r="V128" s="786"/>
      <c r="W128" s="787" t="s">
        <v>490</v>
      </c>
      <c r="X128" s="787"/>
      <c r="Y128" s="787"/>
      <c r="Z128" s="788"/>
      <c r="AA128" s="789">
        <v>856341</v>
      </c>
      <c r="AB128" s="790"/>
      <c r="AC128" s="790"/>
      <c r="AD128" s="790"/>
      <c r="AE128" s="791"/>
      <c r="AF128" s="792">
        <v>809677</v>
      </c>
      <c r="AG128" s="790"/>
      <c r="AH128" s="790"/>
      <c r="AI128" s="790"/>
      <c r="AJ128" s="791"/>
      <c r="AK128" s="792">
        <v>816107</v>
      </c>
      <c r="AL128" s="790"/>
      <c r="AM128" s="790"/>
      <c r="AN128" s="790"/>
      <c r="AO128" s="791"/>
      <c r="AP128" s="793"/>
      <c r="AQ128" s="794"/>
      <c r="AR128" s="794"/>
      <c r="AS128" s="794"/>
      <c r="AT128" s="795"/>
      <c r="AU128" s="226"/>
      <c r="AV128" s="226"/>
      <c r="AW128" s="226"/>
      <c r="AX128" s="796" t="s">
        <v>491</v>
      </c>
      <c r="AY128" s="797"/>
      <c r="AZ128" s="797"/>
      <c r="BA128" s="797"/>
      <c r="BB128" s="797"/>
      <c r="BC128" s="797"/>
      <c r="BD128" s="797"/>
      <c r="BE128" s="798"/>
      <c r="BF128" s="773" t="s">
        <v>246</v>
      </c>
      <c r="BG128" s="774"/>
      <c r="BH128" s="774"/>
      <c r="BI128" s="774"/>
      <c r="BJ128" s="774"/>
      <c r="BK128" s="774"/>
      <c r="BL128" s="799"/>
      <c r="BM128" s="773">
        <v>11.87</v>
      </c>
      <c r="BN128" s="774"/>
      <c r="BO128" s="774"/>
      <c r="BP128" s="774"/>
      <c r="BQ128" s="774"/>
      <c r="BR128" s="774"/>
      <c r="BS128" s="799"/>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8" t="s">
        <v>492</v>
      </c>
      <c r="CQ128" s="717"/>
      <c r="CR128" s="717"/>
      <c r="CS128" s="717"/>
      <c r="CT128" s="717"/>
      <c r="CU128" s="717"/>
      <c r="CV128" s="717"/>
      <c r="CW128" s="717"/>
      <c r="CX128" s="717"/>
      <c r="CY128" s="717"/>
      <c r="CZ128" s="717"/>
      <c r="DA128" s="717"/>
      <c r="DB128" s="717"/>
      <c r="DC128" s="717"/>
      <c r="DD128" s="717"/>
      <c r="DE128" s="717"/>
      <c r="DF128" s="718"/>
      <c r="DG128" s="779">
        <v>21849</v>
      </c>
      <c r="DH128" s="780"/>
      <c r="DI128" s="780"/>
      <c r="DJ128" s="780"/>
      <c r="DK128" s="780"/>
      <c r="DL128" s="780">
        <v>13335</v>
      </c>
      <c r="DM128" s="780"/>
      <c r="DN128" s="780"/>
      <c r="DO128" s="780"/>
      <c r="DP128" s="780"/>
      <c r="DQ128" s="780">
        <v>12550</v>
      </c>
      <c r="DR128" s="780"/>
      <c r="DS128" s="780"/>
      <c r="DT128" s="780"/>
      <c r="DU128" s="780"/>
      <c r="DV128" s="781">
        <v>0</v>
      </c>
      <c r="DW128" s="781"/>
      <c r="DX128" s="781"/>
      <c r="DY128" s="781"/>
      <c r="DZ128" s="782"/>
    </row>
    <row r="129" spans="1:131" s="224" customFormat="1" ht="26.25" customHeight="1">
      <c r="A129" s="761" t="s">
        <v>111</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493</v>
      </c>
      <c r="X129" s="764"/>
      <c r="Y129" s="764"/>
      <c r="Z129" s="765"/>
      <c r="AA129" s="766">
        <v>27400188</v>
      </c>
      <c r="AB129" s="767"/>
      <c r="AC129" s="767"/>
      <c r="AD129" s="767"/>
      <c r="AE129" s="768"/>
      <c r="AF129" s="769">
        <v>29090530</v>
      </c>
      <c r="AG129" s="767"/>
      <c r="AH129" s="767"/>
      <c r="AI129" s="767"/>
      <c r="AJ129" s="768"/>
      <c r="AK129" s="769">
        <v>28620631</v>
      </c>
      <c r="AL129" s="767"/>
      <c r="AM129" s="767"/>
      <c r="AN129" s="767"/>
      <c r="AO129" s="768"/>
      <c r="AP129" s="770"/>
      <c r="AQ129" s="771"/>
      <c r="AR129" s="771"/>
      <c r="AS129" s="771"/>
      <c r="AT129" s="772"/>
      <c r="AU129" s="227"/>
      <c r="AV129" s="227"/>
      <c r="AW129" s="227"/>
      <c r="AX129" s="738" t="s">
        <v>494</v>
      </c>
      <c r="AY129" s="739"/>
      <c r="AZ129" s="739"/>
      <c r="BA129" s="739"/>
      <c r="BB129" s="739"/>
      <c r="BC129" s="739"/>
      <c r="BD129" s="739"/>
      <c r="BE129" s="740"/>
      <c r="BF129" s="757" t="s">
        <v>246</v>
      </c>
      <c r="BG129" s="758"/>
      <c r="BH129" s="758"/>
      <c r="BI129" s="758"/>
      <c r="BJ129" s="758"/>
      <c r="BK129" s="758"/>
      <c r="BL129" s="759"/>
      <c r="BM129" s="757">
        <v>16.87</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c r="A130" s="761" t="s">
        <v>495</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496</v>
      </c>
      <c r="X130" s="764"/>
      <c r="Y130" s="764"/>
      <c r="Z130" s="765"/>
      <c r="AA130" s="766">
        <v>2836145</v>
      </c>
      <c r="AB130" s="767"/>
      <c r="AC130" s="767"/>
      <c r="AD130" s="767"/>
      <c r="AE130" s="768"/>
      <c r="AF130" s="769">
        <v>2753412</v>
      </c>
      <c r="AG130" s="767"/>
      <c r="AH130" s="767"/>
      <c r="AI130" s="767"/>
      <c r="AJ130" s="768"/>
      <c r="AK130" s="769">
        <v>2670937</v>
      </c>
      <c r="AL130" s="767"/>
      <c r="AM130" s="767"/>
      <c r="AN130" s="767"/>
      <c r="AO130" s="768"/>
      <c r="AP130" s="770"/>
      <c r="AQ130" s="771"/>
      <c r="AR130" s="771"/>
      <c r="AS130" s="771"/>
      <c r="AT130" s="772"/>
      <c r="AU130" s="227"/>
      <c r="AV130" s="227"/>
      <c r="AW130" s="227"/>
      <c r="AX130" s="738" t="s">
        <v>497</v>
      </c>
      <c r="AY130" s="739"/>
      <c r="AZ130" s="739"/>
      <c r="BA130" s="739"/>
      <c r="BB130" s="739"/>
      <c r="BC130" s="739"/>
      <c r="BD130" s="739"/>
      <c r="BE130" s="740"/>
      <c r="BF130" s="741">
        <v>7.5</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498</v>
      </c>
      <c r="X131" s="748"/>
      <c r="Y131" s="748"/>
      <c r="Z131" s="749"/>
      <c r="AA131" s="750">
        <v>24564043</v>
      </c>
      <c r="AB131" s="751"/>
      <c r="AC131" s="751"/>
      <c r="AD131" s="751"/>
      <c r="AE131" s="752"/>
      <c r="AF131" s="753">
        <v>26337118</v>
      </c>
      <c r="AG131" s="751"/>
      <c r="AH131" s="751"/>
      <c r="AI131" s="751"/>
      <c r="AJ131" s="752"/>
      <c r="AK131" s="753">
        <v>25949694</v>
      </c>
      <c r="AL131" s="751"/>
      <c r="AM131" s="751"/>
      <c r="AN131" s="751"/>
      <c r="AO131" s="752"/>
      <c r="AP131" s="754"/>
      <c r="AQ131" s="755"/>
      <c r="AR131" s="755"/>
      <c r="AS131" s="755"/>
      <c r="AT131" s="756"/>
      <c r="AU131" s="227"/>
      <c r="AV131" s="227"/>
      <c r="AW131" s="227"/>
      <c r="AX131" s="716" t="s">
        <v>499</v>
      </c>
      <c r="AY131" s="717"/>
      <c r="AZ131" s="717"/>
      <c r="BA131" s="717"/>
      <c r="BB131" s="717"/>
      <c r="BC131" s="717"/>
      <c r="BD131" s="717"/>
      <c r="BE131" s="718"/>
      <c r="BF131" s="719">
        <v>42.7</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c r="A132" s="725" t="s">
        <v>500</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501</v>
      </c>
      <c r="W132" s="729"/>
      <c r="X132" s="729"/>
      <c r="Y132" s="729"/>
      <c r="Z132" s="730"/>
      <c r="AA132" s="731">
        <v>7.8082260320000003</v>
      </c>
      <c r="AB132" s="732"/>
      <c r="AC132" s="732"/>
      <c r="AD132" s="732"/>
      <c r="AE132" s="733"/>
      <c r="AF132" s="734">
        <v>6.7708737149999996</v>
      </c>
      <c r="AG132" s="732"/>
      <c r="AH132" s="732"/>
      <c r="AI132" s="732"/>
      <c r="AJ132" s="733"/>
      <c r="AK132" s="734">
        <v>8.0889971190000001</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502</v>
      </c>
      <c r="W133" s="708"/>
      <c r="X133" s="708"/>
      <c r="Y133" s="708"/>
      <c r="Z133" s="709"/>
      <c r="AA133" s="710">
        <v>8.6999999999999993</v>
      </c>
      <c r="AB133" s="711"/>
      <c r="AC133" s="711"/>
      <c r="AD133" s="711"/>
      <c r="AE133" s="712"/>
      <c r="AF133" s="710">
        <v>8</v>
      </c>
      <c r="AG133" s="711"/>
      <c r="AH133" s="711"/>
      <c r="AI133" s="711"/>
      <c r="AJ133" s="712"/>
      <c r="AK133" s="710">
        <v>7.5</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8IqoW3fjB/8ATvl+yUFVO3CL2hADBPEEc9UYIvhXuWEf/MtvfIYdiJw8e5KSc8nTKAQoQBsxCpblbRBP3a6aww==" saltValue="RWa4+FtweJQSxbxJI5/Lz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cols>
    <col min="1" max="120" width="2.81640625" style="254" customWidth="1"/>
    <col min="121" max="121" width="0" style="253" hidden="1" customWidth="1"/>
    <col min="122" max="16384" width="9" style="253" hidden="1"/>
  </cols>
  <sheetData>
    <row r="1" spans="1:120" ht="13.2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5"/>
    <row r="3" spans="1:120" ht="13.25"/>
    <row r="4" spans="1:120" ht="13.25"/>
    <row r="5" spans="1:120" ht="13.25"/>
    <row r="6" spans="1:120" ht="13.25"/>
    <row r="7" spans="1:120" ht="13.25"/>
    <row r="8" spans="1:120" ht="13.25"/>
    <row r="9" spans="1:120" ht="13.25"/>
    <row r="10" spans="1:120" ht="13.25"/>
    <row r="11" spans="1:120" ht="13.25"/>
    <row r="12" spans="1:120" ht="13.25"/>
    <row r="13" spans="1:120" ht="13.25"/>
    <row r="14" spans="1:120" ht="13.25"/>
    <row r="15" spans="1:120" ht="13.25"/>
    <row r="16" spans="1:120" ht="13.25">
      <c r="DP16" s="253"/>
    </row>
    <row r="17" spans="119:120" ht="13.25">
      <c r="DP17" s="253"/>
    </row>
    <row r="18" spans="119:120" ht="13.25"/>
    <row r="19" spans="119:120" ht="13.25"/>
    <row r="20" spans="119:120" ht="13.25">
      <c r="DO20" s="253"/>
      <c r="DP20" s="253"/>
    </row>
    <row r="21" spans="119:120" ht="13.25">
      <c r="DP21" s="253"/>
    </row>
    <row r="22" spans="119:120" ht="13.25"/>
    <row r="23" spans="119:120" ht="13.25">
      <c r="DO23" s="253"/>
      <c r="DP23" s="253"/>
    </row>
    <row r="24" spans="119:120" ht="13.25">
      <c r="DP24" s="253"/>
    </row>
    <row r="25" spans="119:120" ht="13.25">
      <c r="DP25" s="253"/>
    </row>
    <row r="26" spans="119:120" ht="13.25">
      <c r="DO26" s="253"/>
      <c r="DP26" s="253"/>
    </row>
    <row r="27" spans="119:120" ht="13.25"/>
    <row r="28" spans="119:120" ht="13.25">
      <c r="DO28" s="253"/>
      <c r="DP28" s="253"/>
    </row>
    <row r="29" spans="119:120" ht="13.25">
      <c r="DP29" s="253"/>
    </row>
    <row r="30" spans="119:120" ht="13.25"/>
    <row r="31" spans="119:120" ht="13.25">
      <c r="DO31" s="253"/>
      <c r="DP31" s="253"/>
    </row>
    <row r="32" spans="119:120" ht="13.25"/>
    <row r="33" spans="98:120" ht="13.25">
      <c r="DO33" s="253"/>
      <c r="DP33" s="253"/>
    </row>
    <row r="34" spans="98:120" ht="13.25">
      <c r="DM34" s="253"/>
    </row>
    <row r="35" spans="98:120" ht="13.25">
      <c r="CT35" s="253"/>
      <c r="CU35" s="253"/>
      <c r="CV35" s="253"/>
      <c r="CY35" s="253"/>
      <c r="CZ35" s="253"/>
      <c r="DA35" s="253"/>
      <c r="DD35" s="253"/>
      <c r="DE35" s="253"/>
      <c r="DF35" s="253"/>
      <c r="DI35" s="253"/>
      <c r="DJ35" s="253"/>
      <c r="DK35" s="253"/>
      <c r="DM35" s="253"/>
      <c r="DN35" s="253"/>
      <c r="DO35" s="253"/>
      <c r="DP35" s="253"/>
    </row>
    <row r="36" spans="98:120" ht="13.25"/>
    <row r="37" spans="98:120" ht="13.25">
      <c r="CW37" s="253"/>
      <c r="DB37" s="253"/>
      <c r="DG37" s="253"/>
      <c r="DL37" s="253"/>
      <c r="DP37" s="253"/>
    </row>
    <row r="38" spans="98:120" ht="13.25">
      <c r="CT38" s="253"/>
      <c r="CU38" s="253"/>
      <c r="CV38" s="253"/>
      <c r="CW38" s="253"/>
      <c r="CY38" s="253"/>
      <c r="CZ38" s="253"/>
      <c r="DA38" s="253"/>
      <c r="DB38" s="253"/>
      <c r="DD38" s="253"/>
      <c r="DE38" s="253"/>
      <c r="DF38" s="253"/>
      <c r="DG38" s="253"/>
      <c r="DI38" s="253"/>
      <c r="DJ38" s="253"/>
      <c r="DK38" s="253"/>
      <c r="DL38" s="253"/>
      <c r="DN38" s="253"/>
      <c r="DO38" s="253"/>
      <c r="DP38" s="253"/>
    </row>
    <row r="39" spans="98:120" ht="13.25"/>
    <row r="40" spans="98:120" ht="13.25"/>
    <row r="41" spans="98:120" ht="13.25"/>
    <row r="42" spans="98:120" ht="13.25"/>
    <row r="43" spans="98:120" ht="13.25"/>
    <row r="44" spans="98:120" ht="13.25"/>
    <row r="45" spans="98:120" ht="13.25"/>
    <row r="46" spans="98:120" ht="13.25"/>
    <row r="47" spans="98:120" ht="13.25"/>
    <row r="48" spans="98:120" ht="13.25"/>
    <row r="49" spans="22:120" ht="13.25">
      <c r="DN49" s="253"/>
      <c r="DO49" s="253"/>
      <c r="DP49" s="253"/>
    </row>
    <row r="50" spans="22:120" ht="13.25"/>
    <row r="51" spans="22:120" ht="13.25"/>
    <row r="52" spans="22:120" ht="13.25"/>
    <row r="53" spans="22:120" ht="13.25"/>
    <row r="54" spans="22:120" ht="13.25"/>
    <row r="55" spans="22:120" ht="13.25"/>
    <row r="56" spans="22:120" ht="13.25"/>
    <row r="57" spans="22:120" ht="13"/>
    <row r="58" spans="22:120" ht="13"/>
    <row r="59" spans="22:120" ht="13"/>
    <row r="60" spans="22:120" ht="13"/>
    <row r="61" spans="22:120" ht="13"/>
    <row r="62" spans="22:120" ht="13"/>
    <row r="63" spans="22:120" ht="13">
      <c r="W63" s="253"/>
      <c r="CS63" s="253"/>
      <c r="CX63" s="253"/>
      <c r="DC63" s="253"/>
      <c r="DH63" s="253"/>
    </row>
    <row r="64" spans="22:120" ht="13">
      <c r="V64" s="253"/>
    </row>
    <row r="65" spans="15:120" ht="13">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c r="Q66" s="253"/>
      <c r="S66" s="253"/>
      <c r="U66" s="253"/>
      <c r="DM66" s="253"/>
    </row>
    <row r="67" spans="15:120" ht="13">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row r="69" spans="15:120" ht="13"/>
    <row r="70" spans="15:120" ht="13"/>
    <row r="71" spans="15:120" ht="13"/>
    <row r="72" spans="15:120" ht="13">
      <c r="DP72" s="253"/>
    </row>
    <row r="73" spans="15:120" ht="13">
      <c r="DP73" s="253"/>
    </row>
    <row r="74" spans="15:120" ht="13"/>
    <row r="75" spans="15:120" ht="13"/>
    <row r="76" spans="15:120" ht="13"/>
    <row r="77" spans="15:120" ht="13"/>
    <row r="78" spans="15:120" ht="13"/>
    <row r="79" spans="15:120" ht="13"/>
    <row r="80" spans="15:120" ht="13"/>
    <row r="81" spans="97:112" ht="13"/>
    <row r="82" spans="97:112" ht="13"/>
    <row r="83" spans="97:112" ht="13"/>
    <row r="84" spans="97:112" ht="13"/>
    <row r="85" spans="97:112" ht="13"/>
    <row r="86" spans="97:112" ht="13"/>
    <row r="87" spans="97:112" ht="13"/>
    <row r="88" spans="97:112" ht="13"/>
    <row r="89" spans="97:112" ht="13"/>
    <row r="90" spans="97:112" ht="13"/>
    <row r="91" spans="97:112" ht="13"/>
    <row r="92" spans="97:112" ht="13"/>
    <row r="93" spans="97:112" ht="13"/>
    <row r="94" spans="97:112" ht="13"/>
    <row r="95" spans="97:112" ht="13"/>
    <row r="96" spans="97:112" ht="13">
      <c r="CS96" s="253"/>
      <c r="CX96" s="253"/>
      <c r="DC96" s="253"/>
      <c r="DH96" s="253"/>
    </row>
    <row r="97" spans="24:120" ht="13">
      <c r="CS97" s="253"/>
      <c r="CX97" s="253"/>
      <c r="DC97" s="253"/>
      <c r="DH97" s="253"/>
      <c r="DP97" s="254" t="s">
        <v>503</v>
      </c>
    </row>
    <row r="98" spans="24:120" ht="13.25" hidden="1">
      <c r="CS98" s="253"/>
      <c r="CX98" s="253"/>
      <c r="DC98" s="253"/>
      <c r="DH98" s="253"/>
    </row>
    <row r="99" spans="24:120" ht="13.25" hidden="1">
      <c r="CS99" s="253"/>
      <c r="CX99" s="253"/>
      <c r="DC99" s="253"/>
      <c r="DH99" s="253"/>
    </row>
    <row r="101" spans="24:120" ht="12" hidden="1" customHeight="1">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c r="CU102" s="253"/>
      <c r="CZ102" s="253"/>
      <c r="DE102" s="253"/>
      <c r="DJ102" s="253"/>
      <c r="DM102" s="253"/>
    </row>
    <row r="103" spans="24:120" ht="13.25" hidden="1">
      <c r="CT103" s="253"/>
      <c r="CV103" s="253"/>
      <c r="CW103" s="253"/>
      <c r="CY103" s="253"/>
      <c r="DA103" s="253"/>
      <c r="DB103" s="253"/>
      <c r="DD103" s="253"/>
      <c r="DF103" s="253"/>
      <c r="DG103" s="253"/>
      <c r="DI103" s="253"/>
      <c r="DK103" s="253"/>
      <c r="DL103" s="253"/>
      <c r="DM103" s="253"/>
      <c r="DN103" s="253"/>
      <c r="DO103" s="253"/>
      <c r="DP103" s="253"/>
    </row>
    <row r="104" spans="24:120" ht="13.25" hidden="1">
      <c r="CV104" s="253"/>
      <c r="CW104" s="253"/>
      <c r="DA104" s="253"/>
      <c r="DB104" s="253"/>
      <c r="DF104" s="253"/>
      <c r="DG104" s="253"/>
      <c r="DK104" s="253"/>
      <c r="DL104" s="253"/>
      <c r="DN104" s="253"/>
      <c r="DO104" s="253"/>
      <c r="DP104" s="253"/>
    </row>
    <row r="105" spans="24:120" ht="12.75" hidden="1" customHeight="1"/>
  </sheetData>
  <sheetProtection algorithmName="SHA-512" hashValue="5+pWitBQRIdA86inKVj9WiqtR5PgtoyzDLCozYQeREQxfb9mS3k3UZdwsLW3BhKVUFCr4BtNAo5/9fKMQ2b84g==" saltValue="SzwsVVA1sXZbXYmDIzxS0A==" spinCount="100000" sheet="1" objects="1" scenarios="1"/>
  <dataConsolidate/>
  <phoneticPr fontId="2"/>
  <printOptions horizontalCentered="1" verticalCentered="1"/>
  <pageMargins left="0" right="0" top="0" bottom="0" header="0" footer="0"/>
  <pageSetup paperSize="9" scale="4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0" zoomScaleNormal="80" zoomScaleSheetLayoutView="55" workbookViewId="0"/>
  </sheetViews>
  <sheetFormatPr defaultColWidth="0" defaultRowHeight="13.5" customHeight="1" zeroHeight="1"/>
  <cols>
    <col min="1" max="116" width="2.6328125" style="254" customWidth="1"/>
    <col min="117" max="16384" width="9" style="253" hidden="1"/>
  </cols>
  <sheetData>
    <row r="1" spans="2:116" ht="13.2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5"/>
    <row r="3" spans="2:116" ht="13.25"/>
    <row r="4" spans="2:116" ht="13.2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5"/>
    <row r="7" spans="2:116" ht="13.25"/>
    <row r="8" spans="2:116" ht="13.25"/>
    <row r="9" spans="2:116" ht="13.25"/>
    <row r="10" spans="2:116" ht="13.25"/>
    <row r="11" spans="2:116" ht="13.25"/>
    <row r="12" spans="2:116" ht="13.25"/>
    <row r="13" spans="2:116" ht="13.25"/>
    <row r="14" spans="2:116" ht="13.25"/>
    <row r="15" spans="2:116" ht="13.25"/>
    <row r="16" spans="2:116" ht="13.25"/>
    <row r="17" spans="9:116" ht="13.25"/>
    <row r="18" spans="9:116" ht="13.2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5"/>
    <row r="20" spans="9:116" ht="13.25"/>
    <row r="21" spans="9:116" ht="13.25">
      <c r="DL21" s="253"/>
    </row>
    <row r="22" spans="9:116" ht="13.25">
      <c r="DI22" s="253"/>
      <c r="DJ22" s="253"/>
      <c r="DK22" s="253"/>
      <c r="DL22" s="253"/>
    </row>
    <row r="23" spans="9:116" ht="13.25">
      <c r="CY23" s="253"/>
      <c r="CZ23" s="253"/>
      <c r="DA23" s="253"/>
      <c r="DB23" s="253"/>
      <c r="DC23" s="253"/>
      <c r="DD23" s="253"/>
      <c r="DE23" s="253"/>
      <c r="DF23" s="253"/>
      <c r="DG23" s="253"/>
      <c r="DH23" s="253"/>
      <c r="DI23" s="253"/>
      <c r="DJ23" s="253"/>
      <c r="DK23" s="253"/>
      <c r="DL23" s="253"/>
    </row>
    <row r="24" spans="9:116" ht="13.25"/>
    <row r="25" spans="9:116" ht="13.25"/>
    <row r="26" spans="9:116" ht="13.25"/>
    <row r="27" spans="9:116" ht="13.25"/>
    <row r="28" spans="9:116" ht="13.25"/>
    <row r="29" spans="9:116" ht="13.25"/>
    <row r="30" spans="9:116" ht="13.25"/>
    <row r="31" spans="9:116" ht="13.25"/>
    <row r="32" spans="9:116" ht="13.25"/>
    <row r="33" spans="15:116" ht="13.25"/>
    <row r="34" spans="15:116" ht="13.25"/>
    <row r="35" spans="15:116" ht="13.25">
      <c r="CZ35" s="253"/>
      <c r="DA35" s="253"/>
      <c r="DB35" s="253"/>
      <c r="DC35" s="253"/>
      <c r="DD35" s="253"/>
      <c r="DE35" s="253"/>
      <c r="DF35" s="253"/>
      <c r="DG35" s="253"/>
      <c r="DH35" s="253"/>
      <c r="DI35" s="253"/>
      <c r="DJ35" s="253"/>
      <c r="DK35" s="253"/>
      <c r="DL35" s="253"/>
    </row>
    <row r="36" spans="15:116" ht="13.25"/>
    <row r="37" spans="15:116" ht="13.25">
      <c r="DL37" s="253"/>
    </row>
    <row r="38" spans="15:116" ht="13.25">
      <c r="DI38" s="253"/>
      <c r="DJ38" s="253"/>
      <c r="DK38" s="253"/>
      <c r="DL38" s="253"/>
    </row>
    <row r="39" spans="15:116" ht="13.25"/>
    <row r="40" spans="15:116" ht="13.25"/>
    <row r="41" spans="15:116" ht="13.25"/>
    <row r="42" spans="15:116" ht="13.25"/>
    <row r="43" spans="15:116" ht="13.2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5">
      <c r="DL44" s="253"/>
    </row>
    <row r="45" spans="15:116" ht="13.25"/>
    <row r="46" spans="15:116" ht="13.25">
      <c r="DA46" s="253"/>
      <c r="DB46" s="253"/>
      <c r="DC46" s="253"/>
      <c r="DD46" s="253"/>
      <c r="DE46" s="253"/>
      <c r="DF46" s="253"/>
      <c r="DG46" s="253"/>
      <c r="DH46" s="253"/>
      <c r="DI46" s="253"/>
      <c r="DJ46" s="253"/>
      <c r="DK46" s="253"/>
      <c r="DL46" s="253"/>
    </row>
    <row r="47" spans="15:116" ht="13.25"/>
    <row r="48" spans="15:116" ht="13.25"/>
    <row r="49" spans="104:116" ht="13.25"/>
    <row r="50" spans="104:116" ht="13.25">
      <c r="CZ50" s="253"/>
      <c r="DA50" s="253"/>
      <c r="DB50" s="253"/>
      <c r="DC50" s="253"/>
      <c r="DD50" s="253"/>
      <c r="DE50" s="253"/>
      <c r="DF50" s="253"/>
      <c r="DG50" s="253"/>
      <c r="DH50" s="253"/>
      <c r="DI50" s="253"/>
      <c r="DJ50" s="253"/>
      <c r="DK50" s="253"/>
      <c r="DL50" s="253"/>
    </row>
    <row r="51" spans="104:116" ht="13.25"/>
    <row r="52" spans="104:116" ht="13.25"/>
    <row r="53" spans="104:116" ht="13">
      <c r="DL53" s="253"/>
    </row>
    <row r="54" spans="104:116" ht="13"/>
    <row r="55" spans="104:116" ht="13"/>
    <row r="56" spans="104:116" ht="13"/>
    <row r="57" spans="104:116" ht="13"/>
    <row r="58" spans="104:116" ht="13"/>
    <row r="59" spans="104:116" ht="13"/>
    <row r="60" spans="104:116" ht="13"/>
    <row r="61" spans="104:116" ht="13"/>
    <row r="62" spans="104:116" ht="13"/>
    <row r="63" spans="104:116" ht="13"/>
    <row r="64" spans="104:116" ht="13"/>
    <row r="65" spans="107:116" ht="13"/>
    <row r="66" spans="107:116" ht="13"/>
    <row r="67" spans="107:116" ht="13">
      <c r="DC67" s="253"/>
      <c r="DD67" s="253"/>
      <c r="DE67" s="253"/>
      <c r="DF67" s="253"/>
      <c r="DG67" s="253"/>
      <c r="DH67" s="253"/>
      <c r="DI67" s="253"/>
      <c r="DJ67" s="253"/>
      <c r="DK67" s="253"/>
      <c r="DL67" s="253"/>
    </row>
    <row r="68" spans="107:116" ht="13"/>
    <row r="69" spans="107:116" ht="13"/>
    <row r="70" spans="107:116" ht="13"/>
    <row r="71" spans="107:116" ht="13"/>
    <row r="72" spans="107:116" ht="13"/>
    <row r="73" spans="107:116" ht="13"/>
    <row r="74" spans="107:116" ht="13"/>
    <row r="75" spans="107:116" ht="13"/>
    <row r="76" spans="107:116" ht="13"/>
    <row r="77" spans="107:116" ht="13"/>
    <row r="78" spans="107:116" ht="13"/>
    <row r="79" spans="107:116" ht="13"/>
    <row r="80" spans="107:116" ht="13"/>
    <row r="81" ht="13"/>
    <row r="82" ht="13"/>
    <row r="83" ht="13"/>
    <row r="84" ht="13"/>
    <row r="85" ht="13"/>
    <row r="86" ht="13"/>
    <row r="87" ht="13"/>
    <row r="88" ht="13"/>
    <row r="89" ht="13"/>
  </sheetData>
  <sheetProtection algorithmName="SHA-512" hashValue="n64o10Tyy192HPe6ssA7+VrlXp0T3hbGuyfqi2ZI5ZlPTWU8JIKAVlTRuiBnxZCSCQpWMUSU0SkZwBqVcN8moA==" saltValue="qB1bMt4/Zyddspu5L8a+I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5" zoomScaleSheetLayoutView="85" workbookViewId="0"/>
  </sheetViews>
  <sheetFormatPr defaultColWidth="0" defaultRowHeight="13.5" customHeight="1" zeroHeight="1"/>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25">
      <c r="AS1" s="255"/>
      <c r="AT1" s="255"/>
    </row>
    <row r="2" spans="1:46" ht="13.25">
      <c r="AS2" s="255"/>
      <c r="AT2" s="255"/>
    </row>
    <row r="3" spans="1:46" ht="13.25">
      <c r="AS3" s="255"/>
      <c r="AT3" s="255"/>
    </row>
    <row r="4" spans="1:46" ht="13.25">
      <c r="AS4" s="255"/>
      <c r="AT4" s="255"/>
    </row>
    <row r="5" spans="1:46" ht="16.5">
      <c r="A5" s="256" t="s">
        <v>504</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c r="A6" s="259"/>
      <c r="AK6" s="260" t="s">
        <v>505</v>
      </c>
      <c r="AL6" s="260"/>
      <c r="AM6" s="260"/>
      <c r="AN6" s="260"/>
    </row>
    <row r="7" spans="1:46" ht="13.5" customHeight="1">
      <c r="A7" s="259"/>
      <c r="AK7" s="262"/>
      <c r="AL7" s="263"/>
      <c r="AM7" s="263"/>
      <c r="AN7" s="264"/>
      <c r="AO7" s="1105" t="s">
        <v>506</v>
      </c>
      <c r="AP7" s="265"/>
      <c r="AQ7" s="266" t="s">
        <v>507</v>
      </c>
      <c r="AR7" s="267"/>
    </row>
    <row r="8" spans="1:46" ht="13">
      <c r="A8" s="259"/>
      <c r="AK8" s="268"/>
      <c r="AL8" s="269"/>
      <c r="AM8" s="269"/>
      <c r="AN8" s="270"/>
      <c r="AO8" s="1106"/>
      <c r="AP8" s="271" t="s">
        <v>508</v>
      </c>
      <c r="AQ8" s="272" t="s">
        <v>509</v>
      </c>
      <c r="AR8" s="273" t="s">
        <v>510</v>
      </c>
    </row>
    <row r="9" spans="1:46" ht="13">
      <c r="A9" s="259"/>
      <c r="AK9" s="1117" t="s">
        <v>511</v>
      </c>
      <c r="AL9" s="1118"/>
      <c r="AM9" s="1118"/>
      <c r="AN9" s="1119"/>
      <c r="AO9" s="274">
        <v>7798180</v>
      </c>
      <c r="AP9" s="274">
        <v>54759</v>
      </c>
      <c r="AQ9" s="275">
        <v>62374</v>
      </c>
      <c r="AR9" s="276">
        <v>-12.2</v>
      </c>
    </row>
    <row r="10" spans="1:46" ht="13.5" customHeight="1">
      <c r="A10" s="259"/>
      <c r="AK10" s="1117" t="s">
        <v>512</v>
      </c>
      <c r="AL10" s="1118"/>
      <c r="AM10" s="1118"/>
      <c r="AN10" s="1119"/>
      <c r="AO10" s="277">
        <v>57238</v>
      </c>
      <c r="AP10" s="277">
        <v>402</v>
      </c>
      <c r="AQ10" s="278">
        <v>4230</v>
      </c>
      <c r="AR10" s="279">
        <v>-90.5</v>
      </c>
    </row>
    <row r="11" spans="1:46" ht="13.5" customHeight="1">
      <c r="A11" s="259"/>
      <c r="AK11" s="1117" t="s">
        <v>513</v>
      </c>
      <c r="AL11" s="1118"/>
      <c r="AM11" s="1118"/>
      <c r="AN11" s="1119"/>
      <c r="AO11" s="277" t="s">
        <v>514</v>
      </c>
      <c r="AP11" s="277" t="s">
        <v>514</v>
      </c>
      <c r="AQ11" s="278">
        <v>601</v>
      </c>
      <c r="AR11" s="279" t="s">
        <v>514</v>
      </c>
    </row>
    <row r="12" spans="1:46" ht="13.5" customHeight="1">
      <c r="A12" s="259"/>
      <c r="AK12" s="1117" t="s">
        <v>515</v>
      </c>
      <c r="AL12" s="1118"/>
      <c r="AM12" s="1118"/>
      <c r="AN12" s="1119"/>
      <c r="AO12" s="277" t="s">
        <v>514</v>
      </c>
      <c r="AP12" s="277" t="s">
        <v>514</v>
      </c>
      <c r="AQ12" s="278">
        <v>13</v>
      </c>
      <c r="AR12" s="279" t="s">
        <v>514</v>
      </c>
    </row>
    <row r="13" spans="1:46" ht="13.5" customHeight="1">
      <c r="A13" s="259"/>
      <c r="AK13" s="1117" t="s">
        <v>516</v>
      </c>
      <c r="AL13" s="1118"/>
      <c r="AM13" s="1118"/>
      <c r="AN13" s="1119"/>
      <c r="AO13" s="277">
        <v>227769</v>
      </c>
      <c r="AP13" s="277">
        <v>1599</v>
      </c>
      <c r="AQ13" s="278">
        <v>2559</v>
      </c>
      <c r="AR13" s="279">
        <v>-37.5</v>
      </c>
    </row>
    <row r="14" spans="1:46" ht="13.5" customHeight="1">
      <c r="A14" s="259"/>
      <c r="AK14" s="1117" t="s">
        <v>517</v>
      </c>
      <c r="AL14" s="1118"/>
      <c r="AM14" s="1118"/>
      <c r="AN14" s="1119"/>
      <c r="AO14" s="277">
        <v>201276</v>
      </c>
      <c r="AP14" s="277">
        <v>1413</v>
      </c>
      <c r="AQ14" s="278">
        <v>1133</v>
      </c>
      <c r="AR14" s="279">
        <v>24.7</v>
      </c>
    </row>
    <row r="15" spans="1:46" ht="13.5" customHeight="1">
      <c r="A15" s="259"/>
      <c r="AK15" s="1120" t="s">
        <v>518</v>
      </c>
      <c r="AL15" s="1121"/>
      <c r="AM15" s="1121"/>
      <c r="AN15" s="1122"/>
      <c r="AO15" s="277">
        <v>-525518</v>
      </c>
      <c r="AP15" s="277">
        <v>-3690</v>
      </c>
      <c r="AQ15" s="278">
        <v>-4006</v>
      </c>
      <c r="AR15" s="279">
        <v>-7.9</v>
      </c>
    </row>
    <row r="16" spans="1:46" ht="13">
      <c r="A16" s="259"/>
      <c r="AK16" s="1120" t="s">
        <v>190</v>
      </c>
      <c r="AL16" s="1121"/>
      <c r="AM16" s="1121"/>
      <c r="AN16" s="1122"/>
      <c r="AO16" s="277">
        <v>7758945</v>
      </c>
      <c r="AP16" s="277">
        <v>54483</v>
      </c>
      <c r="AQ16" s="278">
        <v>66904</v>
      </c>
      <c r="AR16" s="279">
        <v>-18.600000000000001</v>
      </c>
    </row>
    <row r="17" spans="1:46" ht="13.25">
      <c r="A17" s="259"/>
    </row>
    <row r="18" spans="1:46" ht="13.25">
      <c r="A18" s="259"/>
      <c r="AQ18" s="280"/>
      <c r="AR18" s="280"/>
    </row>
    <row r="19" spans="1:46" ht="13">
      <c r="A19" s="259"/>
      <c r="AK19" s="255" t="s">
        <v>519</v>
      </c>
    </row>
    <row r="20" spans="1:46" ht="13">
      <c r="A20" s="259"/>
      <c r="AK20" s="281"/>
      <c r="AL20" s="282"/>
      <c r="AM20" s="282"/>
      <c r="AN20" s="283"/>
      <c r="AO20" s="284" t="s">
        <v>520</v>
      </c>
      <c r="AP20" s="285" t="s">
        <v>521</v>
      </c>
      <c r="AQ20" s="286" t="s">
        <v>522</v>
      </c>
      <c r="AR20" s="287"/>
    </row>
    <row r="21" spans="1:46" s="260" customFormat="1" ht="13">
      <c r="A21" s="288"/>
      <c r="AK21" s="1123" t="s">
        <v>523</v>
      </c>
      <c r="AL21" s="1124"/>
      <c r="AM21" s="1124"/>
      <c r="AN21" s="1125"/>
      <c r="AO21" s="289">
        <v>6.21</v>
      </c>
      <c r="AP21" s="290">
        <v>6.16</v>
      </c>
      <c r="AQ21" s="291">
        <v>0.05</v>
      </c>
      <c r="AS21" s="292"/>
      <c r="AT21" s="288"/>
    </row>
    <row r="22" spans="1:46" s="260" customFormat="1" ht="13">
      <c r="A22" s="288"/>
      <c r="AK22" s="1123" t="s">
        <v>524</v>
      </c>
      <c r="AL22" s="1124"/>
      <c r="AM22" s="1124"/>
      <c r="AN22" s="1125"/>
      <c r="AO22" s="293">
        <v>98.6</v>
      </c>
      <c r="AP22" s="294">
        <v>98.9</v>
      </c>
      <c r="AQ22" s="295">
        <v>-0.3</v>
      </c>
      <c r="AR22" s="280"/>
      <c r="AS22" s="292"/>
      <c r="AT22" s="288"/>
    </row>
    <row r="23" spans="1:46" s="260" customFormat="1" ht="13.25">
      <c r="A23" s="288"/>
      <c r="AP23" s="280"/>
      <c r="AQ23" s="280"/>
      <c r="AR23" s="280"/>
      <c r="AS23" s="292"/>
      <c r="AT23" s="288"/>
    </row>
    <row r="24" spans="1:46" s="260" customFormat="1" ht="13.25">
      <c r="A24" s="288"/>
      <c r="AP24" s="280"/>
      <c r="AQ24" s="280"/>
      <c r="AR24" s="280"/>
      <c r="AS24" s="292"/>
      <c r="AT24" s="288"/>
    </row>
    <row r="25" spans="1:46" s="260" customFormat="1" ht="13.2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c r="A26" s="1116" t="s">
        <v>525</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ht="13.25">
      <c r="A27" s="300"/>
      <c r="AS27" s="255"/>
      <c r="AT27" s="255"/>
    </row>
    <row r="28" spans="1:46" ht="16.5">
      <c r="A28" s="256" t="s">
        <v>526</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c r="A29" s="259"/>
      <c r="AK29" s="260" t="s">
        <v>527</v>
      </c>
      <c r="AL29" s="260"/>
      <c r="AM29" s="260"/>
      <c r="AN29" s="260"/>
      <c r="AS29" s="302"/>
    </row>
    <row r="30" spans="1:46" ht="13.5" customHeight="1">
      <c r="A30" s="259"/>
      <c r="AK30" s="262"/>
      <c r="AL30" s="263"/>
      <c r="AM30" s="263"/>
      <c r="AN30" s="264"/>
      <c r="AO30" s="1105" t="s">
        <v>506</v>
      </c>
      <c r="AP30" s="265"/>
      <c r="AQ30" s="266" t="s">
        <v>507</v>
      </c>
      <c r="AR30" s="267"/>
    </row>
    <row r="31" spans="1:46" ht="13">
      <c r="A31" s="259"/>
      <c r="AK31" s="268"/>
      <c r="AL31" s="269"/>
      <c r="AM31" s="269"/>
      <c r="AN31" s="270"/>
      <c r="AO31" s="1106"/>
      <c r="AP31" s="271" t="s">
        <v>508</v>
      </c>
      <c r="AQ31" s="272" t="s">
        <v>509</v>
      </c>
      <c r="AR31" s="273" t="s">
        <v>510</v>
      </c>
    </row>
    <row r="32" spans="1:46" ht="27" customHeight="1">
      <c r="A32" s="259"/>
      <c r="AK32" s="1107" t="s">
        <v>528</v>
      </c>
      <c r="AL32" s="1108"/>
      <c r="AM32" s="1108"/>
      <c r="AN32" s="1109"/>
      <c r="AO32" s="303">
        <v>4595849</v>
      </c>
      <c r="AP32" s="303">
        <v>32272</v>
      </c>
      <c r="AQ32" s="304">
        <v>33699</v>
      </c>
      <c r="AR32" s="305">
        <v>-4.2</v>
      </c>
    </row>
    <row r="33" spans="1:46" ht="13.5" customHeight="1">
      <c r="A33" s="259"/>
      <c r="AK33" s="1107" t="s">
        <v>529</v>
      </c>
      <c r="AL33" s="1108"/>
      <c r="AM33" s="1108"/>
      <c r="AN33" s="1109"/>
      <c r="AO33" s="303" t="s">
        <v>514</v>
      </c>
      <c r="AP33" s="303" t="s">
        <v>514</v>
      </c>
      <c r="AQ33" s="304" t="s">
        <v>514</v>
      </c>
      <c r="AR33" s="305" t="s">
        <v>514</v>
      </c>
    </row>
    <row r="34" spans="1:46" ht="27" customHeight="1">
      <c r="A34" s="259"/>
      <c r="AK34" s="1107" t="s">
        <v>530</v>
      </c>
      <c r="AL34" s="1108"/>
      <c r="AM34" s="1108"/>
      <c r="AN34" s="1109"/>
      <c r="AO34" s="303" t="s">
        <v>514</v>
      </c>
      <c r="AP34" s="303" t="s">
        <v>514</v>
      </c>
      <c r="AQ34" s="304">
        <v>23</v>
      </c>
      <c r="AR34" s="305" t="s">
        <v>514</v>
      </c>
    </row>
    <row r="35" spans="1:46" ht="27" customHeight="1">
      <c r="A35" s="259"/>
      <c r="AK35" s="1107" t="s">
        <v>531</v>
      </c>
      <c r="AL35" s="1108"/>
      <c r="AM35" s="1108"/>
      <c r="AN35" s="1109"/>
      <c r="AO35" s="303">
        <v>825128</v>
      </c>
      <c r="AP35" s="303">
        <v>5794</v>
      </c>
      <c r="AQ35" s="304">
        <v>5771</v>
      </c>
      <c r="AR35" s="305">
        <v>0.4</v>
      </c>
    </row>
    <row r="36" spans="1:46" ht="27" customHeight="1">
      <c r="A36" s="259"/>
      <c r="AK36" s="1107" t="s">
        <v>532</v>
      </c>
      <c r="AL36" s="1108"/>
      <c r="AM36" s="1108"/>
      <c r="AN36" s="1109"/>
      <c r="AO36" s="303">
        <v>139076</v>
      </c>
      <c r="AP36" s="303">
        <v>977</v>
      </c>
      <c r="AQ36" s="304">
        <v>1158</v>
      </c>
      <c r="AR36" s="305">
        <v>-15.6</v>
      </c>
    </row>
    <row r="37" spans="1:46" ht="13.5" customHeight="1">
      <c r="A37" s="259"/>
      <c r="AK37" s="1107" t="s">
        <v>533</v>
      </c>
      <c r="AL37" s="1108"/>
      <c r="AM37" s="1108"/>
      <c r="AN37" s="1109"/>
      <c r="AO37" s="303">
        <v>26061</v>
      </c>
      <c r="AP37" s="303">
        <v>183</v>
      </c>
      <c r="AQ37" s="304">
        <v>631</v>
      </c>
      <c r="AR37" s="305">
        <v>-71</v>
      </c>
    </row>
    <row r="38" spans="1:46" ht="27" customHeight="1">
      <c r="A38" s="259"/>
      <c r="AK38" s="1110" t="s">
        <v>534</v>
      </c>
      <c r="AL38" s="1111"/>
      <c r="AM38" s="1111"/>
      <c r="AN38" s="1112"/>
      <c r="AO38" s="306" t="s">
        <v>514</v>
      </c>
      <c r="AP38" s="306" t="s">
        <v>514</v>
      </c>
      <c r="AQ38" s="307">
        <v>0</v>
      </c>
      <c r="AR38" s="295" t="s">
        <v>514</v>
      </c>
      <c r="AS38" s="302"/>
    </row>
    <row r="39" spans="1:46" ht="13">
      <c r="A39" s="259"/>
      <c r="AK39" s="1110" t="s">
        <v>535</v>
      </c>
      <c r="AL39" s="1111"/>
      <c r="AM39" s="1111"/>
      <c r="AN39" s="1112"/>
      <c r="AO39" s="303">
        <v>-816107</v>
      </c>
      <c r="AP39" s="303">
        <v>-5731</v>
      </c>
      <c r="AQ39" s="304">
        <v>-6112</v>
      </c>
      <c r="AR39" s="305">
        <v>-6.2</v>
      </c>
      <c r="AS39" s="302"/>
    </row>
    <row r="40" spans="1:46" ht="27" customHeight="1">
      <c r="A40" s="259"/>
      <c r="AK40" s="1107" t="s">
        <v>536</v>
      </c>
      <c r="AL40" s="1108"/>
      <c r="AM40" s="1108"/>
      <c r="AN40" s="1109"/>
      <c r="AO40" s="303">
        <v>-2670937</v>
      </c>
      <c r="AP40" s="303">
        <v>-18755</v>
      </c>
      <c r="AQ40" s="304">
        <v>-25565</v>
      </c>
      <c r="AR40" s="305">
        <v>-26.6</v>
      </c>
      <c r="AS40" s="302"/>
    </row>
    <row r="41" spans="1:46" ht="13">
      <c r="A41" s="259"/>
      <c r="AK41" s="1113" t="s">
        <v>302</v>
      </c>
      <c r="AL41" s="1114"/>
      <c r="AM41" s="1114"/>
      <c r="AN41" s="1115"/>
      <c r="AO41" s="303">
        <v>2099070</v>
      </c>
      <c r="AP41" s="303">
        <v>14740</v>
      </c>
      <c r="AQ41" s="304">
        <v>9604</v>
      </c>
      <c r="AR41" s="305">
        <v>53.5</v>
      </c>
      <c r="AS41" s="302"/>
    </row>
    <row r="42" spans="1:46" ht="13">
      <c r="A42" s="259"/>
      <c r="AK42" s="308" t="s">
        <v>537</v>
      </c>
      <c r="AQ42" s="280"/>
      <c r="AR42" s="280"/>
      <c r="AS42" s="302"/>
    </row>
    <row r="43" spans="1:46" ht="13">
      <c r="A43" s="259"/>
      <c r="AP43" s="309"/>
      <c r="AQ43" s="280"/>
      <c r="AS43" s="302"/>
    </row>
    <row r="44" spans="1:46" ht="13">
      <c r="A44" s="259"/>
      <c r="AQ44" s="280"/>
    </row>
    <row r="45" spans="1:46" ht="13">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c r="A47" s="312" t="s">
        <v>538</v>
      </c>
    </row>
    <row r="48" spans="1:46" ht="13">
      <c r="A48" s="259"/>
      <c r="AK48" s="313" t="s">
        <v>539</v>
      </c>
      <c r="AL48" s="313"/>
      <c r="AM48" s="313"/>
      <c r="AN48" s="313"/>
      <c r="AO48" s="313"/>
      <c r="AP48" s="313"/>
      <c r="AQ48" s="314"/>
      <c r="AR48" s="313"/>
    </row>
    <row r="49" spans="1:44" ht="13.5" customHeight="1">
      <c r="A49" s="259"/>
      <c r="AK49" s="315"/>
      <c r="AL49" s="316"/>
      <c r="AM49" s="1100" t="s">
        <v>506</v>
      </c>
      <c r="AN49" s="1102" t="s">
        <v>540</v>
      </c>
      <c r="AO49" s="1103"/>
      <c r="AP49" s="1103"/>
      <c r="AQ49" s="1103"/>
      <c r="AR49" s="1104"/>
    </row>
    <row r="50" spans="1:44" ht="13">
      <c r="A50" s="259"/>
      <c r="AK50" s="317"/>
      <c r="AL50" s="318"/>
      <c r="AM50" s="1101"/>
      <c r="AN50" s="319" t="s">
        <v>541</v>
      </c>
      <c r="AO50" s="320" t="s">
        <v>542</v>
      </c>
      <c r="AP50" s="321" t="s">
        <v>543</v>
      </c>
      <c r="AQ50" s="322" t="s">
        <v>544</v>
      </c>
      <c r="AR50" s="323" t="s">
        <v>545</v>
      </c>
    </row>
    <row r="51" spans="1:44" ht="13">
      <c r="A51" s="259"/>
      <c r="AK51" s="315" t="s">
        <v>546</v>
      </c>
      <c r="AL51" s="316"/>
      <c r="AM51" s="324">
        <v>4429814</v>
      </c>
      <c r="AN51" s="325">
        <v>31234</v>
      </c>
      <c r="AO51" s="326">
        <v>12.9</v>
      </c>
      <c r="AP51" s="327">
        <v>43226</v>
      </c>
      <c r="AQ51" s="328">
        <v>1.3</v>
      </c>
      <c r="AR51" s="329">
        <v>11.6</v>
      </c>
    </row>
    <row r="52" spans="1:44" ht="13">
      <c r="A52" s="259"/>
      <c r="AK52" s="330"/>
      <c r="AL52" s="331" t="s">
        <v>547</v>
      </c>
      <c r="AM52" s="332">
        <v>3360140</v>
      </c>
      <c r="AN52" s="333">
        <v>23692</v>
      </c>
      <c r="AO52" s="334">
        <v>6.3</v>
      </c>
      <c r="AP52" s="335">
        <v>22622</v>
      </c>
      <c r="AQ52" s="336">
        <v>-0.2</v>
      </c>
      <c r="AR52" s="337">
        <v>6.5</v>
      </c>
    </row>
    <row r="53" spans="1:44" ht="13">
      <c r="A53" s="259"/>
      <c r="AK53" s="315" t="s">
        <v>548</v>
      </c>
      <c r="AL53" s="316"/>
      <c r="AM53" s="324">
        <v>4735771</v>
      </c>
      <c r="AN53" s="325">
        <v>33227</v>
      </c>
      <c r="AO53" s="326">
        <v>6.4</v>
      </c>
      <c r="AP53" s="327">
        <v>42836</v>
      </c>
      <c r="AQ53" s="328">
        <v>-0.9</v>
      </c>
      <c r="AR53" s="329">
        <v>7.3</v>
      </c>
    </row>
    <row r="54" spans="1:44" ht="13">
      <c r="A54" s="259"/>
      <c r="AK54" s="330"/>
      <c r="AL54" s="331" t="s">
        <v>547</v>
      </c>
      <c r="AM54" s="332">
        <v>3396364</v>
      </c>
      <c r="AN54" s="333">
        <v>23829</v>
      </c>
      <c r="AO54" s="334">
        <v>0.6</v>
      </c>
      <c r="AP54" s="335">
        <v>22936</v>
      </c>
      <c r="AQ54" s="336">
        <v>1.4</v>
      </c>
      <c r="AR54" s="337">
        <v>-0.8</v>
      </c>
    </row>
    <row r="55" spans="1:44" ht="13">
      <c r="A55" s="259"/>
      <c r="AK55" s="315" t="s">
        <v>549</v>
      </c>
      <c r="AL55" s="316"/>
      <c r="AM55" s="324">
        <v>4428435</v>
      </c>
      <c r="AN55" s="325">
        <v>30984</v>
      </c>
      <c r="AO55" s="326">
        <v>-6.8</v>
      </c>
      <c r="AP55" s="327">
        <v>44161</v>
      </c>
      <c r="AQ55" s="328">
        <v>3.1</v>
      </c>
      <c r="AR55" s="329">
        <v>-9.9</v>
      </c>
    </row>
    <row r="56" spans="1:44" ht="13">
      <c r="A56" s="259"/>
      <c r="AK56" s="330"/>
      <c r="AL56" s="331" t="s">
        <v>547</v>
      </c>
      <c r="AM56" s="332">
        <v>3070845</v>
      </c>
      <c r="AN56" s="333">
        <v>21486</v>
      </c>
      <c r="AO56" s="334">
        <v>-9.8000000000000007</v>
      </c>
      <c r="AP56" s="335">
        <v>23644</v>
      </c>
      <c r="AQ56" s="336">
        <v>3.1</v>
      </c>
      <c r="AR56" s="337">
        <v>-12.9</v>
      </c>
    </row>
    <row r="57" spans="1:44" ht="13">
      <c r="A57" s="259"/>
      <c r="AK57" s="315" t="s">
        <v>550</v>
      </c>
      <c r="AL57" s="316"/>
      <c r="AM57" s="324">
        <v>4228939</v>
      </c>
      <c r="AN57" s="325">
        <v>29563</v>
      </c>
      <c r="AO57" s="326">
        <v>-4.5999999999999996</v>
      </c>
      <c r="AP57" s="327">
        <v>43955</v>
      </c>
      <c r="AQ57" s="328">
        <v>-0.5</v>
      </c>
      <c r="AR57" s="329">
        <v>-4.0999999999999996</v>
      </c>
    </row>
    <row r="58" spans="1:44" ht="13">
      <c r="A58" s="259"/>
      <c r="AK58" s="330"/>
      <c r="AL58" s="331" t="s">
        <v>547</v>
      </c>
      <c r="AM58" s="332">
        <v>2989555</v>
      </c>
      <c r="AN58" s="333">
        <v>20899</v>
      </c>
      <c r="AO58" s="334">
        <v>-2.7</v>
      </c>
      <c r="AP58" s="335">
        <v>21318</v>
      </c>
      <c r="AQ58" s="336">
        <v>-9.8000000000000007</v>
      </c>
      <c r="AR58" s="337">
        <v>7.1</v>
      </c>
    </row>
    <row r="59" spans="1:44" ht="13">
      <c r="A59" s="259"/>
      <c r="AK59" s="315" t="s">
        <v>551</v>
      </c>
      <c r="AL59" s="316"/>
      <c r="AM59" s="324">
        <v>6160900</v>
      </c>
      <c r="AN59" s="325">
        <v>43262</v>
      </c>
      <c r="AO59" s="326">
        <v>46.3</v>
      </c>
      <c r="AP59" s="327">
        <v>41921</v>
      </c>
      <c r="AQ59" s="328">
        <v>-4.5999999999999996</v>
      </c>
      <c r="AR59" s="329">
        <v>50.9</v>
      </c>
    </row>
    <row r="60" spans="1:44" ht="13">
      <c r="A60" s="259"/>
      <c r="AK60" s="330"/>
      <c r="AL60" s="331" t="s">
        <v>547</v>
      </c>
      <c r="AM60" s="332">
        <v>4160353</v>
      </c>
      <c r="AN60" s="333">
        <v>29214</v>
      </c>
      <c r="AO60" s="334">
        <v>39.799999999999997</v>
      </c>
      <c r="AP60" s="335">
        <v>21655</v>
      </c>
      <c r="AQ60" s="336">
        <v>1.6</v>
      </c>
      <c r="AR60" s="337">
        <v>38.200000000000003</v>
      </c>
    </row>
    <row r="61" spans="1:44" ht="13">
      <c r="A61" s="259"/>
      <c r="AK61" s="315" t="s">
        <v>552</v>
      </c>
      <c r="AL61" s="338"/>
      <c r="AM61" s="324">
        <v>4796772</v>
      </c>
      <c r="AN61" s="325">
        <v>33654</v>
      </c>
      <c r="AO61" s="326">
        <v>10.8</v>
      </c>
      <c r="AP61" s="327">
        <v>43220</v>
      </c>
      <c r="AQ61" s="339">
        <v>-0.3</v>
      </c>
      <c r="AR61" s="329">
        <v>11.1</v>
      </c>
    </row>
    <row r="62" spans="1:44" ht="13">
      <c r="A62" s="259"/>
      <c r="AK62" s="330"/>
      <c r="AL62" s="331" t="s">
        <v>547</v>
      </c>
      <c r="AM62" s="332">
        <v>3395451</v>
      </c>
      <c r="AN62" s="333">
        <v>23824</v>
      </c>
      <c r="AO62" s="334">
        <v>6.8</v>
      </c>
      <c r="AP62" s="335">
        <v>22435</v>
      </c>
      <c r="AQ62" s="336">
        <v>-0.8</v>
      </c>
      <c r="AR62" s="337">
        <v>7.6</v>
      </c>
    </row>
    <row r="63" spans="1:44" ht="13">
      <c r="A63" s="259"/>
    </row>
    <row r="64" spans="1:44" ht="13">
      <c r="A64" s="259"/>
    </row>
    <row r="65" spans="1:46" ht="13">
      <c r="A65" s="259"/>
    </row>
    <row r="66" spans="1:46" ht="13">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c r="AS67" s="255"/>
      <c r="AT67" s="255"/>
    </row>
    <row r="70" spans="1:46" ht="13.25" hidden="1"/>
    <row r="71" spans="1:46" ht="13.25" hidden="1"/>
    <row r="72" spans="1:46" ht="13.25" hidden="1"/>
    <row r="73" spans="1:46" ht="13.25" hidden="1"/>
  </sheetData>
  <sheetProtection algorithmName="SHA-512" hashValue="YcRwuJTwYCBWTT3mPy4gicCo0VvDenHxKczk6aLZwFKllaD20FbI8DxadN763wY0OKfWt51MehSJtv/R6CpxCQ==" saltValue="Z4leYobq6lpBz08p/rH+k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0" zoomScaleNormal="80" zoomScaleSheetLayoutView="55" workbookViewId="0"/>
  </sheetViews>
  <sheetFormatPr defaultColWidth="0" defaultRowHeight="13.5" customHeight="1" zeroHeight="1"/>
  <cols>
    <col min="1" max="125" width="2.453125" style="254" customWidth="1"/>
    <col min="126" max="16384" width="9" style="253" hidden="1"/>
  </cols>
  <sheetData>
    <row r="1" spans="2:125" ht="13.5" customHeight="1">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5">
      <c r="B2" s="253"/>
      <c r="DG2" s="253"/>
    </row>
    <row r="3" spans="2:125" ht="13.2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5"/>
    <row r="5" spans="2:125" ht="13.25"/>
    <row r="6" spans="2:125" ht="13.25"/>
    <row r="7" spans="2:125" ht="13.25"/>
    <row r="8" spans="2:125" ht="13.25"/>
    <row r="9" spans="2:125" ht="13.25">
      <c r="DU9" s="253"/>
    </row>
    <row r="10" spans="2:125" ht="13.25"/>
    <row r="11" spans="2:125" ht="13.25"/>
    <row r="12" spans="2:125" ht="13.25"/>
    <row r="13" spans="2:125" ht="13.25"/>
    <row r="14" spans="2:125" ht="13.25"/>
    <row r="15" spans="2:125" ht="13.25"/>
    <row r="16" spans="2:125" ht="13.25"/>
    <row r="17" spans="125:125" ht="13.25">
      <c r="DU17" s="253"/>
    </row>
    <row r="18" spans="125:125" ht="13.25"/>
    <row r="19" spans="125:125" ht="13.25"/>
    <row r="20" spans="125:125" ht="13.25">
      <c r="DU20" s="253"/>
    </row>
    <row r="21" spans="125:125" ht="13.25">
      <c r="DU21" s="253"/>
    </row>
    <row r="22" spans="125:125" ht="13.25"/>
    <row r="23" spans="125:125" ht="13.25"/>
    <row r="24" spans="125:125" ht="13.25"/>
    <row r="25" spans="125:125" ht="13.25"/>
    <row r="26" spans="125:125" ht="13.25"/>
    <row r="27" spans="125:125" ht="13.25"/>
    <row r="28" spans="125:125" ht="13.25">
      <c r="DU28" s="253"/>
    </row>
    <row r="29" spans="125:125" ht="13.25"/>
    <row r="30" spans="125:125" ht="13.25"/>
    <row r="31" spans="125:125" ht="13.25"/>
    <row r="32" spans="125:125" ht="13.25"/>
    <row r="33" spans="2:125" ht="13.25">
      <c r="B33" s="253"/>
      <c r="G33" s="253"/>
      <c r="I33" s="253"/>
    </row>
    <row r="34" spans="2:125" ht="13.25">
      <c r="C34" s="253"/>
      <c r="P34" s="253"/>
      <c r="DE34" s="253"/>
      <c r="DH34" s="253"/>
    </row>
    <row r="35" spans="2:125" ht="13.25">
      <c r="D35" s="253"/>
      <c r="E35" s="253"/>
      <c r="DG35" s="253"/>
      <c r="DJ35" s="253"/>
      <c r="DP35" s="253"/>
      <c r="DQ35" s="253"/>
      <c r="DR35" s="253"/>
      <c r="DS35" s="253"/>
      <c r="DT35" s="253"/>
      <c r="DU35" s="253"/>
    </row>
    <row r="36" spans="2:125" ht="13.2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5">
      <c r="DU37" s="253"/>
    </row>
    <row r="38" spans="2:125" ht="13.25">
      <c r="DT38" s="253"/>
      <c r="DU38" s="253"/>
    </row>
    <row r="39" spans="2:125" ht="13.25"/>
    <row r="40" spans="2:125" ht="13.25">
      <c r="DH40" s="253"/>
    </row>
    <row r="41" spans="2:125" ht="13.25">
      <c r="DE41" s="253"/>
    </row>
    <row r="42" spans="2:125" ht="13.25">
      <c r="DG42" s="253"/>
      <c r="DJ42" s="253"/>
    </row>
    <row r="43" spans="2:125" ht="13.2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5">
      <c r="DU44" s="253"/>
    </row>
    <row r="45" spans="2:125" ht="13.25"/>
    <row r="46" spans="2:125" ht="13.25"/>
    <row r="47" spans="2:125" ht="13.25"/>
    <row r="48" spans="2:125" ht="13.25">
      <c r="DT48" s="253"/>
      <c r="DU48" s="253"/>
    </row>
    <row r="49" spans="120:125" ht="13.25">
      <c r="DU49" s="253"/>
    </row>
    <row r="50" spans="120:125" ht="13.25">
      <c r="DU50" s="253"/>
    </row>
    <row r="51" spans="120:125" ht="13.25">
      <c r="DP51" s="253"/>
      <c r="DQ51" s="253"/>
      <c r="DR51" s="253"/>
      <c r="DS51" s="253"/>
      <c r="DT51" s="253"/>
      <c r="DU51" s="253"/>
    </row>
    <row r="52" spans="120:125" ht="13.25"/>
    <row r="53" spans="120:125" ht="13"/>
    <row r="54" spans="120:125" ht="13">
      <c r="DU54" s="253"/>
    </row>
    <row r="55" spans="120:125" ht="13"/>
    <row r="56" spans="120:125" ht="13"/>
    <row r="57" spans="120:125" ht="13"/>
    <row r="58" spans="120:125" ht="13">
      <c r="DU58" s="253"/>
    </row>
    <row r="59" spans="120:125" ht="13"/>
    <row r="60" spans="120:125" ht="13"/>
    <row r="61" spans="120:125" ht="13"/>
    <row r="62" spans="120:125" ht="13"/>
    <row r="63" spans="120:125" ht="13">
      <c r="DU63" s="253"/>
    </row>
    <row r="64" spans="120:125" ht="13">
      <c r="DT64" s="253"/>
      <c r="DU64" s="253"/>
    </row>
    <row r="65" spans="123:125" ht="13"/>
    <row r="66" spans="123:125" ht="13"/>
    <row r="67" spans="123:125" ht="13"/>
    <row r="68" spans="123:125" ht="13"/>
    <row r="69" spans="123:125" ht="13">
      <c r="DS69" s="253"/>
      <c r="DT69" s="253"/>
      <c r="DU69" s="253"/>
    </row>
    <row r="70" spans="123:125" ht="13"/>
    <row r="71" spans="123:125" ht="13"/>
    <row r="72" spans="123:125" ht="13"/>
    <row r="73" spans="123:125" ht="13"/>
    <row r="74" spans="123:125" ht="13"/>
    <row r="75" spans="123:125" ht="13"/>
    <row r="76" spans="123:125" ht="13"/>
    <row r="77" spans="123:125" ht="13"/>
    <row r="78" spans="123:125" ht="13"/>
    <row r="79" spans="123:125" ht="13"/>
    <row r="80" spans="123:125" ht="13"/>
    <row r="81" spans="116:125" ht="13"/>
    <row r="82" spans="116:125" ht="13">
      <c r="DL82" s="253"/>
    </row>
    <row r="83" spans="116:125" ht="13">
      <c r="DM83" s="253"/>
      <c r="DN83" s="253"/>
      <c r="DO83" s="253"/>
      <c r="DP83" s="253"/>
      <c r="DQ83" s="253"/>
      <c r="DR83" s="253"/>
      <c r="DS83" s="253"/>
      <c r="DT83" s="253"/>
      <c r="DU83" s="253"/>
    </row>
    <row r="84" spans="116:125" ht="13"/>
    <row r="85" spans="116:125" ht="13"/>
    <row r="86" spans="116:125" ht="13"/>
    <row r="87" spans="116:125" ht="13"/>
    <row r="88" spans="116:125" ht="13">
      <c r="DU88" s="253"/>
    </row>
    <row r="89" spans="116:125" ht="13"/>
    <row r="90" spans="116:125" ht="13"/>
    <row r="91" spans="116:125" ht="13"/>
    <row r="92" spans="116:125" ht="13.5" customHeight="1"/>
    <row r="93" spans="116:125" ht="13.5" customHeight="1"/>
    <row r="94" spans="116:125" ht="13.5" customHeight="1">
      <c r="DS94" s="253"/>
      <c r="DT94" s="253"/>
      <c r="DU94" s="253"/>
    </row>
    <row r="95" spans="116:125" ht="13.5" customHeight="1">
      <c r="DU95" s="253"/>
    </row>
    <row r="96" spans="116:125" ht="13.5" customHeight="1"/>
    <row r="97" spans="124:125" ht="13.5" customHeight="1"/>
    <row r="98" spans="124:125" ht="13.5" customHeight="1"/>
    <row r="99" spans="124:125" ht="13.5" customHeight="1"/>
    <row r="100" spans="124:125" ht="13.5" customHeight="1"/>
    <row r="101" spans="124:125" ht="13.5" customHeight="1">
      <c r="DU101" s="253"/>
    </row>
    <row r="102" spans="124:125" ht="13.5" customHeight="1"/>
    <row r="103" spans="124:125" ht="13.5" customHeight="1"/>
    <row r="104" spans="124:125" ht="13.5" customHeight="1">
      <c r="DT104" s="253"/>
      <c r="DU104" s="253"/>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3" t="s">
        <v>554</v>
      </c>
    </row>
    <row r="121" spans="125:125" ht="13.5" hidden="1" customHeight="1">
      <c r="DU121" s="253"/>
    </row>
  </sheetData>
  <sheetProtection algorithmName="SHA-512" hashValue="ojWgV6ljv0DmYrSHDxdJrUX+FjeRGrBtns3HPPORDfgU/UpwoM7fN053B8HZjWiuhPovzMFPy9SiqJkdeLNiaw==" saltValue="uPskt9pQk5+TGr7oMOgM9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cols>
    <col min="1" max="125" width="2.453125" style="254" customWidth="1"/>
    <col min="126" max="142" width="0" style="253" hidden="1" customWidth="1"/>
    <col min="143" max="16384" width="9" style="253" hidden="1"/>
  </cols>
  <sheetData>
    <row r="1" spans="1:125" ht="13.5" customHeight="1">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5">
      <c r="B2" s="253"/>
      <c r="T2" s="253"/>
    </row>
    <row r="3" spans="1:125" ht="13.2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5"/>
    <row r="5" spans="1:125" ht="13.25"/>
    <row r="6" spans="1:125" ht="13.25"/>
    <row r="7" spans="1:125" ht="13.25"/>
    <row r="8" spans="1:125" ht="13.25"/>
    <row r="9" spans="1:125" ht="13.25"/>
    <row r="10" spans="1:125" ht="13.25"/>
    <row r="11" spans="1:125" ht="13.25"/>
    <row r="12" spans="1:125" ht="13.25"/>
    <row r="13" spans="1:125" ht="13.25"/>
    <row r="14" spans="1:125" ht="13.25"/>
    <row r="15" spans="1:125" ht="13.25"/>
    <row r="16" spans="1:125" ht="13.25"/>
    <row r="17" ht="13.25"/>
    <row r="18" ht="13.25"/>
    <row r="19" ht="13.25"/>
    <row r="20" ht="13.25"/>
    <row r="21" ht="13.25"/>
    <row r="22" ht="13.25"/>
    <row r="23" ht="13.25"/>
    <row r="24" ht="13.25"/>
    <row r="25" ht="13.25"/>
    <row r="26" ht="13.25"/>
    <row r="27" ht="13.25"/>
    <row r="28" ht="13.25"/>
    <row r="29" ht="13.25"/>
    <row r="30" ht="13.25"/>
    <row r="31" ht="13.25"/>
    <row r="32" ht="13.25"/>
    <row r="33" spans="2:125" ht="13.25">
      <c r="B33" s="253"/>
      <c r="G33" s="253"/>
      <c r="I33" s="253"/>
    </row>
    <row r="34" spans="2:125" ht="13.25">
      <c r="C34" s="253"/>
      <c r="P34" s="253"/>
      <c r="R34" s="253"/>
      <c r="U34" s="253"/>
    </row>
    <row r="35" spans="2:125" ht="13.2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5">
      <c r="F36" s="253"/>
      <c r="H36" s="253"/>
      <c r="J36" s="253"/>
      <c r="K36" s="253"/>
      <c r="L36" s="253"/>
      <c r="M36" s="253"/>
      <c r="N36" s="253"/>
      <c r="O36" s="253"/>
      <c r="Q36" s="253"/>
      <c r="S36" s="253"/>
      <c r="V36" s="253"/>
    </row>
    <row r="37" spans="2:125" ht="13.25"/>
    <row r="38" spans="2:125" ht="13.25"/>
    <row r="39" spans="2:125" ht="13.25"/>
    <row r="40" spans="2:125" ht="13.25">
      <c r="U40" s="253"/>
    </row>
    <row r="41" spans="2:125" ht="13.25">
      <c r="R41" s="253"/>
    </row>
    <row r="42" spans="2:125" ht="13.2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5">
      <c r="Q43" s="253"/>
      <c r="S43" s="253"/>
      <c r="V43" s="253"/>
    </row>
    <row r="44" spans="2:125" ht="13.25"/>
    <row r="45" spans="2:125" ht="13.25"/>
    <row r="46" spans="2:125" ht="13.25"/>
    <row r="47" spans="2:125" ht="13.25"/>
    <row r="48" spans="2:125" ht="13.25"/>
    <row r="49" ht="13.25"/>
    <row r="50" ht="13.25"/>
    <row r="51" ht="13.25"/>
    <row r="52" ht="13.25"/>
    <row r="53" ht="13.25"/>
    <row r="54" ht="13.25"/>
    <row r="55" ht="13.25"/>
    <row r="56" ht="13.25"/>
    <row r="57" ht="13.25"/>
    <row r="58" ht="13.25"/>
    <row r="59" ht="13.25"/>
    <row r="60" ht="13.25"/>
    <row r="61" ht="13.25"/>
    <row r="62" ht="13"/>
    <row r="63" ht="13"/>
    <row r="64" ht="13"/>
    <row r="65" ht="13"/>
    <row r="66" ht="13"/>
    <row r="67" ht="13"/>
    <row r="68" ht="13"/>
    <row r="69" ht="13"/>
    <row r="70" ht="13"/>
    <row r="71" ht="13"/>
    <row r="72" ht="13"/>
    <row r="73" ht="13"/>
    <row r="74" ht="13"/>
    <row r="75" ht="13"/>
    <row r="76" ht="13"/>
    <row r="77" ht="13"/>
    <row r="78" ht="13"/>
    <row r="79" ht="13"/>
    <row r="80" ht="13"/>
    <row r="81" ht="13"/>
    <row r="82" ht="13"/>
    <row r="83" ht="13"/>
    <row r="84" ht="13"/>
    <row r="85" ht="13"/>
    <row r="86" ht="13"/>
    <row r="87" ht="13"/>
    <row r="88" ht="13"/>
    <row r="89" ht="13"/>
    <row r="90" ht="13"/>
    <row r="91" ht="13"/>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4" t="s">
        <v>555</v>
      </c>
    </row>
  </sheetData>
  <sheetProtection algorithmName="SHA-512" hashValue="KTqW27fsR8vMvUaUwvfB4y8D5+yF4Ga6U3aXnwfyWB208i3iOA2jCmLwy0aNDdKPRZDbV/VzetpCiR6D8c3yyA==" saltValue="gGLzpzcPAxIG/R5OBuuZr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5" zoomScaleNormal="55" zoomScaleSheetLayoutView="100" workbookViewId="0"/>
  </sheetViews>
  <sheetFormatPr defaultColWidth="0" defaultRowHeight="13.5" customHeight="1" zeroHeight="1"/>
  <cols>
    <col min="1" max="1" width="8.1796875" style="1" customWidth="1"/>
    <col min="2" max="16" width="14.63281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556</v>
      </c>
      <c r="G46" s="8" t="s">
        <v>557</v>
      </c>
      <c r="H46" s="8" t="s">
        <v>558</v>
      </c>
      <c r="I46" s="8" t="s">
        <v>559</v>
      </c>
      <c r="J46" s="9" t="s">
        <v>560</v>
      </c>
    </row>
    <row r="47" spans="2:10" ht="57.75" customHeight="1">
      <c r="B47" s="10"/>
      <c r="C47" s="1126" t="s">
        <v>3</v>
      </c>
      <c r="D47" s="1126"/>
      <c r="E47" s="1127"/>
      <c r="F47" s="11">
        <v>10.199999999999999</v>
      </c>
      <c r="G47" s="12">
        <v>7.68</v>
      </c>
      <c r="H47" s="12">
        <v>8.25</v>
      </c>
      <c r="I47" s="12">
        <v>13.19</v>
      </c>
      <c r="J47" s="13">
        <v>17.66</v>
      </c>
    </row>
    <row r="48" spans="2:10" ht="57.75" customHeight="1">
      <c r="B48" s="14"/>
      <c r="C48" s="1128" t="s">
        <v>4</v>
      </c>
      <c r="D48" s="1128"/>
      <c r="E48" s="1129"/>
      <c r="F48" s="15">
        <v>9.23</v>
      </c>
      <c r="G48" s="16">
        <v>7.94</v>
      </c>
      <c r="H48" s="16">
        <v>12.25</v>
      </c>
      <c r="I48" s="16">
        <v>16.72</v>
      </c>
      <c r="J48" s="17">
        <v>14.39</v>
      </c>
    </row>
    <row r="49" spans="2:10" ht="57.75" customHeight="1" thickBot="1">
      <c r="B49" s="18"/>
      <c r="C49" s="1130" t="s">
        <v>5</v>
      </c>
      <c r="D49" s="1130"/>
      <c r="E49" s="1131"/>
      <c r="F49" s="19" t="s">
        <v>561</v>
      </c>
      <c r="G49" s="20" t="s">
        <v>562</v>
      </c>
      <c r="H49" s="20">
        <v>5.5</v>
      </c>
      <c r="I49" s="20">
        <v>10.61</v>
      </c>
      <c r="J49" s="21">
        <v>1.64</v>
      </c>
    </row>
    <row r="50" spans="2:10" ht="13"/>
  </sheetData>
  <sheetProtection algorithmName="SHA-512" hashValue="yGDo1+v7wQ7B5zh+f/D1BsDcgfgeExZkItHK8wPP6hr/LWX44JGgBxuBjahRRZQ0Jr3zrAbYPlHVAe8e2N+/qg==" saltValue="tREhDzYJOTL4k4z46K0eN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c r="A34" s="22"/>
      <c r="B34" s="31"/>
      <c r="C34" s="1136" t="s">
        <v>563</v>
      </c>
      <c r="D34" s="1136"/>
      <c r="E34" s="1137"/>
      <c r="F34" s="32">
        <v>9.2200000000000006</v>
      </c>
      <c r="G34" s="33">
        <v>7.93</v>
      </c>
      <c r="H34" s="33">
        <v>12.24</v>
      </c>
      <c r="I34" s="33">
        <v>16.72</v>
      </c>
      <c r="J34" s="34">
        <v>14.38</v>
      </c>
      <c r="K34" s="22"/>
      <c r="L34" s="22"/>
      <c r="M34" s="22"/>
      <c r="N34" s="22"/>
      <c r="O34" s="22"/>
      <c r="P34" s="22"/>
    </row>
    <row r="35" spans="1:16" ht="39" customHeight="1">
      <c r="A35" s="22"/>
      <c r="B35" s="35"/>
      <c r="C35" s="1132" t="s">
        <v>564</v>
      </c>
      <c r="D35" s="1132"/>
      <c r="E35" s="1133"/>
      <c r="F35" s="36">
        <v>7.97</v>
      </c>
      <c r="G35" s="37">
        <v>8</v>
      </c>
      <c r="H35" s="37">
        <v>7.98</v>
      </c>
      <c r="I35" s="37">
        <v>6.87</v>
      </c>
      <c r="J35" s="38">
        <v>5.37</v>
      </c>
      <c r="K35" s="22"/>
      <c r="L35" s="22"/>
      <c r="M35" s="22"/>
      <c r="N35" s="22"/>
      <c r="O35" s="22"/>
      <c r="P35" s="22"/>
    </row>
    <row r="36" spans="1:16" ht="39" customHeight="1">
      <c r="A36" s="22"/>
      <c r="B36" s="35"/>
      <c r="C36" s="1132" t="s">
        <v>565</v>
      </c>
      <c r="D36" s="1132"/>
      <c r="E36" s="1133"/>
      <c r="F36" s="36">
        <v>0.82</v>
      </c>
      <c r="G36" s="37">
        <v>1.35</v>
      </c>
      <c r="H36" s="37">
        <v>1.71</v>
      </c>
      <c r="I36" s="37">
        <v>2.04</v>
      </c>
      <c r="J36" s="38">
        <v>2.5499999999999998</v>
      </c>
      <c r="K36" s="22"/>
      <c r="L36" s="22"/>
      <c r="M36" s="22"/>
      <c r="N36" s="22"/>
      <c r="O36" s="22"/>
      <c r="P36" s="22"/>
    </row>
    <row r="37" spans="1:16" ht="39" customHeight="1">
      <c r="A37" s="22"/>
      <c r="B37" s="35"/>
      <c r="C37" s="1132" t="s">
        <v>566</v>
      </c>
      <c r="D37" s="1132"/>
      <c r="E37" s="1133"/>
      <c r="F37" s="36">
        <v>1.6</v>
      </c>
      <c r="G37" s="37">
        <v>1.81</v>
      </c>
      <c r="H37" s="37">
        <v>2.58</v>
      </c>
      <c r="I37" s="37">
        <v>2.2599999999999998</v>
      </c>
      <c r="J37" s="38">
        <v>2.46</v>
      </c>
      <c r="K37" s="22"/>
      <c r="L37" s="22"/>
      <c r="M37" s="22"/>
      <c r="N37" s="22"/>
      <c r="O37" s="22"/>
      <c r="P37" s="22"/>
    </row>
    <row r="38" spans="1:16" ht="39" customHeight="1">
      <c r="A38" s="22"/>
      <c r="B38" s="35"/>
      <c r="C38" s="1132" t="s">
        <v>567</v>
      </c>
      <c r="D38" s="1132"/>
      <c r="E38" s="1133"/>
      <c r="F38" s="36">
        <v>0.35</v>
      </c>
      <c r="G38" s="37">
        <v>0.49</v>
      </c>
      <c r="H38" s="37">
        <v>1.04</v>
      </c>
      <c r="I38" s="37">
        <v>0.79</v>
      </c>
      <c r="J38" s="38">
        <v>0.72</v>
      </c>
      <c r="K38" s="22"/>
      <c r="L38" s="22"/>
      <c r="M38" s="22"/>
      <c r="N38" s="22"/>
      <c r="O38" s="22"/>
      <c r="P38" s="22"/>
    </row>
    <row r="39" spans="1:16" ht="39" customHeight="1">
      <c r="A39" s="22"/>
      <c r="B39" s="35"/>
      <c r="C39" s="1132" t="s">
        <v>568</v>
      </c>
      <c r="D39" s="1132"/>
      <c r="E39" s="1133"/>
      <c r="F39" s="36">
        <v>0.2</v>
      </c>
      <c r="G39" s="37">
        <v>0.31</v>
      </c>
      <c r="H39" s="37">
        <v>0.33</v>
      </c>
      <c r="I39" s="37">
        <v>0.27</v>
      </c>
      <c r="J39" s="38">
        <v>0.47</v>
      </c>
      <c r="K39" s="22"/>
      <c r="L39" s="22"/>
      <c r="M39" s="22"/>
      <c r="N39" s="22"/>
      <c r="O39" s="22"/>
      <c r="P39" s="22"/>
    </row>
    <row r="40" spans="1:16" ht="39" customHeight="1">
      <c r="A40" s="22"/>
      <c r="B40" s="35"/>
      <c r="C40" s="1132"/>
      <c r="D40" s="1132"/>
      <c r="E40" s="1133"/>
      <c r="F40" s="36"/>
      <c r="G40" s="37"/>
      <c r="H40" s="37"/>
      <c r="I40" s="37"/>
      <c r="J40" s="38"/>
      <c r="K40" s="22"/>
      <c r="L40" s="22"/>
      <c r="M40" s="22"/>
      <c r="N40" s="22"/>
      <c r="O40" s="22"/>
      <c r="P40" s="22"/>
    </row>
    <row r="41" spans="1:16" ht="39" customHeight="1">
      <c r="A41" s="22"/>
      <c r="B41" s="35"/>
      <c r="C41" s="1132"/>
      <c r="D41" s="1132"/>
      <c r="E41" s="1133"/>
      <c r="F41" s="36"/>
      <c r="G41" s="37"/>
      <c r="H41" s="37"/>
      <c r="I41" s="37"/>
      <c r="J41" s="38"/>
      <c r="K41" s="22"/>
      <c r="L41" s="22"/>
      <c r="M41" s="22"/>
      <c r="N41" s="22"/>
      <c r="O41" s="22"/>
      <c r="P41" s="22"/>
    </row>
    <row r="42" spans="1:16" ht="39" customHeight="1">
      <c r="A42" s="22"/>
      <c r="B42" s="39"/>
      <c r="C42" s="1132" t="s">
        <v>569</v>
      </c>
      <c r="D42" s="1132"/>
      <c r="E42" s="1133"/>
      <c r="F42" s="36" t="s">
        <v>514</v>
      </c>
      <c r="G42" s="37" t="s">
        <v>514</v>
      </c>
      <c r="H42" s="37" t="s">
        <v>514</v>
      </c>
      <c r="I42" s="37" t="s">
        <v>514</v>
      </c>
      <c r="J42" s="38" t="s">
        <v>514</v>
      </c>
      <c r="K42" s="22"/>
      <c r="L42" s="22"/>
      <c r="M42" s="22"/>
      <c r="N42" s="22"/>
      <c r="O42" s="22"/>
      <c r="P42" s="22"/>
    </row>
    <row r="43" spans="1:16" ht="39" customHeight="1" thickBot="1">
      <c r="A43" s="22"/>
      <c r="B43" s="40"/>
      <c r="C43" s="1134" t="s">
        <v>570</v>
      </c>
      <c r="D43" s="1134"/>
      <c r="E43" s="1135"/>
      <c r="F43" s="41" t="s">
        <v>514</v>
      </c>
      <c r="G43" s="42" t="s">
        <v>514</v>
      </c>
      <c r="H43" s="42" t="s">
        <v>514</v>
      </c>
      <c r="I43" s="42" t="s">
        <v>514</v>
      </c>
      <c r="J43" s="43" t="s">
        <v>514</v>
      </c>
      <c r="K43" s="22"/>
      <c r="L43" s="22"/>
      <c r="M43" s="22"/>
      <c r="N43" s="22"/>
      <c r="O43" s="22"/>
      <c r="P43" s="22"/>
    </row>
    <row r="44" spans="1:16" ht="39" customHeight="1">
      <c r="A44" s="22"/>
      <c r="B44" s="44" t="s">
        <v>8</v>
      </c>
      <c r="C44" s="45"/>
      <c r="D44" s="45"/>
      <c r="E44" s="45"/>
      <c r="F44" s="22"/>
      <c r="G44" s="22"/>
      <c r="H44" s="22"/>
      <c r="I44" s="22"/>
      <c r="J44" s="22"/>
      <c r="K44" s="22"/>
      <c r="L44" s="22"/>
      <c r="M44" s="22"/>
      <c r="N44" s="22"/>
      <c r="O44" s="22"/>
      <c r="P44" s="22"/>
    </row>
    <row r="45" spans="1:16" ht="16.5">
      <c r="A45" s="22"/>
      <c r="B45" s="22"/>
      <c r="C45" s="22"/>
      <c r="D45" s="22"/>
      <c r="E45" s="22"/>
      <c r="F45" s="22"/>
      <c r="G45" s="22"/>
      <c r="H45" s="22"/>
      <c r="I45" s="22"/>
      <c r="J45" s="22"/>
      <c r="K45" s="22"/>
      <c r="L45" s="22"/>
      <c r="M45" s="22"/>
      <c r="N45" s="22"/>
      <c r="O45" s="22"/>
      <c r="P45" s="22"/>
    </row>
  </sheetData>
  <sheetProtection algorithmName="SHA-512" hashValue="ukuonLhCtQU2lpIEE+40ckmIIBce4fBpWzLYwechYv7nwvAObNyh8XUPoGZKreeZUBa3DdVZyM1AqymYG1aT6Q==" saltValue="KWgoq0wkYDzc0noNd4zLh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5" customHeight="1" zeroHeight="1"/>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c r="A1" s="46"/>
      <c r="B1" s="46"/>
      <c r="C1" s="46"/>
      <c r="D1" s="46"/>
      <c r="E1" s="46"/>
      <c r="F1" s="46"/>
      <c r="G1" s="46"/>
      <c r="H1" s="46"/>
      <c r="I1" s="46"/>
      <c r="J1" s="46"/>
      <c r="K1" s="46"/>
      <c r="L1" s="46"/>
      <c r="M1" s="46"/>
      <c r="N1" s="46"/>
      <c r="O1" s="46"/>
      <c r="P1" s="46"/>
      <c r="Q1" s="46"/>
      <c r="R1" s="46"/>
      <c r="S1" s="46"/>
      <c r="T1" s="46"/>
      <c r="U1" s="46"/>
    </row>
    <row r="2" spans="1:21" ht="13.5" customHeight="1">
      <c r="A2" s="46"/>
      <c r="B2" s="46"/>
      <c r="C2" s="46"/>
      <c r="D2" s="46"/>
      <c r="E2" s="46"/>
      <c r="F2" s="46"/>
      <c r="G2" s="46"/>
      <c r="H2" s="46"/>
      <c r="I2" s="46"/>
      <c r="J2" s="46"/>
      <c r="K2" s="46"/>
      <c r="L2" s="46"/>
      <c r="M2" s="46"/>
      <c r="N2" s="46"/>
      <c r="O2" s="46"/>
      <c r="P2" s="46"/>
      <c r="Q2" s="46"/>
      <c r="R2" s="46"/>
      <c r="S2" s="46"/>
      <c r="T2" s="46"/>
      <c r="U2" s="46"/>
    </row>
    <row r="3" spans="1:21" ht="13.5" customHeight="1">
      <c r="A3" s="46"/>
      <c r="B3" s="46"/>
      <c r="C3" s="46"/>
      <c r="D3" s="46"/>
      <c r="E3" s="46"/>
      <c r="F3" s="46"/>
      <c r="G3" s="46"/>
      <c r="H3" s="46"/>
      <c r="I3" s="46"/>
      <c r="J3" s="46"/>
      <c r="K3" s="46"/>
      <c r="L3" s="46"/>
      <c r="M3" s="46"/>
      <c r="N3" s="46"/>
      <c r="O3" s="46"/>
      <c r="P3" s="46"/>
      <c r="Q3" s="46"/>
      <c r="R3" s="46"/>
      <c r="S3" s="46"/>
      <c r="T3" s="46"/>
      <c r="U3" s="46"/>
    </row>
    <row r="4" spans="1:21" ht="13.5" customHeight="1">
      <c r="A4" s="46"/>
      <c r="B4" s="46"/>
      <c r="C4" s="46"/>
      <c r="D4" s="46"/>
      <c r="E4" s="46"/>
      <c r="F4" s="46"/>
      <c r="G4" s="46"/>
      <c r="H4" s="46"/>
      <c r="I4" s="46"/>
      <c r="J4" s="46"/>
      <c r="K4" s="46"/>
      <c r="L4" s="46"/>
      <c r="M4" s="46"/>
      <c r="N4" s="46"/>
      <c r="O4" s="46"/>
      <c r="P4" s="46"/>
      <c r="Q4" s="46"/>
      <c r="R4" s="46"/>
      <c r="S4" s="46"/>
      <c r="T4" s="46"/>
      <c r="U4" s="46"/>
    </row>
    <row r="5" spans="1:21" ht="13.5" customHeight="1">
      <c r="A5" s="46"/>
      <c r="B5" s="46"/>
      <c r="C5" s="46"/>
      <c r="D5" s="46"/>
      <c r="E5" s="46"/>
      <c r="F5" s="46"/>
      <c r="G5" s="46"/>
      <c r="H5" s="46"/>
      <c r="I5" s="46"/>
      <c r="J5" s="46"/>
      <c r="K5" s="46"/>
      <c r="L5" s="46"/>
      <c r="M5" s="46"/>
      <c r="N5" s="46"/>
      <c r="O5" s="46"/>
      <c r="P5" s="46"/>
      <c r="Q5" s="46"/>
      <c r="R5" s="46"/>
      <c r="S5" s="46"/>
      <c r="T5" s="46"/>
      <c r="U5" s="46"/>
    </row>
    <row r="6" spans="1:21" ht="13.5" customHeight="1">
      <c r="A6" s="46"/>
      <c r="B6" s="46"/>
      <c r="C6" s="46"/>
      <c r="D6" s="46"/>
      <c r="E6" s="46"/>
      <c r="F6" s="46"/>
      <c r="G6" s="46"/>
      <c r="H6" s="46"/>
      <c r="I6" s="46"/>
      <c r="J6" s="46"/>
      <c r="K6" s="46"/>
      <c r="L6" s="46"/>
      <c r="M6" s="46"/>
      <c r="N6" s="46"/>
      <c r="O6" s="46"/>
      <c r="P6" s="46"/>
      <c r="Q6" s="46"/>
      <c r="R6" s="46"/>
      <c r="S6" s="46"/>
      <c r="T6" s="46"/>
      <c r="U6" s="46"/>
    </row>
    <row r="7" spans="1:21" ht="13.5" customHeight="1">
      <c r="A7" s="46"/>
      <c r="B7" s="46"/>
      <c r="C7" s="46"/>
      <c r="D7" s="46"/>
      <c r="E7" s="46"/>
      <c r="F7" s="46"/>
      <c r="G7" s="46"/>
      <c r="H7" s="46"/>
      <c r="I7" s="46"/>
      <c r="J7" s="46"/>
      <c r="K7" s="46"/>
      <c r="L7" s="46"/>
      <c r="M7" s="46"/>
      <c r="N7" s="46"/>
      <c r="O7" s="46"/>
      <c r="P7" s="46"/>
      <c r="Q7" s="46"/>
      <c r="R7" s="46"/>
      <c r="S7" s="46"/>
      <c r="T7" s="46"/>
      <c r="U7" s="46"/>
    </row>
    <row r="8" spans="1:21" ht="13.5" customHeight="1">
      <c r="A8" s="46"/>
      <c r="B8" s="46"/>
      <c r="C8" s="46"/>
      <c r="D8" s="46"/>
      <c r="E8" s="46"/>
      <c r="F8" s="46"/>
      <c r="G8" s="46"/>
      <c r="H8" s="46"/>
      <c r="I8" s="46"/>
      <c r="J8" s="46"/>
      <c r="K8" s="46"/>
      <c r="L8" s="46"/>
      <c r="M8" s="46"/>
      <c r="N8" s="46"/>
      <c r="O8" s="46"/>
      <c r="P8" s="46"/>
      <c r="Q8" s="46"/>
      <c r="R8" s="46"/>
      <c r="S8" s="46"/>
      <c r="T8" s="46"/>
      <c r="U8" s="46"/>
    </row>
    <row r="9" spans="1:21" ht="13.5" customHeight="1">
      <c r="A9" s="46"/>
      <c r="B9" s="46"/>
      <c r="C9" s="46"/>
      <c r="D9" s="46"/>
      <c r="E9" s="46"/>
      <c r="F9" s="46"/>
      <c r="G9" s="46"/>
      <c r="H9" s="46"/>
      <c r="I9" s="46"/>
      <c r="J9" s="46"/>
      <c r="K9" s="46"/>
      <c r="L9" s="46"/>
      <c r="M9" s="46"/>
      <c r="N9" s="46"/>
      <c r="O9" s="46"/>
      <c r="P9" s="46"/>
      <c r="Q9" s="46"/>
      <c r="R9" s="46"/>
      <c r="S9" s="46"/>
      <c r="T9" s="46"/>
      <c r="U9" s="46"/>
    </row>
    <row r="10" spans="1:21" ht="13.5" customHeight="1">
      <c r="A10" s="46"/>
      <c r="B10" s="46"/>
      <c r="C10" s="46"/>
      <c r="D10" s="46"/>
      <c r="E10" s="46"/>
      <c r="F10" s="46"/>
      <c r="G10" s="46"/>
      <c r="H10" s="46"/>
      <c r="I10" s="46"/>
      <c r="J10" s="46"/>
      <c r="K10" s="46"/>
      <c r="L10" s="46"/>
      <c r="M10" s="46"/>
      <c r="N10" s="46"/>
      <c r="O10" s="46"/>
      <c r="P10" s="46"/>
      <c r="Q10" s="46"/>
      <c r="R10" s="46"/>
      <c r="S10" s="46"/>
      <c r="T10" s="46"/>
      <c r="U10" s="46"/>
    </row>
    <row r="11" spans="1:21" ht="13.5" customHeight="1">
      <c r="A11" s="46"/>
      <c r="B11" s="46"/>
      <c r="C11" s="46"/>
      <c r="D11" s="46"/>
      <c r="E11" s="46"/>
      <c r="F11" s="46"/>
      <c r="G11" s="46"/>
      <c r="H11" s="46"/>
      <c r="I11" s="46"/>
      <c r="J11" s="46"/>
      <c r="K11" s="46"/>
      <c r="L11" s="46"/>
      <c r="M11" s="46"/>
      <c r="N11" s="46"/>
      <c r="O11" s="46"/>
      <c r="P11" s="46"/>
      <c r="Q11" s="46"/>
      <c r="R11" s="46"/>
      <c r="S11" s="46"/>
      <c r="T11" s="46"/>
      <c r="U11" s="46"/>
    </row>
    <row r="12" spans="1:21" ht="13.5" customHeight="1">
      <c r="A12" s="46"/>
      <c r="B12" s="46"/>
      <c r="C12" s="46"/>
      <c r="D12" s="46"/>
      <c r="E12" s="46"/>
      <c r="F12" s="46"/>
      <c r="G12" s="46"/>
      <c r="H12" s="46"/>
      <c r="I12" s="46"/>
      <c r="J12" s="46"/>
      <c r="K12" s="46"/>
      <c r="L12" s="46"/>
      <c r="M12" s="46"/>
      <c r="N12" s="46"/>
      <c r="O12" s="46"/>
      <c r="P12" s="46"/>
      <c r="Q12" s="46"/>
      <c r="R12" s="46"/>
      <c r="S12" s="46"/>
      <c r="T12" s="46"/>
      <c r="U12" s="46"/>
    </row>
    <row r="13" spans="1:21" ht="13.5" customHeight="1">
      <c r="A13" s="46"/>
      <c r="B13" s="46"/>
      <c r="C13" s="46"/>
      <c r="D13" s="46"/>
      <c r="E13" s="46"/>
      <c r="F13" s="46"/>
      <c r="G13" s="46"/>
      <c r="H13" s="46"/>
      <c r="I13" s="46"/>
      <c r="J13" s="46"/>
      <c r="K13" s="46"/>
      <c r="L13" s="46"/>
      <c r="M13" s="46"/>
      <c r="N13" s="46"/>
      <c r="O13" s="46"/>
      <c r="P13" s="46"/>
      <c r="Q13" s="46"/>
      <c r="R13" s="46"/>
      <c r="S13" s="46"/>
      <c r="T13" s="46"/>
      <c r="U13" s="46"/>
    </row>
    <row r="14" spans="1:21" ht="13.5" customHeight="1">
      <c r="A14" s="46"/>
      <c r="B14" s="46"/>
      <c r="C14" s="46"/>
      <c r="D14" s="46"/>
      <c r="E14" s="46"/>
      <c r="F14" s="46"/>
      <c r="G14" s="46"/>
      <c r="H14" s="46"/>
      <c r="I14" s="46"/>
      <c r="J14" s="46"/>
      <c r="K14" s="46"/>
      <c r="L14" s="46"/>
      <c r="M14" s="46"/>
      <c r="N14" s="46"/>
      <c r="O14" s="46"/>
      <c r="P14" s="46"/>
      <c r="Q14" s="46"/>
      <c r="R14" s="46"/>
      <c r="S14" s="46"/>
      <c r="T14" s="46"/>
      <c r="U14" s="46"/>
    </row>
    <row r="15" spans="1:21" ht="13.5" customHeight="1">
      <c r="A15" s="46"/>
      <c r="B15" s="46"/>
      <c r="C15" s="46"/>
      <c r="D15" s="46"/>
      <c r="E15" s="46"/>
      <c r="F15" s="46"/>
      <c r="G15" s="46"/>
      <c r="H15" s="46"/>
      <c r="I15" s="46"/>
      <c r="J15" s="46"/>
      <c r="K15" s="46"/>
      <c r="L15" s="46"/>
      <c r="M15" s="46"/>
      <c r="N15" s="46"/>
      <c r="O15" s="46"/>
      <c r="P15" s="46"/>
      <c r="Q15" s="46"/>
      <c r="R15" s="46"/>
      <c r="S15" s="46"/>
      <c r="T15" s="46"/>
      <c r="U15" s="46"/>
    </row>
    <row r="16" spans="1:21" ht="13.5" customHeight="1">
      <c r="A16" s="46"/>
      <c r="B16" s="46"/>
      <c r="C16" s="46"/>
      <c r="D16" s="46"/>
      <c r="E16" s="46"/>
      <c r="F16" s="46"/>
      <c r="G16" s="46"/>
      <c r="H16" s="46"/>
      <c r="I16" s="46"/>
      <c r="J16" s="46"/>
      <c r="K16" s="46"/>
      <c r="L16" s="46"/>
      <c r="M16" s="46"/>
      <c r="N16" s="46"/>
      <c r="O16" s="46"/>
      <c r="P16" s="46"/>
      <c r="Q16" s="46"/>
      <c r="R16" s="46"/>
      <c r="S16" s="46"/>
      <c r="T16" s="46"/>
      <c r="U16" s="46"/>
    </row>
    <row r="17" spans="1:21" ht="13.5" customHeight="1">
      <c r="A17" s="46"/>
      <c r="B17" s="46"/>
      <c r="C17" s="46"/>
      <c r="D17" s="46"/>
      <c r="E17" s="46"/>
      <c r="F17" s="46"/>
      <c r="G17" s="46"/>
      <c r="H17" s="46"/>
      <c r="I17" s="46"/>
      <c r="J17" s="46"/>
      <c r="K17" s="46"/>
      <c r="L17" s="46"/>
      <c r="M17" s="46"/>
      <c r="N17" s="46"/>
      <c r="O17" s="46"/>
      <c r="P17" s="46"/>
      <c r="Q17" s="46"/>
      <c r="R17" s="46"/>
      <c r="S17" s="46"/>
      <c r="T17" s="46"/>
      <c r="U17" s="46"/>
    </row>
    <row r="18" spans="1:21" ht="13.5" customHeight="1">
      <c r="A18" s="46"/>
      <c r="B18" s="46"/>
      <c r="C18" s="46"/>
      <c r="D18" s="46"/>
      <c r="E18" s="46"/>
      <c r="F18" s="46"/>
      <c r="G18" s="46"/>
      <c r="H18" s="46"/>
      <c r="I18" s="46"/>
      <c r="J18" s="46"/>
      <c r="K18" s="46"/>
      <c r="L18" s="46"/>
      <c r="M18" s="46"/>
      <c r="N18" s="46"/>
      <c r="O18" s="46"/>
      <c r="P18" s="46"/>
      <c r="Q18" s="46"/>
      <c r="R18" s="46"/>
      <c r="S18" s="46"/>
      <c r="T18" s="46"/>
      <c r="U18" s="46"/>
    </row>
    <row r="19" spans="1:21" ht="13.5" customHeight="1">
      <c r="A19" s="46"/>
      <c r="B19" s="46"/>
      <c r="C19" s="46"/>
      <c r="D19" s="46"/>
      <c r="E19" s="46"/>
      <c r="F19" s="46"/>
      <c r="G19" s="46"/>
      <c r="H19" s="46"/>
      <c r="I19" s="46"/>
      <c r="J19" s="46"/>
      <c r="K19" s="46"/>
      <c r="L19" s="46"/>
      <c r="M19" s="46"/>
      <c r="N19" s="46"/>
      <c r="O19" s="46"/>
      <c r="P19" s="46"/>
      <c r="Q19" s="46"/>
      <c r="R19" s="46"/>
      <c r="S19" s="46"/>
      <c r="T19" s="46"/>
      <c r="U19" s="46"/>
    </row>
    <row r="20" spans="1:21" ht="13.5" customHeight="1">
      <c r="A20" s="46"/>
      <c r="B20" s="46"/>
      <c r="C20" s="46"/>
      <c r="D20" s="46"/>
      <c r="E20" s="46"/>
      <c r="F20" s="46"/>
      <c r="G20" s="46"/>
      <c r="H20" s="46"/>
      <c r="I20" s="46"/>
      <c r="J20" s="46"/>
      <c r="K20" s="46"/>
      <c r="L20" s="46"/>
      <c r="M20" s="46"/>
      <c r="N20" s="46"/>
      <c r="O20" s="46"/>
      <c r="P20" s="46"/>
      <c r="Q20" s="46"/>
      <c r="R20" s="46"/>
      <c r="S20" s="46"/>
      <c r="T20" s="46"/>
      <c r="U20" s="46"/>
    </row>
    <row r="21" spans="1:21" ht="13.5" customHeight="1">
      <c r="A21" s="46"/>
      <c r="B21" s="46"/>
      <c r="C21" s="46"/>
      <c r="D21" s="46"/>
      <c r="E21" s="46"/>
      <c r="F21" s="46"/>
      <c r="G21" s="46"/>
      <c r="H21" s="46"/>
      <c r="I21" s="46"/>
      <c r="J21" s="46"/>
      <c r="K21" s="46"/>
      <c r="L21" s="46"/>
      <c r="M21" s="46"/>
      <c r="N21" s="46"/>
      <c r="O21" s="46"/>
      <c r="P21" s="46"/>
      <c r="Q21" s="46"/>
      <c r="R21" s="46"/>
      <c r="S21" s="46"/>
      <c r="T21" s="46"/>
      <c r="U21" s="46"/>
    </row>
    <row r="22" spans="1:21" ht="13.5" customHeight="1">
      <c r="A22" s="46"/>
      <c r="B22" s="46"/>
      <c r="C22" s="46"/>
      <c r="D22" s="46"/>
      <c r="E22" s="46"/>
      <c r="F22" s="46"/>
      <c r="G22" s="46"/>
      <c r="H22" s="46"/>
      <c r="I22" s="46"/>
      <c r="J22" s="46"/>
      <c r="K22" s="46"/>
      <c r="L22" s="46"/>
      <c r="M22" s="46"/>
      <c r="N22" s="46"/>
      <c r="O22" s="46"/>
      <c r="P22" s="46"/>
      <c r="Q22" s="46"/>
      <c r="R22" s="46"/>
      <c r="S22" s="46"/>
      <c r="T22" s="46"/>
      <c r="U22" s="46"/>
    </row>
    <row r="23" spans="1:21" ht="13.5" customHeight="1">
      <c r="A23" s="46"/>
      <c r="B23" s="46"/>
      <c r="C23" s="46"/>
      <c r="D23" s="46"/>
      <c r="E23" s="46"/>
      <c r="F23" s="46"/>
      <c r="G23" s="46"/>
      <c r="H23" s="46"/>
      <c r="I23" s="46"/>
      <c r="J23" s="46"/>
      <c r="K23" s="46"/>
      <c r="L23" s="46"/>
      <c r="M23" s="46"/>
      <c r="N23" s="46"/>
      <c r="O23" s="46"/>
      <c r="P23" s="46"/>
      <c r="Q23" s="46"/>
      <c r="R23" s="46"/>
      <c r="S23" s="46"/>
      <c r="T23" s="46"/>
      <c r="U23" s="46"/>
    </row>
    <row r="24" spans="1:21" ht="13.5" customHeight="1">
      <c r="A24" s="46"/>
      <c r="B24" s="46"/>
      <c r="C24" s="46"/>
      <c r="D24" s="46"/>
      <c r="E24" s="46"/>
      <c r="F24" s="46"/>
      <c r="G24" s="46"/>
      <c r="H24" s="46"/>
      <c r="I24" s="46"/>
      <c r="J24" s="46"/>
      <c r="K24" s="46"/>
      <c r="L24" s="46"/>
      <c r="M24" s="46"/>
      <c r="N24" s="46"/>
      <c r="O24" s="46"/>
      <c r="P24" s="46"/>
      <c r="Q24" s="46"/>
      <c r="R24" s="46"/>
      <c r="S24" s="46"/>
      <c r="T24" s="46"/>
      <c r="U24" s="46"/>
    </row>
    <row r="25" spans="1:21" ht="13.5" customHeight="1">
      <c r="A25" s="46"/>
      <c r="B25" s="46"/>
      <c r="C25" s="46"/>
      <c r="D25" s="46"/>
      <c r="E25" s="46"/>
      <c r="F25" s="46"/>
      <c r="G25" s="46"/>
      <c r="H25" s="46"/>
      <c r="I25" s="46"/>
      <c r="J25" s="46"/>
      <c r="K25" s="46"/>
      <c r="L25" s="46"/>
      <c r="M25" s="46"/>
      <c r="N25" s="46"/>
      <c r="O25" s="46"/>
      <c r="P25" s="46"/>
      <c r="Q25" s="46"/>
      <c r="R25" s="46"/>
      <c r="S25" s="46"/>
      <c r="T25" s="46"/>
      <c r="U25" s="46"/>
    </row>
    <row r="26" spans="1:21" ht="13.5" customHeight="1">
      <c r="A26" s="46"/>
      <c r="B26" s="46"/>
      <c r="C26" s="46"/>
      <c r="D26" s="46"/>
      <c r="E26" s="46"/>
      <c r="F26" s="46"/>
      <c r="G26" s="46"/>
      <c r="H26" s="46"/>
      <c r="I26" s="46"/>
      <c r="J26" s="46"/>
      <c r="K26" s="46"/>
      <c r="L26" s="46"/>
      <c r="M26" s="46"/>
      <c r="N26" s="46"/>
      <c r="O26" s="46"/>
      <c r="P26" s="46"/>
      <c r="Q26" s="46"/>
      <c r="R26" s="46"/>
      <c r="S26" s="46"/>
      <c r="T26" s="46"/>
      <c r="U26" s="46"/>
    </row>
    <row r="27" spans="1:21" ht="13.5" customHeight="1">
      <c r="A27" s="46"/>
      <c r="B27" s="46"/>
      <c r="C27" s="46"/>
      <c r="D27" s="46"/>
      <c r="E27" s="46"/>
      <c r="F27" s="46"/>
      <c r="G27" s="46"/>
      <c r="H27" s="46"/>
      <c r="I27" s="46"/>
      <c r="J27" s="46"/>
      <c r="K27" s="46"/>
      <c r="L27" s="46"/>
      <c r="M27" s="46"/>
      <c r="N27" s="46"/>
      <c r="O27" s="46"/>
      <c r="P27" s="46"/>
      <c r="Q27" s="46"/>
      <c r="R27" s="46"/>
      <c r="S27" s="46"/>
      <c r="T27" s="46"/>
      <c r="U27" s="46"/>
    </row>
    <row r="28" spans="1:21" ht="13.5" customHeight="1">
      <c r="A28" s="46"/>
      <c r="B28" s="46"/>
      <c r="C28" s="46"/>
      <c r="D28" s="46"/>
      <c r="E28" s="46"/>
      <c r="F28" s="46"/>
      <c r="G28" s="46"/>
      <c r="H28" s="46"/>
      <c r="I28" s="46"/>
      <c r="J28" s="46"/>
      <c r="K28" s="46"/>
      <c r="L28" s="46"/>
      <c r="M28" s="46"/>
      <c r="N28" s="46"/>
      <c r="O28" s="46"/>
      <c r="P28" s="46"/>
      <c r="Q28" s="46"/>
      <c r="R28" s="46"/>
      <c r="S28" s="46"/>
      <c r="T28" s="46"/>
      <c r="U28" s="46"/>
    </row>
    <row r="29" spans="1:21" ht="13.5" customHeight="1">
      <c r="A29" s="46"/>
      <c r="B29" s="46"/>
      <c r="C29" s="46"/>
      <c r="D29" s="46"/>
      <c r="E29" s="46"/>
      <c r="F29" s="46"/>
      <c r="G29" s="46"/>
      <c r="H29" s="46"/>
      <c r="I29" s="46"/>
      <c r="J29" s="46"/>
      <c r="K29" s="46"/>
      <c r="L29" s="46"/>
      <c r="M29" s="46"/>
      <c r="N29" s="46"/>
      <c r="O29" s="46"/>
      <c r="P29" s="46"/>
      <c r="Q29" s="46"/>
      <c r="R29" s="46"/>
      <c r="S29" s="46"/>
      <c r="T29" s="46"/>
      <c r="U29" s="46"/>
    </row>
    <row r="30" spans="1:21" ht="13.5" customHeight="1">
      <c r="A30" s="46"/>
      <c r="B30" s="46"/>
      <c r="C30" s="46"/>
      <c r="D30" s="46"/>
      <c r="E30" s="46"/>
      <c r="F30" s="46"/>
      <c r="G30" s="46"/>
      <c r="H30" s="46"/>
      <c r="I30" s="46"/>
      <c r="J30" s="46"/>
      <c r="K30" s="46"/>
      <c r="L30" s="46"/>
      <c r="M30" s="46"/>
      <c r="N30" s="46"/>
      <c r="O30" s="46"/>
      <c r="P30" s="46"/>
      <c r="Q30" s="46"/>
      <c r="R30" s="46"/>
      <c r="S30" s="46"/>
      <c r="T30" s="46"/>
      <c r="U30" s="46"/>
    </row>
    <row r="31" spans="1:21" ht="13.5" customHeight="1">
      <c r="A31" s="46"/>
      <c r="B31" s="46"/>
      <c r="C31" s="46"/>
      <c r="D31" s="46"/>
      <c r="E31" s="46"/>
      <c r="F31" s="46"/>
      <c r="G31" s="46"/>
      <c r="H31" s="46"/>
      <c r="I31" s="46"/>
      <c r="J31" s="46"/>
      <c r="K31" s="46"/>
      <c r="L31" s="46"/>
      <c r="M31" s="46"/>
      <c r="N31" s="46"/>
      <c r="O31" s="46"/>
      <c r="P31" s="46"/>
      <c r="Q31" s="46"/>
      <c r="R31" s="46"/>
      <c r="S31" s="46"/>
      <c r="T31" s="46"/>
      <c r="U31" s="46"/>
    </row>
    <row r="32" spans="1:21" ht="13.5" customHeight="1">
      <c r="A32" s="46"/>
      <c r="B32" s="46"/>
      <c r="C32" s="46"/>
      <c r="D32" s="46"/>
      <c r="E32" s="46"/>
      <c r="F32" s="46"/>
      <c r="G32" s="46"/>
      <c r="H32" s="46"/>
      <c r="I32" s="46"/>
      <c r="J32" s="46"/>
      <c r="K32" s="46"/>
      <c r="L32" s="46"/>
      <c r="M32" s="46"/>
      <c r="N32" s="46"/>
      <c r="O32" s="46"/>
      <c r="P32" s="46"/>
      <c r="Q32" s="46"/>
      <c r="R32" s="46"/>
      <c r="S32" s="46"/>
      <c r="T32" s="46"/>
      <c r="U32" s="46"/>
    </row>
    <row r="33" spans="1:21" ht="13.5" customHeight="1">
      <c r="A33" s="46"/>
      <c r="B33" s="46"/>
      <c r="C33" s="46"/>
      <c r="D33" s="46"/>
      <c r="E33" s="46"/>
      <c r="F33" s="46"/>
      <c r="G33" s="46"/>
      <c r="H33" s="46"/>
      <c r="I33" s="46"/>
      <c r="J33" s="46"/>
      <c r="K33" s="46"/>
      <c r="L33" s="46"/>
      <c r="M33" s="46"/>
      <c r="N33" s="46"/>
      <c r="O33" s="46"/>
      <c r="P33" s="46"/>
      <c r="Q33" s="46"/>
      <c r="R33" s="46"/>
      <c r="S33" s="46"/>
      <c r="T33" s="46"/>
      <c r="U33" s="46"/>
    </row>
    <row r="34" spans="1:21" ht="13.5" customHeight="1">
      <c r="A34" s="46"/>
      <c r="B34" s="46"/>
      <c r="C34" s="46"/>
      <c r="D34" s="46"/>
      <c r="E34" s="46"/>
      <c r="F34" s="46"/>
      <c r="G34" s="46"/>
      <c r="H34" s="46"/>
      <c r="I34" s="46"/>
      <c r="J34" s="46"/>
      <c r="K34" s="46"/>
      <c r="L34" s="46"/>
      <c r="M34" s="46"/>
      <c r="N34" s="46"/>
      <c r="O34" s="46"/>
      <c r="P34" s="46"/>
      <c r="Q34" s="46"/>
      <c r="R34" s="46"/>
      <c r="S34" s="46"/>
      <c r="T34" s="46"/>
      <c r="U34" s="46"/>
    </row>
    <row r="35" spans="1:21" ht="13.5" customHeight="1">
      <c r="A35" s="46"/>
      <c r="B35" s="46"/>
      <c r="C35" s="46"/>
      <c r="D35" s="46"/>
      <c r="E35" s="46"/>
      <c r="F35" s="46"/>
      <c r="G35" s="46"/>
      <c r="H35" s="46"/>
      <c r="I35" s="46"/>
      <c r="J35" s="46"/>
      <c r="K35" s="46"/>
      <c r="L35" s="46"/>
      <c r="M35" s="46"/>
      <c r="N35" s="46"/>
      <c r="O35" s="46"/>
      <c r="P35" s="46"/>
      <c r="Q35" s="46"/>
      <c r="R35" s="46"/>
      <c r="S35" s="46"/>
      <c r="T35" s="46"/>
      <c r="U35" s="46"/>
    </row>
    <row r="36" spans="1:21" ht="13.5" customHeight="1">
      <c r="A36" s="46"/>
      <c r="B36" s="46"/>
      <c r="C36" s="46"/>
      <c r="D36" s="46"/>
      <c r="E36" s="46"/>
      <c r="F36" s="46"/>
      <c r="G36" s="46"/>
      <c r="H36" s="46"/>
      <c r="I36" s="46"/>
      <c r="J36" s="46"/>
      <c r="K36" s="46"/>
      <c r="L36" s="46"/>
      <c r="M36" s="46"/>
      <c r="N36" s="46"/>
      <c r="O36" s="46"/>
      <c r="P36" s="46"/>
      <c r="Q36" s="46"/>
      <c r="R36" s="46"/>
      <c r="S36" s="46"/>
      <c r="T36" s="46"/>
      <c r="U36" s="46"/>
    </row>
    <row r="37" spans="1:21" ht="13.5" customHeight="1">
      <c r="A37" s="46"/>
      <c r="B37" s="46"/>
      <c r="C37" s="46"/>
      <c r="D37" s="46"/>
      <c r="E37" s="46"/>
      <c r="F37" s="46"/>
      <c r="G37" s="46"/>
      <c r="H37" s="46"/>
      <c r="I37" s="46"/>
      <c r="J37" s="46"/>
      <c r="K37" s="46"/>
      <c r="L37" s="46"/>
      <c r="M37" s="46"/>
      <c r="N37" s="46"/>
      <c r="O37" s="46"/>
      <c r="P37" s="46"/>
      <c r="Q37" s="46"/>
      <c r="R37" s="46"/>
      <c r="S37" s="46"/>
      <c r="T37" s="46"/>
      <c r="U37" s="46"/>
    </row>
    <row r="38" spans="1:21" ht="13.5" customHeight="1">
      <c r="A38" s="46"/>
      <c r="B38" s="46"/>
      <c r="C38" s="46"/>
      <c r="D38" s="46"/>
      <c r="E38" s="46"/>
      <c r="F38" s="46"/>
      <c r="G38" s="46"/>
      <c r="H38" s="46"/>
      <c r="I38" s="46"/>
      <c r="J38" s="46"/>
      <c r="K38" s="46"/>
      <c r="L38" s="46"/>
      <c r="M38" s="46"/>
      <c r="N38" s="46"/>
      <c r="O38" s="46"/>
      <c r="P38" s="46"/>
      <c r="Q38" s="46"/>
      <c r="R38" s="46"/>
      <c r="S38" s="46"/>
      <c r="T38" s="46"/>
      <c r="U38" s="46"/>
    </row>
    <row r="39" spans="1:21" ht="13.5" customHeight="1">
      <c r="A39" s="46"/>
      <c r="B39" s="46"/>
      <c r="C39" s="46"/>
      <c r="D39" s="46"/>
      <c r="E39" s="46"/>
      <c r="F39" s="46"/>
      <c r="G39" s="46"/>
      <c r="H39" s="46"/>
      <c r="I39" s="46"/>
      <c r="J39" s="46"/>
      <c r="K39" s="46"/>
      <c r="L39" s="46"/>
      <c r="M39" s="46"/>
      <c r="N39" s="46"/>
      <c r="O39" s="46"/>
      <c r="P39" s="46"/>
      <c r="Q39" s="46"/>
      <c r="R39" s="46"/>
      <c r="S39" s="46"/>
      <c r="T39" s="46"/>
      <c r="U39" s="46"/>
    </row>
    <row r="40" spans="1:21" ht="13.5" customHeight="1">
      <c r="A40" s="46"/>
      <c r="B40" s="46"/>
      <c r="C40" s="46"/>
      <c r="D40" s="46"/>
      <c r="E40" s="46"/>
      <c r="F40" s="46"/>
      <c r="G40" s="46"/>
      <c r="H40" s="46"/>
      <c r="I40" s="46"/>
      <c r="J40" s="46"/>
      <c r="K40" s="46"/>
      <c r="L40" s="46"/>
      <c r="M40" s="46"/>
      <c r="N40" s="46"/>
      <c r="O40" s="46"/>
      <c r="P40" s="46"/>
      <c r="Q40" s="46"/>
      <c r="R40" s="46"/>
      <c r="S40" s="46"/>
      <c r="T40" s="46"/>
      <c r="U40" s="46"/>
    </row>
    <row r="41" spans="1:21" ht="13.5" customHeight="1">
      <c r="A41" s="46"/>
      <c r="B41" s="46"/>
      <c r="C41" s="46"/>
      <c r="D41" s="46"/>
      <c r="E41" s="46"/>
      <c r="F41" s="46"/>
      <c r="G41" s="46"/>
      <c r="H41" s="46"/>
      <c r="I41" s="46"/>
      <c r="J41" s="46"/>
      <c r="K41" s="46"/>
      <c r="L41" s="46"/>
      <c r="M41" s="46"/>
      <c r="N41" s="46"/>
      <c r="O41" s="46"/>
      <c r="P41" s="46"/>
      <c r="Q41" s="46"/>
      <c r="R41" s="46"/>
      <c r="S41" s="46"/>
      <c r="T41" s="46"/>
      <c r="U41" s="46"/>
    </row>
    <row r="42" spans="1:21" ht="13.5" customHeight="1">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c r="A44" s="46"/>
      <c r="B44" s="49" t="s">
        <v>10</v>
      </c>
      <c r="C44" s="50"/>
      <c r="D44" s="50"/>
      <c r="E44" s="51"/>
      <c r="F44" s="51"/>
      <c r="G44" s="51"/>
      <c r="H44" s="51"/>
      <c r="I44" s="51"/>
      <c r="J44" s="52" t="s">
        <v>2</v>
      </c>
      <c r="K44" s="53" t="s">
        <v>556</v>
      </c>
      <c r="L44" s="54" t="s">
        <v>557</v>
      </c>
      <c r="M44" s="54" t="s">
        <v>558</v>
      </c>
      <c r="N44" s="54" t="s">
        <v>559</v>
      </c>
      <c r="O44" s="55" t="s">
        <v>560</v>
      </c>
      <c r="P44" s="46"/>
      <c r="Q44" s="46"/>
      <c r="R44" s="46"/>
      <c r="S44" s="46"/>
      <c r="T44" s="46"/>
      <c r="U44" s="46"/>
    </row>
    <row r="45" spans="1:21" ht="30.75" customHeight="1">
      <c r="A45" s="46"/>
      <c r="B45" s="1161" t="s">
        <v>11</v>
      </c>
      <c r="C45" s="1162"/>
      <c r="D45" s="56"/>
      <c r="E45" s="1167" t="s">
        <v>12</v>
      </c>
      <c r="F45" s="1167"/>
      <c r="G45" s="1167"/>
      <c r="H45" s="1167"/>
      <c r="I45" s="1167"/>
      <c r="J45" s="1168"/>
      <c r="K45" s="57">
        <v>4603</v>
      </c>
      <c r="L45" s="58">
        <v>4572</v>
      </c>
      <c r="M45" s="58">
        <v>4460</v>
      </c>
      <c r="N45" s="58">
        <v>4345</v>
      </c>
      <c r="O45" s="59">
        <v>4596</v>
      </c>
      <c r="P45" s="46"/>
      <c r="Q45" s="46"/>
      <c r="R45" s="46"/>
      <c r="S45" s="46"/>
      <c r="T45" s="46"/>
      <c r="U45" s="46"/>
    </row>
    <row r="46" spans="1:21" ht="30.75" customHeight="1">
      <c r="A46" s="46"/>
      <c r="B46" s="1163"/>
      <c r="C46" s="1164"/>
      <c r="D46" s="60"/>
      <c r="E46" s="1140" t="s">
        <v>13</v>
      </c>
      <c r="F46" s="1140"/>
      <c r="G46" s="1140"/>
      <c r="H46" s="1140"/>
      <c r="I46" s="1140"/>
      <c r="J46" s="1141"/>
      <c r="K46" s="61" t="s">
        <v>514</v>
      </c>
      <c r="L46" s="62" t="s">
        <v>514</v>
      </c>
      <c r="M46" s="62" t="s">
        <v>514</v>
      </c>
      <c r="N46" s="62" t="s">
        <v>514</v>
      </c>
      <c r="O46" s="63" t="s">
        <v>514</v>
      </c>
      <c r="P46" s="46"/>
      <c r="Q46" s="46"/>
      <c r="R46" s="46"/>
      <c r="S46" s="46"/>
      <c r="T46" s="46"/>
      <c r="U46" s="46"/>
    </row>
    <row r="47" spans="1:21" ht="30.75" customHeight="1">
      <c r="A47" s="46"/>
      <c r="B47" s="1163"/>
      <c r="C47" s="1164"/>
      <c r="D47" s="60"/>
      <c r="E47" s="1140" t="s">
        <v>14</v>
      </c>
      <c r="F47" s="1140"/>
      <c r="G47" s="1140"/>
      <c r="H47" s="1140"/>
      <c r="I47" s="1140"/>
      <c r="J47" s="1141"/>
      <c r="K47" s="61" t="s">
        <v>514</v>
      </c>
      <c r="L47" s="62" t="s">
        <v>514</v>
      </c>
      <c r="M47" s="62" t="s">
        <v>514</v>
      </c>
      <c r="N47" s="62" t="s">
        <v>514</v>
      </c>
      <c r="O47" s="63" t="s">
        <v>514</v>
      </c>
      <c r="P47" s="46"/>
      <c r="Q47" s="46"/>
      <c r="R47" s="46"/>
      <c r="S47" s="46"/>
      <c r="T47" s="46"/>
      <c r="U47" s="46"/>
    </row>
    <row r="48" spans="1:21" ht="30.75" customHeight="1">
      <c r="A48" s="46"/>
      <c r="B48" s="1163"/>
      <c r="C48" s="1164"/>
      <c r="D48" s="60"/>
      <c r="E48" s="1140" t="s">
        <v>15</v>
      </c>
      <c r="F48" s="1140"/>
      <c r="G48" s="1140"/>
      <c r="H48" s="1140"/>
      <c r="I48" s="1140"/>
      <c r="J48" s="1141"/>
      <c r="K48" s="61">
        <v>1137</v>
      </c>
      <c r="L48" s="62">
        <v>1227</v>
      </c>
      <c r="M48" s="62">
        <v>996</v>
      </c>
      <c r="N48" s="62">
        <v>840</v>
      </c>
      <c r="O48" s="63">
        <v>825</v>
      </c>
      <c r="P48" s="46"/>
      <c r="Q48" s="46"/>
      <c r="R48" s="46"/>
      <c r="S48" s="46"/>
      <c r="T48" s="46"/>
      <c r="U48" s="46"/>
    </row>
    <row r="49" spans="1:21" ht="30.75" customHeight="1">
      <c r="A49" s="46"/>
      <c r="B49" s="1163"/>
      <c r="C49" s="1164"/>
      <c r="D49" s="60"/>
      <c r="E49" s="1140" t="s">
        <v>16</v>
      </c>
      <c r="F49" s="1140"/>
      <c r="G49" s="1140"/>
      <c r="H49" s="1140"/>
      <c r="I49" s="1140"/>
      <c r="J49" s="1141"/>
      <c r="K49" s="61">
        <v>83</v>
      </c>
      <c r="L49" s="62">
        <v>96</v>
      </c>
      <c r="M49" s="62">
        <v>130</v>
      </c>
      <c r="N49" s="62">
        <v>136</v>
      </c>
      <c r="O49" s="63">
        <v>139</v>
      </c>
      <c r="P49" s="46"/>
      <c r="Q49" s="46"/>
      <c r="R49" s="46"/>
      <c r="S49" s="46"/>
      <c r="T49" s="46"/>
      <c r="U49" s="46"/>
    </row>
    <row r="50" spans="1:21" ht="30.75" customHeight="1">
      <c r="A50" s="46"/>
      <c r="B50" s="1163"/>
      <c r="C50" s="1164"/>
      <c r="D50" s="60"/>
      <c r="E50" s="1140" t="s">
        <v>17</v>
      </c>
      <c r="F50" s="1140"/>
      <c r="G50" s="1140"/>
      <c r="H50" s="1140"/>
      <c r="I50" s="1140"/>
      <c r="J50" s="1141"/>
      <c r="K50" s="61">
        <v>16</v>
      </c>
      <c r="L50" s="62" t="s">
        <v>514</v>
      </c>
      <c r="M50" s="62">
        <v>25</v>
      </c>
      <c r="N50" s="62">
        <v>25</v>
      </c>
      <c r="O50" s="63">
        <v>26</v>
      </c>
      <c r="P50" s="46"/>
      <c r="Q50" s="46"/>
      <c r="R50" s="46"/>
      <c r="S50" s="46"/>
      <c r="T50" s="46"/>
      <c r="U50" s="46"/>
    </row>
    <row r="51" spans="1:21" ht="30.75" customHeight="1">
      <c r="A51" s="46"/>
      <c r="B51" s="1165"/>
      <c r="C51" s="1166"/>
      <c r="D51" s="64"/>
      <c r="E51" s="1140" t="s">
        <v>18</v>
      </c>
      <c r="F51" s="1140"/>
      <c r="G51" s="1140"/>
      <c r="H51" s="1140"/>
      <c r="I51" s="1140"/>
      <c r="J51" s="1141"/>
      <c r="K51" s="61" t="s">
        <v>514</v>
      </c>
      <c r="L51" s="62" t="s">
        <v>514</v>
      </c>
      <c r="M51" s="62" t="s">
        <v>514</v>
      </c>
      <c r="N51" s="62" t="s">
        <v>514</v>
      </c>
      <c r="O51" s="63" t="s">
        <v>514</v>
      </c>
      <c r="P51" s="46"/>
      <c r="Q51" s="46"/>
      <c r="R51" s="46"/>
      <c r="S51" s="46"/>
      <c r="T51" s="46"/>
      <c r="U51" s="46"/>
    </row>
    <row r="52" spans="1:21" ht="30.75" customHeight="1">
      <c r="A52" s="46"/>
      <c r="B52" s="1138" t="s">
        <v>19</v>
      </c>
      <c r="C52" s="1139"/>
      <c r="D52" s="64"/>
      <c r="E52" s="1140" t="s">
        <v>20</v>
      </c>
      <c r="F52" s="1140"/>
      <c r="G52" s="1140"/>
      <c r="H52" s="1140"/>
      <c r="I52" s="1140"/>
      <c r="J52" s="1141"/>
      <c r="K52" s="61">
        <v>3756</v>
      </c>
      <c r="L52" s="62">
        <v>3680</v>
      </c>
      <c r="M52" s="62">
        <v>3692</v>
      </c>
      <c r="N52" s="62">
        <v>3563</v>
      </c>
      <c r="O52" s="63">
        <v>3487</v>
      </c>
      <c r="P52" s="46"/>
      <c r="Q52" s="46"/>
      <c r="R52" s="46"/>
      <c r="S52" s="46"/>
      <c r="T52" s="46"/>
      <c r="U52" s="46"/>
    </row>
    <row r="53" spans="1:21" ht="30.75" customHeight="1" thickBot="1">
      <c r="A53" s="46"/>
      <c r="B53" s="1142" t="s">
        <v>21</v>
      </c>
      <c r="C53" s="1143"/>
      <c r="D53" s="65"/>
      <c r="E53" s="1144" t="s">
        <v>22</v>
      </c>
      <c r="F53" s="1144"/>
      <c r="G53" s="1144"/>
      <c r="H53" s="1144"/>
      <c r="I53" s="1144"/>
      <c r="J53" s="1145"/>
      <c r="K53" s="66">
        <v>2083</v>
      </c>
      <c r="L53" s="67">
        <v>2215</v>
      </c>
      <c r="M53" s="67">
        <v>1919</v>
      </c>
      <c r="N53" s="67">
        <v>1783</v>
      </c>
      <c r="O53" s="68">
        <v>2099</v>
      </c>
      <c r="P53" s="46"/>
      <c r="Q53" s="46"/>
      <c r="R53" s="46"/>
      <c r="S53" s="46"/>
      <c r="T53" s="46"/>
      <c r="U53" s="46"/>
    </row>
    <row r="54" spans="1:21" ht="24" customHeight="1">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c r="A56" s="46"/>
      <c r="B56" s="70" t="s">
        <v>25</v>
      </c>
      <c r="C56" s="71"/>
      <c r="D56" s="71"/>
      <c r="E56" s="71"/>
      <c r="F56" s="71"/>
      <c r="G56" s="71"/>
      <c r="H56" s="71"/>
      <c r="I56" s="71"/>
      <c r="J56" s="71"/>
      <c r="K56" s="72"/>
      <c r="L56" s="72"/>
      <c r="M56" s="72"/>
      <c r="N56" s="72"/>
      <c r="O56" s="73" t="s">
        <v>571</v>
      </c>
      <c r="P56" s="46"/>
      <c r="Q56" s="46"/>
      <c r="R56" s="46"/>
      <c r="S56" s="46"/>
      <c r="T56" s="46"/>
      <c r="U56" s="46"/>
    </row>
    <row r="57" spans="1:21" ht="31.5" customHeight="1" thickBot="1">
      <c r="A57" s="46"/>
      <c r="B57" s="74"/>
      <c r="C57" s="75"/>
      <c r="D57" s="75"/>
      <c r="E57" s="76"/>
      <c r="F57" s="76"/>
      <c r="G57" s="76"/>
      <c r="H57" s="76"/>
      <c r="I57" s="76"/>
      <c r="J57" s="77" t="s">
        <v>2</v>
      </c>
      <c r="K57" s="78" t="s">
        <v>572</v>
      </c>
      <c r="L57" s="79" t="s">
        <v>573</v>
      </c>
      <c r="M57" s="79" t="s">
        <v>574</v>
      </c>
      <c r="N57" s="79" t="s">
        <v>575</v>
      </c>
      <c r="O57" s="80" t="s">
        <v>576</v>
      </c>
      <c r="P57" s="46"/>
      <c r="Q57" s="46"/>
      <c r="R57" s="46"/>
      <c r="S57" s="46"/>
      <c r="T57" s="46"/>
      <c r="U57" s="46"/>
    </row>
    <row r="58" spans="1:21" ht="31.5" customHeight="1">
      <c r="B58" s="1146" t="s">
        <v>26</v>
      </c>
      <c r="C58" s="1147"/>
      <c r="D58" s="1152" t="s">
        <v>27</v>
      </c>
      <c r="E58" s="1153"/>
      <c r="F58" s="1153"/>
      <c r="G58" s="1153"/>
      <c r="H58" s="1153"/>
      <c r="I58" s="1153"/>
      <c r="J58" s="1154"/>
      <c r="K58" s="81"/>
      <c r="L58" s="82"/>
      <c r="M58" s="82"/>
      <c r="N58" s="82"/>
      <c r="O58" s="83"/>
    </row>
    <row r="59" spans="1:21" ht="31.5" customHeight="1">
      <c r="B59" s="1148"/>
      <c r="C59" s="1149"/>
      <c r="D59" s="1155" t="s">
        <v>28</v>
      </c>
      <c r="E59" s="1156"/>
      <c r="F59" s="1156"/>
      <c r="G59" s="1156"/>
      <c r="H59" s="1156"/>
      <c r="I59" s="1156"/>
      <c r="J59" s="1157"/>
      <c r="K59" s="84"/>
      <c r="L59" s="85"/>
      <c r="M59" s="85"/>
      <c r="N59" s="85"/>
      <c r="O59" s="86"/>
    </row>
    <row r="60" spans="1:21" ht="31.5" customHeight="1" thickBot="1">
      <c r="B60" s="1150"/>
      <c r="C60" s="1151"/>
      <c r="D60" s="1158" t="s">
        <v>29</v>
      </c>
      <c r="E60" s="1159"/>
      <c r="F60" s="1159"/>
      <c r="G60" s="1159"/>
      <c r="H60" s="1159"/>
      <c r="I60" s="1159"/>
      <c r="J60" s="1160"/>
      <c r="K60" s="87"/>
      <c r="L60" s="88"/>
      <c r="M60" s="88"/>
      <c r="N60" s="88"/>
      <c r="O60" s="89"/>
    </row>
    <row r="61" spans="1:21" ht="24" customHeight="1">
      <c r="B61" s="90"/>
      <c r="C61" s="90"/>
      <c r="D61" s="91" t="s">
        <v>30</v>
      </c>
      <c r="E61" s="92"/>
      <c r="F61" s="92"/>
      <c r="G61" s="92"/>
      <c r="H61" s="92"/>
      <c r="I61" s="92"/>
      <c r="J61" s="92"/>
      <c r="K61" s="92"/>
      <c r="L61" s="92"/>
      <c r="M61" s="92"/>
      <c r="N61" s="92"/>
      <c r="O61" s="92"/>
    </row>
    <row r="62" spans="1:21" ht="24" customHeight="1">
      <c r="B62" s="93"/>
      <c r="C62" s="93"/>
      <c r="D62" s="91" t="s">
        <v>31</v>
      </c>
      <c r="E62" s="92"/>
      <c r="F62" s="92"/>
      <c r="G62" s="92"/>
      <c r="H62" s="92"/>
      <c r="I62" s="92"/>
      <c r="J62" s="92"/>
      <c r="K62" s="92"/>
      <c r="L62" s="92"/>
      <c r="M62" s="92"/>
      <c r="N62" s="92"/>
      <c r="O62" s="92"/>
    </row>
    <row r="63" spans="1:21" ht="24" customHeight="1">
      <c r="A63" s="46"/>
      <c r="B63" s="69"/>
      <c r="C63" s="46"/>
      <c r="D63" s="46"/>
      <c r="E63" s="46"/>
      <c r="F63" s="46"/>
      <c r="G63" s="46"/>
      <c r="H63" s="46"/>
      <c r="I63" s="46"/>
      <c r="J63" s="46"/>
      <c r="K63" s="46"/>
      <c r="L63" s="46"/>
      <c r="M63" s="46"/>
      <c r="N63" s="46"/>
      <c r="O63" s="46"/>
      <c r="P63" s="46"/>
      <c r="Q63" s="46"/>
      <c r="R63" s="46"/>
      <c r="S63" s="46"/>
      <c r="T63" s="46"/>
      <c r="U63" s="46"/>
    </row>
    <row r="64" spans="1:21" ht="24" customHeight="1">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R9Kn+E8mPy3dtWUBYPwrLrP+Zpu9OwngeBtb2b5f85HPtCnUQcsimKscXJGmO6zdJnSmIPxhsEw8fU7KlPMogg==" saltValue="snv1uO6ht5KA4lle6WNSZ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55" zoomScaleNormal="55" zoomScaleSheetLayoutView="100" workbookViewId="0"/>
  </sheetViews>
  <sheetFormatPr defaultColWidth="0" defaultRowHeight="13.5" customHeight="1" zeroHeight="1"/>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5" t="s">
        <v>9</v>
      </c>
    </row>
    <row r="40" spans="2:13" ht="27.75" customHeight="1" thickBot="1">
      <c r="B40" s="96" t="s">
        <v>10</v>
      </c>
      <c r="C40" s="97"/>
      <c r="D40" s="97"/>
      <c r="E40" s="98"/>
      <c r="F40" s="98"/>
      <c r="G40" s="98"/>
      <c r="H40" s="99" t="s">
        <v>2</v>
      </c>
      <c r="I40" s="100" t="s">
        <v>556</v>
      </c>
      <c r="J40" s="101" t="s">
        <v>557</v>
      </c>
      <c r="K40" s="101" t="s">
        <v>558</v>
      </c>
      <c r="L40" s="101" t="s">
        <v>559</v>
      </c>
      <c r="M40" s="102" t="s">
        <v>560</v>
      </c>
    </row>
    <row r="41" spans="2:13" ht="27.75" customHeight="1">
      <c r="B41" s="1181" t="s">
        <v>32</v>
      </c>
      <c r="C41" s="1182"/>
      <c r="D41" s="103"/>
      <c r="E41" s="1183" t="s">
        <v>33</v>
      </c>
      <c r="F41" s="1183"/>
      <c r="G41" s="1183"/>
      <c r="H41" s="1184"/>
      <c r="I41" s="342">
        <v>41279</v>
      </c>
      <c r="J41" s="343">
        <v>41008</v>
      </c>
      <c r="K41" s="343">
        <v>40788</v>
      </c>
      <c r="L41" s="343">
        <v>41515</v>
      </c>
      <c r="M41" s="344">
        <v>41900</v>
      </c>
    </row>
    <row r="42" spans="2:13" ht="27.75" customHeight="1">
      <c r="B42" s="1171"/>
      <c r="C42" s="1172"/>
      <c r="D42" s="104"/>
      <c r="E42" s="1175" t="s">
        <v>34</v>
      </c>
      <c r="F42" s="1175"/>
      <c r="G42" s="1175"/>
      <c r="H42" s="1176"/>
      <c r="I42" s="345">
        <v>2486</v>
      </c>
      <c r="J42" s="346">
        <v>2469</v>
      </c>
      <c r="K42" s="346">
        <v>2435</v>
      </c>
      <c r="L42" s="346">
        <v>2401</v>
      </c>
      <c r="M42" s="347">
        <v>2379</v>
      </c>
    </row>
    <row r="43" spans="2:13" ht="27.75" customHeight="1">
      <c r="B43" s="1171"/>
      <c r="C43" s="1172"/>
      <c r="D43" s="104"/>
      <c r="E43" s="1175" t="s">
        <v>35</v>
      </c>
      <c r="F43" s="1175"/>
      <c r="G43" s="1175"/>
      <c r="H43" s="1176"/>
      <c r="I43" s="345">
        <v>17175</v>
      </c>
      <c r="J43" s="346">
        <v>17838</v>
      </c>
      <c r="K43" s="346">
        <v>17385</v>
      </c>
      <c r="L43" s="346">
        <v>15783</v>
      </c>
      <c r="M43" s="347">
        <v>13911</v>
      </c>
    </row>
    <row r="44" spans="2:13" ht="27.75" customHeight="1">
      <c r="B44" s="1171"/>
      <c r="C44" s="1172"/>
      <c r="D44" s="104"/>
      <c r="E44" s="1175" t="s">
        <v>36</v>
      </c>
      <c r="F44" s="1175"/>
      <c r="G44" s="1175"/>
      <c r="H44" s="1176"/>
      <c r="I44" s="345">
        <v>1128</v>
      </c>
      <c r="J44" s="346">
        <v>1149</v>
      </c>
      <c r="K44" s="346">
        <v>1183</v>
      </c>
      <c r="L44" s="346">
        <v>1167</v>
      </c>
      <c r="M44" s="347">
        <v>1090</v>
      </c>
    </row>
    <row r="45" spans="2:13" ht="27.75" customHeight="1">
      <c r="B45" s="1171"/>
      <c r="C45" s="1172"/>
      <c r="D45" s="104"/>
      <c r="E45" s="1175" t="s">
        <v>37</v>
      </c>
      <c r="F45" s="1175"/>
      <c r="G45" s="1175"/>
      <c r="H45" s="1176"/>
      <c r="I45" s="345">
        <v>2359</v>
      </c>
      <c r="J45" s="346">
        <v>2179</v>
      </c>
      <c r="K45" s="346">
        <v>2136</v>
      </c>
      <c r="L45" s="346">
        <v>1995</v>
      </c>
      <c r="M45" s="347">
        <v>1978</v>
      </c>
    </row>
    <row r="46" spans="2:13" ht="27.75" customHeight="1">
      <c r="B46" s="1171"/>
      <c r="C46" s="1172"/>
      <c r="D46" s="105"/>
      <c r="E46" s="1175" t="s">
        <v>38</v>
      </c>
      <c r="F46" s="1175"/>
      <c r="G46" s="1175"/>
      <c r="H46" s="1176"/>
      <c r="I46" s="345">
        <v>155</v>
      </c>
      <c r="J46" s="346">
        <v>58</v>
      </c>
      <c r="K46" s="346">
        <v>22</v>
      </c>
      <c r="L46" s="346">
        <v>13</v>
      </c>
      <c r="M46" s="347">
        <v>13</v>
      </c>
    </row>
    <row r="47" spans="2:13" ht="27.75" customHeight="1">
      <c r="B47" s="1171"/>
      <c r="C47" s="1172"/>
      <c r="D47" s="106"/>
      <c r="E47" s="1185" t="s">
        <v>39</v>
      </c>
      <c r="F47" s="1186"/>
      <c r="G47" s="1186"/>
      <c r="H47" s="1187"/>
      <c r="I47" s="345" t="s">
        <v>514</v>
      </c>
      <c r="J47" s="346" t="s">
        <v>514</v>
      </c>
      <c r="K47" s="346" t="s">
        <v>514</v>
      </c>
      <c r="L47" s="346" t="s">
        <v>514</v>
      </c>
      <c r="M47" s="347" t="s">
        <v>514</v>
      </c>
    </row>
    <row r="48" spans="2:13" ht="27.75" customHeight="1">
      <c r="B48" s="1171"/>
      <c r="C48" s="1172"/>
      <c r="D48" s="104"/>
      <c r="E48" s="1175" t="s">
        <v>40</v>
      </c>
      <c r="F48" s="1175"/>
      <c r="G48" s="1175"/>
      <c r="H48" s="1176"/>
      <c r="I48" s="345" t="s">
        <v>514</v>
      </c>
      <c r="J48" s="346" t="s">
        <v>514</v>
      </c>
      <c r="K48" s="346" t="s">
        <v>514</v>
      </c>
      <c r="L48" s="346" t="s">
        <v>514</v>
      </c>
      <c r="M48" s="347" t="s">
        <v>514</v>
      </c>
    </row>
    <row r="49" spans="2:13" ht="27.75" customHeight="1">
      <c r="B49" s="1173"/>
      <c r="C49" s="1174"/>
      <c r="D49" s="104"/>
      <c r="E49" s="1175" t="s">
        <v>41</v>
      </c>
      <c r="F49" s="1175"/>
      <c r="G49" s="1175"/>
      <c r="H49" s="1176"/>
      <c r="I49" s="345" t="s">
        <v>514</v>
      </c>
      <c r="J49" s="346" t="s">
        <v>514</v>
      </c>
      <c r="K49" s="346" t="s">
        <v>514</v>
      </c>
      <c r="L49" s="346" t="s">
        <v>514</v>
      </c>
      <c r="M49" s="347" t="s">
        <v>514</v>
      </c>
    </row>
    <row r="50" spans="2:13" ht="27.75" customHeight="1">
      <c r="B50" s="1169" t="s">
        <v>42</v>
      </c>
      <c r="C50" s="1170"/>
      <c r="D50" s="107"/>
      <c r="E50" s="1175" t="s">
        <v>43</v>
      </c>
      <c r="F50" s="1175"/>
      <c r="G50" s="1175"/>
      <c r="H50" s="1176"/>
      <c r="I50" s="345">
        <v>4086</v>
      </c>
      <c r="J50" s="346">
        <v>3573</v>
      </c>
      <c r="K50" s="346">
        <v>3823</v>
      </c>
      <c r="L50" s="346">
        <v>6291</v>
      </c>
      <c r="M50" s="347">
        <v>8158</v>
      </c>
    </row>
    <row r="51" spans="2:13" ht="27.75" customHeight="1">
      <c r="B51" s="1171"/>
      <c r="C51" s="1172"/>
      <c r="D51" s="104"/>
      <c r="E51" s="1175" t="s">
        <v>44</v>
      </c>
      <c r="F51" s="1175"/>
      <c r="G51" s="1175"/>
      <c r="H51" s="1176"/>
      <c r="I51" s="345">
        <v>10561</v>
      </c>
      <c r="J51" s="346">
        <v>10193</v>
      </c>
      <c r="K51" s="346">
        <v>10066</v>
      </c>
      <c r="L51" s="346">
        <v>10239</v>
      </c>
      <c r="M51" s="347">
        <v>10243</v>
      </c>
    </row>
    <row r="52" spans="2:13" ht="27.75" customHeight="1">
      <c r="B52" s="1173"/>
      <c r="C52" s="1174"/>
      <c r="D52" s="104"/>
      <c r="E52" s="1175" t="s">
        <v>45</v>
      </c>
      <c r="F52" s="1175"/>
      <c r="G52" s="1175"/>
      <c r="H52" s="1176"/>
      <c r="I52" s="345">
        <v>33199</v>
      </c>
      <c r="J52" s="346">
        <v>32657</v>
      </c>
      <c r="K52" s="346">
        <v>32354</v>
      </c>
      <c r="L52" s="346">
        <v>32313</v>
      </c>
      <c r="M52" s="347">
        <v>31786</v>
      </c>
    </row>
    <row r="53" spans="2:13" ht="27.75" customHeight="1" thickBot="1">
      <c r="B53" s="1177" t="s">
        <v>46</v>
      </c>
      <c r="C53" s="1178"/>
      <c r="D53" s="108"/>
      <c r="E53" s="1179" t="s">
        <v>47</v>
      </c>
      <c r="F53" s="1179"/>
      <c r="G53" s="1179"/>
      <c r="H53" s="1180"/>
      <c r="I53" s="348">
        <v>16736</v>
      </c>
      <c r="J53" s="349">
        <v>18277</v>
      </c>
      <c r="K53" s="349">
        <v>17705</v>
      </c>
      <c r="L53" s="349">
        <v>14031</v>
      </c>
      <c r="M53" s="350">
        <v>11083</v>
      </c>
    </row>
    <row r="54" spans="2:13" ht="27.75" customHeight="1">
      <c r="B54" s="109" t="s">
        <v>48</v>
      </c>
      <c r="C54" s="110"/>
      <c r="D54" s="110"/>
      <c r="E54" s="111"/>
      <c r="F54" s="111"/>
      <c r="G54" s="111"/>
      <c r="H54" s="111"/>
      <c r="I54" s="112"/>
      <c r="J54" s="112"/>
      <c r="K54" s="112"/>
      <c r="L54" s="112"/>
      <c r="M54" s="112"/>
    </row>
    <row r="55" spans="2:13" ht="13"/>
  </sheetData>
  <sheetProtection algorithmName="SHA-512" hashValue="j596DcQrkXmiB2/XC3oYW6SAAvMozFpM6rWaOL/J1qa2CMUbLUTkziZGDEh8qh8C8XzxM7Up1AP6lvKGzije5w==" saltValue="ji0yEFu7l+qNI5Hk7FKUz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3" t="s">
        <v>49</v>
      </c>
    </row>
    <row r="54" spans="2:8" ht="29.25" customHeight="1" thickBot="1">
      <c r="B54" s="114" t="s">
        <v>1</v>
      </c>
      <c r="C54" s="115"/>
      <c r="D54" s="115"/>
      <c r="E54" s="116" t="s">
        <v>2</v>
      </c>
      <c r="F54" s="117" t="s">
        <v>558</v>
      </c>
      <c r="G54" s="117" t="s">
        <v>559</v>
      </c>
      <c r="H54" s="118" t="s">
        <v>560</v>
      </c>
    </row>
    <row r="55" spans="2:8" ht="52.5" customHeight="1">
      <c r="B55" s="119"/>
      <c r="C55" s="1196" t="s">
        <v>50</v>
      </c>
      <c r="D55" s="1196"/>
      <c r="E55" s="1197"/>
      <c r="F55" s="120">
        <v>2261</v>
      </c>
      <c r="G55" s="120">
        <v>3838</v>
      </c>
      <c r="H55" s="121">
        <v>5056</v>
      </c>
    </row>
    <row r="56" spans="2:8" ht="52.5" customHeight="1">
      <c r="B56" s="122"/>
      <c r="C56" s="1198" t="s">
        <v>51</v>
      </c>
      <c r="D56" s="1198"/>
      <c r="E56" s="1199"/>
      <c r="F56" s="123">
        <v>472</v>
      </c>
      <c r="G56" s="123">
        <v>1007</v>
      </c>
      <c r="H56" s="124">
        <v>1664</v>
      </c>
    </row>
    <row r="57" spans="2:8" ht="53.25" customHeight="1">
      <c r="B57" s="122"/>
      <c r="C57" s="1200" t="s">
        <v>52</v>
      </c>
      <c r="D57" s="1200"/>
      <c r="E57" s="1201"/>
      <c r="F57" s="125">
        <v>618</v>
      </c>
      <c r="G57" s="125">
        <v>629</v>
      </c>
      <c r="H57" s="126">
        <v>544</v>
      </c>
    </row>
    <row r="58" spans="2:8" ht="45.75" customHeight="1">
      <c r="B58" s="127"/>
      <c r="C58" s="1188" t="s">
        <v>53</v>
      </c>
      <c r="D58" s="1189"/>
      <c r="E58" s="1190"/>
      <c r="F58" s="128"/>
      <c r="G58" s="128"/>
      <c r="H58" s="129"/>
    </row>
    <row r="59" spans="2:8" ht="45.75" customHeight="1">
      <c r="B59" s="127"/>
      <c r="C59" s="1188" t="s">
        <v>54</v>
      </c>
      <c r="D59" s="1189"/>
      <c r="E59" s="1190"/>
      <c r="F59" s="128"/>
      <c r="G59" s="128"/>
      <c r="H59" s="129"/>
    </row>
    <row r="60" spans="2:8" ht="45.75" customHeight="1">
      <c r="B60" s="127"/>
      <c r="C60" s="1188" t="s">
        <v>54</v>
      </c>
      <c r="D60" s="1189"/>
      <c r="E60" s="1190"/>
      <c r="F60" s="128"/>
      <c r="G60" s="128"/>
      <c r="H60" s="129"/>
    </row>
    <row r="61" spans="2:8" ht="45.75" customHeight="1">
      <c r="B61" s="127"/>
      <c r="C61" s="1188" t="s">
        <v>54</v>
      </c>
      <c r="D61" s="1189"/>
      <c r="E61" s="1190"/>
      <c r="F61" s="128"/>
      <c r="G61" s="128"/>
      <c r="H61" s="129"/>
    </row>
    <row r="62" spans="2:8" ht="45.75" customHeight="1" thickBot="1">
      <c r="B62" s="130"/>
      <c r="C62" s="1191" t="s">
        <v>54</v>
      </c>
      <c r="D62" s="1192"/>
      <c r="E62" s="1193"/>
      <c r="F62" s="131"/>
      <c r="G62" s="131"/>
      <c r="H62" s="132"/>
    </row>
    <row r="63" spans="2:8" ht="52.5" customHeight="1" thickBot="1">
      <c r="B63" s="133"/>
      <c r="C63" s="1194" t="s">
        <v>55</v>
      </c>
      <c r="D63" s="1194"/>
      <c r="E63" s="1195"/>
      <c r="F63" s="134">
        <v>3350</v>
      </c>
      <c r="G63" s="134">
        <v>5475</v>
      </c>
      <c r="H63" s="135">
        <v>7264</v>
      </c>
    </row>
    <row r="64" spans="2:8" ht="13"/>
  </sheetData>
  <sheetProtection algorithmName="SHA-512" hashValue="HkOr+HE/lYRTOSc4xszD4LHvb+A/gVPD2oONbbk4RYIXKnqB5nqd4YMBz+tg4EUhXnzopUzAXPGtLtJ4tiUngA==" saltValue="MPmVfh1FdYkrLGsdASNm5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E167A-37C2-45D1-A540-F8B9702C6D98}">
  <sheetPr>
    <pageSetUpPr fitToPage="1"/>
  </sheetPr>
  <dimension ref="A1:DE85"/>
  <sheetViews>
    <sheetView showGridLines="0" zoomScale="70" zoomScaleNormal="70" zoomScaleSheetLayoutView="55" workbookViewId="0"/>
  </sheetViews>
  <sheetFormatPr defaultColWidth="0" defaultRowHeight="0" customHeight="1" zeroHeight="1"/>
  <cols>
    <col min="1" max="1" width="6.36328125" style="255" customWidth="1"/>
    <col min="2" max="107" width="2.453125" style="255" customWidth="1"/>
    <col min="108" max="108" width="6.08984375" style="261" customWidth="1"/>
    <col min="109" max="109" width="5.90625" style="259" customWidth="1"/>
    <col min="110" max="16384" width="8.6328125" style="255" hidden="1"/>
  </cols>
  <sheetData>
    <row r="1" spans="1:109" ht="42.75" customHeight="1">
      <c r="A1" s="1249"/>
      <c r="B1" s="1248"/>
      <c r="DD1" s="255"/>
      <c r="DE1" s="255"/>
    </row>
    <row r="2" spans="1:109" ht="25.5" customHeight="1">
      <c r="A2" s="1247"/>
      <c r="C2" s="1247"/>
      <c r="O2" s="1247"/>
      <c r="P2" s="1247"/>
      <c r="Q2" s="1247"/>
      <c r="R2" s="1247"/>
      <c r="S2" s="1247"/>
      <c r="T2" s="1247"/>
      <c r="U2" s="1247"/>
      <c r="V2" s="1247"/>
      <c r="W2" s="1247"/>
      <c r="X2" s="1247"/>
      <c r="Y2" s="1247"/>
      <c r="Z2" s="1247"/>
      <c r="AA2" s="1247"/>
      <c r="AB2" s="1247"/>
      <c r="AC2" s="1247"/>
      <c r="AD2" s="1247"/>
      <c r="AE2" s="1247"/>
      <c r="AF2" s="1247"/>
      <c r="AG2" s="1247"/>
      <c r="AH2" s="1247"/>
      <c r="AI2" s="1247"/>
      <c r="AU2" s="1247"/>
      <c r="BG2" s="1247"/>
      <c r="BS2" s="1247"/>
      <c r="CE2" s="1247"/>
      <c r="CQ2" s="1247"/>
      <c r="DD2" s="255"/>
      <c r="DE2" s="255"/>
    </row>
    <row r="3" spans="1:109" ht="25.5" customHeight="1">
      <c r="A3" s="1247"/>
      <c r="C3" s="1247"/>
      <c r="O3" s="1247"/>
      <c r="P3" s="1247"/>
      <c r="Q3" s="1247"/>
      <c r="R3" s="1247"/>
      <c r="S3" s="1247"/>
      <c r="T3" s="1247"/>
      <c r="U3" s="1247"/>
      <c r="V3" s="1247"/>
      <c r="W3" s="1247"/>
      <c r="X3" s="1247"/>
      <c r="Y3" s="1247"/>
      <c r="Z3" s="1247"/>
      <c r="AA3" s="1247"/>
      <c r="AB3" s="1247"/>
      <c r="AC3" s="1247"/>
      <c r="AD3" s="1247"/>
      <c r="AE3" s="1247"/>
      <c r="AF3" s="1247"/>
      <c r="AG3" s="1247"/>
      <c r="AH3" s="1247"/>
      <c r="AI3" s="1247"/>
      <c r="AU3" s="1247"/>
      <c r="BG3" s="1247"/>
      <c r="BS3" s="1247"/>
      <c r="CE3" s="1247"/>
      <c r="CQ3" s="1247"/>
      <c r="DD3" s="255"/>
      <c r="DE3" s="255"/>
    </row>
    <row r="4" spans="1:109" s="253" customFormat="1" ht="13">
      <c r="A4" s="1247"/>
      <c r="B4" s="1247"/>
      <c r="C4" s="1247"/>
      <c r="D4" s="1247"/>
      <c r="E4" s="1247"/>
      <c r="F4" s="1247"/>
      <c r="G4" s="1247"/>
      <c r="H4" s="1247"/>
      <c r="I4" s="1247"/>
      <c r="J4" s="1247"/>
      <c r="K4" s="1247"/>
      <c r="L4" s="1247"/>
      <c r="M4" s="1247"/>
      <c r="N4" s="1247"/>
      <c r="O4" s="1247"/>
      <c r="P4" s="1247"/>
      <c r="Q4" s="1247"/>
      <c r="R4" s="1247"/>
      <c r="S4" s="1247"/>
      <c r="T4" s="1247"/>
      <c r="U4" s="1247"/>
      <c r="V4" s="1247"/>
      <c r="W4" s="1247"/>
      <c r="X4" s="1247"/>
      <c r="Y4" s="1247"/>
      <c r="Z4" s="1247"/>
      <c r="AA4" s="1247"/>
      <c r="AB4" s="1247"/>
      <c r="AC4" s="1247"/>
      <c r="AD4" s="1247"/>
      <c r="AE4" s="1247"/>
      <c r="AF4" s="1247"/>
      <c r="AG4" s="1247"/>
      <c r="AH4" s="1247"/>
      <c r="AI4" s="1247"/>
      <c r="AJ4" s="1247"/>
      <c r="AK4" s="1247"/>
      <c r="AL4" s="1247"/>
      <c r="AM4" s="1247"/>
      <c r="AN4" s="1247"/>
      <c r="AO4" s="1247"/>
      <c r="AP4" s="1247"/>
      <c r="AQ4" s="1247"/>
      <c r="AR4" s="1247"/>
      <c r="AS4" s="1247"/>
      <c r="AT4" s="1247"/>
      <c r="AU4" s="1247"/>
      <c r="AV4" s="1247"/>
      <c r="AW4" s="1247"/>
      <c r="AX4" s="1247"/>
      <c r="AY4" s="1247"/>
      <c r="AZ4" s="1247"/>
      <c r="BA4" s="1247"/>
      <c r="BB4" s="1247"/>
      <c r="BC4" s="1247"/>
      <c r="BD4" s="1247"/>
      <c r="BE4" s="1247"/>
      <c r="BF4" s="1247"/>
      <c r="BG4" s="1247"/>
      <c r="BH4" s="1247"/>
      <c r="BI4" s="1247"/>
      <c r="BJ4" s="1247"/>
      <c r="BK4" s="1247"/>
      <c r="BL4" s="1247"/>
      <c r="BM4" s="1247"/>
      <c r="BN4" s="1247"/>
      <c r="BO4" s="1247"/>
      <c r="BP4" s="1247"/>
      <c r="BQ4" s="1247"/>
      <c r="BR4" s="1247"/>
      <c r="BS4" s="1247"/>
      <c r="BT4" s="1247"/>
      <c r="BU4" s="1247"/>
      <c r="BV4" s="1247"/>
      <c r="BW4" s="1247"/>
      <c r="BX4" s="1247"/>
      <c r="BY4" s="1247"/>
      <c r="BZ4" s="1247"/>
      <c r="CA4" s="1247"/>
      <c r="CB4" s="1247"/>
      <c r="CC4" s="1247"/>
      <c r="CD4" s="1247"/>
      <c r="CE4" s="1247"/>
      <c r="CF4" s="1247"/>
      <c r="CG4" s="1247"/>
      <c r="CH4" s="1247"/>
      <c r="CI4" s="1247"/>
      <c r="CJ4" s="1247"/>
      <c r="CK4" s="1247"/>
      <c r="CL4" s="1247"/>
      <c r="CM4" s="1247"/>
      <c r="CN4" s="1247"/>
      <c r="CO4" s="1247"/>
      <c r="CP4" s="1247"/>
      <c r="CQ4" s="1247"/>
      <c r="CR4" s="1247"/>
      <c r="CS4" s="1247"/>
      <c r="CT4" s="1247"/>
      <c r="CU4" s="1247"/>
      <c r="CV4" s="1247"/>
      <c r="CW4" s="1247"/>
      <c r="CX4" s="1247"/>
      <c r="CY4" s="1247"/>
      <c r="CZ4" s="1247"/>
      <c r="DA4" s="1247"/>
      <c r="DB4" s="1247"/>
      <c r="DC4" s="1247"/>
      <c r="DD4" s="1247"/>
      <c r="DE4" s="1247"/>
    </row>
    <row r="5" spans="1:109" s="253" customFormat="1" ht="13">
      <c r="A5" s="1247"/>
      <c r="B5" s="1247"/>
      <c r="C5" s="1247"/>
      <c r="D5" s="1247"/>
      <c r="E5" s="1247"/>
      <c r="F5" s="1247"/>
      <c r="G5" s="1247"/>
      <c r="H5" s="1247"/>
      <c r="I5" s="1247"/>
      <c r="J5" s="1247"/>
      <c r="K5" s="1247"/>
      <c r="L5" s="1247"/>
      <c r="M5" s="1247"/>
      <c r="N5" s="1247"/>
      <c r="O5" s="1247"/>
      <c r="P5" s="1247"/>
      <c r="Q5" s="1247"/>
      <c r="R5" s="1247"/>
      <c r="S5" s="1247"/>
      <c r="T5" s="1247"/>
      <c r="U5" s="1247"/>
      <c r="V5" s="1247"/>
      <c r="W5" s="1247"/>
      <c r="X5" s="1247"/>
      <c r="Y5" s="1247"/>
      <c r="Z5" s="1247"/>
      <c r="AA5" s="1247"/>
      <c r="AB5" s="1247"/>
      <c r="AC5" s="1247"/>
      <c r="AD5" s="1247"/>
      <c r="AE5" s="1247"/>
      <c r="AF5" s="1247"/>
      <c r="AG5" s="1247"/>
      <c r="AH5" s="1247"/>
      <c r="AI5" s="1247"/>
      <c r="AJ5" s="1247"/>
      <c r="AK5" s="1247"/>
      <c r="AL5" s="1247"/>
      <c r="AM5" s="1247"/>
      <c r="AN5" s="1247"/>
      <c r="AO5" s="1247"/>
      <c r="AP5" s="1247"/>
      <c r="AQ5" s="1247"/>
      <c r="AR5" s="1247"/>
      <c r="AS5" s="1247"/>
      <c r="AT5" s="1247"/>
      <c r="AU5" s="1247"/>
      <c r="AV5" s="1247"/>
      <c r="AW5" s="1247"/>
      <c r="AX5" s="1247"/>
      <c r="AY5" s="1247"/>
      <c r="AZ5" s="1247"/>
      <c r="BA5" s="1247"/>
      <c r="BB5" s="1247"/>
      <c r="BC5" s="1247"/>
      <c r="BD5" s="1247"/>
      <c r="BE5" s="1247"/>
      <c r="BF5" s="1247"/>
      <c r="BG5" s="1247"/>
      <c r="BH5" s="1247"/>
      <c r="BI5" s="1247"/>
      <c r="BJ5" s="1247"/>
      <c r="BK5" s="1247"/>
      <c r="BL5" s="1247"/>
      <c r="BM5" s="1247"/>
      <c r="BN5" s="1247"/>
      <c r="BO5" s="1247"/>
      <c r="BP5" s="1247"/>
      <c r="BQ5" s="1247"/>
      <c r="BR5" s="1247"/>
      <c r="BS5" s="1247"/>
      <c r="BT5" s="1247"/>
      <c r="BU5" s="1247"/>
      <c r="BV5" s="1247"/>
      <c r="BW5" s="1247"/>
      <c r="BX5" s="1247"/>
      <c r="BY5" s="1247"/>
      <c r="BZ5" s="1247"/>
      <c r="CA5" s="1247"/>
      <c r="CB5" s="1247"/>
      <c r="CC5" s="1247"/>
      <c r="CD5" s="1247"/>
      <c r="CE5" s="1247"/>
      <c r="CF5" s="1247"/>
      <c r="CG5" s="1247"/>
      <c r="CH5" s="1247"/>
      <c r="CI5" s="1247"/>
      <c r="CJ5" s="1247"/>
      <c r="CK5" s="1247"/>
      <c r="CL5" s="1247"/>
      <c r="CM5" s="1247"/>
      <c r="CN5" s="1247"/>
      <c r="CO5" s="1247"/>
      <c r="CP5" s="1247"/>
      <c r="CQ5" s="1247"/>
      <c r="CR5" s="1247"/>
      <c r="CS5" s="1247"/>
      <c r="CT5" s="1247"/>
      <c r="CU5" s="1247"/>
      <c r="CV5" s="1247"/>
      <c r="CW5" s="1247"/>
      <c r="CX5" s="1247"/>
      <c r="CY5" s="1247"/>
      <c r="CZ5" s="1247"/>
      <c r="DA5" s="1247"/>
      <c r="DB5" s="1247"/>
      <c r="DC5" s="1247"/>
      <c r="DD5" s="1247"/>
      <c r="DE5" s="1247"/>
    </row>
    <row r="6" spans="1:109" s="253" customFormat="1" ht="13">
      <c r="A6" s="1247"/>
      <c r="B6" s="1247"/>
      <c r="C6" s="1247"/>
      <c r="D6" s="1247"/>
      <c r="E6" s="1247"/>
      <c r="F6" s="1247"/>
      <c r="G6" s="1247"/>
      <c r="H6" s="1247"/>
      <c r="I6" s="1247"/>
      <c r="J6" s="1247"/>
      <c r="K6" s="1247"/>
      <c r="L6" s="1247"/>
      <c r="M6" s="1247"/>
      <c r="N6" s="1247"/>
      <c r="O6" s="1247"/>
      <c r="P6" s="1247"/>
      <c r="Q6" s="1247"/>
      <c r="R6" s="1247"/>
      <c r="S6" s="1247"/>
      <c r="T6" s="1247"/>
      <c r="U6" s="1247"/>
      <c r="V6" s="1247"/>
      <c r="W6" s="1247"/>
      <c r="X6" s="1247"/>
      <c r="Y6" s="1247"/>
      <c r="Z6" s="1247"/>
      <c r="AA6" s="1247"/>
      <c r="AB6" s="1247"/>
      <c r="AC6" s="1247"/>
      <c r="AD6" s="1247"/>
      <c r="AE6" s="1247"/>
      <c r="AF6" s="1247"/>
      <c r="AG6" s="1247"/>
      <c r="AH6" s="1247"/>
      <c r="AI6" s="1247"/>
      <c r="AJ6" s="1247"/>
      <c r="AK6" s="1247"/>
      <c r="AL6" s="1247"/>
      <c r="AM6" s="1247"/>
      <c r="AN6" s="1247"/>
      <c r="AO6" s="1247"/>
      <c r="AP6" s="1247"/>
      <c r="AQ6" s="1247"/>
      <c r="AR6" s="1247"/>
      <c r="AS6" s="1247"/>
      <c r="AT6" s="1247"/>
      <c r="AU6" s="1247"/>
      <c r="AV6" s="1247"/>
      <c r="AW6" s="1247"/>
      <c r="AX6" s="1247"/>
      <c r="AY6" s="1247"/>
      <c r="AZ6" s="1247"/>
      <c r="BA6" s="1247"/>
      <c r="BB6" s="1247"/>
      <c r="BC6" s="1247"/>
      <c r="BD6" s="1247"/>
      <c r="BE6" s="1247"/>
      <c r="BF6" s="1247"/>
      <c r="BG6" s="1247"/>
      <c r="BH6" s="1247"/>
      <c r="BI6" s="1247"/>
      <c r="BJ6" s="1247"/>
      <c r="BK6" s="1247"/>
      <c r="BL6" s="1247"/>
      <c r="BM6" s="1247"/>
      <c r="BN6" s="1247"/>
      <c r="BO6" s="1247"/>
      <c r="BP6" s="1247"/>
      <c r="BQ6" s="1247"/>
      <c r="BR6" s="1247"/>
      <c r="BS6" s="1247"/>
      <c r="BT6" s="1247"/>
      <c r="BU6" s="1247"/>
      <c r="BV6" s="1247"/>
      <c r="BW6" s="1247"/>
      <c r="BX6" s="1247"/>
      <c r="BY6" s="1247"/>
      <c r="BZ6" s="1247"/>
      <c r="CA6" s="1247"/>
      <c r="CB6" s="1247"/>
      <c r="CC6" s="1247"/>
      <c r="CD6" s="1247"/>
      <c r="CE6" s="1247"/>
      <c r="CF6" s="1247"/>
      <c r="CG6" s="1247"/>
      <c r="CH6" s="1247"/>
      <c r="CI6" s="1247"/>
      <c r="CJ6" s="1247"/>
      <c r="CK6" s="1247"/>
      <c r="CL6" s="1247"/>
      <c r="CM6" s="1247"/>
      <c r="CN6" s="1247"/>
      <c r="CO6" s="1247"/>
      <c r="CP6" s="1247"/>
      <c r="CQ6" s="1247"/>
      <c r="CR6" s="1247"/>
      <c r="CS6" s="1247"/>
      <c r="CT6" s="1247"/>
      <c r="CU6" s="1247"/>
      <c r="CV6" s="1247"/>
      <c r="CW6" s="1247"/>
      <c r="CX6" s="1247"/>
      <c r="CY6" s="1247"/>
      <c r="CZ6" s="1247"/>
      <c r="DA6" s="1247"/>
      <c r="DB6" s="1247"/>
      <c r="DC6" s="1247"/>
      <c r="DD6" s="1247"/>
      <c r="DE6" s="1247"/>
    </row>
    <row r="7" spans="1:109" s="253" customFormat="1" ht="13">
      <c r="A7" s="1247"/>
      <c r="B7" s="1247"/>
      <c r="C7" s="1247"/>
      <c r="D7" s="1247"/>
      <c r="E7" s="1247"/>
      <c r="F7" s="1247"/>
      <c r="G7" s="1247"/>
      <c r="H7" s="1247"/>
      <c r="I7" s="1247"/>
      <c r="J7" s="1247"/>
      <c r="K7" s="1247"/>
      <c r="L7" s="1247"/>
      <c r="M7" s="1247"/>
      <c r="N7" s="1247"/>
      <c r="O7" s="1247"/>
      <c r="P7" s="1247"/>
      <c r="Q7" s="1247"/>
      <c r="R7" s="1247"/>
      <c r="S7" s="1247"/>
      <c r="T7" s="1247"/>
      <c r="U7" s="1247"/>
      <c r="V7" s="1247"/>
      <c r="W7" s="1247"/>
      <c r="X7" s="1247"/>
      <c r="Y7" s="1247"/>
      <c r="Z7" s="1247"/>
      <c r="AA7" s="1247"/>
      <c r="AB7" s="1247"/>
      <c r="AC7" s="1247"/>
      <c r="AD7" s="1247"/>
      <c r="AE7" s="1247"/>
      <c r="AF7" s="1247"/>
      <c r="AG7" s="1247"/>
      <c r="AH7" s="1247"/>
      <c r="AI7" s="1247"/>
      <c r="AJ7" s="1247"/>
      <c r="AK7" s="1247"/>
      <c r="AL7" s="1247"/>
      <c r="AM7" s="1247"/>
      <c r="AN7" s="1247"/>
      <c r="AO7" s="1247"/>
      <c r="AP7" s="1247"/>
      <c r="AQ7" s="1247"/>
      <c r="AR7" s="1247"/>
      <c r="AS7" s="1247"/>
      <c r="AT7" s="1247"/>
      <c r="AU7" s="1247"/>
      <c r="AV7" s="1247"/>
      <c r="AW7" s="1247"/>
      <c r="AX7" s="1247"/>
      <c r="AY7" s="1247"/>
      <c r="AZ7" s="1247"/>
      <c r="BA7" s="1247"/>
      <c r="BB7" s="1247"/>
      <c r="BC7" s="1247"/>
      <c r="BD7" s="1247"/>
      <c r="BE7" s="1247"/>
      <c r="BF7" s="1247"/>
      <c r="BG7" s="1247"/>
      <c r="BH7" s="1247"/>
      <c r="BI7" s="1247"/>
      <c r="BJ7" s="1247"/>
      <c r="BK7" s="1247"/>
      <c r="BL7" s="1247"/>
      <c r="BM7" s="1247"/>
      <c r="BN7" s="1247"/>
      <c r="BO7" s="1247"/>
      <c r="BP7" s="1247"/>
      <c r="BQ7" s="1247"/>
      <c r="BR7" s="1247"/>
      <c r="BS7" s="1247"/>
      <c r="BT7" s="1247"/>
      <c r="BU7" s="1247"/>
      <c r="BV7" s="1247"/>
      <c r="BW7" s="1247"/>
      <c r="BX7" s="1247"/>
      <c r="BY7" s="1247"/>
      <c r="BZ7" s="1247"/>
      <c r="CA7" s="1247"/>
      <c r="CB7" s="1247"/>
      <c r="CC7" s="1247"/>
      <c r="CD7" s="1247"/>
      <c r="CE7" s="1247"/>
      <c r="CF7" s="1247"/>
      <c r="CG7" s="1247"/>
      <c r="CH7" s="1247"/>
      <c r="CI7" s="1247"/>
      <c r="CJ7" s="1247"/>
      <c r="CK7" s="1247"/>
      <c r="CL7" s="1247"/>
      <c r="CM7" s="1247"/>
      <c r="CN7" s="1247"/>
      <c r="CO7" s="1247"/>
      <c r="CP7" s="1247"/>
      <c r="CQ7" s="1247"/>
      <c r="CR7" s="1247"/>
      <c r="CS7" s="1247"/>
      <c r="CT7" s="1247"/>
      <c r="CU7" s="1247"/>
      <c r="CV7" s="1247"/>
      <c r="CW7" s="1247"/>
      <c r="CX7" s="1247"/>
      <c r="CY7" s="1247"/>
      <c r="CZ7" s="1247"/>
      <c r="DA7" s="1247"/>
      <c r="DB7" s="1247"/>
      <c r="DC7" s="1247"/>
      <c r="DD7" s="1247"/>
      <c r="DE7" s="1247"/>
    </row>
    <row r="8" spans="1:109" s="253" customFormat="1" ht="13">
      <c r="A8" s="1247"/>
      <c r="B8" s="1247"/>
      <c r="C8" s="1247"/>
      <c r="D8" s="1247"/>
      <c r="E8" s="1247"/>
      <c r="F8" s="1247"/>
      <c r="G8" s="1247"/>
      <c r="H8" s="1247"/>
      <c r="I8" s="1247"/>
      <c r="J8" s="1247"/>
      <c r="K8" s="1247"/>
      <c r="L8" s="1247"/>
      <c r="M8" s="1247"/>
      <c r="N8" s="1247"/>
      <c r="O8" s="1247"/>
      <c r="P8" s="1247"/>
      <c r="Q8" s="1247"/>
      <c r="R8" s="1247"/>
      <c r="S8" s="1247"/>
      <c r="T8" s="1247"/>
      <c r="U8" s="1247"/>
      <c r="V8" s="1247"/>
      <c r="W8" s="1247"/>
      <c r="X8" s="1247"/>
      <c r="Y8" s="1247"/>
      <c r="Z8" s="1247"/>
      <c r="AA8" s="1247"/>
      <c r="AB8" s="1247"/>
      <c r="AC8" s="1247"/>
      <c r="AD8" s="1247"/>
      <c r="AE8" s="1247"/>
      <c r="AF8" s="1247"/>
      <c r="AG8" s="1247"/>
      <c r="AH8" s="1247"/>
      <c r="AI8" s="1247"/>
      <c r="AJ8" s="1247"/>
      <c r="AK8" s="1247"/>
      <c r="AL8" s="1247"/>
      <c r="AM8" s="1247"/>
      <c r="AN8" s="1247"/>
      <c r="AO8" s="1247"/>
      <c r="AP8" s="1247"/>
      <c r="AQ8" s="1247"/>
      <c r="AR8" s="1247"/>
      <c r="AS8" s="1247"/>
      <c r="AT8" s="1247"/>
      <c r="AU8" s="1247"/>
      <c r="AV8" s="1247"/>
      <c r="AW8" s="1247"/>
      <c r="AX8" s="1247"/>
      <c r="AY8" s="1247"/>
      <c r="AZ8" s="1247"/>
      <c r="BA8" s="1247"/>
      <c r="BB8" s="1247"/>
      <c r="BC8" s="1247"/>
      <c r="BD8" s="1247"/>
      <c r="BE8" s="1247"/>
      <c r="BF8" s="1247"/>
      <c r="BG8" s="1247"/>
      <c r="BH8" s="1247"/>
      <c r="BI8" s="1247"/>
      <c r="BJ8" s="1247"/>
      <c r="BK8" s="1247"/>
      <c r="BL8" s="1247"/>
      <c r="BM8" s="1247"/>
      <c r="BN8" s="1247"/>
      <c r="BO8" s="1247"/>
      <c r="BP8" s="1247"/>
      <c r="BQ8" s="1247"/>
      <c r="BR8" s="1247"/>
      <c r="BS8" s="1247"/>
      <c r="BT8" s="1247"/>
      <c r="BU8" s="1247"/>
      <c r="BV8" s="1247"/>
      <c r="BW8" s="1247"/>
      <c r="BX8" s="1247"/>
      <c r="BY8" s="1247"/>
      <c r="BZ8" s="1247"/>
      <c r="CA8" s="1247"/>
      <c r="CB8" s="1247"/>
      <c r="CC8" s="1247"/>
      <c r="CD8" s="1247"/>
      <c r="CE8" s="1247"/>
      <c r="CF8" s="1247"/>
      <c r="CG8" s="1247"/>
      <c r="CH8" s="1247"/>
      <c r="CI8" s="1247"/>
      <c r="CJ8" s="1247"/>
      <c r="CK8" s="1247"/>
      <c r="CL8" s="1247"/>
      <c r="CM8" s="1247"/>
      <c r="CN8" s="1247"/>
      <c r="CO8" s="1247"/>
      <c r="CP8" s="1247"/>
      <c r="CQ8" s="1247"/>
      <c r="CR8" s="1247"/>
      <c r="CS8" s="1247"/>
      <c r="CT8" s="1247"/>
      <c r="CU8" s="1247"/>
      <c r="CV8" s="1247"/>
      <c r="CW8" s="1247"/>
      <c r="CX8" s="1247"/>
      <c r="CY8" s="1247"/>
      <c r="CZ8" s="1247"/>
      <c r="DA8" s="1247"/>
      <c r="DB8" s="1247"/>
      <c r="DC8" s="1247"/>
      <c r="DD8" s="1247"/>
      <c r="DE8" s="1247"/>
    </row>
    <row r="9" spans="1:109" s="253" customFormat="1" ht="13">
      <c r="A9" s="1247"/>
      <c r="B9" s="1247"/>
      <c r="C9" s="1247"/>
      <c r="D9" s="1247"/>
      <c r="E9" s="1247"/>
      <c r="F9" s="1247"/>
      <c r="G9" s="1247"/>
      <c r="H9" s="1247"/>
      <c r="I9" s="1247"/>
      <c r="J9" s="1247"/>
      <c r="K9" s="1247"/>
      <c r="L9" s="1247"/>
      <c r="M9" s="1247"/>
      <c r="N9" s="1247"/>
      <c r="O9" s="1247"/>
      <c r="P9" s="1247"/>
      <c r="Q9" s="1247"/>
      <c r="R9" s="1247"/>
      <c r="S9" s="1247"/>
      <c r="T9" s="1247"/>
      <c r="U9" s="1247"/>
      <c r="V9" s="1247"/>
      <c r="W9" s="1247"/>
      <c r="X9" s="1247"/>
      <c r="Y9" s="1247"/>
      <c r="Z9" s="1247"/>
      <c r="AA9" s="1247"/>
      <c r="AB9" s="1247"/>
      <c r="AC9" s="1247"/>
      <c r="AD9" s="1247"/>
      <c r="AE9" s="1247"/>
      <c r="AF9" s="1247"/>
      <c r="AG9" s="1247"/>
      <c r="AH9" s="1247"/>
      <c r="AI9" s="1247"/>
      <c r="AJ9" s="1247"/>
      <c r="AK9" s="1247"/>
      <c r="AL9" s="1247"/>
      <c r="AM9" s="1247"/>
      <c r="AN9" s="1247"/>
      <c r="AO9" s="1247"/>
      <c r="AP9" s="1247"/>
      <c r="AQ9" s="1247"/>
      <c r="AR9" s="1247"/>
      <c r="AS9" s="1247"/>
      <c r="AT9" s="1247"/>
      <c r="AU9" s="1247"/>
      <c r="AV9" s="1247"/>
      <c r="AW9" s="1247"/>
      <c r="AX9" s="1247"/>
      <c r="AY9" s="1247"/>
      <c r="AZ9" s="1247"/>
      <c r="BA9" s="1247"/>
      <c r="BB9" s="1247"/>
      <c r="BC9" s="1247"/>
      <c r="BD9" s="1247"/>
      <c r="BE9" s="1247"/>
      <c r="BF9" s="1247"/>
      <c r="BG9" s="1247"/>
      <c r="BH9" s="1247"/>
      <c r="BI9" s="1247"/>
      <c r="BJ9" s="1247"/>
      <c r="BK9" s="1247"/>
      <c r="BL9" s="1247"/>
      <c r="BM9" s="1247"/>
      <c r="BN9" s="1247"/>
      <c r="BO9" s="1247"/>
      <c r="BP9" s="1247"/>
      <c r="BQ9" s="1247"/>
      <c r="BR9" s="1247"/>
      <c r="BS9" s="1247"/>
      <c r="BT9" s="1247"/>
      <c r="BU9" s="1247"/>
      <c r="BV9" s="1247"/>
      <c r="BW9" s="1247"/>
      <c r="BX9" s="1247"/>
      <c r="BY9" s="1247"/>
      <c r="BZ9" s="1247"/>
      <c r="CA9" s="1247"/>
      <c r="CB9" s="1247"/>
      <c r="CC9" s="1247"/>
      <c r="CD9" s="1247"/>
      <c r="CE9" s="1247"/>
      <c r="CF9" s="1247"/>
      <c r="CG9" s="1247"/>
      <c r="CH9" s="1247"/>
      <c r="CI9" s="1247"/>
      <c r="CJ9" s="1247"/>
      <c r="CK9" s="1247"/>
      <c r="CL9" s="1247"/>
      <c r="CM9" s="1247"/>
      <c r="CN9" s="1247"/>
      <c r="CO9" s="1247"/>
      <c r="CP9" s="1247"/>
      <c r="CQ9" s="1247"/>
      <c r="CR9" s="1247"/>
      <c r="CS9" s="1247"/>
      <c r="CT9" s="1247"/>
      <c r="CU9" s="1247"/>
      <c r="CV9" s="1247"/>
      <c r="CW9" s="1247"/>
      <c r="CX9" s="1247"/>
      <c r="CY9" s="1247"/>
      <c r="CZ9" s="1247"/>
      <c r="DA9" s="1247"/>
      <c r="DB9" s="1247"/>
      <c r="DC9" s="1247"/>
      <c r="DD9" s="1247"/>
      <c r="DE9" s="1247"/>
    </row>
    <row r="10" spans="1:109" s="253" customFormat="1" ht="13">
      <c r="A10" s="1247"/>
      <c r="B10" s="1247"/>
      <c r="C10" s="1247"/>
      <c r="D10" s="1247"/>
      <c r="E10" s="1247"/>
      <c r="F10" s="1247"/>
      <c r="G10" s="1247"/>
      <c r="H10" s="1247"/>
      <c r="I10" s="1247"/>
      <c r="J10" s="1247"/>
      <c r="K10" s="1247"/>
      <c r="L10" s="1247"/>
      <c r="M10" s="1247"/>
      <c r="N10" s="1247"/>
      <c r="O10" s="1247"/>
      <c r="P10" s="1247"/>
      <c r="Q10" s="1247"/>
      <c r="R10" s="1247"/>
      <c r="S10" s="1247"/>
      <c r="T10" s="1247"/>
      <c r="U10" s="1247"/>
      <c r="V10" s="1247"/>
      <c r="W10" s="1247"/>
      <c r="X10" s="1247"/>
      <c r="Y10" s="1247"/>
      <c r="Z10" s="1247"/>
      <c r="AA10" s="1247"/>
      <c r="AB10" s="1247"/>
      <c r="AC10" s="1247"/>
      <c r="AD10" s="1247"/>
      <c r="AE10" s="1247"/>
      <c r="AF10" s="1247"/>
      <c r="AG10" s="1247"/>
      <c r="AH10" s="1247"/>
      <c r="AI10" s="1247"/>
      <c r="AJ10" s="1247"/>
      <c r="AK10" s="1247"/>
      <c r="AL10" s="1247"/>
      <c r="AM10" s="1247"/>
      <c r="AN10" s="1247"/>
      <c r="AO10" s="1247"/>
      <c r="AP10" s="1247"/>
      <c r="AQ10" s="1247"/>
      <c r="AR10" s="1247"/>
      <c r="AS10" s="1247"/>
      <c r="AT10" s="1247"/>
      <c r="AU10" s="1247"/>
      <c r="AV10" s="1247"/>
      <c r="AW10" s="1247"/>
      <c r="AX10" s="1247"/>
      <c r="AY10" s="1247"/>
      <c r="AZ10" s="1247"/>
      <c r="BA10" s="1247"/>
      <c r="BB10" s="1247"/>
      <c r="BC10" s="1247"/>
      <c r="BD10" s="1247"/>
      <c r="BE10" s="1247"/>
      <c r="BF10" s="1247"/>
      <c r="BG10" s="1247"/>
      <c r="BH10" s="1247"/>
      <c r="BI10" s="1247"/>
      <c r="BJ10" s="1247"/>
      <c r="BK10" s="1247"/>
      <c r="BL10" s="1247"/>
      <c r="BM10" s="1247"/>
      <c r="BN10" s="1247"/>
      <c r="BO10" s="1247"/>
      <c r="BP10" s="1247"/>
      <c r="BQ10" s="1247"/>
      <c r="BR10" s="1247"/>
      <c r="BS10" s="1247"/>
      <c r="BT10" s="1247"/>
      <c r="BU10" s="1247"/>
      <c r="BV10" s="1247"/>
      <c r="BW10" s="1247"/>
      <c r="BX10" s="1247"/>
      <c r="BY10" s="1247"/>
      <c r="BZ10" s="1247"/>
      <c r="CA10" s="1247"/>
      <c r="CB10" s="1247"/>
      <c r="CC10" s="1247"/>
      <c r="CD10" s="1247"/>
      <c r="CE10" s="1247"/>
      <c r="CF10" s="1247"/>
      <c r="CG10" s="1247"/>
      <c r="CH10" s="1247"/>
      <c r="CI10" s="1247"/>
      <c r="CJ10" s="1247"/>
      <c r="CK10" s="1247"/>
      <c r="CL10" s="1247"/>
      <c r="CM10" s="1247"/>
      <c r="CN10" s="1247"/>
      <c r="CO10" s="1247"/>
      <c r="CP10" s="1247"/>
      <c r="CQ10" s="1247"/>
      <c r="CR10" s="1247"/>
      <c r="CS10" s="1247"/>
      <c r="CT10" s="1247"/>
      <c r="CU10" s="1247"/>
      <c r="CV10" s="1247"/>
      <c r="CW10" s="1247"/>
      <c r="CX10" s="1247"/>
      <c r="CY10" s="1247"/>
      <c r="CZ10" s="1247"/>
      <c r="DA10" s="1247"/>
      <c r="DB10" s="1247"/>
      <c r="DC10" s="1247"/>
      <c r="DD10" s="1247"/>
      <c r="DE10" s="1247"/>
    </row>
    <row r="11" spans="1:109" s="253" customFormat="1" ht="13">
      <c r="A11" s="1247"/>
      <c r="B11" s="1247"/>
      <c r="C11" s="1247"/>
      <c r="D11" s="1247"/>
      <c r="E11" s="1247"/>
      <c r="F11" s="1247"/>
      <c r="G11" s="1247"/>
      <c r="H11" s="1247"/>
      <c r="I11" s="1247"/>
      <c r="J11" s="1247"/>
      <c r="K11" s="1247"/>
      <c r="L11" s="1247"/>
      <c r="M11" s="1247"/>
      <c r="N11" s="1247"/>
      <c r="O11" s="1247"/>
      <c r="P11" s="1247"/>
      <c r="Q11" s="1247"/>
      <c r="R11" s="1247"/>
      <c r="S11" s="1247"/>
      <c r="T11" s="1247"/>
      <c r="U11" s="1247"/>
      <c r="V11" s="1247"/>
      <c r="W11" s="1247"/>
      <c r="X11" s="1247"/>
      <c r="Y11" s="1247"/>
      <c r="Z11" s="1247"/>
      <c r="AA11" s="1247"/>
      <c r="AB11" s="1247"/>
      <c r="AC11" s="1247"/>
      <c r="AD11" s="1247"/>
      <c r="AE11" s="1247"/>
      <c r="AF11" s="1247"/>
      <c r="AG11" s="1247"/>
      <c r="AH11" s="1247"/>
      <c r="AI11" s="1247"/>
      <c r="AJ11" s="1247"/>
      <c r="AK11" s="1247"/>
      <c r="AL11" s="1247"/>
      <c r="AM11" s="1247"/>
      <c r="AN11" s="1247"/>
      <c r="AO11" s="1247"/>
      <c r="AP11" s="1247"/>
      <c r="AQ11" s="1247"/>
      <c r="AR11" s="1247"/>
      <c r="AS11" s="1247"/>
      <c r="AT11" s="1247"/>
      <c r="AU11" s="1247"/>
      <c r="AV11" s="1247"/>
      <c r="AW11" s="1247"/>
      <c r="AX11" s="1247"/>
      <c r="AY11" s="1247"/>
      <c r="AZ11" s="1247"/>
      <c r="BA11" s="1247"/>
      <c r="BB11" s="1247"/>
      <c r="BC11" s="1247"/>
      <c r="BD11" s="1247"/>
      <c r="BE11" s="1247"/>
      <c r="BF11" s="1247"/>
      <c r="BG11" s="1247"/>
      <c r="BH11" s="1247"/>
      <c r="BI11" s="1247"/>
      <c r="BJ11" s="1247"/>
      <c r="BK11" s="1247"/>
      <c r="BL11" s="1247"/>
      <c r="BM11" s="1247"/>
      <c r="BN11" s="1247"/>
      <c r="BO11" s="1247"/>
      <c r="BP11" s="1247"/>
      <c r="BQ11" s="1247"/>
      <c r="BR11" s="1247"/>
      <c r="BS11" s="1247"/>
      <c r="BT11" s="1247"/>
      <c r="BU11" s="1247"/>
      <c r="BV11" s="1247"/>
      <c r="BW11" s="1247"/>
      <c r="BX11" s="1247"/>
      <c r="BY11" s="1247"/>
      <c r="BZ11" s="1247"/>
      <c r="CA11" s="1247"/>
      <c r="CB11" s="1247"/>
      <c r="CC11" s="1247"/>
      <c r="CD11" s="1247"/>
      <c r="CE11" s="1247"/>
      <c r="CF11" s="1247"/>
      <c r="CG11" s="1247"/>
      <c r="CH11" s="1247"/>
      <c r="CI11" s="1247"/>
      <c r="CJ11" s="1247"/>
      <c r="CK11" s="1247"/>
      <c r="CL11" s="1247"/>
      <c r="CM11" s="1247"/>
      <c r="CN11" s="1247"/>
      <c r="CO11" s="1247"/>
      <c r="CP11" s="1247"/>
      <c r="CQ11" s="1247"/>
      <c r="CR11" s="1247"/>
      <c r="CS11" s="1247"/>
      <c r="CT11" s="1247"/>
      <c r="CU11" s="1247"/>
      <c r="CV11" s="1247"/>
      <c r="CW11" s="1247"/>
      <c r="CX11" s="1247"/>
      <c r="CY11" s="1247"/>
      <c r="CZ11" s="1247"/>
      <c r="DA11" s="1247"/>
      <c r="DB11" s="1247"/>
      <c r="DC11" s="1247"/>
      <c r="DD11" s="1247"/>
      <c r="DE11" s="1247"/>
    </row>
    <row r="12" spans="1:109" s="253" customFormat="1" ht="13">
      <c r="A12" s="1247"/>
      <c r="B12" s="1247"/>
      <c r="C12" s="1247"/>
      <c r="D12" s="1247"/>
      <c r="E12" s="1247"/>
      <c r="F12" s="1247"/>
      <c r="G12" s="1247"/>
      <c r="H12" s="1247"/>
      <c r="I12" s="1247"/>
      <c r="J12" s="1247"/>
      <c r="K12" s="1247"/>
      <c r="L12" s="1247"/>
      <c r="M12" s="1247"/>
      <c r="N12" s="1247"/>
      <c r="O12" s="1247"/>
      <c r="P12" s="1247"/>
      <c r="Q12" s="1247"/>
      <c r="R12" s="1247"/>
      <c r="S12" s="1247"/>
      <c r="T12" s="1247"/>
      <c r="U12" s="1247"/>
      <c r="V12" s="1247"/>
      <c r="W12" s="1247"/>
      <c r="X12" s="1247"/>
      <c r="Y12" s="1247"/>
      <c r="Z12" s="1247"/>
      <c r="AA12" s="1247"/>
      <c r="AB12" s="1247"/>
      <c r="AC12" s="1247"/>
      <c r="AD12" s="1247"/>
      <c r="AE12" s="1247"/>
      <c r="AF12" s="1247"/>
      <c r="AG12" s="1247"/>
      <c r="AH12" s="1247"/>
      <c r="AI12" s="1247"/>
      <c r="AJ12" s="1247"/>
      <c r="AK12" s="1247"/>
      <c r="AL12" s="1247"/>
      <c r="AM12" s="1247"/>
      <c r="AN12" s="1247"/>
      <c r="AO12" s="1247"/>
      <c r="AP12" s="1247"/>
      <c r="AQ12" s="1247"/>
      <c r="AR12" s="1247"/>
      <c r="AS12" s="1247"/>
      <c r="AT12" s="1247"/>
      <c r="AU12" s="1247"/>
      <c r="AV12" s="1247"/>
      <c r="AW12" s="1247"/>
      <c r="AX12" s="1247"/>
      <c r="AY12" s="1247"/>
      <c r="AZ12" s="1247"/>
      <c r="BA12" s="1247"/>
      <c r="BB12" s="1247"/>
      <c r="BC12" s="1247"/>
      <c r="BD12" s="1247"/>
      <c r="BE12" s="1247"/>
      <c r="BF12" s="1247"/>
      <c r="BG12" s="1247"/>
      <c r="BH12" s="1247"/>
      <c r="BI12" s="1247"/>
      <c r="BJ12" s="1247"/>
      <c r="BK12" s="1247"/>
      <c r="BL12" s="1247"/>
      <c r="BM12" s="1247"/>
      <c r="BN12" s="1247"/>
      <c r="BO12" s="1247"/>
      <c r="BP12" s="1247"/>
      <c r="BQ12" s="1247"/>
      <c r="BR12" s="1247"/>
      <c r="BS12" s="1247"/>
      <c r="BT12" s="1247"/>
      <c r="BU12" s="1247"/>
      <c r="BV12" s="1247"/>
      <c r="BW12" s="1247"/>
      <c r="BX12" s="1247"/>
      <c r="BY12" s="1247"/>
      <c r="BZ12" s="1247"/>
      <c r="CA12" s="1247"/>
      <c r="CB12" s="1247"/>
      <c r="CC12" s="1247"/>
      <c r="CD12" s="1247"/>
      <c r="CE12" s="1247"/>
      <c r="CF12" s="1247"/>
      <c r="CG12" s="1247"/>
      <c r="CH12" s="1247"/>
      <c r="CI12" s="1247"/>
      <c r="CJ12" s="1247"/>
      <c r="CK12" s="1247"/>
      <c r="CL12" s="1247"/>
      <c r="CM12" s="1247"/>
      <c r="CN12" s="1247"/>
      <c r="CO12" s="1247"/>
      <c r="CP12" s="1247"/>
      <c r="CQ12" s="1247"/>
      <c r="CR12" s="1247"/>
      <c r="CS12" s="1247"/>
      <c r="CT12" s="1247"/>
      <c r="CU12" s="1247"/>
      <c r="CV12" s="1247"/>
      <c r="CW12" s="1247"/>
      <c r="CX12" s="1247"/>
      <c r="CY12" s="1247"/>
      <c r="CZ12" s="1247"/>
      <c r="DA12" s="1247"/>
      <c r="DB12" s="1247"/>
      <c r="DC12" s="1247"/>
      <c r="DD12" s="1247"/>
      <c r="DE12" s="1247"/>
    </row>
    <row r="13" spans="1:109" s="253" customFormat="1" ht="13">
      <c r="A13" s="1247"/>
      <c r="B13" s="1247"/>
      <c r="C13" s="1247"/>
      <c r="D13" s="1247"/>
      <c r="E13" s="1247"/>
      <c r="F13" s="1247"/>
      <c r="G13" s="1247"/>
      <c r="H13" s="1247"/>
      <c r="I13" s="1247"/>
      <c r="J13" s="1247"/>
      <c r="K13" s="1247"/>
      <c r="L13" s="1247"/>
      <c r="M13" s="1247"/>
      <c r="N13" s="1247"/>
      <c r="O13" s="1247"/>
      <c r="P13" s="1247"/>
      <c r="Q13" s="1247"/>
      <c r="R13" s="1247"/>
      <c r="S13" s="1247"/>
      <c r="T13" s="1247"/>
      <c r="U13" s="1247"/>
      <c r="V13" s="1247"/>
      <c r="W13" s="1247"/>
      <c r="X13" s="1247"/>
      <c r="Y13" s="1247"/>
      <c r="Z13" s="1247"/>
      <c r="AA13" s="1247"/>
      <c r="AB13" s="1247"/>
      <c r="AC13" s="1247"/>
      <c r="AD13" s="1247"/>
      <c r="AE13" s="1247"/>
      <c r="AF13" s="1247"/>
      <c r="AG13" s="1247"/>
      <c r="AH13" s="1247"/>
      <c r="AI13" s="1247"/>
      <c r="AJ13" s="1247"/>
      <c r="AK13" s="1247"/>
      <c r="AL13" s="1247"/>
      <c r="AM13" s="1247"/>
      <c r="AN13" s="1247"/>
      <c r="AO13" s="1247"/>
      <c r="AP13" s="1247"/>
      <c r="AQ13" s="1247"/>
      <c r="AR13" s="1247"/>
      <c r="AS13" s="1247"/>
      <c r="AT13" s="1247"/>
      <c r="AU13" s="1247"/>
      <c r="AV13" s="1247"/>
      <c r="AW13" s="1247"/>
      <c r="AX13" s="1247"/>
      <c r="AY13" s="1247"/>
      <c r="AZ13" s="1247"/>
      <c r="BA13" s="1247"/>
      <c r="BB13" s="1247"/>
      <c r="BC13" s="1247"/>
      <c r="BD13" s="1247"/>
      <c r="BE13" s="1247"/>
      <c r="BF13" s="1247"/>
      <c r="BG13" s="1247"/>
      <c r="BH13" s="1247"/>
      <c r="BI13" s="1247"/>
      <c r="BJ13" s="1247"/>
      <c r="BK13" s="1247"/>
      <c r="BL13" s="1247"/>
      <c r="BM13" s="1247"/>
      <c r="BN13" s="1247"/>
      <c r="BO13" s="1247"/>
      <c r="BP13" s="1247"/>
      <c r="BQ13" s="1247"/>
      <c r="BR13" s="1247"/>
      <c r="BS13" s="1247"/>
      <c r="BT13" s="1247"/>
      <c r="BU13" s="1247"/>
      <c r="BV13" s="1247"/>
      <c r="BW13" s="1247"/>
      <c r="BX13" s="1247"/>
      <c r="BY13" s="1247"/>
      <c r="BZ13" s="1247"/>
      <c r="CA13" s="1247"/>
      <c r="CB13" s="1247"/>
      <c r="CC13" s="1247"/>
      <c r="CD13" s="1247"/>
      <c r="CE13" s="1247"/>
      <c r="CF13" s="1247"/>
      <c r="CG13" s="1247"/>
      <c r="CH13" s="1247"/>
      <c r="CI13" s="1247"/>
      <c r="CJ13" s="1247"/>
      <c r="CK13" s="1247"/>
      <c r="CL13" s="1247"/>
      <c r="CM13" s="1247"/>
      <c r="CN13" s="1247"/>
      <c r="CO13" s="1247"/>
      <c r="CP13" s="1247"/>
      <c r="CQ13" s="1247"/>
      <c r="CR13" s="1247"/>
      <c r="CS13" s="1247"/>
      <c r="CT13" s="1247"/>
      <c r="CU13" s="1247"/>
      <c r="CV13" s="1247"/>
      <c r="CW13" s="1247"/>
      <c r="CX13" s="1247"/>
      <c r="CY13" s="1247"/>
      <c r="CZ13" s="1247"/>
      <c r="DA13" s="1247"/>
      <c r="DB13" s="1247"/>
      <c r="DC13" s="1247"/>
      <c r="DD13" s="1247"/>
      <c r="DE13" s="1247"/>
    </row>
    <row r="14" spans="1:109" s="253" customFormat="1" ht="13">
      <c r="A14" s="1247"/>
      <c r="B14" s="1247"/>
      <c r="C14" s="1247"/>
      <c r="D14" s="1247"/>
      <c r="E14" s="1247"/>
      <c r="F14" s="1247"/>
      <c r="G14" s="1247"/>
      <c r="H14" s="1247"/>
      <c r="I14" s="1247"/>
      <c r="J14" s="1247"/>
      <c r="K14" s="1247"/>
      <c r="L14" s="1247"/>
      <c r="M14" s="1247"/>
      <c r="N14" s="1247"/>
      <c r="O14" s="1247"/>
      <c r="P14" s="1247"/>
      <c r="Q14" s="1247"/>
      <c r="R14" s="1247"/>
      <c r="S14" s="1247"/>
      <c r="T14" s="1247"/>
      <c r="U14" s="1247"/>
      <c r="V14" s="1247"/>
      <c r="W14" s="1247"/>
      <c r="X14" s="1247"/>
      <c r="Y14" s="1247"/>
      <c r="Z14" s="1247"/>
      <c r="AA14" s="1247"/>
      <c r="AB14" s="1247"/>
      <c r="AC14" s="1247"/>
      <c r="AD14" s="1247"/>
      <c r="AE14" s="1247"/>
      <c r="AF14" s="1247"/>
      <c r="AG14" s="1247"/>
      <c r="AH14" s="1247"/>
      <c r="AI14" s="1247"/>
      <c r="AJ14" s="1247"/>
      <c r="AK14" s="1247"/>
      <c r="AL14" s="1247"/>
      <c r="AM14" s="1247"/>
      <c r="AN14" s="1247"/>
      <c r="AO14" s="1247"/>
      <c r="AP14" s="1247"/>
      <c r="AQ14" s="1247"/>
      <c r="AR14" s="1247"/>
      <c r="AS14" s="1247"/>
      <c r="AT14" s="1247"/>
      <c r="AU14" s="1247"/>
      <c r="AV14" s="1247"/>
      <c r="AW14" s="1247"/>
      <c r="AX14" s="1247"/>
      <c r="AY14" s="1247"/>
      <c r="AZ14" s="1247"/>
      <c r="BA14" s="1247"/>
      <c r="BB14" s="1247"/>
      <c r="BC14" s="1247"/>
      <c r="BD14" s="1247"/>
      <c r="BE14" s="1247"/>
      <c r="BF14" s="1247"/>
      <c r="BG14" s="1247"/>
      <c r="BH14" s="1247"/>
      <c r="BI14" s="1247"/>
      <c r="BJ14" s="1247"/>
      <c r="BK14" s="1247"/>
      <c r="BL14" s="1247"/>
      <c r="BM14" s="1247"/>
      <c r="BN14" s="1247"/>
      <c r="BO14" s="1247"/>
      <c r="BP14" s="1247"/>
      <c r="BQ14" s="1247"/>
      <c r="BR14" s="1247"/>
      <c r="BS14" s="1247"/>
      <c r="BT14" s="1247"/>
      <c r="BU14" s="1247"/>
      <c r="BV14" s="1247"/>
      <c r="BW14" s="1247"/>
      <c r="BX14" s="1247"/>
      <c r="BY14" s="1247"/>
      <c r="BZ14" s="1247"/>
      <c r="CA14" s="1247"/>
      <c r="CB14" s="1247"/>
      <c r="CC14" s="1247"/>
      <c r="CD14" s="1247"/>
      <c r="CE14" s="1247"/>
      <c r="CF14" s="1247"/>
      <c r="CG14" s="1247"/>
      <c r="CH14" s="1247"/>
      <c r="CI14" s="1247"/>
      <c r="CJ14" s="1247"/>
      <c r="CK14" s="1247"/>
      <c r="CL14" s="1247"/>
      <c r="CM14" s="1247"/>
      <c r="CN14" s="1247"/>
      <c r="CO14" s="1247"/>
      <c r="CP14" s="1247"/>
      <c r="CQ14" s="1247"/>
      <c r="CR14" s="1247"/>
      <c r="CS14" s="1247"/>
      <c r="CT14" s="1247"/>
      <c r="CU14" s="1247"/>
      <c r="CV14" s="1247"/>
      <c r="CW14" s="1247"/>
      <c r="CX14" s="1247"/>
      <c r="CY14" s="1247"/>
      <c r="CZ14" s="1247"/>
      <c r="DA14" s="1247"/>
      <c r="DB14" s="1247"/>
      <c r="DC14" s="1247"/>
      <c r="DD14" s="1247"/>
      <c r="DE14" s="1247"/>
    </row>
    <row r="15" spans="1:109" s="253" customFormat="1" ht="13">
      <c r="A15" s="255"/>
      <c r="B15" s="1247"/>
      <c r="C15" s="1247"/>
      <c r="D15" s="1247"/>
      <c r="E15" s="1247"/>
      <c r="F15" s="1247"/>
      <c r="G15" s="1247"/>
      <c r="H15" s="1247"/>
      <c r="I15" s="1247"/>
      <c r="J15" s="1247"/>
      <c r="K15" s="1247"/>
      <c r="L15" s="1247"/>
      <c r="M15" s="1247"/>
      <c r="N15" s="1247"/>
      <c r="O15" s="1247"/>
      <c r="P15" s="1247"/>
      <c r="Q15" s="1247"/>
      <c r="R15" s="1247"/>
      <c r="S15" s="1247"/>
      <c r="T15" s="1247"/>
      <c r="U15" s="1247"/>
      <c r="V15" s="1247"/>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R15" s="1247"/>
      <c r="AS15" s="1247"/>
      <c r="AT15" s="1247"/>
      <c r="AU15" s="1247"/>
      <c r="AV15" s="1247"/>
      <c r="AW15" s="1247"/>
      <c r="AX15" s="1247"/>
      <c r="AY15" s="1247"/>
      <c r="AZ15" s="1247"/>
      <c r="BA15" s="1247"/>
      <c r="BB15" s="1247"/>
      <c r="BC15" s="1247"/>
      <c r="BD15" s="1247"/>
      <c r="BE15" s="1247"/>
      <c r="BF15" s="1247"/>
      <c r="BG15" s="1247"/>
      <c r="BH15" s="1247"/>
      <c r="BI15" s="1247"/>
      <c r="BJ15" s="1247"/>
      <c r="BK15" s="1247"/>
      <c r="BL15" s="1247"/>
      <c r="BM15" s="1247"/>
      <c r="BN15" s="1247"/>
      <c r="BO15" s="1247"/>
      <c r="BP15" s="1247"/>
      <c r="BQ15" s="1247"/>
      <c r="BR15" s="1247"/>
      <c r="BS15" s="1247"/>
      <c r="BT15" s="1247"/>
      <c r="BU15" s="1247"/>
      <c r="BV15" s="1247"/>
      <c r="BW15" s="1247"/>
      <c r="BX15" s="1247"/>
      <c r="BY15" s="1247"/>
      <c r="BZ15" s="1247"/>
      <c r="CA15" s="1247"/>
      <c r="CB15" s="1247"/>
      <c r="CC15" s="1247"/>
      <c r="CD15" s="1247"/>
      <c r="CE15" s="1247"/>
      <c r="CF15" s="1247"/>
      <c r="CG15" s="1247"/>
      <c r="CH15" s="1247"/>
      <c r="CI15" s="1247"/>
      <c r="CJ15" s="1247"/>
      <c r="CK15" s="1247"/>
      <c r="CL15" s="1247"/>
      <c r="CM15" s="1247"/>
      <c r="CN15" s="1247"/>
      <c r="CO15" s="1247"/>
      <c r="CP15" s="1247"/>
      <c r="CQ15" s="1247"/>
      <c r="CR15" s="1247"/>
      <c r="CS15" s="1247"/>
      <c r="CT15" s="1247"/>
      <c r="CU15" s="1247"/>
      <c r="CV15" s="1247"/>
      <c r="CW15" s="1247"/>
      <c r="CX15" s="1247"/>
      <c r="CY15" s="1247"/>
      <c r="CZ15" s="1247"/>
      <c r="DA15" s="1247"/>
      <c r="DB15" s="1247"/>
      <c r="DC15" s="1247"/>
      <c r="DD15" s="1247"/>
      <c r="DE15" s="1247"/>
    </row>
    <row r="16" spans="1:109" s="253" customFormat="1" ht="13">
      <c r="A16" s="255"/>
      <c r="B16" s="1247"/>
      <c r="C16" s="1247"/>
      <c r="D16" s="1247"/>
      <c r="E16" s="1247"/>
      <c r="F16" s="1247"/>
      <c r="G16" s="1247"/>
      <c r="H16" s="1247"/>
      <c r="I16" s="1247"/>
      <c r="J16" s="1247"/>
      <c r="K16" s="1247"/>
      <c r="L16" s="1247"/>
      <c r="M16" s="1247"/>
      <c r="N16" s="1247"/>
      <c r="O16" s="1247"/>
      <c r="P16" s="1247"/>
      <c r="Q16" s="1247"/>
      <c r="R16" s="1247"/>
      <c r="S16" s="1247"/>
      <c r="T16" s="1247"/>
      <c r="U16" s="1247"/>
      <c r="V16" s="1247"/>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R16" s="1247"/>
      <c r="AS16" s="1247"/>
      <c r="AT16" s="1247"/>
      <c r="AU16" s="1247"/>
      <c r="AV16" s="1247"/>
      <c r="AW16" s="1247"/>
      <c r="AX16" s="1247"/>
      <c r="AY16" s="1247"/>
      <c r="AZ16" s="1247"/>
      <c r="BA16" s="1247"/>
      <c r="BB16" s="1247"/>
      <c r="BC16" s="1247"/>
      <c r="BD16" s="1247"/>
      <c r="BE16" s="1247"/>
      <c r="BF16" s="1247"/>
      <c r="BG16" s="1247"/>
      <c r="BH16" s="1247"/>
      <c r="BI16" s="1247"/>
      <c r="BJ16" s="1247"/>
      <c r="BK16" s="1247"/>
      <c r="BL16" s="1247"/>
      <c r="BM16" s="1247"/>
      <c r="BN16" s="1247"/>
      <c r="BO16" s="1247"/>
      <c r="BP16" s="1247"/>
      <c r="BQ16" s="1247"/>
      <c r="BR16" s="1247"/>
      <c r="BS16" s="1247"/>
      <c r="BT16" s="1247"/>
      <c r="BU16" s="1247"/>
      <c r="BV16" s="1247"/>
      <c r="BW16" s="1247"/>
      <c r="BX16" s="1247"/>
      <c r="BY16" s="1247"/>
      <c r="BZ16" s="1247"/>
      <c r="CA16" s="1247"/>
      <c r="CB16" s="1247"/>
      <c r="CC16" s="1247"/>
      <c r="CD16" s="1247"/>
      <c r="CE16" s="1247"/>
      <c r="CF16" s="1247"/>
      <c r="CG16" s="1247"/>
      <c r="CH16" s="1247"/>
      <c r="CI16" s="1247"/>
      <c r="CJ16" s="1247"/>
      <c r="CK16" s="1247"/>
      <c r="CL16" s="1247"/>
      <c r="CM16" s="1247"/>
      <c r="CN16" s="1247"/>
      <c r="CO16" s="1247"/>
      <c r="CP16" s="1247"/>
      <c r="CQ16" s="1247"/>
      <c r="CR16" s="1247"/>
      <c r="CS16" s="1247"/>
      <c r="CT16" s="1247"/>
      <c r="CU16" s="1247"/>
      <c r="CV16" s="1247"/>
      <c r="CW16" s="1247"/>
      <c r="CX16" s="1247"/>
      <c r="CY16" s="1247"/>
      <c r="CZ16" s="1247"/>
      <c r="DA16" s="1247"/>
      <c r="DB16" s="1247"/>
      <c r="DC16" s="1247"/>
      <c r="DD16" s="1247"/>
      <c r="DE16" s="1247"/>
    </row>
    <row r="17" spans="1:109" s="253" customFormat="1" ht="13">
      <c r="A17" s="255"/>
      <c r="B17" s="1247"/>
      <c r="C17" s="1247"/>
      <c r="D17" s="1247"/>
      <c r="E17" s="1247"/>
      <c r="F17" s="1247"/>
      <c r="G17" s="1247"/>
      <c r="H17" s="1247"/>
      <c r="I17" s="1247"/>
      <c r="J17" s="1247"/>
      <c r="K17" s="1247"/>
      <c r="L17" s="1247"/>
      <c r="M17" s="1247"/>
      <c r="N17" s="1247"/>
      <c r="O17" s="1247"/>
      <c r="P17" s="1247"/>
      <c r="Q17" s="1247"/>
      <c r="R17" s="1247"/>
      <c r="S17" s="1247"/>
      <c r="T17" s="1247"/>
      <c r="U17" s="1247"/>
      <c r="V17" s="1247"/>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R17" s="1247"/>
      <c r="AS17" s="1247"/>
      <c r="AT17" s="1247"/>
      <c r="AU17" s="1247"/>
      <c r="AV17" s="1247"/>
      <c r="AW17" s="1247"/>
      <c r="AX17" s="1247"/>
      <c r="AY17" s="1247"/>
      <c r="AZ17" s="1247"/>
      <c r="BA17" s="1247"/>
      <c r="BB17" s="1247"/>
      <c r="BC17" s="1247"/>
      <c r="BD17" s="1247"/>
      <c r="BE17" s="1247"/>
      <c r="BF17" s="1247"/>
      <c r="BG17" s="1247"/>
      <c r="BH17" s="1247"/>
      <c r="BI17" s="1247"/>
      <c r="BJ17" s="1247"/>
      <c r="BK17" s="1247"/>
      <c r="BL17" s="1247"/>
      <c r="BM17" s="1247"/>
      <c r="BN17" s="1247"/>
      <c r="BO17" s="1247"/>
      <c r="BP17" s="1247"/>
      <c r="BQ17" s="1247"/>
      <c r="BR17" s="1247"/>
      <c r="BS17" s="1247"/>
      <c r="BT17" s="1247"/>
      <c r="BU17" s="1247"/>
      <c r="BV17" s="1247"/>
      <c r="BW17" s="1247"/>
      <c r="BX17" s="1247"/>
      <c r="BY17" s="1247"/>
      <c r="BZ17" s="1247"/>
      <c r="CA17" s="1247"/>
      <c r="CB17" s="1247"/>
      <c r="CC17" s="1247"/>
      <c r="CD17" s="1247"/>
      <c r="CE17" s="1247"/>
      <c r="CF17" s="1247"/>
      <c r="CG17" s="1247"/>
      <c r="CH17" s="1247"/>
      <c r="CI17" s="1247"/>
      <c r="CJ17" s="1247"/>
      <c r="CK17" s="1247"/>
      <c r="CL17" s="1247"/>
      <c r="CM17" s="1247"/>
      <c r="CN17" s="1247"/>
      <c r="CO17" s="1247"/>
      <c r="CP17" s="1247"/>
      <c r="CQ17" s="1247"/>
      <c r="CR17" s="1247"/>
      <c r="CS17" s="1247"/>
      <c r="CT17" s="1247"/>
      <c r="CU17" s="1247"/>
      <c r="CV17" s="1247"/>
      <c r="CW17" s="1247"/>
      <c r="CX17" s="1247"/>
      <c r="CY17" s="1247"/>
      <c r="CZ17" s="1247"/>
      <c r="DA17" s="1247"/>
      <c r="DB17" s="1247"/>
      <c r="DC17" s="1247"/>
      <c r="DD17" s="1247"/>
      <c r="DE17" s="1247"/>
    </row>
    <row r="18" spans="1:109" s="253" customFormat="1" ht="13">
      <c r="A18" s="255"/>
      <c r="B18" s="1247"/>
      <c r="C18" s="1247"/>
      <c r="D18" s="1247"/>
      <c r="E18" s="1247"/>
      <c r="F18" s="1247"/>
      <c r="G18" s="1247"/>
      <c r="H18" s="1247"/>
      <c r="I18" s="1247"/>
      <c r="J18" s="1247"/>
      <c r="K18" s="1247"/>
      <c r="L18" s="1247"/>
      <c r="M18" s="1247"/>
      <c r="N18" s="1247"/>
      <c r="O18" s="1247"/>
      <c r="P18" s="1247"/>
      <c r="Q18" s="1247"/>
      <c r="R18" s="1247"/>
      <c r="S18" s="1247"/>
      <c r="T18" s="1247"/>
      <c r="U18" s="1247"/>
      <c r="V18" s="1247"/>
      <c r="W18" s="1247"/>
      <c r="X18" s="1247"/>
      <c r="Y18" s="1247"/>
      <c r="Z18" s="1247"/>
      <c r="AA18" s="1247"/>
      <c r="AB18" s="1247"/>
      <c r="AC18" s="1247"/>
      <c r="AD18" s="1247"/>
      <c r="AE18" s="1247"/>
      <c r="AF18" s="1247"/>
      <c r="AG18" s="1247"/>
      <c r="AH18" s="1247"/>
      <c r="AI18" s="1247"/>
      <c r="AJ18" s="1247"/>
      <c r="AK18" s="1247"/>
      <c r="AL18" s="1247"/>
      <c r="AM18" s="1247"/>
      <c r="AN18" s="1247"/>
      <c r="AO18" s="1247"/>
      <c r="AP18" s="1247"/>
      <c r="AQ18" s="1247"/>
      <c r="AR18" s="1247"/>
      <c r="AS18" s="1247"/>
      <c r="AT18" s="1247"/>
      <c r="AU18" s="1247"/>
      <c r="AV18" s="1247"/>
      <c r="AW18" s="1247"/>
      <c r="AX18" s="1247"/>
      <c r="AY18" s="1247"/>
      <c r="AZ18" s="1247"/>
      <c r="BA18" s="1247"/>
      <c r="BB18" s="1247"/>
      <c r="BC18" s="1247"/>
      <c r="BD18" s="1247"/>
      <c r="BE18" s="1247"/>
      <c r="BF18" s="1247"/>
      <c r="BG18" s="1247"/>
      <c r="BH18" s="1247"/>
      <c r="BI18" s="1247"/>
      <c r="BJ18" s="1247"/>
      <c r="BK18" s="1247"/>
      <c r="BL18" s="1247"/>
      <c r="BM18" s="1247"/>
      <c r="BN18" s="1247"/>
      <c r="BO18" s="1247"/>
      <c r="BP18" s="1247"/>
      <c r="BQ18" s="1247"/>
      <c r="BR18" s="1247"/>
      <c r="BS18" s="1247"/>
      <c r="BT18" s="1247"/>
      <c r="BU18" s="1247"/>
      <c r="BV18" s="1247"/>
      <c r="BW18" s="1247"/>
      <c r="BX18" s="1247"/>
      <c r="BY18" s="1247"/>
      <c r="BZ18" s="1247"/>
      <c r="CA18" s="1247"/>
      <c r="CB18" s="1247"/>
      <c r="CC18" s="1247"/>
      <c r="CD18" s="1247"/>
      <c r="CE18" s="1247"/>
      <c r="CF18" s="1247"/>
      <c r="CG18" s="1247"/>
      <c r="CH18" s="1247"/>
      <c r="CI18" s="1247"/>
      <c r="CJ18" s="1247"/>
      <c r="CK18" s="1247"/>
      <c r="CL18" s="1247"/>
      <c r="CM18" s="1247"/>
      <c r="CN18" s="1247"/>
      <c r="CO18" s="1247"/>
      <c r="CP18" s="1247"/>
      <c r="CQ18" s="1247"/>
      <c r="CR18" s="1247"/>
      <c r="CS18" s="1247"/>
      <c r="CT18" s="1247"/>
      <c r="CU18" s="1247"/>
      <c r="CV18" s="1247"/>
      <c r="CW18" s="1247"/>
      <c r="CX18" s="1247"/>
      <c r="CY18" s="1247"/>
      <c r="CZ18" s="1247"/>
      <c r="DA18" s="1247"/>
      <c r="DB18" s="1247"/>
      <c r="DC18" s="1247"/>
      <c r="DD18" s="1247"/>
      <c r="DE18" s="1247"/>
    </row>
    <row r="19" spans="1:109" ht="13">
      <c r="DD19" s="255"/>
      <c r="DE19" s="255"/>
    </row>
    <row r="20" spans="1:109" ht="13">
      <c r="DD20" s="255"/>
      <c r="DE20" s="255"/>
    </row>
    <row r="21" spans="1:109" ht="17.25" customHeight="1">
      <c r="B21" s="1246"/>
      <c r="C21" s="257"/>
      <c r="D21" s="257"/>
      <c r="E21" s="257"/>
      <c r="F21" s="257"/>
      <c r="G21" s="257"/>
      <c r="H21" s="257"/>
      <c r="I21" s="257"/>
      <c r="J21" s="257"/>
      <c r="K21" s="257"/>
      <c r="L21" s="257"/>
      <c r="M21" s="257"/>
      <c r="N21" s="124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1245"/>
      <c r="AU21" s="257"/>
      <c r="AV21" s="257"/>
      <c r="AW21" s="257"/>
      <c r="AX21" s="257"/>
      <c r="AY21" s="257"/>
      <c r="AZ21" s="257"/>
      <c r="BA21" s="257"/>
      <c r="BB21" s="257"/>
      <c r="BC21" s="257"/>
      <c r="BD21" s="257"/>
      <c r="BE21" s="257"/>
      <c r="BF21" s="1245"/>
      <c r="BG21" s="257"/>
      <c r="BH21" s="257"/>
      <c r="BI21" s="257"/>
      <c r="BJ21" s="257"/>
      <c r="BK21" s="257"/>
      <c r="BL21" s="257"/>
      <c r="BM21" s="257"/>
      <c r="BN21" s="257"/>
      <c r="BO21" s="257"/>
      <c r="BP21" s="257"/>
      <c r="BQ21" s="257"/>
      <c r="BR21" s="1245"/>
      <c r="BS21" s="257"/>
      <c r="BT21" s="257"/>
      <c r="BU21" s="257"/>
      <c r="BV21" s="257"/>
      <c r="BW21" s="257"/>
      <c r="BX21" s="257"/>
      <c r="BY21" s="257"/>
      <c r="BZ21" s="257"/>
      <c r="CA21" s="257"/>
      <c r="CB21" s="257"/>
      <c r="CC21" s="257"/>
      <c r="CD21" s="1245"/>
      <c r="CE21" s="257"/>
      <c r="CF21" s="257"/>
      <c r="CG21" s="257"/>
      <c r="CH21" s="257"/>
      <c r="CI21" s="257"/>
      <c r="CJ21" s="257"/>
      <c r="CK21" s="257"/>
      <c r="CL21" s="257"/>
      <c r="CM21" s="257"/>
      <c r="CN21" s="257"/>
      <c r="CO21" s="257"/>
      <c r="CP21" s="1245"/>
      <c r="CQ21" s="257"/>
      <c r="CR21" s="257"/>
      <c r="CS21" s="257"/>
      <c r="CT21" s="257"/>
      <c r="CU21" s="257"/>
      <c r="CV21" s="257"/>
      <c r="CW21" s="257"/>
      <c r="CX21" s="257"/>
      <c r="CY21" s="257"/>
      <c r="CZ21" s="257"/>
      <c r="DA21" s="257"/>
      <c r="DB21" s="1245"/>
      <c r="DC21" s="257"/>
      <c r="DD21" s="258"/>
      <c r="DE21" s="255"/>
    </row>
    <row r="22" spans="1:109" ht="17.25" customHeight="1">
      <c r="B22" s="259"/>
    </row>
    <row r="23" spans="1:109" ht="13">
      <c r="B23" s="259"/>
    </row>
    <row r="24" spans="1:109" ht="13">
      <c r="B24" s="259"/>
    </row>
    <row r="25" spans="1:109" ht="13">
      <c r="B25" s="259"/>
    </row>
    <row r="26" spans="1:109" ht="13">
      <c r="B26" s="259"/>
    </row>
    <row r="27" spans="1:109" ht="13">
      <c r="B27" s="259"/>
    </row>
    <row r="28" spans="1:109" ht="13">
      <c r="B28" s="259"/>
    </row>
    <row r="29" spans="1:109" ht="13">
      <c r="B29" s="259"/>
    </row>
    <row r="30" spans="1:109" ht="13">
      <c r="B30" s="259"/>
    </row>
    <row r="31" spans="1:109" ht="13">
      <c r="B31" s="259"/>
    </row>
    <row r="32" spans="1:109" ht="13">
      <c r="B32" s="259"/>
    </row>
    <row r="33" spans="2:109" ht="13">
      <c r="B33" s="259"/>
    </row>
    <row r="34" spans="2:109" ht="13">
      <c r="B34" s="259"/>
    </row>
    <row r="35" spans="2:109" ht="13">
      <c r="B35" s="259"/>
    </row>
    <row r="36" spans="2:109" ht="13">
      <c r="B36" s="259"/>
    </row>
    <row r="37" spans="2:109" ht="13">
      <c r="B37" s="259"/>
    </row>
    <row r="38" spans="2:109" ht="13">
      <c r="B38" s="259"/>
    </row>
    <row r="39" spans="2:109" ht="13">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
      <c r="B40" s="1236"/>
      <c r="DD40" s="1236"/>
      <c r="DE40" s="255"/>
    </row>
    <row r="41" spans="2:109" ht="16.5">
      <c r="B41" s="256" t="s">
        <v>599</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
      <c r="B42" s="259"/>
      <c r="G42" s="1233"/>
      <c r="I42" s="1232"/>
      <c r="J42" s="1232"/>
      <c r="K42" s="1232"/>
      <c r="AM42" s="1233"/>
      <c r="AN42" s="1233" t="s">
        <v>595</v>
      </c>
      <c r="AP42" s="1232"/>
      <c r="AQ42" s="1232"/>
      <c r="AR42" s="1232"/>
      <c r="AY42" s="1233"/>
      <c r="BA42" s="1232"/>
      <c r="BB42" s="1232"/>
      <c r="BC42" s="1232"/>
      <c r="BK42" s="1233"/>
      <c r="BM42" s="1232"/>
      <c r="BN42" s="1232"/>
      <c r="BO42" s="1232"/>
      <c r="BW42" s="1233"/>
      <c r="BY42" s="1232"/>
      <c r="BZ42" s="1232"/>
      <c r="CA42" s="1232"/>
      <c r="CI42" s="1233"/>
      <c r="CK42" s="1232"/>
      <c r="CL42" s="1232"/>
      <c r="CM42" s="1232"/>
      <c r="CU42" s="1233"/>
      <c r="CW42" s="1232"/>
      <c r="CX42" s="1232"/>
      <c r="CY42" s="1232"/>
    </row>
    <row r="43" spans="2:109" ht="13.5" customHeight="1">
      <c r="B43" s="259"/>
      <c r="AN43" s="1231" t="s">
        <v>598</v>
      </c>
      <c r="AO43" s="1230"/>
      <c r="AP43" s="1230"/>
      <c r="AQ43" s="1230"/>
      <c r="AR43" s="1230"/>
      <c r="AS43" s="1230"/>
      <c r="AT43" s="1230"/>
      <c r="AU43" s="1230"/>
      <c r="AV43" s="1230"/>
      <c r="AW43" s="1230"/>
      <c r="AX43" s="1230"/>
      <c r="AY43" s="1230"/>
      <c r="AZ43" s="1230"/>
      <c r="BA43" s="1230"/>
      <c r="BB43" s="1230"/>
      <c r="BC43" s="1230"/>
      <c r="BD43" s="1230"/>
      <c r="BE43" s="1230"/>
      <c r="BF43" s="1230"/>
      <c r="BG43" s="1230"/>
      <c r="BH43" s="1230"/>
      <c r="BI43" s="1230"/>
      <c r="BJ43" s="1230"/>
      <c r="BK43" s="1230"/>
      <c r="BL43" s="1230"/>
      <c r="BM43" s="1230"/>
      <c r="BN43" s="1230"/>
      <c r="BO43" s="1230"/>
      <c r="BP43" s="1230"/>
      <c r="BQ43" s="1230"/>
      <c r="BR43" s="1230"/>
      <c r="BS43" s="1230"/>
      <c r="BT43" s="1230"/>
      <c r="BU43" s="1230"/>
      <c r="BV43" s="1230"/>
      <c r="BW43" s="1230"/>
      <c r="BX43" s="1230"/>
      <c r="BY43" s="1230"/>
      <c r="BZ43" s="1230"/>
      <c r="CA43" s="1230"/>
      <c r="CB43" s="1230"/>
      <c r="CC43" s="1230"/>
      <c r="CD43" s="1230"/>
      <c r="CE43" s="1230"/>
      <c r="CF43" s="1230"/>
      <c r="CG43" s="1230"/>
      <c r="CH43" s="1230"/>
      <c r="CI43" s="1230"/>
      <c r="CJ43" s="1230"/>
      <c r="CK43" s="1230"/>
      <c r="CL43" s="1230"/>
      <c r="CM43" s="1230"/>
      <c r="CN43" s="1230"/>
      <c r="CO43" s="1230"/>
      <c r="CP43" s="1230"/>
      <c r="CQ43" s="1230"/>
      <c r="CR43" s="1230"/>
      <c r="CS43" s="1230"/>
      <c r="CT43" s="1230"/>
      <c r="CU43" s="1230"/>
      <c r="CV43" s="1230"/>
      <c r="CW43" s="1230"/>
      <c r="CX43" s="1230"/>
      <c r="CY43" s="1230"/>
      <c r="CZ43" s="1230"/>
      <c r="DA43" s="1230"/>
      <c r="DB43" s="1230"/>
      <c r="DC43" s="1229"/>
    </row>
    <row r="44" spans="2:109" ht="13">
      <c r="B44" s="259"/>
      <c r="AN44" s="1228"/>
      <c r="AO44" s="1227"/>
      <c r="AP44" s="1227"/>
      <c r="AQ44" s="1227"/>
      <c r="AR44" s="1227"/>
      <c r="AS44" s="1227"/>
      <c r="AT44" s="1227"/>
      <c r="AU44" s="1227"/>
      <c r="AV44" s="1227"/>
      <c r="AW44" s="1227"/>
      <c r="AX44" s="1227"/>
      <c r="AY44" s="1227"/>
      <c r="AZ44" s="1227"/>
      <c r="BA44" s="1227"/>
      <c r="BB44" s="1227"/>
      <c r="BC44" s="1227"/>
      <c r="BD44" s="1227"/>
      <c r="BE44" s="1227"/>
      <c r="BF44" s="1227"/>
      <c r="BG44" s="1227"/>
      <c r="BH44" s="1227"/>
      <c r="BI44" s="1227"/>
      <c r="BJ44" s="1227"/>
      <c r="BK44" s="1227"/>
      <c r="BL44" s="1227"/>
      <c r="BM44" s="1227"/>
      <c r="BN44" s="1227"/>
      <c r="BO44" s="1227"/>
      <c r="BP44" s="1227"/>
      <c r="BQ44" s="1227"/>
      <c r="BR44" s="1227"/>
      <c r="BS44" s="1227"/>
      <c r="BT44" s="1227"/>
      <c r="BU44" s="1227"/>
      <c r="BV44" s="1227"/>
      <c r="BW44" s="1227"/>
      <c r="BX44" s="1227"/>
      <c r="BY44" s="1227"/>
      <c r="BZ44" s="1227"/>
      <c r="CA44" s="1227"/>
      <c r="CB44" s="1227"/>
      <c r="CC44" s="1227"/>
      <c r="CD44" s="1227"/>
      <c r="CE44" s="1227"/>
      <c r="CF44" s="1227"/>
      <c r="CG44" s="1227"/>
      <c r="CH44" s="1227"/>
      <c r="CI44" s="1227"/>
      <c r="CJ44" s="1227"/>
      <c r="CK44" s="1227"/>
      <c r="CL44" s="1227"/>
      <c r="CM44" s="1227"/>
      <c r="CN44" s="1227"/>
      <c r="CO44" s="1227"/>
      <c r="CP44" s="1227"/>
      <c r="CQ44" s="1227"/>
      <c r="CR44" s="1227"/>
      <c r="CS44" s="1227"/>
      <c r="CT44" s="1227"/>
      <c r="CU44" s="1227"/>
      <c r="CV44" s="1227"/>
      <c r="CW44" s="1227"/>
      <c r="CX44" s="1227"/>
      <c r="CY44" s="1227"/>
      <c r="CZ44" s="1227"/>
      <c r="DA44" s="1227"/>
      <c r="DB44" s="1227"/>
      <c r="DC44" s="1226"/>
    </row>
    <row r="45" spans="2:109" ht="13">
      <c r="B45" s="259"/>
      <c r="AN45" s="1228"/>
      <c r="AO45" s="1227"/>
      <c r="AP45" s="1227"/>
      <c r="AQ45" s="1227"/>
      <c r="AR45" s="1227"/>
      <c r="AS45" s="1227"/>
      <c r="AT45" s="1227"/>
      <c r="AU45" s="1227"/>
      <c r="AV45" s="1227"/>
      <c r="AW45" s="1227"/>
      <c r="AX45" s="1227"/>
      <c r="AY45" s="1227"/>
      <c r="AZ45" s="1227"/>
      <c r="BA45" s="1227"/>
      <c r="BB45" s="1227"/>
      <c r="BC45" s="1227"/>
      <c r="BD45" s="1227"/>
      <c r="BE45" s="1227"/>
      <c r="BF45" s="1227"/>
      <c r="BG45" s="1227"/>
      <c r="BH45" s="1227"/>
      <c r="BI45" s="1227"/>
      <c r="BJ45" s="1227"/>
      <c r="BK45" s="1227"/>
      <c r="BL45" s="1227"/>
      <c r="BM45" s="1227"/>
      <c r="BN45" s="1227"/>
      <c r="BO45" s="1227"/>
      <c r="BP45" s="1227"/>
      <c r="BQ45" s="1227"/>
      <c r="BR45" s="1227"/>
      <c r="BS45" s="1227"/>
      <c r="BT45" s="1227"/>
      <c r="BU45" s="1227"/>
      <c r="BV45" s="1227"/>
      <c r="BW45" s="1227"/>
      <c r="BX45" s="1227"/>
      <c r="BY45" s="1227"/>
      <c r="BZ45" s="1227"/>
      <c r="CA45" s="1227"/>
      <c r="CB45" s="1227"/>
      <c r="CC45" s="1227"/>
      <c r="CD45" s="1227"/>
      <c r="CE45" s="1227"/>
      <c r="CF45" s="1227"/>
      <c r="CG45" s="1227"/>
      <c r="CH45" s="1227"/>
      <c r="CI45" s="1227"/>
      <c r="CJ45" s="1227"/>
      <c r="CK45" s="1227"/>
      <c r="CL45" s="1227"/>
      <c r="CM45" s="1227"/>
      <c r="CN45" s="1227"/>
      <c r="CO45" s="1227"/>
      <c r="CP45" s="1227"/>
      <c r="CQ45" s="1227"/>
      <c r="CR45" s="1227"/>
      <c r="CS45" s="1227"/>
      <c r="CT45" s="1227"/>
      <c r="CU45" s="1227"/>
      <c r="CV45" s="1227"/>
      <c r="CW45" s="1227"/>
      <c r="CX45" s="1227"/>
      <c r="CY45" s="1227"/>
      <c r="CZ45" s="1227"/>
      <c r="DA45" s="1227"/>
      <c r="DB45" s="1227"/>
      <c r="DC45" s="1226"/>
    </row>
    <row r="46" spans="2:109" ht="13">
      <c r="B46" s="259"/>
      <c r="AN46" s="1228"/>
      <c r="AO46" s="1227"/>
      <c r="AP46" s="1227"/>
      <c r="AQ46" s="1227"/>
      <c r="AR46" s="1227"/>
      <c r="AS46" s="1227"/>
      <c r="AT46" s="1227"/>
      <c r="AU46" s="1227"/>
      <c r="AV46" s="1227"/>
      <c r="AW46" s="1227"/>
      <c r="AX46" s="1227"/>
      <c r="AY46" s="1227"/>
      <c r="AZ46" s="1227"/>
      <c r="BA46" s="1227"/>
      <c r="BB46" s="1227"/>
      <c r="BC46" s="1227"/>
      <c r="BD46" s="1227"/>
      <c r="BE46" s="1227"/>
      <c r="BF46" s="1227"/>
      <c r="BG46" s="1227"/>
      <c r="BH46" s="1227"/>
      <c r="BI46" s="1227"/>
      <c r="BJ46" s="1227"/>
      <c r="BK46" s="1227"/>
      <c r="BL46" s="1227"/>
      <c r="BM46" s="1227"/>
      <c r="BN46" s="1227"/>
      <c r="BO46" s="1227"/>
      <c r="BP46" s="1227"/>
      <c r="BQ46" s="1227"/>
      <c r="BR46" s="1227"/>
      <c r="BS46" s="1227"/>
      <c r="BT46" s="1227"/>
      <c r="BU46" s="1227"/>
      <c r="BV46" s="1227"/>
      <c r="BW46" s="1227"/>
      <c r="BX46" s="1227"/>
      <c r="BY46" s="1227"/>
      <c r="BZ46" s="1227"/>
      <c r="CA46" s="1227"/>
      <c r="CB46" s="1227"/>
      <c r="CC46" s="1227"/>
      <c r="CD46" s="1227"/>
      <c r="CE46" s="1227"/>
      <c r="CF46" s="1227"/>
      <c r="CG46" s="1227"/>
      <c r="CH46" s="1227"/>
      <c r="CI46" s="1227"/>
      <c r="CJ46" s="1227"/>
      <c r="CK46" s="1227"/>
      <c r="CL46" s="1227"/>
      <c r="CM46" s="1227"/>
      <c r="CN46" s="1227"/>
      <c r="CO46" s="1227"/>
      <c r="CP46" s="1227"/>
      <c r="CQ46" s="1227"/>
      <c r="CR46" s="1227"/>
      <c r="CS46" s="1227"/>
      <c r="CT46" s="1227"/>
      <c r="CU46" s="1227"/>
      <c r="CV46" s="1227"/>
      <c r="CW46" s="1227"/>
      <c r="CX46" s="1227"/>
      <c r="CY46" s="1227"/>
      <c r="CZ46" s="1227"/>
      <c r="DA46" s="1227"/>
      <c r="DB46" s="1227"/>
      <c r="DC46" s="1226"/>
    </row>
    <row r="47" spans="2:109" ht="13">
      <c r="B47" s="259"/>
      <c r="AN47" s="1225"/>
      <c r="AO47" s="1224"/>
      <c r="AP47" s="1224"/>
      <c r="AQ47" s="1224"/>
      <c r="AR47" s="1224"/>
      <c r="AS47" s="1224"/>
      <c r="AT47" s="1224"/>
      <c r="AU47" s="1224"/>
      <c r="AV47" s="1224"/>
      <c r="AW47" s="1224"/>
      <c r="AX47" s="1224"/>
      <c r="AY47" s="1224"/>
      <c r="AZ47" s="1224"/>
      <c r="BA47" s="1224"/>
      <c r="BB47" s="1224"/>
      <c r="BC47" s="1224"/>
      <c r="BD47" s="1224"/>
      <c r="BE47" s="1224"/>
      <c r="BF47" s="1224"/>
      <c r="BG47" s="1224"/>
      <c r="BH47" s="1224"/>
      <c r="BI47" s="1224"/>
      <c r="BJ47" s="1224"/>
      <c r="BK47" s="1224"/>
      <c r="BL47" s="1224"/>
      <c r="BM47" s="1224"/>
      <c r="BN47" s="1224"/>
      <c r="BO47" s="1224"/>
      <c r="BP47" s="1224"/>
      <c r="BQ47" s="1224"/>
      <c r="BR47" s="1224"/>
      <c r="BS47" s="1224"/>
      <c r="BT47" s="1224"/>
      <c r="BU47" s="1224"/>
      <c r="BV47" s="1224"/>
      <c r="BW47" s="1224"/>
      <c r="BX47" s="1224"/>
      <c r="BY47" s="1224"/>
      <c r="BZ47" s="1224"/>
      <c r="CA47" s="1224"/>
      <c r="CB47" s="1224"/>
      <c r="CC47" s="1224"/>
      <c r="CD47" s="1224"/>
      <c r="CE47" s="1224"/>
      <c r="CF47" s="1224"/>
      <c r="CG47" s="1224"/>
      <c r="CH47" s="1224"/>
      <c r="CI47" s="1224"/>
      <c r="CJ47" s="1224"/>
      <c r="CK47" s="1224"/>
      <c r="CL47" s="1224"/>
      <c r="CM47" s="1224"/>
      <c r="CN47" s="1224"/>
      <c r="CO47" s="1224"/>
      <c r="CP47" s="1224"/>
      <c r="CQ47" s="1224"/>
      <c r="CR47" s="1224"/>
      <c r="CS47" s="1224"/>
      <c r="CT47" s="1224"/>
      <c r="CU47" s="1224"/>
      <c r="CV47" s="1224"/>
      <c r="CW47" s="1224"/>
      <c r="CX47" s="1224"/>
      <c r="CY47" s="1224"/>
      <c r="CZ47" s="1224"/>
      <c r="DA47" s="1224"/>
      <c r="DB47" s="1224"/>
      <c r="DC47" s="1223"/>
    </row>
    <row r="48" spans="2:109" ht="13">
      <c r="B48" s="259"/>
      <c r="H48" s="1210"/>
      <c r="I48" s="1210"/>
      <c r="J48" s="1210"/>
      <c r="AN48" s="1210"/>
      <c r="AO48" s="1210"/>
      <c r="AP48" s="1210"/>
      <c r="AZ48" s="1210"/>
      <c r="BA48" s="1210"/>
      <c r="BB48" s="1210"/>
      <c r="BL48" s="1210"/>
      <c r="BM48" s="1210"/>
      <c r="BN48" s="1210"/>
      <c r="BX48" s="1210"/>
      <c r="BY48" s="1210"/>
      <c r="BZ48" s="1210"/>
      <c r="CJ48" s="1210"/>
      <c r="CK48" s="1210"/>
      <c r="CL48" s="1210"/>
      <c r="CV48" s="1210"/>
      <c r="CW48" s="1210"/>
      <c r="CX48" s="1210"/>
    </row>
    <row r="49" spans="1:109" ht="13">
      <c r="B49" s="259"/>
      <c r="AN49" s="255" t="s">
        <v>593</v>
      </c>
    </row>
    <row r="50" spans="1:109" ht="13">
      <c r="B50" s="259"/>
      <c r="G50" s="1208"/>
      <c r="H50" s="1208"/>
      <c r="I50" s="1208"/>
      <c r="J50" s="1208"/>
      <c r="K50" s="1217"/>
      <c r="L50" s="1217"/>
      <c r="M50" s="1216"/>
      <c r="N50" s="1216"/>
      <c r="AN50" s="1215"/>
      <c r="AO50" s="1214"/>
      <c r="AP50" s="1214"/>
      <c r="AQ50" s="1214"/>
      <c r="AR50" s="1214"/>
      <c r="AS50" s="1214"/>
      <c r="AT50" s="1214"/>
      <c r="AU50" s="1214"/>
      <c r="AV50" s="1214"/>
      <c r="AW50" s="1214"/>
      <c r="AX50" s="1214"/>
      <c r="AY50" s="1214"/>
      <c r="AZ50" s="1214"/>
      <c r="BA50" s="1214"/>
      <c r="BB50" s="1214"/>
      <c r="BC50" s="1214"/>
      <c r="BD50" s="1214"/>
      <c r="BE50" s="1214"/>
      <c r="BF50" s="1214"/>
      <c r="BG50" s="1214"/>
      <c r="BH50" s="1214"/>
      <c r="BI50" s="1214"/>
      <c r="BJ50" s="1214"/>
      <c r="BK50" s="1214"/>
      <c r="BL50" s="1214"/>
      <c r="BM50" s="1214"/>
      <c r="BN50" s="1214"/>
      <c r="BO50" s="1213"/>
      <c r="BP50" s="1205" t="s">
        <v>556</v>
      </c>
      <c r="BQ50" s="1205"/>
      <c r="BR50" s="1205"/>
      <c r="BS50" s="1205"/>
      <c r="BT50" s="1205"/>
      <c r="BU50" s="1205"/>
      <c r="BV50" s="1205"/>
      <c r="BW50" s="1205"/>
      <c r="BX50" s="1205" t="s">
        <v>557</v>
      </c>
      <c r="BY50" s="1205"/>
      <c r="BZ50" s="1205"/>
      <c r="CA50" s="1205"/>
      <c r="CB50" s="1205"/>
      <c r="CC50" s="1205"/>
      <c r="CD50" s="1205"/>
      <c r="CE50" s="1205"/>
      <c r="CF50" s="1205" t="s">
        <v>558</v>
      </c>
      <c r="CG50" s="1205"/>
      <c r="CH50" s="1205"/>
      <c r="CI50" s="1205"/>
      <c r="CJ50" s="1205"/>
      <c r="CK50" s="1205"/>
      <c r="CL50" s="1205"/>
      <c r="CM50" s="1205"/>
      <c r="CN50" s="1205" t="s">
        <v>559</v>
      </c>
      <c r="CO50" s="1205"/>
      <c r="CP50" s="1205"/>
      <c r="CQ50" s="1205"/>
      <c r="CR50" s="1205"/>
      <c r="CS50" s="1205"/>
      <c r="CT50" s="1205"/>
      <c r="CU50" s="1205"/>
      <c r="CV50" s="1205" t="s">
        <v>560</v>
      </c>
      <c r="CW50" s="1205"/>
      <c r="CX50" s="1205"/>
      <c r="CY50" s="1205"/>
      <c r="CZ50" s="1205"/>
      <c r="DA50" s="1205"/>
      <c r="DB50" s="1205"/>
      <c r="DC50" s="1205"/>
    </row>
    <row r="51" spans="1:109" ht="13.5" customHeight="1">
      <c r="B51" s="259"/>
      <c r="G51" s="1212"/>
      <c r="H51" s="1212"/>
      <c r="I51" s="1244"/>
      <c r="J51" s="1244"/>
      <c r="K51" s="1211"/>
      <c r="L51" s="1211"/>
      <c r="M51" s="1211"/>
      <c r="N51" s="1211"/>
      <c r="AM51" s="1210"/>
      <c r="AN51" s="1204" t="s">
        <v>592</v>
      </c>
      <c r="AO51" s="1204"/>
      <c r="AP51" s="1204"/>
      <c r="AQ51" s="1204"/>
      <c r="AR51" s="1204"/>
      <c r="AS51" s="1204"/>
      <c r="AT51" s="1204"/>
      <c r="AU51" s="1204"/>
      <c r="AV51" s="1204"/>
      <c r="AW51" s="1204"/>
      <c r="AX51" s="1204"/>
      <c r="AY51" s="1204"/>
      <c r="AZ51" s="1204"/>
      <c r="BA51" s="1204"/>
      <c r="BB51" s="1204" t="s">
        <v>590</v>
      </c>
      <c r="BC51" s="1204"/>
      <c r="BD51" s="1204"/>
      <c r="BE51" s="1204"/>
      <c r="BF51" s="1204"/>
      <c r="BG51" s="1204"/>
      <c r="BH51" s="1204"/>
      <c r="BI51" s="1204"/>
      <c r="BJ51" s="1204"/>
      <c r="BK51" s="1204"/>
      <c r="BL51" s="1204"/>
      <c r="BM51" s="1204"/>
      <c r="BN51" s="1204"/>
      <c r="BO51" s="1204"/>
      <c r="BP51" s="1203">
        <v>72.900000000000006</v>
      </c>
      <c r="BQ51" s="1203"/>
      <c r="BR51" s="1203"/>
      <c r="BS51" s="1203"/>
      <c r="BT51" s="1203"/>
      <c r="BU51" s="1203"/>
      <c r="BV51" s="1203"/>
      <c r="BW51" s="1203"/>
      <c r="BX51" s="1203">
        <v>77.900000000000006</v>
      </c>
      <c r="BY51" s="1203"/>
      <c r="BZ51" s="1203"/>
      <c r="CA51" s="1203"/>
      <c r="CB51" s="1203"/>
      <c r="CC51" s="1203"/>
      <c r="CD51" s="1203"/>
      <c r="CE51" s="1203"/>
      <c r="CF51" s="1203">
        <v>72</v>
      </c>
      <c r="CG51" s="1203"/>
      <c r="CH51" s="1203"/>
      <c r="CI51" s="1203"/>
      <c r="CJ51" s="1203"/>
      <c r="CK51" s="1203"/>
      <c r="CL51" s="1203"/>
      <c r="CM51" s="1203"/>
      <c r="CN51" s="1203">
        <v>53.2</v>
      </c>
      <c r="CO51" s="1203"/>
      <c r="CP51" s="1203"/>
      <c r="CQ51" s="1203"/>
      <c r="CR51" s="1203"/>
      <c r="CS51" s="1203"/>
      <c r="CT51" s="1203"/>
      <c r="CU51" s="1203"/>
      <c r="CV51" s="1203">
        <v>42.7</v>
      </c>
      <c r="CW51" s="1203"/>
      <c r="CX51" s="1203"/>
      <c r="CY51" s="1203"/>
      <c r="CZ51" s="1203"/>
      <c r="DA51" s="1203"/>
      <c r="DB51" s="1203"/>
      <c r="DC51" s="1203"/>
    </row>
    <row r="52" spans="1:109" ht="13">
      <c r="B52" s="259"/>
      <c r="G52" s="1212"/>
      <c r="H52" s="1212"/>
      <c r="I52" s="1244"/>
      <c r="J52" s="1244"/>
      <c r="K52" s="1211"/>
      <c r="L52" s="1211"/>
      <c r="M52" s="1211"/>
      <c r="N52" s="1211"/>
      <c r="AM52" s="1210"/>
      <c r="AN52" s="1204"/>
      <c r="AO52" s="1204"/>
      <c r="AP52" s="1204"/>
      <c r="AQ52" s="1204"/>
      <c r="AR52" s="1204"/>
      <c r="AS52" s="1204"/>
      <c r="AT52" s="1204"/>
      <c r="AU52" s="1204"/>
      <c r="AV52" s="1204"/>
      <c r="AW52" s="1204"/>
      <c r="AX52" s="1204"/>
      <c r="AY52" s="1204"/>
      <c r="AZ52" s="1204"/>
      <c r="BA52" s="1204"/>
      <c r="BB52" s="1204"/>
      <c r="BC52" s="1204"/>
      <c r="BD52" s="1204"/>
      <c r="BE52" s="1204"/>
      <c r="BF52" s="1204"/>
      <c r="BG52" s="1204"/>
      <c r="BH52" s="1204"/>
      <c r="BI52" s="1204"/>
      <c r="BJ52" s="1204"/>
      <c r="BK52" s="1204"/>
      <c r="BL52" s="1204"/>
      <c r="BM52" s="1204"/>
      <c r="BN52" s="1204"/>
      <c r="BO52" s="1204"/>
      <c r="BP52" s="1203"/>
      <c r="BQ52" s="1203"/>
      <c r="BR52" s="1203"/>
      <c r="BS52" s="1203"/>
      <c r="BT52" s="1203"/>
      <c r="BU52" s="1203"/>
      <c r="BV52" s="1203"/>
      <c r="BW52" s="1203"/>
      <c r="BX52" s="1203"/>
      <c r="BY52" s="1203"/>
      <c r="BZ52" s="1203"/>
      <c r="CA52" s="1203"/>
      <c r="CB52" s="1203"/>
      <c r="CC52" s="1203"/>
      <c r="CD52" s="1203"/>
      <c r="CE52" s="1203"/>
      <c r="CF52" s="1203"/>
      <c r="CG52" s="1203"/>
      <c r="CH52" s="1203"/>
      <c r="CI52" s="1203"/>
      <c r="CJ52" s="1203"/>
      <c r="CK52" s="1203"/>
      <c r="CL52" s="1203"/>
      <c r="CM52" s="1203"/>
      <c r="CN52" s="1203"/>
      <c r="CO52" s="1203"/>
      <c r="CP52" s="1203"/>
      <c r="CQ52" s="1203"/>
      <c r="CR52" s="1203"/>
      <c r="CS52" s="1203"/>
      <c r="CT52" s="1203"/>
      <c r="CU52" s="1203"/>
      <c r="CV52" s="1203"/>
      <c r="CW52" s="1203"/>
      <c r="CX52" s="1203"/>
      <c r="CY52" s="1203"/>
      <c r="CZ52" s="1203"/>
      <c r="DA52" s="1203"/>
      <c r="DB52" s="1203"/>
      <c r="DC52" s="1203"/>
    </row>
    <row r="53" spans="1:109" ht="13">
      <c r="A53" s="1232"/>
      <c r="B53" s="259"/>
      <c r="G53" s="1212"/>
      <c r="H53" s="1212"/>
      <c r="I53" s="1208"/>
      <c r="J53" s="1208"/>
      <c r="K53" s="1211"/>
      <c r="L53" s="1211"/>
      <c r="M53" s="1211"/>
      <c r="N53" s="1211"/>
      <c r="AM53" s="1210"/>
      <c r="AN53" s="1204"/>
      <c r="AO53" s="1204"/>
      <c r="AP53" s="1204"/>
      <c r="AQ53" s="1204"/>
      <c r="AR53" s="1204"/>
      <c r="AS53" s="1204"/>
      <c r="AT53" s="1204"/>
      <c r="AU53" s="1204"/>
      <c r="AV53" s="1204"/>
      <c r="AW53" s="1204"/>
      <c r="AX53" s="1204"/>
      <c r="AY53" s="1204"/>
      <c r="AZ53" s="1204"/>
      <c r="BA53" s="1204"/>
      <c r="BB53" s="1204" t="s">
        <v>597</v>
      </c>
      <c r="BC53" s="1204"/>
      <c r="BD53" s="1204"/>
      <c r="BE53" s="1204"/>
      <c r="BF53" s="1204"/>
      <c r="BG53" s="1204"/>
      <c r="BH53" s="1204"/>
      <c r="BI53" s="1204"/>
      <c r="BJ53" s="1204"/>
      <c r="BK53" s="1204"/>
      <c r="BL53" s="1204"/>
      <c r="BM53" s="1204"/>
      <c r="BN53" s="1204"/>
      <c r="BO53" s="1204"/>
      <c r="BP53" s="1203">
        <v>51.4</v>
      </c>
      <c r="BQ53" s="1203"/>
      <c r="BR53" s="1203"/>
      <c r="BS53" s="1203"/>
      <c r="BT53" s="1203"/>
      <c r="BU53" s="1203"/>
      <c r="BV53" s="1203"/>
      <c r="BW53" s="1203"/>
      <c r="BX53" s="1203">
        <v>53.2</v>
      </c>
      <c r="BY53" s="1203"/>
      <c r="BZ53" s="1203"/>
      <c r="CA53" s="1203"/>
      <c r="CB53" s="1203"/>
      <c r="CC53" s="1203"/>
      <c r="CD53" s="1203"/>
      <c r="CE53" s="1203"/>
      <c r="CF53" s="1203">
        <v>55.1</v>
      </c>
      <c r="CG53" s="1203"/>
      <c r="CH53" s="1203"/>
      <c r="CI53" s="1203"/>
      <c r="CJ53" s="1203"/>
      <c r="CK53" s="1203"/>
      <c r="CL53" s="1203"/>
      <c r="CM53" s="1203"/>
      <c r="CN53" s="1203">
        <v>56.9</v>
      </c>
      <c r="CO53" s="1203"/>
      <c r="CP53" s="1203"/>
      <c r="CQ53" s="1203"/>
      <c r="CR53" s="1203"/>
      <c r="CS53" s="1203"/>
      <c r="CT53" s="1203"/>
      <c r="CU53" s="1203"/>
      <c r="CV53" s="1203">
        <v>58.3</v>
      </c>
      <c r="CW53" s="1203"/>
      <c r="CX53" s="1203"/>
      <c r="CY53" s="1203"/>
      <c r="CZ53" s="1203"/>
      <c r="DA53" s="1203"/>
      <c r="DB53" s="1203"/>
      <c r="DC53" s="1203"/>
    </row>
    <row r="54" spans="1:109" ht="13">
      <c r="A54" s="1232"/>
      <c r="B54" s="259"/>
      <c r="G54" s="1212"/>
      <c r="H54" s="1212"/>
      <c r="I54" s="1208"/>
      <c r="J54" s="1208"/>
      <c r="K54" s="1211"/>
      <c r="L54" s="1211"/>
      <c r="M54" s="1211"/>
      <c r="N54" s="1211"/>
      <c r="AM54" s="1210"/>
      <c r="AN54" s="1204"/>
      <c r="AO54" s="1204"/>
      <c r="AP54" s="1204"/>
      <c r="AQ54" s="1204"/>
      <c r="AR54" s="1204"/>
      <c r="AS54" s="1204"/>
      <c r="AT54" s="1204"/>
      <c r="AU54" s="1204"/>
      <c r="AV54" s="1204"/>
      <c r="AW54" s="1204"/>
      <c r="AX54" s="1204"/>
      <c r="AY54" s="1204"/>
      <c r="AZ54" s="1204"/>
      <c r="BA54" s="1204"/>
      <c r="BB54" s="1204"/>
      <c r="BC54" s="1204"/>
      <c r="BD54" s="1204"/>
      <c r="BE54" s="1204"/>
      <c r="BF54" s="1204"/>
      <c r="BG54" s="1204"/>
      <c r="BH54" s="1204"/>
      <c r="BI54" s="1204"/>
      <c r="BJ54" s="1204"/>
      <c r="BK54" s="1204"/>
      <c r="BL54" s="1204"/>
      <c r="BM54" s="1204"/>
      <c r="BN54" s="1204"/>
      <c r="BO54" s="1204"/>
      <c r="BP54" s="1203"/>
      <c r="BQ54" s="1203"/>
      <c r="BR54" s="1203"/>
      <c r="BS54" s="1203"/>
      <c r="BT54" s="1203"/>
      <c r="BU54" s="1203"/>
      <c r="BV54" s="1203"/>
      <c r="BW54" s="1203"/>
      <c r="BX54" s="1203"/>
      <c r="BY54" s="1203"/>
      <c r="BZ54" s="1203"/>
      <c r="CA54" s="1203"/>
      <c r="CB54" s="1203"/>
      <c r="CC54" s="1203"/>
      <c r="CD54" s="1203"/>
      <c r="CE54" s="1203"/>
      <c r="CF54" s="1203"/>
      <c r="CG54" s="1203"/>
      <c r="CH54" s="1203"/>
      <c r="CI54" s="1203"/>
      <c r="CJ54" s="1203"/>
      <c r="CK54" s="1203"/>
      <c r="CL54" s="1203"/>
      <c r="CM54" s="1203"/>
      <c r="CN54" s="1203"/>
      <c r="CO54" s="1203"/>
      <c r="CP54" s="1203"/>
      <c r="CQ54" s="1203"/>
      <c r="CR54" s="1203"/>
      <c r="CS54" s="1203"/>
      <c r="CT54" s="1203"/>
      <c r="CU54" s="1203"/>
      <c r="CV54" s="1203"/>
      <c r="CW54" s="1203"/>
      <c r="CX54" s="1203"/>
      <c r="CY54" s="1203"/>
      <c r="CZ54" s="1203"/>
      <c r="DA54" s="1203"/>
      <c r="DB54" s="1203"/>
      <c r="DC54" s="1203"/>
    </row>
    <row r="55" spans="1:109" ht="13">
      <c r="A55" s="1232"/>
      <c r="B55" s="259"/>
      <c r="G55" s="1208"/>
      <c r="H55" s="1208"/>
      <c r="I55" s="1208"/>
      <c r="J55" s="1208"/>
      <c r="K55" s="1211"/>
      <c r="L55" s="1211"/>
      <c r="M55" s="1211"/>
      <c r="N55" s="1211"/>
      <c r="AN55" s="1205" t="s">
        <v>591</v>
      </c>
      <c r="AO55" s="1205"/>
      <c r="AP55" s="1205"/>
      <c r="AQ55" s="1205"/>
      <c r="AR55" s="1205"/>
      <c r="AS55" s="1205"/>
      <c r="AT55" s="1205"/>
      <c r="AU55" s="1205"/>
      <c r="AV55" s="1205"/>
      <c r="AW55" s="1205"/>
      <c r="AX55" s="1205"/>
      <c r="AY55" s="1205"/>
      <c r="AZ55" s="1205"/>
      <c r="BA55" s="1205"/>
      <c r="BB55" s="1204" t="s">
        <v>590</v>
      </c>
      <c r="BC55" s="1204"/>
      <c r="BD55" s="1204"/>
      <c r="BE55" s="1204"/>
      <c r="BF55" s="1204"/>
      <c r="BG55" s="1204"/>
      <c r="BH55" s="1204"/>
      <c r="BI55" s="1204"/>
      <c r="BJ55" s="1204"/>
      <c r="BK55" s="1204"/>
      <c r="BL55" s="1204"/>
      <c r="BM55" s="1204"/>
      <c r="BN55" s="1204"/>
      <c r="BO55" s="1204"/>
      <c r="BP55" s="1203">
        <v>5</v>
      </c>
      <c r="BQ55" s="1203"/>
      <c r="BR55" s="1203"/>
      <c r="BS55" s="1203"/>
      <c r="BT55" s="1203"/>
      <c r="BU55" s="1203"/>
      <c r="BV55" s="1203"/>
      <c r="BW55" s="1203"/>
      <c r="BX55" s="1203">
        <v>5.4</v>
      </c>
      <c r="BY55" s="1203"/>
      <c r="BZ55" s="1203"/>
      <c r="CA55" s="1203"/>
      <c r="CB55" s="1203"/>
      <c r="CC55" s="1203"/>
      <c r="CD55" s="1203"/>
      <c r="CE55" s="1203"/>
      <c r="CF55" s="1203">
        <v>3.9</v>
      </c>
      <c r="CG55" s="1203"/>
      <c r="CH55" s="1203"/>
      <c r="CI55" s="1203"/>
      <c r="CJ55" s="1203"/>
      <c r="CK55" s="1203"/>
      <c r="CL55" s="1203"/>
      <c r="CM55" s="1203"/>
      <c r="CN55" s="1203">
        <v>0</v>
      </c>
      <c r="CO55" s="1203"/>
      <c r="CP55" s="1203"/>
      <c r="CQ55" s="1203"/>
      <c r="CR55" s="1203"/>
      <c r="CS55" s="1203"/>
      <c r="CT55" s="1203"/>
      <c r="CU55" s="1203"/>
      <c r="CV55" s="1203">
        <v>0</v>
      </c>
      <c r="CW55" s="1203"/>
      <c r="CX55" s="1203"/>
      <c r="CY55" s="1203"/>
      <c r="CZ55" s="1203"/>
      <c r="DA55" s="1203"/>
      <c r="DB55" s="1203"/>
      <c r="DC55" s="1203"/>
    </row>
    <row r="56" spans="1:109" ht="13">
      <c r="A56" s="1232"/>
      <c r="B56" s="259"/>
      <c r="G56" s="1208"/>
      <c r="H56" s="1208"/>
      <c r="I56" s="1208"/>
      <c r="J56" s="1208"/>
      <c r="K56" s="1211"/>
      <c r="L56" s="1211"/>
      <c r="M56" s="1211"/>
      <c r="N56" s="1211"/>
      <c r="AN56" s="1205"/>
      <c r="AO56" s="1205"/>
      <c r="AP56" s="1205"/>
      <c r="AQ56" s="1205"/>
      <c r="AR56" s="1205"/>
      <c r="AS56" s="1205"/>
      <c r="AT56" s="1205"/>
      <c r="AU56" s="1205"/>
      <c r="AV56" s="1205"/>
      <c r="AW56" s="1205"/>
      <c r="AX56" s="1205"/>
      <c r="AY56" s="1205"/>
      <c r="AZ56" s="1205"/>
      <c r="BA56" s="1205"/>
      <c r="BB56" s="1204"/>
      <c r="BC56" s="1204"/>
      <c r="BD56" s="1204"/>
      <c r="BE56" s="1204"/>
      <c r="BF56" s="1204"/>
      <c r="BG56" s="1204"/>
      <c r="BH56" s="1204"/>
      <c r="BI56" s="1204"/>
      <c r="BJ56" s="1204"/>
      <c r="BK56" s="1204"/>
      <c r="BL56" s="1204"/>
      <c r="BM56" s="1204"/>
      <c r="BN56" s="1204"/>
      <c r="BO56" s="1204"/>
      <c r="BP56" s="1203"/>
      <c r="BQ56" s="1203"/>
      <c r="BR56" s="1203"/>
      <c r="BS56" s="1203"/>
      <c r="BT56" s="1203"/>
      <c r="BU56" s="1203"/>
      <c r="BV56" s="1203"/>
      <c r="BW56" s="1203"/>
      <c r="BX56" s="1203"/>
      <c r="BY56" s="1203"/>
      <c r="BZ56" s="1203"/>
      <c r="CA56" s="1203"/>
      <c r="CB56" s="1203"/>
      <c r="CC56" s="1203"/>
      <c r="CD56" s="1203"/>
      <c r="CE56" s="1203"/>
      <c r="CF56" s="1203"/>
      <c r="CG56" s="1203"/>
      <c r="CH56" s="1203"/>
      <c r="CI56" s="1203"/>
      <c r="CJ56" s="1203"/>
      <c r="CK56" s="1203"/>
      <c r="CL56" s="1203"/>
      <c r="CM56" s="1203"/>
      <c r="CN56" s="1203"/>
      <c r="CO56" s="1203"/>
      <c r="CP56" s="1203"/>
      <c r="CQ56" s="1203"/>
      <c r="CR56" s="1203"/>
      <c r="CS56" s="1203"/>
      <c r="CT56" s="1203"/>
      <c r="CU56" s="1203"/>
      <c r="CV56" s="1203"/>
      <c r="CW56" s="1203"/>
      <c r="CX56" s="1203"/>
      <c r="CY56" s="1203"/>
      <c r="CZ56" s="1203"/>
      <c r="DA56" s="1203"/>
      <c r="DB56" s="1203"/>
      <c r="DC56" s="1203"/>
    </row>
    <row r="57" spans="1:109" s="1232" customFormat="1" ht="13">
      <c r="B57" s="1237"/>
      <c r="G57" s="1208"/>
      <c r="H57" s="1208"/>
      <c r="I57" s="1207"/>
      <c r="J57" s="1207"/>
      <c r="K57" s="1211"/>
      <c r="L57" s="1211"/>
      <c r="M57" s="1211"/>
      <c r="N57" s="1211"/>
      <c r="AM57" s="255"/>
      <c r="AN57" s="1205"/>
      <c r="AO57" s="1205"/>
      <c r="AP57" s="1205"/>
      <c r="AQ57" s="1205"/>
      <c r="AR57" s="1205"/>
      <c r="AS57" s="1205"/>
      <c r="AT57" s="1205"/>
      <c r="AU57" s="1205"/>
      <c r="AV57" s="1205"/>
      <c r="AW57" s="1205"/>
      <c r="AX57" s="1205"/>
      <c r="AY57" s="1205"/>
      <c r="AZ57" s="1205"/>
      <c r="BA57" s="1205"/>
      <c r="BB57" s="1204" t="s">
        <v>597</v>
      </c>
      <c r="BC57" s="1204"/>
      <c r="BD57" s="1204"/>
      <c r="BE57" s="1204"/>
      <c r="BF57" s="1204"/>
      <c r="BG57" s="1204"/>
      <c r="BH57" s="1204"/>
      <c r="BI57" s="1204"/>
      <c r="BJ57" s="1204"/>
      <c r="BK57" s="1204"/>
      <c r="BL57" s="1204"/>
      <c r="BM57" s="1204"/>
      <c r="BN57" s="1204"/>
      <c r="BO57" s="1204"/>
      <c r="BP57" s="1203">
        <v>61.6</v>
      </c>
      <c r="BQ57" s="1203"/>
      <c r="BR57" s="1203"/>
      <c r="BS57" s="1203"/>
      <c r="BT57" s="1203"/>
      <c r="BU57" s="1203"/>
      <c r="BV57" s="1203"/>
      <c r="BW57" s="1203"/>
      <c r="BX57" s="1203">
        <v>62.5</v>
      </c>
      <c r="BY57" s="1203"/>
      <c r="BZ57" s="1203"/>
      <c r="CA57" s="1203"/>
      <c r="CB57" s="1203"/>
      <c r="CC57" s="1203"/>
      <c r="CD57" s="1203"/>
      <c r="CE57" s="1203"/>
      <c r="CF57" s="1203">
        <v>63.1</v>
      </c>
      <c r="CG57" s="1203"/>
      <c r="CH57" s="1203"/>
      <c r="CI57" s="1203"/>
      <c r="CJ57" s="1203"/>
      <c r="CK57" s="1203"/>
      <c r="CL57" s="1203"/>
      <c r="CM57" s="1203"/>
      <c r="CN57" s="1203">
        <v>63.2</v>
      </c>
      <c r="CO57" s="1203"/>
      <c r="CP57" s="1203"/>
      <c r="CQ57" s="1203"/>
      <c r="CR57" s="1203"/>
      <c r="CS57" s="1203"/>
      <c r="CT57" s="1203"/>
      <c r="CU57" s="1203"/>
      <c r="CV57" s="1203">
        <v>64.2</v>
      </c>
      <c r="CW57" s="1203"/>
      <c r="CX57" s="1203"/>
      <c r="CY57" s="1203"/>
      <c r="CZ57" s="1203"/>
      <c r="DA57" s="1203"/>
      <c r="DB57" s="1203"/>
      <c r="DC57" s="1203"/>
      <c r="DD57" s="1242"/>
      <c r="DE57" s="1237"/>
    </row>
    <row r="58" spans="1:109" s="1232" customFormat="1" ht="13">
      <c r="A58" s="255"/>
      <c r="B58" s="1237"/>
      <c r="G58" s="1208"/>
      <c r="H58" s="1208"/>
      <c r="I58" s="1207"/>
      <c r="J58" s="1207"/>
      <c r="K58" s="1211"/>
      <c r="L58" s="1211"/>
      <c r="M58" s="1211"/>
      <c r="N58" s="1211"/>
      <c r="AM58" s="255"/>
      <c r="AN58" s="1205"/>
      <c r="AO58" s="1205"/>
      <c r="AP58" s="1205"/>
      <c r="AQ58" s="1205"/>
      <c r="AR58" s="1205"/>
      <c r="AS58" s="1205"/>
      <c r="AT58" s="1205"/>
      <c r="AU58" s="1205"/>
      <c r="AV58" s="1205"/>
      <c r="AW58" s="1205"/>
      <c r="AX58" s="1205"/>
      <c r="AY58" s="1205"/>
      <c r="AZ58" s="1205"/>
      <c r="BA58" s="1205"/>
      <c r="BB58" s="1204"/>
      <c r="BC58" s="1204"/>
      <c r="BD58" s="1204"/>
      <c r="BE58" s="1204"/>
      <c r="BF58" s="1204"/>
      <c r="BG58" s="1204"/>
      <c r="BH58" s="1204"/>
      <c r="BI58" s="1204"/>
      <c r="BJ58" s="1204"/>
      <c r="BK58" s="1204"/>
      <c r="BL58" s="1204"/>
      <c r="BM58" s="1204"/>
      <c r="BN58" s="1204"/>
      <c r="BO58" s="1204"/>
      <c r="BP58" s="1203"/>
      <c r="BQ58" s="1203"/>
      <c r="BR58" s="1203"/>
      <c r="BS58" s="1203"/>
      <c r="BT58" s="1203"/>
      <c r="BU58" s="1203"/>
      <c r="BV58" s="1203"/>
      <c r="BW58" s="1203"/>
      <c r="BX58" s="1203"/>
      <c r="BY58" s="1203"/>
      <c r="BZ58" s="1203"/>
      <c r="CA58" s="1203"/>
      <c r="CB58" s="1203"/>
      <c r="CC58" s="1203"/>
      <c r="CD58" s="1203"/>
      <c r="CE58" s="1203"/>
      <c r="CF58" s="1203"/>
      <c r="CG58" s="1203"/>
      <c r="CH58" s="1203"/>
      <c r="CI58" s="1203"/>
      <c r="CJ58" s="1203"/>
      <c r="CK58" s="1203"/>
      <c r="CL58" s="1203"/>
      <c r="CM58" s="1203"/>
      <c r="CN58" s="1203"/>
      <c r="CO58" s="1203"/>
      <c r="CP58" s="1203"/>
      <c r="CQ58" s="1203"/>
      <c r="CR58" s="1203"/>
      <c r="CS58" s="1203"/>
      <c r="CT58" s="1203"/>
      <c r="CU58" s="1203"/>
      <c r="CV58" s="1203"/>
      <c r="CW58" s="1203"/>
      <c r="CX58" s="1203"/>
      <c r="CY58" s="1203"/>
      <c r="CZ58" s="1203"/>
      <c r="DA58" s="1203"/>
      <c r="DB58" s="1203"/>
      <c r="DC58" s="1203"/>
      <c r="DD58" s="1242"/>
      <c r="DE58" s="1237"/>
    </row>
    <row r="59" spans="1:109" s="1232" customFormat="1" ht="13">
      <c r="A59" s="255"/>
      <c r="B59" s="1237"/>
      <c r="K59" s="1243"/>
      <c r="L59" s="1243"/>
      <c r="M59" s="1243"/>
      <c r="N59" s="1243"/>
      <c r="AQ59" s="1243"/>
      <c r="AR59" s="1243"/>
      <c r="AS59" s="1243"/>
      <c r="AT59" s="1243"/>
      <c r="BC59" s="1243"/>
      <c r="BD59" s="1243"/>
      <c r="BE59" s="1243"/>
      <c r="BF59" s="1243"/>
      <c r="BO59" s="1243"/>
      <c r="BP59" s="1243"/>
      <c r="BQ59" s="1243"/>
      <c r="BR59" s="1243"/>
      <c r="CA59" s="1243"/>
      <c r="CB59" s="1243"/>
      <c r="CC59" s="1243"/>
      <c r="CD59" s="1243"/>
      <c r="CM59" s="1243"/>
      <c r="CN59" s="1243"/>
      <c r="CO59" s="1243"/>
      <c r="CP59" s="1243"/>
      <c r="CY59" s="1243"/>
      <c r="CZ59" s="1243"/>
      <c r="DA59" s="1243"/>
      <c r="DB59" s="1243"/>
      <c r="DC59" s="1243"/>
      <c r="DD59" s="1242"/>
      <c r="DE59" s="1237"/>
    </row>
    <row r="60" spans="1:109" s="1232" customFormat="1" ht="13">
      <c r="A60" s="255"/>
      <c r="B60" s="1237"/>
      <c r="K60" s="1243"/>
      <c r="L60" s="1243"/>
      <c r="M60" s="1243"/>
      <c r="N60" s="1243"/>
      <c r="AQ60" s="1243"/>
      <c r="AR60" s="1243"/>
      <c r="AS60" s="1243"/>
      <c r="AT60" s="1243"/>
      <c r="BC60" s="1243"/>
      <c r="BD60" s="1243"/>
      <c r="BE60" s="1243"/>
      <c r="BF60" s="1243"/>
      <c r="BO60" s="1243"/>
      <c r="BP60" s="1243"/>
      <c r="BQ60" s="1243"/>
      <c r="BR60" s="1243"/>
      <c r="CA60" s="1243"/>
      <c r="CB60" s="1243"/>
      <c r="CC60" s="1243"/>
      <c r="CD60" s="1243"/>
      <c r="CM60" s="1243"/>
      <c r="CN60" s="1243"/>
      <c r="CO60" s="1243"/>
      <c r="CP60" s="1243"/>
      <c r="CY60" s="1243"/>
      <c r="CZ60" s="1243"/>
      <c r="DA60" s="1243"/>
      <c r="DB60" s="1243"/>
      <c r="DC60" s="1243"/>
      <c r="DD60" s="1242"/>
      <c r="DE60" s="1237"/>
    </row>
    <row r="61" spans="1:109" s="1232" customFormat="1" ht="13">
      <c r="A61" s="255"/>
      <c r="B61" s="1241"/>
      <c r="C61" s="1240"/>
      <c r="D61" s="1240"/>
      <c r="E61" s="1240"/>
      <c r="F61" s="1240"/>
      <c r="G61" s="1240"/>
      <c r="H61" s="1240"/>
      <c r="I61" s="1240"/>
      <c r="J61" s="1240"/>
      <c r="K61" s="1240"/>
      <c r="L61" s="1240"/>
      <c r="M61" s="1239"/>
      <c r="N61" s="1239"/>
      <c r="O61" s="1240"/>
      <c r="P61" s="1240"/>
      <c r="Q61" s="1240"/>
      <c r="R61" s="1240"/>
      <c r="S61" s="1240"/>
      <c r="T61" s="1240"/>
      <c r="U61" s="1240"/>
      <c r="V61" s="1240"/>
      <c r="W61" s="1240"/>
      <c r="X61" s="1240"/>
      <c r="Y61" s="1240"/>
      <c r="Z61" s="1240"/>
      <c r="AA61" s="1240"/>
      <c r="AB61" s="1240"/>
      <c r="AC61" s="1240"/>
      <c r="AD61" s="1240"/>
      <c r="AE61" s="1240"/>
      <c r="AF61" s="1240"/>
      <c r="AG61" s="1240"/>
      <c r="AH61" s="1240"/>
      <c r="AI61" s="1240"/>
      <c r="AJ61" s="1240"/>
      <c r="AK61" s="1240"/>
      <c r="AL61" s="1240"/>
      <c r="AM61" s="1240"/>
      <c r="AN61" s="1240"/>
      <c r="AO61" s="1240"/>
      <c r="AP61" s="1240"/>
      <c r="AQ61" s="1240"/>
      <c r="AR61" s="1240"/>
      <c r="AS61" s="1239"/>
      <c r="AT61" s="1239"/>
      <c r="AU61" s="1240"/>
      <c r="AV61" s="1240"/>
      <c r="AW61" s="1240"/>
      <c r="AX61" s="1240"/>
      <c r="AY61" s="1240"/>
      <c r="AZ61" s="1240"/>
      <c r="BA61" s="1240"/>
      <c r="BB61" s="1240"/>
      <c r="BC61" s="1240"/>
      <c r="BD61" s="1240"/>
      <c r="BE61" s="1239"/>
      <c r="BF61" s="1239"/>
      <c r="BG61" s="1240"/>
      <c r="BH61" s="1240"/>
      <c r="BI61" s="1240"/>
      <c r="BJ61" s="1240"/>
      <c r="BK61" s="1240"/>
      <c r="BL61" s="1240"/>
      <c r="BM61" s="1240"/>
      <c r="BN61" s="1240"/>
      <c r="BO61" s="1240"/>
      <c r="BP61" s="1240"/>
      <c r="BQ61" s="1239"/>
      <c r="BR61" s="1239"/>
      <c r="BS61" s="1240"/>
      <c r="BT61" s="1240"/>
      <c r="BU61" s="1240"/>
      <c r="BV61" s="1240"/>
      <c r="BW61" s="1240"/>
      <c r="BX61" s="1240"/>
      <c r="BY61" s="1240"/>
      <c r="BZ61" s="1240"/>
      <c r="CA61" s="1240"/>
      <c r="CB61" s="1240"/>
      <c r="CC61" s="1239"/>
      <c r="CD61" s="1239"/>
      <c r="CE61" s="1240"/>
      <c r="CF61" s="1240"/>
      <c r="CG61" s="1240"/>
      <c r="CH61" s="1240"/>
      <c r="CI61" s="1240"/>
      <c r="CJ61" s="1240"/>
      <c r="CK61" s="1240"/>
      <c r="CL61" s="1240"/>
      <c r="CM61" s="1240"/>
      <c r="CN61" s="1240"/>
      <c r="CO61" s="1239"/>
      <c r="CP61" s="1239"/>
      <c r="CQ61" s="1240"/>
      <c r="CR61" s="1240"/>
      <c r="CS61" s="1240"/>
      <c r="CT61" s="1240"/>
      <c r="CU61" s="1240"/>
      <c r="CV61" s="1240"/>
      <c r="CW61" s="1240"/>
      <c r="CX61" s="1240"/>
      <c r="CY61" s="1240"/>
      <c r="CZ61" s="1240"/>
      <c r="DA61" s="1239"/>
      <c r="DB61" s="1239"/>
      <c r="DC61" s="1239"/>
      <c r="DD61" s="1238"/>
      <c r="DE61" s="1237"/>
    </row>
    <row r="62" spans="1:109" ht="13">
      <c r="B62" s="1236"/>
      <c r="C62" s="1236"/>
      <c r="D62" s="1236"/>
      <c r="E62" s="1236"/>
      <c r="F62" s="1236"/>
      <c r="G62" s="1236"/>
      <c r="H62" s="1236"/>
      <c r="I62" s="1236"/>
      <c r="J62" s="1236"/>
      <c r="K62" s="1236"/>
      <c r="L62" s="1236"/>
      <c r="M62" s="1236"/>
      <c r="N62" s="1236"/>
      <c r="O62" s="1236"/>
      <c r="P62" s="1236"/>
      <c r="Q62" s="1236"/>
      <c r="R62" s="1236"/>
      <c r="S62" s="1236"/>
      <c r="T62" s="1236"/>
      <c r="U62" s="1236"/>
      <c r="V62" s="1236"/>
      <c r="W62" s="1236"/>
      <c r="X62" s="1236"/>
      <c r="Y62" s="1236"/>
      <c r="Z62" s="1236"/>
      <c r="AA62" s="1236"/>
      <c r="AB62" s="1236"/>
      <c r="AC62" s="1236"/>
      <c r="AD62" s="1236"/>
      <c r="AE62" s="1236"/>
      <c r="AF62" s="1236"/>
      <c r="AG62" s="1236"/>
      <c r="AH62" s="1236"/>
      <c r="AI62" s="1236"/>
      <c r="AJ62" s="1236"/>
      <c r="AK62" s="1236"/>
      <c r="AL62" s="1236"/>
      <c r="AM62" s="1236"/>
      <c r="AN62" s="1236"/>
      <c r="AO62" s="1236"/>
      <c r="AP62" s="1236"/>
      <c r="AQ62" s="1236"/>
      <c r="AR62" s="1236"/>
      <c r="AS62" s="1236"/>
      <c r="AT62" s="1236"/>
      <c r="AU62" s="1236"/>
      <c r="AV62" s="1236"/>
      <c r="AW62" s="1236"/>
      <c r="AX62" s="1236"/>
      <c r="AY62" s="1236"/>
      <c r="AZ62" s="1236"/>
      <c r="BA62" s="1236"/>
      <c r="BB62" s="1236"/>
      <c r="BC62" s="1236"/>
      <c r="BD62" s="1236"/>
      <c r="BE62" s="1236"/>
      <c r="BF62" s="1236"/>
      <c r="BG62" s="1236"/>
      <c r="BH62" s="1236"/>
      <c r="BI62" s="1236"/>
      <c r="BJ62" s="1236"/>
      <c r="BK62" s="1236"/>
      <c r="BL62" s="1236"/>
      <c r="BM62" s="1236"/>
      <c r="BN62" s="1236"/>
      <c r="BO62" s="1236"/>
      <c r="BP62" s="1236"/>
      <c r="BQ62" s="1236"/>
      <c r="BR62" s="1236"/>
      <c r="BS62" s="1236"/>
      <c r="BT62" s="1236"/>
      <c r="BU62" s="1236"/>
      <c r="BV62" s="1236"/>
      <c r="BW62" s="1236"/>
      <c r="BX62" s="1236"/>
      <c r="BY62" s="1236"/>
      <c r="BZ62" s="1236"/>
      <c r="CA62" s="1236"/>
      <c r="CB62" s="1236"/>
      <c r="CC62" s="1236"/>
      <c r="CD62" s="1236"/>
      <c r="CE62" s="1236"/>
      <c r="CF62" s="1236"/>
      <c r="CG62" s="1236"/>
      <c r="CH62" s="1236"/>
      <c r="CI62" s="1236"/>
      <c r="CJ62" s="1236"/>
      <c r="CK62" s="1236"/>
      <c r="CL62" s="1236"/>
      <c r="CM62" s="1236"/>
      <c r="CN62" s="1236"/>
      <c r="CO62" s="1236"/>
      <c r="CP62" s="1236"/>
      <c r="CQ62" s="1236"/>
      <c r="CR62" s="1236"/>
      <c r="CS62" s="1236"/>
      <c r="CT62" s="1236"/>
      <c r="CU62" s="1236"/>
      <c r="CV62" s="1236"/>
      <c r="CW62" s="1236"/>
      <c r="CX62" s="1236"/>
      <c r="CY62" s="1236"/>
      <c r="CZ62" s="1236"/>
      <c r="DA62" s="1236"/>
      <c r="DB62" s="1236"/>
      <c r="DC62" s="1236"/>
      <c r="DD62" s="1236"/>
      <c r="DE62" s="255"/>
    </row>
    <row r="63" spans="1:109" ht="16.5">
      <c r="B63" s="312" t="s">
        <v>596</v>
      </c>
    </row>
    <row r="64" spans="1:109" ht="13">
      <c r="B64" s="259"/>
      <c r="G64" s="1233"/>
      <c r="I64" s="1235"/>
      <c r="J64" s="1235"/>
      <c r="K64" s="1235"/>
      <c r="L64" s="1235"/>
      <c r="M64" s="1235"/>
      <c r="N64" s="1234"/>
      <c r="AM64" s="1233"/>
      <c r="AN64" s="1233" t="s">
        <v>595</v>
      </c>
      <c r="AP64" s="1232"/>
      <c r="AQ64" s="1232"/>
      <c r="AR64" s="1232"/>
      <c r="AY64" s="1233"/>
      <c r="BA64" s="1232"/>
      <c r="BB64" s="1232"/>
      <c r="BC64" s="1232"/>
      <c r="BK64" s="1233"/>
      <c r="BM64" s="1232"/>
      <c r="BN64" s="1232"/>
      <c r="BO64" s="1232"/>
      <c r="BW64" s="1233"/>
      <c r="BY64" s="1232"/>
      <c r="BZ64" s="1232"/>
      <c r="CA64" s="1232"/>
      <c r="CI64" s="1233"/>
      <c r="CK64" s="1232"/>
      <c r="CL64" s="1232"/>
      <c r="CM64" s="1232"/>
      <c r="CU64" s="1233"/>
      <c r="CW64" s="1232"/>
      <c r="CX64" s="1232"/>
      <c r="CY64" s="1232"/>
    </row>
    <row r="65" spans="2:107" ht="13">
      <c r="B65" s="259"/>
      <c r="AN65" s="1231" t="s">
        <v>594</v>
      </c>
      <c r="AO65" s="1230"/>
      <c r="AP65" s="1230"/>
      <c r="AQ65" s="1230"/>
      <c r="AR65" s="1230"/>
      <c r="AS65" s="1230"/>
      <c r="AT65" s="1230"/>
      <c r="AU65" s="1230"/>
      <c r="AV65" s="1230"/>
      <c r="AW65" s="1230"/>
      <c r="AX65" s="1230"/>
      <c r="AY65" s="1230"/>
      <c r="AZ65" s="1230"/>
      <c r="BA65" s="1230"/>
      <c r="BB65" s="1230"/>
      <c r="BC65" s="1230"/>
      <c r="BD65" s="1230"/>
      <c r="BE65" s="1230"/>
      <c r="BF65" s="1230"/>
      <c r="BG65" s="1230"/>
      <c r="BH65" s="1230"/>
      <c r="BI65" s="1230"/>
      <c r="BJ65" s="1230"/>
      <c r="BK65" s="1230"/>
      <c r="BL65" s="1230"/>
      <c r="BM65" s="1230"/>
      <c r="BN65" s="1230"/>
      <c r="BO65" s="1230"/>
      <c r="BP65" s="1230"/>
      <c r="BQ65" s="1230"/>
      <c r="BR65" s="1230"/>
      <c r="BS65" s="1230"/>
      <c r="BT65" s="1230"/>
      <c r="BU65" s="1230"/>
      <c r="BV65" s="1230"/>
      <c r="BW65" s="1230"/>
      <c r="BX65" s="1230"/>
      <c r="BY65" s="1230"/>
      <c r="BZ65" s="1230"/>
      <c r="CA65" s="1230"/>
      <c r="CB65" s="1230"/>
      <c r="CC65" s="1230"/>
      <c r="CD65" s="1230"/>
      <c r="CE65" s="1230"/>
      <c r="CF65" s="1230"/>
      <c r="CG65" s="1230"/>
      <c r="CH65" s="1230"/>
      <c r="CI65" s="1230"/>
      <c r="CJ65" s="1230"/>
      <c r="CK65" s="1230"/>
      <c r="CL65" s="1230"/>
      <c r="CM65" s="1230"/>
      <c r="CN65" s="1230"/>
      <c r="CO65" s="1230"/>
      <c r="CP65" s="1230"/>
      <c r="CQ65" s="1230"/>
      <c r="CR65" s="1230"/>
      <c r="CS65" s="1230"/>
      <c r="CT65" s="1230"/>
      <c r="CU65" s="1230"/>
      <c r="CV65" s="1230"/>
      <c r="CW65" s="1230"/>
      <c r="CX65" s="1230"/>
      <c r="CY65" s="1230"/>
      <c r="CZ65" s="1230"/>
      <c r="DA65" s="1230"/>
      <c r="DB65" s="1230"/>
      <c r="DC65" s="1229"/>
    </row>
    <row r="66" spans="2:107" ht="13">
      <c r="B66" s="259"/>
      <c r="AN66" s="1228"/>
      <c r="AO66" s="1227"/>
      <c r="AP66" s="1227"/>
      <c r="AQ66" s="1227"/>
      <c r="AR66" s="1227"/>
      <c r="AS66" s="1227"/>
      <c r="AT66" s="1227"/>
      <c r="AU66" s="1227"/>
      <c r="AV66" s="1227"/>
      <c r="AW66" s="1227"/>
      <c r="AX66" s="1227"/>
      <c r="AY66" s="1227"/>
      <c r="AZ66" s="1227"/>
      <c r="BA66" s="1227"/>
      <c r="BB66" s="1227"/>
      <c r="BC66" s="1227"/>
      <c r="BD66" s="1227"/>
      <c r="BE66" s="1227"/>
      <c r="BF66" s="1227"/>
      <c r="BG66" s="1227"/>
      <c r="BH66" s="1227"/>
      <c r="BI66" s="1227"/>
      <c r="BJ66" s="1227"/>
      <c r="BK66" s="1227"/>
      <c r="BL66" s="1227"/>
      <c r="BM66" s="1227"/>
      <c r="BN66" s="1227"/>
      <c r="BO66" s="1227"/>
      <c r="BP66" s="1227"/>
      <c r="BQ66" s="1227"/>
      <c r="BR66" s="1227"/>
      <c r="BS66" s="1227"/>
      <c r="BT66" s="1227"/>
      <c r="BU66" s="1227"/>
      <c r="BV66" s="1227"/>
      <c r="BW66" s="1227"/>
      <c r="BX66" s="1227"/>
      <c r="BY66" s="1227"/>
      <c r="BZ66" s="1227"/>
      <c r="CA66" s="1227"/>
      <c r="CB66" s="1227"/>
      <c r="CC66" s="1227"/>
      <c r="CD66" s="1227"/>
      <c r="CE66" s="1227"/>
      <c r="CF66" s="1227"/>
      <c r="CG66" s="1227"/>
      <c r="CH66" s="1227"/>
      <c r="CI66" s="1227"/>
      <c r="CJ66" s="1227"/>
      <c r="CK66" s="1227"/>
      <c r="CL66" s="1227"/>
      <c r="CM66" s="1227"/>
      <c r="CN66" s="1227"/>
      <c r="CO66" s="1227"/>
      <c r="CP66" s="1227"/>
      <c r="CQ66" s="1227"/>
      <c r="CR66" s="1227"/>
      <c r="CS66" s="1227"/>
      <c r="CT66" s="1227"/>
      <c r="CU66" s="1227"/>
      <c r="CV66" s="1227"/>
      <c r="CW66" s="1227"/>
      <c r="CX66" s="1227"/>
      <c r="CY66" s="1227"/>
      <c r="CZ66" s="1227"/>
      <c r="DA66" s="1227"/>
      <c r="DB66" s="1227"/>
      <c r="DC66" s="1226"/>
    </row>
    <row r="67" spans="2:107" ht="13">
      <c r="B67" s="259"/>
      <c r="AN67" s="1228"/>
      <c r="AO67" s="1227"/>
      <c r="AP67" s="1227"/>
      <c r="AQ67" s="1227"/>
      <c r="AR67" s="1227"/>
      <c r="AS67" s="1227"/>
      <c r="AT67" s="1227"/>
      <c r="AU67" s="1227"/>
      <c r="AV67" s="1227"/>
      <c r="AW67" s="1227"/>
      <c r="AX67" s="1227"/>
      <c r="AY67" s="1227"/>
      <c r="AZ67" s="1227"/>
      <c r="BA67" s="1227"/>
      <c r="BB67" s="1227"/>
      <c r="BC67" s="1227"/>
      <c r="BD67" s="1227"/>
      <c r="BE67" s="1227"/>
      <c r="BF67" s="1227"/>
      <c r="BG67" s="1227"/>
      <c r="BH67" s="1227"/>
      <c r="BI67" s="1227"/>
      <c r="BJ67" s="1227"/>
      <c r="BK67" s="1227"/>
      <c r="BL67" s="1227"/>
      <c r="BM67" s="1227"/>
      <c r="BN67" s="1227"/>
      <c r="BO67" s="1227"/>
      <c r="BP67" s="1227"/>
      <c r="BQ67" s="1227"/>
      <c r="BR67" s="1227"/>
      <c r="BS67" s="1227"/>
      <c r="BT67" s="1227"/>
      <c r="BU67" s="1227"/>
      <c r="BV67" s="1227"/>
      <c r="BW67" s="1227"/>
      <c r="BX67" s="1227"/>
      <c r="BY67" s="1227"/>
      <c r="BZ67" s="1227"/>
      <c r="CA67" s="1227"/>
      <c r="CB67" s="1227"/>
      <c r="CC67" s="1227"/>
      <c r="CD67" s="1227"/>
      <c r="CE67" s="1227"/>
      <c r="CF67" s="1227"/>
      <c r="CG67" s="1227"/>
      <c r="CH67" s="1227"/>
      <c r="CI67" s="1227"/>
      <c r="CJ67" s="1227"/>
      <c r="CK67" s="1227"/>
      <c r="CL67" s="1227"/>
      <c r="CM67" s="1227"/>
      <c r="CN67" s="1227"/>
      <c r="CO67" s="1227"/>
      <c r="CP67" s="1227"/>
      <c r="CQ67" s="1227"/>
      <c r="CR67" s="1227"/>
      <c r="CS67" s="1227"/>
      <c r="CT67" s="1227"/>
      <c r="CU67" s="1227"/>
      <c r="CV67" s="1227"/>
      <c r="CW67" s="1227"/>
      <c r="CX67" s="1227"/>
      <c r="CY67" s="1227"/>
      <c r="CZ67" s="1227"/>
      <c r="DA67" s="1227"/>
      <c r="DB67" s="1227"/>
      <c r="DC67" s="1226"/>
    </row>
    <row r="68" spans="2:107" ht="13">
      <c r="B68" s="259"/>
      <c r="AN68" s="1228"/>
      <c r="AO68" s="1227"/>
      <c r="AP68" s="1227"/>
      <c r="AQ68" s="1227"/>
      <c r="AR68" s="1227"/>
      <c r="AS68" s="1227"/>
      <c r="AT68" s="1227"/>
      <c r="AU68" s="1227"/>
      <c r="AV68" s="1227"/>
      <c r="AW68" s="1227"/>
      <c r="AX68" s="1227"/>
      <c r="AY68" s="1227"/>
      <c r="AZ68" s="1227"/>
      <c r="BA68" s="1227"/>
      <c r="BB68" s="1227"/>
      <c r="BC68" s="1227"/>
      <c r="BD68" s="1227"/>
      <c r="BE68" s="1227"/>
      <c r="BF68" s="1227"/>
      <c r="BG68" s="1227"/>
      <c r="BH68" s="1227"/>
      <c r="BI68" s="1227"/>
      <c r="BJ68" s="1227"/>
      <c r="BK68" s="1227"/>
      <c r="BL68" s="1227"/>
      <c r="BM68" s="1227"/>
      <c r="BN68" s="1227"/>
      <c r="BO68" s="1227"/>
      <c r="BP68" s="1227"/>
      <c r="BQ68" s="1227"/>
      <c r="BR68" s="1227"/>
      <c r="BS68" s="1227"/>
      <c r="BT68" s="1227"/>
      <c r="BU68" s="1227"/>
      <c r="BV68" s="1227"/>
      <c r="BW68" s="1227"/>
      <c r="BX68" s="1227"/>
      <c r="BY68" s="1227"/>
      <c r="BZ68" s="1227"/>
      <c r="CA68" s="1227"/>
      <c r="CB68" s="1227"/>
      <c r="CC68" s="1227"/>
      <c r="CD68" s="1227"/>
      <c r="CE68" s="1227"/>
      <c r="CF68" s="1227"/>
      <c r="CG68" s="1227"/>
      <c r="CH68" s="1227"/>
      <c r="CI68" s="1227"/>
      <c r="CJ68" s="1227"/>
      <c r="CK68" s="1227"/>
      <c r="CL68" s="1227"/>
      <c r="CM68" s="1227"/>
      <c r="CN68" s="1227"/>
      <c r="CO68" s="1227"/>
      <c r="CP68" s="1227"/>
      <c r="CQ68" s="1227"/>
      <c r="CR68" s="1227"/>
      <c r="CS68" s="1227"/>
      <c r="CT68" s="1227"/>
      <c r="CU68" s="1227"/>
      <c r="CV68" s="1227"/>
      <c r="CW68" s="1227"/>
      <c r="CX68" s="1227"/>
      <c r="CY68" s="1227"/>
      <c r="CZ68" s="1227"/>
      <c r="DA68" s="1227"/>
      <c r="DB68" s="1227"/>
      <c r="DC68" s="1226"/>
    </row>
    <row r="69" spans="2:107" ht="13">
      <c r="B69" s="259"/>
      <c r="AN69" s="1225"/>
      <c r="AO69" s="1224"/>
      <c r="AP69" s="1224"/>
      <c r="AQ69" s="1224"/>
      <c r="AR69" s="1224"/>
      <c r="AS69" s="1224"/>
      <c r="AT69" s="1224"/>
      <c r="AU69" s="1224"/>
      <c r="AV69" s="1224"/>
      <c r="AW69" s="1224"/>
      <c r="AX69" s="1224"/>
      <c r="AY69" s="1224"/>
      <c r="AZ69" s="1224"/>
      <c r="BA69" s="1224"/>
      <c r="BB69" s="1224"/>
      <c r="BC69" s="1224"/>
      <c r="BD69" s="1224"/>
      <c r="BE69" s="1224"/>
      <c r="BF69" s="1224"/>
      <c r="BG69" s="1224"/>
      <c r="BH69" s="1224"/>
      <c r="BI69" s="1224"/>
      <c r="BJ69" s="1224"/>
      <c r="BK69" s="1224"/>
      <c r="BL69" s="1224"/>
      <c r="BM69" s="1224"/>
      <c r="BN69" s="1224"/>
      <c r="BO69" s="1224"/>
      <c r="BP69" s="1224"/>
      <c r="BQ69" s="1224"/>
      <c r="BR69" s="1224"/>
      <c r="BS69" s="1224"/>
      <c r="BT69" s="1224"/>
      <c r="BU69" s="1224"/>
      <c r="BV69" s="1224"/>
      <c r="BW69" s="1224"/>
      <c r="BX69" s="1224"/>
      <c r="BY69" s="1224"/>
      <c r="BZ69" s="1224"/>
      <c r="CA69" s="1224"/>
      <c r="CB69" s="1224"/>
      <c r="CC69" s="1224"/>
      <c r="CD69" s="1224"/>
      <c r="CE69" s="1224"/>
      <c r="CF69" s="1224"/>
      <c r="CG69" s="1224"/>
      <c r="CH69" s="1224"/>
      <c r="CI69" s="1224"/>
      <c r="CJ69" s="1224"/>
      <c r="CK69" s="1224"/>
      <c r="CL69" s="1224"/>
      <c r="CM69" s="1224"/>
      <c r="CN69" s="1224"/>
      <c r="CO69" s="1224"/>
      <c r="CP69" s="1224"/>
      <c r="CQ69" s="1224"/>
      <c r="CR69" s="1224"/>
      <c r="CS69" s="1224"/>
      <c r="CT69" s="1224"/>
      <c r="CU69" s="1224"/>
      <c r="CV69" s="1224"/>
      <c r="CW69" s="1224"/>
      <c r="CX69" s="1224"/>
      <c r="CY69" s="1224"/>
      <c r="CZ69" s="1224"/>
      <c r="DA69" s="1224"/>
      <c r="DB69" s="1224"/>
      <c r="DC69" s="1223"/>
    </row>
    <row r="70" spans="2:107" ht="13">
      <c r="B70" s="259"/>
      <c r="H70" s="1222"/>
      <c r="I70" s="1222"/>
      <c r="J70" s="1220"/>
      <c r="K70" s="1220"/>
      <c r="L70" s="1219"/>
      <c r="M70" s="1220"/>
      <c r="N70" s="1219"/>
      <c r="AN70" s="1210"/>
      <c r="AO70" s="1210"/>
      <c r="AP70" s="1210"/>
      <c r="AZ70" s="1210"/>
      <c r="BA70" s="1210"/>
      <c r="BB70" s="1210"/>
      <c r="BL70" s="1210"/>
      <c r="BM70" s="1210"/>
      <c r="BN70" s="1210"/>
      <c r="BX70" s="1210"/>
      <c r="BY70" s="1210"/>
      <c r="BZ70" s="1210"/>
      <c r="CJ70" s="1210"/>
      <c r="CK70" s="1210"/>
      <c r="CL70" s="1210"/>
      <c r="CV70" s="1210"/>
      <c r="CW70" s="1210"/>
      <c r="CX70" s="1210"/>
    </row>
    <row r="71" spans="2:107" ht="13">
      <c r="B71" s="259"/>
      <c r="G71" s="1218"/>
      <c r="I71" s="1221"/>
      <c r="J71" s="1220"/>
      <c r="K71" s="1220"/>
      <c r="L71" s="1219"/>
      <c r="M71" s="1220"/>
      <c r="N71" s="1219"/>
      <c r="AM71" s="1218"/>
      <c r="AN71" s="255" t="s">
        <v>593</v>
      </c>
    </row>
    <row r="72" spans="2:107" ht="13">
      <c r="B72" s="259"/>
      <c r="G72" s="1208"/>
      <c r="H72" s="1208"/>
      <c r="I72" s="1208"/>
      <c r="J72" s="1208"/>
      <c r="K72" s="1217"/>
      <c r="L72" s="1217"/>
      <c r="M72" s="1216"/>
      <c r="N72" s="1216"/>
      <c r="AN72" s="1215"/>
      <c r="AO72" s="1214"/>
      <c r="AP72" s="1214"/>
      <c r="AQ72" s="1214"/>
      <c r="AR72" s="1214"/>
      <c r="AS72" s="1214"/>
      <c r="AT72" s="1214"/>
      <c r="AU72" s="1214"/>
      <c r="AV72" s="1214"/>
      <c r="AW72" s="1214"/>
      <c r="AX72" s="1214"/>
      <c r="AY72" s="1214"/>
      <c r="AZ72" s="1214"/>
      <c r="BA72" s="1214"/>
      <c r="BB72" s="1214"/>
      <c r="BC72" s="1214"/>
      <c r="BD72" s="1214"/>
      <c r="BE72" s="1214"/>
      <c r="BF72" s="1214"/>
      <c r="BG72" s="1214"/>
      <c r="BH72" s="1214"/>
      <c r="BI72" s="1214"/>
      <c r="BJ72" s="1214"/>
      <c r="BK72" s="1214"/>
      <c r="BL72" s="1214"/>
      <c r="BM72" s="1214"/>
      <c r="BN72" s="1214"/>
      <c r="BO72" s="1213"/>
      <c r="BP72" s="1205" t="s">
        <v>556</v>
      </c>
      <c r="BQ72" s="1205"/>
      <c r="BR72" s="1205"/>
      <c r="BS72" s="1205"/>
      <c r="BT72" s="1205"/>
      <c r="BU72" s="1205"/>
      <c r="BV72" s="1205"/>
      <c r="BW72" s="1205"/>
      <c r="BX72" s="1205" t="s">
        <v>557</v>
      </c>
      <c r="BY72" s="1205"/>
      <c r="BZ72" s="1205"/>
      <c r="CA72" s="1205"/>
      <c r="CB72" s="1205"/>
      <c r="CC72" s="1205"/>
      <c r="CD72" s="1205"/>
      <c r="CE72" s="1205"/>
      <c r="CF72" s="1205" t="s">
        <v>558</v>
      </c>
      <c r="CG72" s="1205"/>
      <c r="CH72" s="1205"/>
      <c r="CI72" s="1205"/>
      <c r="CJ72" s="1205"/>
      <c r="CK72" s="1205"/>
      <c r="CL72" s="1205"/>
      <c r="CM72" s="1205"/>
      <c r="CN72" s="1205" t="s">
        <v>559</v>
      </c>
      <c r="CO72" s="1205"/>
      <c r="CP72" s="1205"/>
      <c r="CQ72" s="1205"/>
      <c r="CR72" s="1205"/>
      <c r="CS72" s="1205"/>
      <c r="CT72" s="1205"/>
      <c r="CU72" s="1205"/>
      <c r="CV72" s="1205" t="s">
        <v>560</v>
      </c>
      <c r="CW72" s="1205"/>
      <c r="CX72" s="1205"/>
      <c r="CY72" s="1205"/>
      <c r="CZ72" s="1205"/>
      <c r="DA72" s="1205"/>
      <c r="DB72" s="1205"/>
      <c r="DC72" s="1205"/>
    </row>
    <row r="73" spans="2:107" ht="13">
      <c r="B73" s="259"/>
      <c r="G73" s="1212"/>
      <c r="H73" s="1212"/>
      <c r="I73" s="1212"/>
      <c r="J73" s="1212"/>
      <c r="K73" s="1209"/>
      <c r="L73" s="1209"/>
      <c r="M73" s="1209"/>
      <c r="N73" s="1209"/>
      <c r="AM73" s="1210"/>
      <c r="AN73" s="1204" t="s">
        <v>592</v>
      </c>
      <c r="AO73" s="1204"/>
      <c r="AP73" s="1204"/>
      <c r="AQ73" s="1204"/>
      <c r="AR73" s="1204"/>
      <c r="AS73" s="1204"/>
      <c r="AT73" s="1204"/>
      <c r="AU73" s="1204"/>
      <c r="AV73" s="1204"/>
      <c r="AW73" s="1204"/>
      <c r="AX73" s="1204"/>
      <c r="AY73" s="1204"/>
      <c r="AZ73" s="1204"/>
      <c r="BA73" s="1204"/>
      <c r="BB73" s="1204" t="s">
        <v>590</v>
      </c>
      <c r="BC73" s="1204"/>
      <c r="BD73" s="1204"/>
      <c r="BE73" s="1204"/>
      <c r="BF73" s="1204"/>
      <c r="BG73" s="1204"/>
      <c r="BH73" s="1204"/>
      <c r="BI73" s="1204"/>
      <c r="BJ73" s="1204"/>
      <c r="BK73" s="1204"/>
      <c r="BL73" s="1204"/>
      <c r="BM73" s="1204"/>
      <c r="BN73" s="1204"/>
      <c r="BO73" s="1204"/>
      <c r="BP73" s="1203">
        <v>72.900000000000006</v>
      </c>
      <c r="BQ73" s="1203"/>
      <c r="BR73" s="1203"/>
      <c r="BS73" s="1203"/>
      <c r="BT73" s="1203"/>
      <c r="BU73" s="1203"/>
      <c r="BV73" s="1203"/>
      <c r="BW73" s="1203"/>
      <c r="BX73" s="1203">
        <v>77.900000000000006</v>
      </c>
      <c r="BY73" s="1203"/>
      <c r="BZ73" s="1203"/>
      <c r="CA73" s="1203"/>
      <c r="CB73" s="1203"/>
      <c r="CC73" s="1203"/>
      <c r="CD73" s="1203"/>
      <c r="CE73" s="1203"/>
      <c r="CF73" s="1203">
        <v>72</v>
      </c>
      <c r="CG73" s="1203"/>
      <c r="CH73" s="1203"/>
      <c r="CI73" s="1203"/>
      <c r="CJ73" s="1203"/>
      <c r="CK73" s="1203"/>
      <c r="CL73" s="1203"/>
      <c r="CM73" s="1203"/>
      <c r="CN73" s="1203">
        <v>53.2</v>
      </c>
      <c r="CO73" s="1203"/>
      <c r="CP73" s="1203"/>
      <c r="CQ73" s="1203"/>
      <c r="CR73" s="1203"/>
      <c r="CS73" s="1203"/>
      <c r="CT73" s="1203"/>
      <c r="CU73" s="1203"/>
      <c r="CV73" s="1203">
        <v>42.7</v>
      </c>
      <c r="CW73" s="1203"/>
      <c r="CX73" s="1203"/>
      <c r="CY73" s="1203"/>
      <c r="CZ73" s="1203"/>
      <c r="DA73" s="1203"/>
      <c r="DB73" s="1203"/>
      <c r="DC73" s="1203"/>
    </row>
    <row r="74" spans="2:107" ht="13">
      <c r="B74" s="259"/>
      <c r="G74" s="1212"/>
      <c r="H74" s="1212"/>
      <c r="I74" s="1212"/>
      <c r="J74" s="1212"/>
      <c r="K74" s="1209"/>
      <c r="L74" s="1209"/>
      <c r="M74" s="1209"/>
      <c r="N74" s="1209"/>
      <c r="AM74" s="1210"/>
      <c r="AN74" s="1204"/>
      <c r="AO74" s="1204"/>
      <c r="AP74" s="1204"/>
      <c r="AQ74" s="1204"/>
      <c r="AR74" s="1204"/>
      <c r="AS74" s="1204"/>
      <c r="AT74" s="1204"/>
      <c r="AU74" s="1204"/>
      <c r="AV74" s="1204"/>
      <c r="AW74" s="1204"/>
      <c r="AX74" s="1204"/>
      <c r="AY74" s="1204"/>
      <c r="AZ74" s="1204"/>
      <c r="BA74" s="1204"/>
      <c r="BB74" s="1204"/>
      <c r="BC74" s="1204"/>
      <c r="BD74" s="1204"/>
      <c r="BE74" s="1204"/>
      <c r="BF74" s="1204"/>
      <c r="BG74" s="1204"/>
      <c r="BH74" s="1204"/>
      <c r="BI74" s="1204"/>
      <c r="BJ74" s="1204"/>
      <c r="BK74" s="1204"/>
      <c r="BL74" s="1204"/>
      <c r="BM74" s="1204"/>
      <c r="BN74" s="1204"/>
      <c r="BO74" s="1204"/>
      <c r="BP74" s="1203"/>
      <c r="BQ74" s="1203"/>
      <c r="BR74" s="1203"/>
      <c r="BS74" s="1203"/>
      <c r="BT74" s="1203"/>
      <c r="BU74" s="1203"/>
      <c r="BV74" s="1203"/>
      <c r="BW74" s="1203"/>
      <c r="BX74" s="1203"/>
      <c r="BY74" s="1203"/>
      <c r="BZ74" s="1203"/>
      <c r="CA74" s="1203"/>
      <c r="CB74" s="1203"/>
      <c r="CC74" s="1203"/>
      <c r="CD74" s="1203"/>
      <c r="CE74" s="1203"/>
      <c r="CF74" s="1203"/>
      <c r="CG74" s="1203"/>
      <c r="CH74" s="1203"/>
      <c r="CI74" s="1203"/>
      <c r="CJ74" s="1203"/>
      <c r="CK74" s="1203"/>
      <c r="CL74" s="1203"/>
      <c r="CM74" s="1203"/>
      <c r="CN74" s="1203"/>
      <c r="CO74" s="1203"/>
      <c r="CP74" s="1203"/>
      <c r="CQ74" s="1203"/>
      <c r="CR74" s="1203"/>
      <c r="CS74" s="1203"/>
      <c r="CT74" s="1203"/>
      <c r="CU74" s="1203"/>
      <c r="CV74" s="1203"/>
      <c r="CW74" s="1203"/>
      <c r="CX74" s="1203"/>
      <c r="CY74" s="1203"/>
      <c r="CZ74" s="1203"/>
      <c r="DA74" s="1203"/>
      <c r="DB74" s="1203"/>
      <c r="DC74" s="1203"/>
    </row>
    <row r="75" spans="2:107" ht="13">
      <c r="B75" s="259"/>
      <c r="G75" s="1212"/>
      <c r="H75" s="1212"/>
      <c r="I75" s="1208"/>
      <c r="J75" s="1208"/>
      <c r="K75" s="1211"/>
      <c r="L75" s="1211"/>
      <c r="M75" s="1211"/>
      <c r="N75" s="1211"/>
      <c r="AM75" s="1210"/>
      <c r="AN75" s="1204"/>
      <c r="AO75" s="1204"/>
      <c r="AP75" s="1204"/>
      <c r="AQ75" s="1204"/>
      <c r="AR75" s="1204"/>
      <c r="AS75" s="1204"/>
      <c r="AT75" s="1204"/>
      <c r="AU75" s="1204"/>
      <c r="AV75" s="1204"/>
      <c r="AW75" s="1204"/>
      <c r="AX75" s="1204"/>
      <c r="AY75" s="1204"/>
      <c r="AZ75" s="1204"/>
      <c r="BA75" s="1204"/>
      <c r="BB75" s="1204" t="s">
        <v>589</v>
      </c>
      <c r="BC75" s="1204"/>
      <c r="BD75" s="1204"/>
      <c r="BE75" s="1204"/>
      <c r="BF75" s="1204"/>
      <c r="BG75" s="1204"/>
      <c r="BH75" s="1204"/>
      <c r="BI75" s="1204"/>
      <c r="BJ75" s="1204"/>
      <c r="BK75" s="1204"/>
      <c r="BL75" s="1204"/>
      <c r="BM75" s="1204"/>
      <c r="BN75" s="1204"/>
      <c r="BO75" s="1204"/>
      <c r="BP75" s="1203">
        <v>8</v>
      </c>
      <c r="BQ75" s="1203"/>
      <c r="BR75" s="1203"/>
      <c r="BS75" s="1203"/>
      <c r="BT75" s="1203"/>
      <c r="BU75" s="1203"/>
      <c r="BV75" s="1203"/>
      <c r="BW75" s="1203"/>
      <c r="BX75" s="1203">
        <v>8.6999999999999993</v>
      </c>
      <c r="BY75" s="1203"/>
      <c r="BZ75" s="1203"/>
      <c r="CA75" s="1203"/>
      <c r="CB75" s="1203"/>
      <c r="CC75" s="1203"/>
      <c r="CD75" s="1203"/>
      <c r="CE75" s="1203"/>
      <c r="CF75" s="1203">
        <v>8.6999999999999993</v>
      </c>
      <c r="CG75" s="1203"/>
      <c r="CH75" s="1203"/>
      <c r="CI75" s="1203"/>
      <c r="CJ75" s="1203"/>
      <c r="CK75" s="1203"/>
      <c r="CL75" s="1203"/>
      <c r="CM75" s="1203"/>
      <c r="CN75" s="1203">
        <v>8</v>
      </c>
      <c r="CO75" s="1203"/>
      <c r="CP75" s="1203"/>
      <c r="CQ75" s="1203"/>
      <c r="CR75" s="1203"/>
      <c r="CS75" s="1203"/>
      <c r="CT75" s="1203"/>
      <c r="CU75" s="1203"/>
      <c r="CV75" s="1203">
        <v>7.5</v>
      </c>
      <c r="CW75" s="1203"/>
      <c r="CX75" s="1203"/>
      <c r="CY75" s="1203"/>
      <c r="CZ75" s="1203"/>
      <c r="DA75" s="1203"/>
      <c r="DB75" s="1203"/>
      <c r="DC75" s="1203"/>
    </row>
    <row r="76" spans="2:107" ht="13">
      <c r="B76" s="259"/>
      <c r="G76" s="1212"/>
      <c r="H76" s="1212"/>
      <c r="I76" s="1208"/>
      <c r="J76" s="1208"/>
      <c r="K76" s="1211"/>
      <c r="L76" s="1211"/>
      <c r="M76" s="1211"/>
      <c r="N76" s="1211"/>
      <c r="AM76" s="1210"/>
      <c r="AN76" s="1204"/>
      <c r="AO76" s="1204"/>
      <c r="AP76" s="1204"/>
      <c r="AQ76" s="1204"/>
      <c r="AR76" s="1204"/>
      <c r="AS76" s="1204"/>
      <c r="AT76" s="1204"/>
      <c r="AU76" s="1204"/>
      <c r="AV76" s="1204"/>
      <c r="AW76" s="1204"/>
      <c r="AX76" s="1204"/>
      <c r="AY76" s="1204"/>
      <c r="AZ76" s="1204"/>
      <c r="BA76" s="1204"/>
      <c r="BB76" s="1204"/>
      <c r="BC76" s="1204"/>
      <c r="BD76" s="1204"/>
      <c r="BE76" s="1204"/>
      <c r="BF76" s="1204"/>
      <c r="BG76" s="1204"/>
      <c r="BH76" s="1204"/>
      <c r="BI76" s="1204"/>
      <c r="BJ76" s="1204"/>
      <c r="BK76" s="1204"/>
      <c r="BL76" s="1204"/>
      <c r="BM76" s="1204"/>
      <c r="BN76" s="1204"/>
      <c r="BO76" s="1204"/>
      <c r="BP76" s="1203"/>
      <c r="BQ76" s="1203"/>
      <c r="BR76" s="1203"/>
      <c r="BS76" s="1203"/>
      <c r="BT76" s="1203"/>
      <c r="BU76" s="1203"/>
      <c r="BV76" s="1203"/>
      <c r="BW76" s="1203"/>
      <c r="BX76" s="1203"/>
      <c r="BY76" s="1203"/>
      <c r="BZ76" s="1203"/>
      <c r="CA76" s="1203"/>
      <c r="CB76" s="1203"/>
      <c r="CC76" s="1203"/>
      <c r="CD76" s="1203"/>
      <c r="CE76" s="1203"/>
      <c r="CF76" s="1203"/>
      <c r="CG76" s="1203"/>
      <c r="CH76" s="1203"/>
      <c r="CI76" s="1203"/>
      <c r="CJ76" s="1203"/>
      <c r="CK76" s="1203"/>
      <c r="CL76" s="1203"/>
      <c r="CM76" s="1203"/>
      <c r="CN76" s="1203"/>
      <c r="CO76" s="1203"/>
      <c r="CP76" s="1203"/>
      <c r="CQ76" s="1203"/>
      <c r="CR76" s="1203"/>
      <c r="CS76" s="1203"/>
      <c r="CT76" s="1203"/>
      <c r="CU76" s="1203"/>
      <c r="CV76" s="1203"/>
      <c r="CW76" s="1203"/>
      <c r="CX76" s="1203"/>
      <c r="CY76" s="1203"/>
      <c r="CZ76" s="1203"/>
      <c r="DA76" s="1203"/>
      <c r="DB76" s="1203"/>
      <c r="DC76" s="1203"/>
    </row>
    <row r="77" spans="2:107" ht="13">
      <c r="B77" s="259"/>
      <c r="G77" s="1208"/>
      <c r="H77" s="1208"/>
      <c r="I77" s="1208"/>
      <c r="J77" s="1208"/>
      <c r="K77" s="1209"/>
      <c r="L77" s="1209"/>
      <c r="M77" s="1209"/>
      <c r="N77" s="1209"/>
      <c r="AN77" s="1205" t="s">
        <v>591</v>
      </c>
      <c r="AO77" s="1205"/>
      <c r="AP77" s="1205"/>
      <c r="AQ77" s="1205"/>
      <c r="AR77" s="1205"/>
      <c r="AS77" s="1205"/>
      <c r="AT77" s="1205"/>
      <c r="AU77" s="1205"/>
      <c r="AV77" s="1205"/>
      <c r="AW77" s="1205"/>
      <c r="AX77" s="1205"/>
      <c r="AY77" s="1205"/>
      <c r="AZ77" s="1205"/>
      <c r="BA77" s="1205"/>
      <c r="BB77" s="1204" t="s">
        <v>590</v>
      </c>
      <c r="BC77" s="1204"/>
      <c r="BD77" s="1204"/>
      <c r="BE77" s="1204"/>
      <c r="BF77" s="1204"/>
      <c r="BG77" s="1204"/>
      <c r="BH77" s="1204"/>
      <c r="BI77" s="1204"/>
      <c r="BJ77" s="1204"/>
      <c r="BK77" s="1204"/>
      <c r="BL77" s="1204"/>
      <c r="BM77" s="1204"/>
      <c r="BN77" s="1204"/>
      <c r="BO77" s="1204"/>
      <c r="BP77" s="1203">
        <v>5</v>
      </c>
      <c r="BQ77" s="1203"/>
      <c r="BR77" s="1203"/>
      <c r="BS77" s="1203"/>
      <c r="BT77" s="1203"/>
      <c r="BU77" s="1203"/>
      <c r="BV77" s="1203"/>
      <c r="BW77" s="1203"/>
      <c r="BX77" s="1203">
        <v>5.4</v>
      </c>
      <c r="BY77" s="1203"/>
      <c r="BZ77" s="1203"/>
      <c r="CA77" s="1203"/>
      <c r="CB77" s="1203"/>
      <c r="CC77" s="1203"/>
      <c r="CD77" s="1203"/>
      <c r="CE77" s="1203"/>
      <c r="CF77" s="1203">
        <v>3.9</v>
      </c>
      <c r="CG77" s="1203"/>
      <c r="CH77" s="1203"/>
      <c r="CI77" s="1203"/>
      <c r="CJ77" s="1203"/>
      <c r="CK77" s="1203"/>
      <c r="CL77" s="1203"/>
      <c r="CM77" s="1203"/>
      <c r="CN77" s="1203">
        <v>0</v>
      </c>
      <c r="CO77" s="1203"/>
      <c r="CP77" s="1203"/>
      <c r="CQ77" s="1203"/>
      <c r="CR77" s="1203"/>
      <c r="CS77" s="1203"/>
      <c r="CT77" s="1203"/>
      <c r="CU77" s="1203"/>
      <c r="CV77" s="1203">
        <v>0</v>
      </c>
      <c r="CW77" s="1203"/>
      <c r="CX77" s="1203"/>
      <c r="CY77" s="1203"/>
      <c r="CZ77" s="1203"/>
      <c r="DA77" s="1203"/>
      <c r="DB77" s="1203"/>
      <c r="DC77" s="1203"/>
    </row>
    <row r="78" spans="2:107" ht="13">
      <c r="B78" s="259"/>
      <c r="G78" s="1208"/>
      <c r="H78" s="1208"/>
      <c r="I78" s="1208"/>
      <c r="J78" s="1208"/>
      <c r="K78" s="1209"/>
      <c r="L78" s="1209"/>
      <c r="M78" s="1209"/>
      <c r="N78" s="1209"/>
      <c r="AN78" s="1205"/>
      <c r="AO78" s="1205"/>
      <c r="AP78" s="1205"/>
      <c r="AQ78" s="1205"/>
      <c r="AR78" s="1205"/>
      <c r="AS78" s="1205"/>
      <c r="AT78" s="1205"/>
      <c r="AU78" s="1205"/>
      <c r="AV78" s="1205"/>
      <c r="AW78" s="1205"/>
      <c r="AX78" s="1205"/>
      <c r="AY78" s="1205"/>
      <c r="AZ78" s="1205"/>
      <c r="BA78" s="1205"/>
      <c r="BB78" s="1204"/>
      <c r="BC78" s="1204"/>
      <c r="BD78" s="1204"/>
      <c r="BE78" s="1204"/>
      <c r="BF78" s="1204"/>
      <c r="BG78" s="1204"/>
      <c r="BH78" s="1204"/>
      <c r="BI78" s="1204"/>
      <c r="BJ78" s="1204"/>
      <c r="BK78" s="1204"/>
      <c r="BL78" s="1204"/>
      <c r="BM78" s="1204"/>
      <c r="BN78" s="1204"/>
      <c r="BO78" s="1204"/>
      <c r="BP78" s="1203"/>
      <c r="BQ78" s="1203"/>
      <c r="BR78" s="1203"/>
      <c r="BS78" s="1203"/>
      <c r="BT78" s="1203"/>
      <c r="BU78" s="1203"/>
      <c r="BV78" s="1203"/>
      <c r="BW78" s="1203"/>
      <c r="BX78" s="1203"/>
      <c r="BY78" s="1203"/>
      <c r="BZ78" s="1203"/>
      <c r="CA78" s="1203"/>
      <c r="CB78" s="1203"/>
      <c r="CC78" s="1203"/>
      <c r="CD78" s="1203"/>
      <c r="CE78" s="1203"/>
      <c r="CF78" s="1203"/>
      <c r="CG78" s="1203"/>
      <c r="CH78" s="1203"/>
      <c r="CI78" s="1203"/>
      <c r="CJ78" s="1203"/>
      <c r="CK78" s="1203"/>
      <c r="CL78" s="1203"/>
      <c r="CM78" s="1203"/>
      <c r="CN78" s="1203"/>
      <c r="CO78" s="1203"/>
      <c r="CP78" s="1203"/>
      <c r="CQ78" s="1203"/>
      <c r="CR78" s="1203"/>
      <c r="CS78" s="1203"/>
      <c r="CT78" s="1203"/>
      <c r="CU78" s="1203"/>
      <c r="CV78" s="1203"/>
      <c r="CW78" s="1203"/>
      <c r="CX78" s="1203"/>
      <c r="CY78" s="1203"/>
      <c r="CZ78" s="1203"/>
      <c r="DA78" s="1203"/>
      <c r="DB78" s="1203"/>
      <c r="DC78" s="1203"/>
    </row>
    <row r="79" spans="2:107" ht="13">
      <c r="B79" s="259"/>
      <c r="G79" s="1208"/>
      <c r="H79" s="1208"/>
      <c r="I79" s="1207"/>
      <c r="J79" s="1207"/>
      <c r="K79" s="1206"/>
      <c r="L79" s="1206"/>
      <c r="M79" s="1206"/>
      <c r="N79" s="1206"/>
      <c r="AN79" s="1205"/>
      <c r="AO79" s="1205"/>
      <c r="AP79" s="1205"/>
      <c r="AQ79" s="1205"/>
      <c r="AR79" s="1205"/>
      <c r="AS79" s="1205"/>
      <c r="AT79" s="1205"/>
      <c r="AU79" s="1205"/>
      <c r="AV79" s="1205"/>
      <c r="AW79" s="1205"/>
      <c r="AX79" s="1205"/>
      <c r="AY79" s="1205"/>
      <c r="AZ79" s="1205"/>
      <c r="BA79" s="1205"/>
      <c r="BB79" s="1204" t="s">
        <v>589</v>
      </c>
      <c r="BC79" s="1204"/>
      <c r="BD79" s="1204"/>
      <c r="BE79" s="1204"/>
      <c r="BF79" s="1204"/>
      <c r="BG79" s="1204"/>
      <c r="BH79" s="1204"/>
      <c r="BI79" s="1204"/>
      <c r="BJ79" s="1204"/>
      <c r="BK79" s="1204"/>
      <c r="BL79" s="1204"/>
      <c r="BM79" s="1204"/>
      <c r="BN79" s="1204"/>
      <c r="BO79" s="1204"/>
      <c r="BP79" s="1203">
        <v>4.5</v>
      </c>
      <c r="BQ79" s="1203"/>
      <c r="BR79" s="1203"/>
      <c r="BS79" s="1203"/>
      <c r="BT79" s="1203"/>
      <c r="BU79" s="1203"/>
      <c r="BV79" s="1203"/>
      <c r="BW79" s="1203"/>
      <c r="BX79" s="1203">
        <v>4.2</v>
      </c>
      <c r="BY79" s="1203"/>
      <c r="BZ79" s="1203"/>
      <c r="CA79" s="1203"/>
      <c r="CB79" s="1203"/>
      <c r="CC79" s="1203"/>
      <c r="CD79" s="1203"/>
      <c r="CE79" s="1203"/>
      <c r="CF79" s="1203">
        <v>4.2</v>
      </c>
      <c r="CG79" s="1203"/>
      <c r="CH79" s="1203"/>
      <c r="CI79" s="1203"/>
      <c r="CJ79" s="1203"/>
      <c r="CK79" s="1203"/>
      <c r="CL79" s="1203"/>
      <c r="CM79" s="1203"/>
      <c r="CN79" s="1203">
        <v>4.5</v>
      </c>
      <c r="CO79" s="1203"/>
      <c r="CP79" s="1203"/>
      <c r="CQ79" s="1203"/>
      <c r="CR79" s="1203"/>
      <c r="CS79" s="1203"/>
      <c r="CT79" s="1203"/>
      <c r="CU79" s="1203"/>
      <c r="CV79" s="1203">
        <v>4.5999999999999996</v>
      </c>
      <c r="CW79" s="1203"/>
      <c r="CX79" s="1203"/>
      <c r="CY79" s="1203"/>
      <c r="CZ79" s="1203"/>
      <c r="DA79" s="1203"/>
      <c r="DB79" s="1203"/>
      <c r="DC79" s="1203"/>
    </row>
    <row r="80" spans="2:107" ht="13">
      <c r="B80" s="259"/>
      <c r="G80" s="1208"/>
      <c r="H80" s="1208"/>
      <c r="I80" s="1207"/>
      <c r="J80" s="1207"/>
      <c r="K80" s="1206"/>
      <c r="L80" s="1206"/>
      <c r="M80" s="1206"/>
      <c r="N80" s="1206"/>
      <c r="AN80" s="1205"/>
      <c r="AO80" s="1205"/>
      <c r="AP80" s="1205"/>
      <c r="AQ80" s="1205"/>
      <c r="AR80" s="1205"/>
      <c r="AS80" s="1205"/>
      <c r="AT80" s="1205"/>
      <c r="AU80" s="1205"/>
      <c r="AV80" s="1205"/>
      <c r="AW80" s="1205"/>
      <c r="AX80" s="1205"/>
      <c r="AY80" s="1205"/>
      <c r="AZ80" s="1205"/>
      <c r="BA80" s="1205"/>
      <c r="BB80" s="1204"/>
      <c r="BC80" s="1204"/>
      <c r="BD80" s="1204"/>
      <c r="BE80" s="1204"/>
      <c r="BF80" s="1204"/>
      <c r="BG80" s="1204"/>
      <c r="BH80" s="1204"/>
      <c r="BI80" s="1204"/>
      <c r="BJ80" s="1204"/>
      <c r="BK80" s="1204"/>
      <c r="BL80" s="1204"/>
      <c r="BM80" s="1204"/>
      <c r="BN80" s="1204"/>
      <c r="BO80" s="1204"/>
      <c r="BP80" s="1203"/>
      <c r="BQ80" s="1203"/>
      <c r="BR80" s="1203"/>
      <c r="BS80" s="1203"/>
      <c r="BT80" s="1203"/>
      <c r="BU80" s="1203"/>
      <c r="BV80" s="1203"/>
      <c r="BW80" s="1203"/>
      <c r="BX80" s="1203"/>
      <c r="BY80" s="1203"/>
      <c r="BZ80" s="1203"/>
      <c r="CA80" s="1203"/>
      <c r="CB80" s="1203"/>
      <c r="CC80" s="1203"/>
      <c r="CD80" s="1203"/>
      <c r="CE80" s="1203"/>
      <c r="CF80" s="1203"/>
      <c r="CG80" s="1203"/>
      <c r="CH80" s="1203"/>
      <c r="CI80" s="1203"/>
      <c r="CJ80" s="1203"/>
      <c r="CK80" s="1203"/>
      <c r="CL80" s="1203"/>
      <c r="CM80" s="1203"/>
      <c r="CN80" s="1203"/>
      <c r="CO80" s="1203"/>
      <c r="CP80" s="1203"/>
      <c r="CQ80" s="1203"/>
      <c r="CR80" s="1203"/>
      <c r="CS80" s="1203"/>
      <c r="CT80" s="1203"/>
      <c r="CU80" s="1203"/>
      <c r="CV80" s="1203"/>
      <c r="CW80" s="1203"/>
      <c r="CX80" s="1203"/>
      <c r="CY80" s="1203"/>
      <c r="CZ80" s="1203"/>
      <c r="DA80" s="1203"/>
      <c r="DB80" s="1203"/>
      <c r="DC80" s="1203"/>
    </row>
    <row r="81" spans="2:109" ht="13">
      <c r="B81" s="259"/>
    </row>
    <row r="82" spans="2:109" ht="16.5">
      <c r="B82" s="259"/>
      <c r="K82" s="1202"/>
      <c r="L82" s="1202"/>
      <c r="M82" s="1202"/>
      <c r="N82" s="1202"/>
      <c r="AQ82" s="1202"/>
      <c r="AR82" s="1202"/>
      <c r="AS82" s="1202"/>
      <c r="AT82" s="1202"/>
      <c r="BC82" s="1202"/>
      <c r="BD82" s="1202"/>
      <c r="BE82" s="1202"/>
      <c r="BF82" s="1202"/>
      <c r="BO82" s="1202"/>
      <c r="BP82" s="1202"/>
      <c r="BQ82" s="1202"/>
      <c r="BR82" s="1202"/>
      <c r="CA82" s="1202"/>
      <c r="CB82" s="1202"/>
      <c r="CC82" s="1202"/>
      <c r="CD82" s="1202"/>
      <c r="CM82" s="1202"/>
      <c r="CN82" s="1202"/>
      <c r="CO82" s="1202"/>
      <c r="CP82" s="1202"/>
      <c r="CY82" s="1202"/>
      <c r="CZ82" s="1202"/>
      <c r="DA82" s="1202"/>
      <c r="DB82" s="1202"/>
      <c r="DC82" s="1202"/>
    </row>
    <row r="83" spans="2:109" ht="13">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
      <c r="DD84" s="255"/>
      <c r="DE84" s="255"/>
    </row>
    <row r="85" spans="2:109" ht="13">
      <c r="DD85" s="255"/>
      <c r="DE85" s="255"/>
    </row>
  </sheetData>
  <sheetProtection algorithmName="SHA-512" hashValue="mQbzxjoWeSQ9TtNf3g0oRcjay3Q47oLSLD5riVrG0uCFlZAkOHf5IQZnWFC3r8DCtBWD1NKcRg4LrnANruw3fw==" saltValue="xdw/xFFBAJJ3WQxvbmSJdA==" spinCount="100000" sheet="1" objects="1" scenarios="1" formatCells="0"/>
  <dataConsolidate/>
  <mergeCells count="112">
    <mergeCell ref="CV51:DC52"/>
    <mergeCell ref="CN51:CU52"/>
    <mergeCell ref="AN43:DC47"/>
    <mergeCell ref="G50:J50"/>
    <mergeCell ref="AN50:BO50"/>
    <mergeCell ref="BP50:BW50"/>
    <mergeCell ref="BX50:CE50"/>
    <mergeCell ref="CF50:CM50"/>
    <mergeCell ref="CN50:CU50"/>
    <mergeCell ref="CV50:DC50"/>
    <mergeCell ref="BP53:BW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CN57:CU58"/>
    <mergeCell ref="CV57:DC58"/>
    <mergeCell ref="CN53:CU54"/>
    <mergeCell ref="I51:J52"/>
    <mergeCell ref="K51:K52"/>
    <mergeCell ref="L51:L52"/>
    <mergeCell ref="M51:M52"/>
    <mergeCell ref="N51:N52"/>
    <mergeCell ref="I57:J58"/>
    <mergeCell ref="K57:K58"/>
    <mergeCell ref="BB55:BO56"/>
    <mergeCell ref="BP55:BW56"/>
    <mergeCell ref="G51:H54"/>
    <mergeCell ref="BP57:BW58"/>
    <mergeCell ref="BX57:CE58"/>
    <mergeCell ref="CF57:CM58"/>
    <mergeCell ref="L57:L58"/>
    <mergeCell ref="M57:M58"/>
    <mergeCell ref="N57:N58"/>
    <mergeCell ref="BB57:BO58"/>
    <mergeCell ref="BX73:CE74"/>
    <mergeCell ref="CF73:CM74"/>
    <mergeCell ref="CN73:CU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AN55:BA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27634-B03E-4450-B9F4-49AD4DC88166}">
  <sheetPr>
    <pageSetUpPr fitToPage="1"/>
  </sheetPr>
  <dimension ref="A1:DR125"/>
  <sheetViews>
    <sheetView showGridLines="0" zoomScaleNormal="100" zoomScaleSheetLayoutView="70" workbookViewId="0"/>
  </sheetViews>
  <sheetFormatPr defaultColWidth="0" defaultRowHeight="13.5" customHeight="1" zeroHeight="1"/>
  <cols>
    <col min="1" max="34" width="2.453125" style="254" customWidth="1"/>
    <col min="35" max="122" width="2.453125" style="253" customWidth="1"/>
    <col min="123" max="16384" width="2.453125" style="253" hidden="1"/>
  </cols>
  <sheetData>
    <row r="1" spans="1:34" ht="13.5" customHeight="1">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
      <c r="S2" s="253"/>
      <c r="AH2" s="253"/>
    </row>
    <row r="3" spans="1:34" ht="13">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
    <row r="5" spans="1:34" ht="13"/>
    <row r="6" spans="1:34" ht="13"/>
    <row r="7" spans="1:34" ht="13"/>
    <row r="8" spans="1:34" ht="13"/>
    <row r="9" spans="1:34" ht="13">
      <c r="AH9" s="253"/>
    </row>
    <row r="10" spans="1:34" ht="13"/>
    <row r="11" spans="1:34" ht="13"/>
    <row r="12" spans="1:34" ht="13"/>
    <row r="13" spans="1:34" ht="13"/>
    <row r="14" spans="1:34" ht="13"/>
    <row r="15" spans="1:34" ht="13"/>
    <row r="16" spans="1:34" ht="13"/>
    <row r="17" spans="12:34" ht="13">
      <c r="AH17" s="253"/>
    </row>
    <row r="18" spans="12:34" ht="13"/>
    <row r="19" spans="12:34" ht="13"/>
    <row r="20" spans="12:34" ht="13">
      <c r="AH20" s="253"/>
    </row>
    <row r="21" spans="12:34" ht="13">
      <c r="AH21" s="253"/>
    </row>
    <row r="22" spans="12:34" ht="13"/>
    <row r="23" spans="12:34" ht="13"/>
    <row r="24" spans="12:34" ht="13">
      <c r="Q24" s="253"/>
    </row>
    <row r="25" spans="12:34" ht="13"/>
    <row r="26" spans="12:34" ht="13"/>
    <row r="27" spans="12:34" ht="13"/>
    <row r="28" spans="12:34" ht="13">
      <c r="O28" s="253"/>
      <c r="T28" s="253"/>
      <c r="AH28" s="253"/>
    </row>
    <row r="29" spans="12:34" ht="13"/>
    <row r="30" spans="12:34" ht="13"/>
    <row r="31" spans="12:34" ht="13">
      <c r="Q31" s="253"/>
    </row>
    <row r="32" spans="12:34" ht="13">
      <c r="L32" s="253"/>
    </row>
    <row r="33" spans="2:34" ht="13">
      <c r="C33" s="253"/>
      <c r="E33" s="253"/>
      <c r="G33" s="253"/>
      <c r="I33" s="253"/>
      <c r="X33" s="253"/>
    </row>
    <row r="34" spans="2:34" ht="13">
      <c r="B34" s="253"/>
      <c r="P34" s="253"/>
      <c r="R34" s="253"/>
      <c r="T34" s="253"/>
    </row>
    <row r="35" spans="2:34" ht="13">
      <c r="D35" s="253"/>
      <c r="W35" s="253"/>
      <c r="AC35" s="253"/>
      <c r="AD35" s="253"/>
      <c r="AE35" s="253"/>
      <c r="AF35" s="253"/>
      <c r="AG35" s="253"/>
      <c r="AH35" s="253"/>
    </row>
    <row r="36" spans="2:34" ht="13">
      <c r="H36" s="253"/>
      <c r="J36" s="253"/>
      <c r="K36" s="253"/>
      <c r="M36" s="253"/>
      <c r="Y36" s="253"/>
      <c r="Z36" s="253"/>
      <c r="AA36" s="253"/>
      <c r="AB36" s="253"/>
      <c r="AC36" s="253"/>
      <c r="AD36" s="253"/>
      <c r="AE36" s="253"/>
      <c r="AF36" s="253"/>
      <c r="AG36" s="253"/>
      <c r="AH36" s="253"/>
    </row>
    <row r="37" spans="2:34" ht="13">
      <c r="AH37" s="253"/>
    </row>
    <row r="38" spans="2:34" ht="13">
      <c r="AG38" s="253"/>
      <c r="AH38" s="253"/>
    </row>
    <row r="39" spans="2:34" ht="13"/>
    <row r="40" spans="2:34" ht="13">
      <c r="X40" s="253"/>
    </row>
    <row r="41" spans="2:34" ht="13">
      <c r="R41" s="253"/>
    </row>
    <row r="42" spans="2:34" ht="13">
      <c r="W42" s="253"/>
    </row>
    <row r="43" spans="2:34" ht="13">
      <c r="Y43" s="253"/>
      <c r="Z43" s="253"/>
      <c r="AA43" s="253"/>
      <c r="AB43" s="253"/>
      <c r="AC43" s="253"/>
      <c r="AD43" s="253"/>
      <c r="AE43" s="253"/>
      <c r="AF43" s="253"/>
      <c r="AG43" s="253"/>
      <c r="AH43" s="253"/>
    </row>
    <row r="44" spans="2:34" ht="13">
      <c r="AH44" s="253"/>
    </row>
    <row r="45" spans="2:34" ht="13">
      <c r="X45" s="253"/>
    </row>
    <row r="46" spans="2:34" ht="13"/>
    <row r="47" spans="2:34" ht="13"/>
    <row r="48" spans="2:34" ht="13">
      <c r="W48" s="253"/>
      <c r="Y48" s="253"/>
      <c r="Z48" s="253"/>
      <c r="AA48" s="253"/>
      <c r="AB48" s="253"/>
      <c r="AC48" s="253"/>
      <c r="AD48" s="253"/>
      <c r="AE48" s="253"/>
      <c r="AF48" s="253"/>
      <c r="AG48" s="253"/>
      <c r="AH48" s="253"/>
    </row>
    <row r="49" spans="28:34" ht="13"/>
    <row r="50" spans="28:34" ht="13">
      <c r="AE50" s="253"/>
      <c r="AF50" s="253"/>
      <c r="AG50" s="253"/>
      <c r="AH50" s="253"/>
    </row>
    <row r="51" spans="28:34" ht="13">
      <c r="AC51" s="253"/>
      <c r="AD51" s="253"/>
      <c r="AE51" s="253"/>
      <c r="AF51" s="253"/>
      <c r="AG51" s="253"/>
      <c r="AH51" s="253"/>
    </row>
    <row r="52" spans="28:34" ht="13"/>
    <row r="53" spans="28:34" ht="13">
      <c r="AF53" s="253"/>
      <c r="AG53" s="253"/>
      <c r="AH53" s="253"/>
    </row>
    <row r="54" spans="28:34" ht="13">
      <c r="AH54" s="253"/>
    </row>
    <row r="55" spans="28:34" ht="13"/>
    <row r="56" spans="28:34" ht="13">
      <c r="AB56" s="253"/>
      <c r="AC56" s="253"/>
      <c r="AD56" s="253"/>
      <c r="AE56" s="253"/>
      <c r="AF56" s="253"/>
      <c r="AG56" s="253"/>
      <c r="AH56" s="253"/>
    </row>
    <row r="57" spans="28:34" ht="13">
      <c r="AH57" s="253"/>
    </row>
    <row r="58" spans="28:34" ht="13">
      <c r="AH58" s="253"/>
    </row>
    <row r="59" spans="28:34" ht="13"/>
    <row r="60" spans="28:34" ht="13"/>
    <row r="61" spans="28:34" ht="13"/>
    <row r="62" spans="28:34" ht="13"/>
    <row r="63" spans="28:34" ht="13">
      <c r="AH63" s="253"/>
    </row>
    <row r="64" spans="28:34" ht="13">
      <c r="AG64" s="253"/>
      <c r="AH64" s="253"/>
    </row>
    <row r="65" spans="28:34" ht="13"/>
    <row r="66" spans="28:34" ht="13"/>
    <row r="67" spans="28:34" ht="13"/>
    <row r="68" spans="28:34" ht="13">
      <c r="AB68" s="253"/>
      <c r="AC68" s="253"/>
      <c r="AD68" s="253"/>
      <c r="AE68" s="253"/>
      <c r="AF68" s="253"/>
      <c r="AG68" s="253"/>
      <c r="AH68" s="253"/>
    </row>
    <row r="69" spans="28:34" ht="13">
      <c r="AF69" s="253"/>
      <c r="AG69" s="253"/>
      <c r="AH69" s="253"/>
    </row>
    <row r="70" spans="28:34" ht="13"/>
    <row r="71" spans="28:34" ht="13"/>
    <row r="72" spans="28:34" ht="13"/>
    <row r="73" spans="28:34" ht="13"/>
    <row r="74" spans="28:34" ht="13"/>
    <row r="75" spans="28:34" ht="13">
      <c r="AH75" s="253"/>
    </row>
    <row r="76" spans="28:34" ht="13">
      <c r="AF76" s="253"/>
      <c r="AG76" s="253"/>
      <c r="AH76" s="253"/>
    </row>
    <row r="77" spans="28:34" ht="13">
      <c r="AG77" s="253"/>
      <c r="AH77" s="253"/>
    </row>
    <row r="78" spans="28:34" ht="13"/>
    <row r="79" spans="28:34" ht="13"/>
    <row r="80" spans="28:34" ht="13"/>
    <row r="81" spans="25:34" ht="13"/>
    <row r="82" spans="25:34" ht="13">
      <c r="Y82" s="253"/>
    </row>
    <row r="83" spans="25:34" ht="13">
      <c r="Y83" s="253"/>
      <c r="Z83" s="253"/>
      <c r="AA83" s="253"/>
      <c r="AB83" s="253"/>
      <c r="AC83" s="253"/>
      <c r="AD83" s="253"/>
      <c r="AE83" s="253"/>
      <c r="AF83" s="253"/>
      <c r="AG83" s="253"/>
      <c r="AH83" s="253"/>
    </row>
    <row r="84" spans="25:34" ht="13"/>
    <row r="85" spans="25:34" ht="13"/>
    <row r="86" spans="25:34" ht="13"/>
    <row r="87" spans="25:34" ht="13"/>
    <row r="88" spans="25:34" ht="13">
      <c r="AH88" s="253"/>
    </row>
    <row r="89" spans="25:34" ht="13"/>
    <row r="90" spans="25:34" ht="13"/>
    <row r="91" spans="25:34" ht="13"/>
    <row r="92" spans="25:34" ht="13.5" customHeight="1"/>
    <row r="93" spans="25:34" ht="13.5" customHeight="1"/>
    <row r="94" spans="25:34" ht="13.5" customHeight="1">
      <c r="AF94" s="253"/>
      <c r="AG94" s="253"/>
      <c r="AH94" s="253"/>
    </row>
    <row r="95" spans="25:34" ht="13.5" customHeight="1">
      <c r="AH95" s="253"/>
    </row>
    <row r="96" spans="25:34" ht="13.5" customHeight="1"/>
    <row r="97" spans="33:34" ht="13.5" customHeight="1"/>
    <row r="98" spans="33:34" ht="13.5" customHeight="1"/>
    <row r="99" spans="33:34" ht="13.5" customHeight="1"/>
    <row r="100" spans="33:34" ht="13.5" customHeight="1"/>
    <row r="101" spans="33:34" ht="13.5" customHeight="1">
      <c r="AH101" s="253"/>
    </row>
    <row r="102" spans="33:34" ht="13.5" customHeight="1"/>
    <row r="103" spans="33:34" ht="13.5" customHeight="1"/>
    <row r="104" spans="33:34" ht="13.5" customHeight="1">
      <c r="AG104" s="253"/>
      <c r="AH104" s="25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3"/>
    </row>
    <row r="117" spans="34:122" ht="13.5" customHeight="1"/>
    <row r="118" spans="34:122" ht="13.5" customHeight="1"/>
    <row r="119" spans="34:122" ht="13.5" customHeight="1"/>
    <row r="120" spans="34:122" ht="13.5" customHeight="1">
      <c r="AH120" s="253"/>
    </row>
    <row r="121" spans="34:122" ht="13.5" customHeight="1">
      <c r="AH121" s="253"/>
    </row>
    <row r="122" spans="34:122" ht="13.5" customHeight="1"/>
    <row r="123" spans="34:122" ht="13.5" customHeight="1"/>
    <row r="124" spans="34:122" ht="13.5" customHeight="1"/>
    <row r="125" spans="34:122" ht="13.5" customHeight="1">
      <c r="DR125" s="253" t="s">
        <v>503</v>
      </c>
    </row>
  </sheetData>
  <sheetProtection algorithmName="SHA-512" hashValue="RX8KWmbyPNkA5T4ScjC9m2ZNzOUEAq+SohfKXV4Gi/Vm0M2oXuJ5aYqBowG86rhgB/67/WIms1l0QYtzYUKoXA==" saltValue="hOVnMLtfWChoIbKcGsz58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7F600-60FA-467C-AA0B-7C4340B4C613}">
  <sheetPr>
    <pageSetUpPr fitToPage="1"/>
  </sheetPr>
  <dimension ref="A1:DR125"/>
  <sheetViews>
    <sheetView showGridLines="0" zoomScaleNormal="100" zoomScaleSheetLayoutView="55" workbookViewId="0"/>
  </sheetViews>
  <sheetFormatPr defaultColWidth="0" defaultRowHeight="13.5" customHeight="1" zeroHeight="1"/>
  <cols>
    <col min="1" max="34" width="2.453125" style="254" customWidth="1"/>
    <col min="35" max="122" width="2.453125" style="253" customWidth="1"/>
    <col min="123" max="16384" width="2.453125" style="253" hidden="1"/>
  </cols>
  <sheetData>
    <row r="1" spans="2:34" ht="13.5" customHeight="1">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
      <c r="S2" s="253"/>
      <c r="AH2" s="253"/>
    </row>
    <row r="3" spans="2:34" ht="13">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
    <row r="5" spans="2:34" ht="13"/>
    <row r="6" spans="2:34" ht="13"/>
    <row r="7" spans="2:34" ht="13"/>
    <row r="8" spans="2:34" ht="13"/>
    <row r="9" spans="2:34" ht="13">
      <c r="AH9" s="253"/>
    </row>
    <row r="10" spans="2:34" ht="13"/>
    <row r="11" spans="2:34" ht="13"/>
    <row r="12" spans="2:34" ht="13"/>
    <row r="13" spans="2:34" ht="13"/>
    <row r="14" spans="2:34" ht="13"/>
    <row r="15" spans="2:34" ht="13"/>
    <row r="16" spans="2:34" ht="13"/>
    <row r="17" spans="12:34" ht="13">
      <c r="AH17" s="253"/>
    </row>
    <row r="18" spans="12:34" ht="13"/>
    <row r="19" spans="12:34" ht="13"/>
    <row r="20" spans="12:34" ht="13">
      <c r="AH20" s="253"/>
    </row>
    <row r="21" spans="12:34" ht="13">
      <c r="AH21" s="253"/>
    </row>
    <row r="22" spans="12:34" ht="13"/>
    <row r="23" spans="12:34" ht="13"/>
    <row r="24" spans="12:34" ht="13">
      <c r="Q24" s="253"/>
    </row>
    <row r="25" spans="12:34" ht="13"/>
    <row r="26" spans="12:34" ht="13"/>
    <row r="27" spans="12:34" ht="13"/>
    <row r="28" spans="12:34" ht="13">
      <c r="O28" s="253"/>
      <c r="T28" s="253"/>
      <c r="AH28" s="253"/>
    </row>
    <row r="29" spans="12:34" ht="13"/>
    <row r="30" spans="12:34" ht="13"/>
    <row r="31" spans="12:34" ht="13">
      <c r="Q31" s="253"/>
    </row>
    <row r="32" spans="12:34" ht="13">
      <c r="L32" s="253"/>
    </row>
    <row r="33" spans="2:34" ht="13">
      <c r="C33" s="253"/>
      <c r="E33" s="253"/>
      <c r="G33" s="253"/>
      <c r="I33" s="253"/>
      <c r="X33" s="253"/>
    </row>
    <row r="34" spans="2:34" ht="13">
      <c r="B34" s="253"/>
      <c r="P34" s="253"/>
      <c r="R34" s="253"/>
      <c r="T34" s="253"/>
    </row>
    <row r="35" spans="2:34" ht="13">
      <c r="D35" s="253"/>
      <c r="W35" s="253"/>
      <c r="AC35" s="253"/>
      <c r="AD35" s="253"/>
      <c r="AE35" s="253"/>
      <c r="AF35" s="253"/>
      <c r="AG35" s="253"/>
      <c r="AH35" s="253"/>
    </row>
    <row r="36" spans="2:34" ht="13">
      <c r="H36" s="253"/>
      <c r="J36" s="253"/>
      <c r="K36" s="253"/>
      <c r="M36" s="253"/>
      <c r="Y36" s="253"/>
      <c r="Z36" s="253"/>
      <c r="AA36" s="253"/>
      <c r="AB36" s="253"/>
      <c r="AC36" s="253"/>
      <c r="AD36" s="253"/>
      <c r="AE36" s="253"/>
      <c r="AF36" s="253"/>
      <c r="AG36" s="253"/>
      <c r="AH36" s="253"/>
    </row>
    <row r="37" spans="2:34" ht="13">
      <c r="AH37" s="253"/>
    </row>
    <row r="38" spans="2:34" ht="13">
      <c r="AG38" s="253"/>
      <c r="AH38" s="253"/>
    </row>
    <row r="39" spans="2:34" ht="13"/>
    <row r="40" spans="2:34" ht="13">
      <c r="X40" s="253"/>
    </row>
    <row r="41" spans="2:34" ht="13">
      <c r="R41" s="253"/>
    </row>
    <row r="42" spans="2:34" ht="13">
      <c r="W42" s="253"/>
    </row>
    <row r="43" spans="2:34" ht="13">
      <c r="Y43" s="253"/>
      <c r="Z43" s="253"/>
      <c r="AA43" s="253"/>
      <c r="AB43" s="253"/>
      <c r="AC43" s="253"/>
      <c r="AD43" s="253"/>
      <c r="AE43" s="253"/>
      <c r="AF43" s="253"/>
      <c r="AG43" s="253"/>
      <c r="AH43" s="253"/>
    </row>
    <row r="44" spans="2:34" ht="13">
      <c r="AH44" s="253"/>
    </row>
    <row r="45" spans="2:34" ht="13">
      <c r="X45" s="253"/>
    </row>
    <row r="46" spans="2:34" ht="13"/>
    <row r="47" spans="2:34" ht="13"/>
    <row r="48" spans="2:34" ht="13">
      <c r="W48" s="253"/>
      <c r="Y48" s="253"/>
      <c r="Z48" s="253"/>
      <c r="AA48" s="253"/>
      <c r="AB48" s="253"/>
      <c r="AC48" s="253"/>
      <c r="AD48" s="253"/>
      <c r="AE48" s="253"/>
      <c r="AF48" s="253"/>
      <c r="AG48" s="253"/>
      <c r="AH48" s="253"/>
    </row>
    <row r="49" spans="28:34" ht="13"/>
    <row r="50" spans="28:34" ht="13">
      <c r="AE50" s="253"/>
      <c r="AF50" s="253"/>
      <c r="AG50" s="253"/>
      <c r="AH50" s="253"/>
    </row>
    <row r="51" spans="28:34" ht="13">
      <c r="AC51" s="253"/>
      <c r="AD51" s="253"/>
      <c r="AE51" s="253"/>
      <c r="AF51" s="253"/>
      <c r="AG51" s="253"/>
      <c r="AH51" s="253"/>
    </row>
    <row r="52" spans="28:34" ht="13"/>
    <row r="53" spans="28:34" ht="13">
      <c r="AF53" s="253"/>
      <c r="AG53" s="253"/>
      <c r="AH53" s="253"/>
    </row>
    <row r="54" spans="28:34" ht="13">
      <c r="AH54" s="253"/>
    </row>
    <row r="55" spans="28:34" ht="13"/>
    <row r="56" spans="28:34" ht="13">
      <c r="AB56" s="253"/>
      <c r="AC56" s="253"/>
      <c r="AD56" s="253"/>
      <c r="AE56" s="253"/>
      <c r="AF56" s="253"/>
      <c r="AG56" s="253"/>
      <c r="AH56" s="253"/>
    </row>
    <row r="57" spans="28:34" ht="13">
      <c r="AH57" s="253"/>
    </row>
    <row r="58" spans="28:34" ht="13">
      <c r="AH58" s="253"/>
    </row>
    <row r="59" spans="28:34" ht="13">
      <c r="AG59" s="253"/>
      <c r="AH59" s="253"/>
    </row>
    <row r="60" spans="28:34" ht="13"/>
    <row r="61" spans="28:34" ht="13"/>
    <row r="62" spans="28:34" ht="13"/>
    <row r="63" spans="28:34" ht="13">
      <c r="AH63" s="253"/>
    </row>
    <row r="64" spans="28:34" ht="13">
      <c r="AG64" s="253"/>
      <c r="AH64" s="253"/>
    </row>
    <row r="65" spans="28:34" ht="13"/>
    <row r="66" spans="28:34" ht="13"/>
    <row r="67" spans="28:34" ht="13"/>
    <row r="68" spans="28:34" ht="13">
      <c r="AB68" s="253"/>
      <c r="AC68" s="253"/>
      <c r="AD68" s="253"/>
      <c r="AE68" s="253"/>
      <c r="AF68" s="253"/>
      <c r="AG68" s="253"/>
      <c r="AH68" s="253"/>
    </row>
    <row r="69" spans="28:34" ht="13">
      <c r="AF69" s="253"/>
      <c r="AG69" s="253"/>
      <c r="AH69" s="253"/>
    </row>
    <row r="70" spans="28:34" ht="13"/>
    <row r="71" spans="28:34" ht="13"/>
    <row r="72" spans="28:34" ht="13"/>
    <row r="73" spans="28:34" ht="13"/>
    <row r="74" spans="28:34" ht="13"/>
    <row r="75" spans="28:34" ht="13">
      <c r="AH75" s="253"/>
    </row>
    <row r="76" spans="28:34" ht="13">
      <c r="AF76" s="253"/>
      <c r="AG76" s="253"/>
      <c r="AH76" s="253"/>
    </row>
    <row r="77" spans="28:34" ht="13">
      <c r="AG77" s="253"/>
      <c r="AH77" s="253"/>
    </row>
    <row r="78" spans="28:34" ht="13"/>
    <row r="79" spans="28:34" ht="13"/>
    <row r="80" spans="28:34" ht="13"/>
    <row r="81" spans="25:34" ht="13"/>
    <row r="82" spans="25:34" ht="13">
      <c r="Y82" s="253"/>
    </row>
    <row r="83" spans="25:34" ht="13">
      <c r="Y83" s="253"/>
      <c r="Z83" s="253"/>
      <c r="AA83" s="253"/>
      <c r="AB83" s="253"/>
      <c r="AC83" s="253"/>
      <c r="AD83" s="253"/>
      <c r="AE83" s="253"/>
      <c r="AF83" s="253"/>
      <c r="AG83" s="253"/>
      <c r="AH83" s="253"/>
    </row>
    <row r="84" spans="25:34" ht="13"/>
    <row r="85" spans="25:34" ht="13"/>
    <row r="86" spans="25:34" ht="13"/>
    <row r="87" spans="25:34" ht="13"/>
    <row r="88" spans="25:34" ht="13">
      <c r="AH88" s="253"/>
    </row>
    <row r="89" spans="25:34" ht="13"/>
    <row r="90" spans="25:34" ht="13"/>
    <row r="91" spans="25:34" ht="13"/>
    <row r="92" spans="25:34" ht="13.5" customHeight="1"/>
    <row r="93" spans="25:34" ht="13.5" customHeight="1"/>
    <row r="94" spans="25:34" ht="13.5" customHeight="1">
      <c r="AF94" s="253"/>
      <c r="AG94" s="253"/>
      <c r="AH94" s="253"/>
    </row>
    <row r="95" spans="25:34" ht="13.5" customHeight="1">
      <c r="AH95" s="253"/>
    </row>
    <row r="96" spans="25:34" ht="13.5" customHeight="1"/>
    <row r="97" spans="33:34" ht="13.5" customHeight="1"/>
    <row r="98" spans="33:34" ht="13.5" customHeight="1"/>
    <row r="99" spans="33:34" ht="13.5" customHeight="1"/>
    <row r="100" spans="33:34" ht="13.5" customHeight="1"/>
    <row r="101" spans="33:34" ht="13.5" customHeight="1">
      <c r="AH101" s="253"/>
    </row>
    <row r="102" spans="33:34" ht="13.5" customHeight="1"/>
    <row r="103" spans="33:34" ht="13.5" customHeight="1"/>
    <row r="104" spans="33:34" ht="13.5" customHeight="1">
      <c r="AG104" s="253"/>
      <c r="AH104" s="25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3"/>
    </row>
    <row r="117" spans="34:122" ht="13.5" customHeight="1"/>
    <row r="118" spans="34:122" ht="13.5" customHeight="1"/>
    <row r="119" spans="34:122" ht="13.5" customHeight="1"/>
    <row r="120" spans="34:122" ht="13.5" customHeight="1">
      <c r="AH120" s="253"/>
    </row>
    <row r="121" spans="34:122" ht="13.5" customHeight="1">
      <c r="AH121" s="253"/>
    </row>
    <row r="122" spans="34:122" ht="13.5" customHeight="1"/>
    <row r="123" spans="34:122" ht="13.5" customHeight="1"/>
    <row r="124" spans="34:122" ht="13.5" customHeight="1"/>
    <row r="125" spans="34:122" ht="13.5" customHeight="1">
      <c r="DR125" s="253" t="s">
        <v>503</v>
      </c>
    </row>
  </sheetData>
  <sheetProtection algorithmName="SHA-512" hashValue="F/RFuuoADQ8aNGzYgnxHNDXXMCDYDpi7T1j4jRN05vAYJbckAQ99FmAx53QjNAVOg1N3UtK52dEbI0NwOjmItg==" saltValue="pOdW5W6SXf3wCkmpvRYX4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cols>
    <col min="1" max="1" width="45.90625" style="142" customWidth="1"/>
    <col min="2" max="8" width="13.36328125" style="142" customWidth="1"/>
    <col min="9" max="16384" width="11.08984375" style="142"/>
  </cols>
  <sheetData>
    <row r="1" spans="1:8">
      <c r="A1" s="136"/>
      <c r="B1" s="137"/>
      <c r="C1" s="138"/>
      <c r="D1" s="139"/>
      <c r="E1" s="140"/>
      <c r="F1" s="140"/>
      <c r="G1" s="140"/>
      <c r="H1" s="141"/>
    </row>
    <row r="2" spans="1:8">
      <c r="A2" s="143"/>
      <c r="B2" s="144"/>
      <c r="C2" s="145"/>
      <c r="D2" s="146" t="s">
        <v>56</v>
      </c>
      <c r="E2" s="147"/>
      <c r="F2" s="148" t="s">
        <v>553</v>
      </c>
      <c r="G2" s="149"/>
      <c r="H2" s="150"/>
    </row>
    <row r="3" spans="1:8">
      <c r="A3" s="146" t="s">
        <v>546</v>
      </c>
      <c r="B3" s="151"/>
      <c r="C3" s="152"/>
      <c r="D3" s="153">
        <v>31234</v>
      </c>
      <c r="E3" s="154"/>
      <c r="F3" s="155">
        <v>43226</v>
      </c>
      <c r="G3" s="156"/>
      <c r="H3" s="157"/>
    </row>
    <row r="4" spans="1:8">
      <c r="A4" s="158"/>
      <c r="B4" s="159"/>
      <c r="C4" s="160"/>
      <c r="D4" s="161">
        <v>23692</v>
      </c>
      <c r="E4" s="162"/>
      <c r="F4" s="163">
        <v>22622</v>
      </c>
      <c r="G4" s="164"/>
      <c r="H4" s="165"/>
    </row>
    <row r="5" spans="1:8">
      <c r="A5" s="146" t="s">
        <v>548</v>
      </c>
      <c r="B5" s="151"/>
      <c r="C5" s="152"/>
      <c r="D5" s="153">
        <v>33227</v>
      </c>
      <c r="E5" s="154"/>
      <c r="F5" s="155">
        <v>42836</v>
      </c>
      <c r="G5" s="156"/>
      <c r="H5" s="157"/>
    </row>
    <row r="6" spans="1:8">
      <c r="A6" s="158"/>
      <c r="B6" s="159"/>
      <c r="C6" s="160"/>
      <c r="D6" s="161">
        <v>23829</v>
      </c>
      <c r="E6" s="162"/>
      <c r="F6" s="163">
        <v>22936</v>
      </c>
      <c r="G6" s="164"/>
      <c r="H6" s="165"/>
    </row>
    <row r="7" spans="1:8">
      <c r="A7" s="146" t="s">
        <v>549</v>
      </c>
      <c r="B7" s="151"/>
      <c r="C7" s="152"/>
      <c r="D7" s="153">
        <v>30984</v>
      </c>
      <c r="E7" s="154"/>
      <c r="F7" s="155">
        <v>44161</v>
      </c>
      <c r="G7" s="156"/>
      <c r="H7" s="157"/>
    </row>
    <row r="8" spans="1:8">
      <c r="A8" s="158"/>
      <c r="B8" s="159"/>
      <c r="C8" s="160"/>
      <c r="D8" s="161">
        <v>21486</v>
      </c>
      <c r="E8" s="162"/>
      <c r="F8" s="163">
        <v>23644</v>
      </c>
      <c r="G8" s="164"/>
      <c r="H8" s="165"/>
    </row>
    <row r="9" spans="1:8">
      <c r="A9" s="146" t="s">
        <v>550</v>
      </c>
      <c r="B9" s="151"/>
      <c r="C9" s="152"/>
      <c r="D9" s="153">
        <v>29563</v>
      </c>
      <c r="E9" s="154"/>
      <c r="F9" s="155">
        <v>43955</v>
      </c>
      <c r="G9" s="156"/>
      <c r="H9" s="157"/>
    </row>
    <row r="10" spans="1:8">
      <c r="A10" s="158"/>
      <c r="B10" s="159"/>
      <c r="C10" s="160"/>
      <c r="D10" s="161">
        <v>20899</v>
      </c>
      <c r="E10" s="162"/>
      <c r="F10" s="163">
        <v>21318</v>
      </c>
      <c r="G10" s="164"/>
      <c r="H10" s="165"/>
    </row>
    <row r="11" spans="1:8">
      <c r="A11" s="146" t="s">
        <v>551</v>
      </c>
      <c r="B11" s="151"/>
      <c r="C11" s="152"/>
      <c r="D11" s="153">
        <v>43262</v>
      </c>
      <c r="E11" s="154"/>
      <c r="F11" s="155">
        <v>41921</v>
      </c>
      <c r="G11" s="156"/>
      <c r="H11" s="157"/>
    </row>
    <row r="12" spans="1:8">
      <c r="A12" s="158"/>
      <c r="B12" s="159"/>
      <c r="C12" s="166"/>
      <c r="D12" s="161">
        <v>29214</v>
      </c>
      <c r="E12" s="162"/>
      <c r="F12" s="163">
        <v>21655</v>
      </c>
      <c r="G12" s="164"/>
      <c r="H12" s="165"/>
    </row>
    <row r="13" spans="1:8">
      <c r="A13" s="146"/>
      <c r="B13" s="151"/>
      <c r="C13" s="152"/>
      <c r="D13" s="153">
        <v>33654</v>
      </c>
      <c r="E13" s="154"/>
      <c r="F13" s="155">
        <v>43220</v>
      </c>
      <c r="G13" s="167"/>
      <c r="H13" s="157"/>
    </row>
    <row r="14" spans="1:8">
      <c r="A14" s="158"/>
      <c r="B14" s="159"/>
      <c r="C14" s="160"/>
      <c r="D14" s="161">
        <v>23824</v>
      </c>
      <c r="E14" s="162"/>
      <c r="F14" s="163">
        <v>22435</v>
      </c>
      <c r="G14" s="164"/>
      <c r="H14" s="165"/>
    </row>
    <row r="17" spans="1:11">
      <c r="A17" s="142" t="s">
        <v>57</v>
      </c>
    </row>
    <row r="18" spans="1:11">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c r="A19" s="168" t="s">
        <v>58</v>
      </c>
      <c r="B19" s="168">
        <f>ROUND(VALUE(SUBSTITUTE(実質収支比率等に係る経年分析!F$48,"▲","-")),2)</f>
        <v>9.23</v>
      </c>
      <c r="C19" s="168">
        <f>ROUND(VALUE(SUBSTITUTE(実質収支比率等に係る経年分析!G$48,"▲","-")),2)</f>
        <v>7.94</v>
      </c>
      <c r="D19" s="168">
        <f>ROUND(VALUE(SUBSTITUTE(実質収支比率等に係る経年分析!H$48,"▲","-")),2)</f>
        <v>12.25</v>
      </c>
      <c r="E19" s="168">
        <f>ROUND(VALUE(SUBSTITUTE(実質収支比率等に係る経年分析!I$48,"▲","-")),2)</f>
        <v>16.72</v>
      </c>
      <c r="F19" s="168">
        <f>ROUND(VALUE(SUBSTITUTE(実質収支比率等に係る経年分析!J$48,"▲","-")),2)</f>
        <v>14.39</v>
      </c>
    </row>
    <row r="20" spans="1:11">
      <c r="A20" s="168" t="s">
        <v>59</v>
      </c>
      <c r="B20" s="168">
        <f>ROUND(VALUE(SUBSTITUTE(実質収支比率等に係る経年分析!F$47,"▲","-")),2)</f>
        <v>10.199999999999999</v>
      </c>
      <c r="C20" s="168">
        <f>ROUND(VALUE(SUBSTITUTE(実質収支比率等に係る経年分析!G$47,"▲","-")),2)</f>
        <v>7.68</v>
      </c>
      <c r="D20" s="168">
        <f>ROUND(VALUE(SUBSTITUTE(実質収支比率等に係る経年分析!H$47,"▲","-")),2)</f>
        <v>8.25</v>
      </c>
      <c r="E20" s="168">
        <f>ROUND(VALUE(SUBSTITUTE(実質収支比率等に係る経年分析!I$47,"▲","-")),2)</f>
        <v>13.19</v>
      </c>
      <c r="F20" s="168">
        <f>ROUND(VALUE(SUBSTITUTE(実質収支比率等に係る経年分析!J$47,"▲","-")),2)</f>
        <v>17.66</v>
      </c>
    </row>
    <row r="21" spans="1:11">
      <c r="A21" s="168" t="s">
        <v>60</v>
      </c>
      <c r="B21" s="168">
        <f>IF(ISNUMBER(VALUE(SUBSTITUTE(実質収支比率等に係る経年分析!F$49,"▲","-"))),ROUND(VALUE(SUBSTITUTE(実質収支比率等に係る経年分析!F$49,"▲","-")),2),NA())</f>
        <v>-0.31</v>
      </c>
      <c r="C21" s="168">
        <f>IF(ISNUMBER(VALUE(SUBSTITUTE(実質収支比率等に係る経年分析!G$49,"▲","-"))),ROUND(VALUE(SUBSTITUTE(実質収支比率等に係る経年分析!G$49,"▲","-")),2),NA())</f>
        <v>-3.45</v>
      </c>
      <c r="D21" s="168">
        <f>IF(ISNUMBER(VALUE(SUBSTITUTE(実質収支比率等に係る経年分析!H$49,"▲","-"))),ROUND(VALUE(SUBSTITUTE(実質収支比率等に係る経年分析!H$49,"▲","-")),2),NA())</f>
        <v>5.5</v>
      </c>
      <c r="E21" s="168">
        <f>IF(ISNUMBER(VALUE(SUBSTITUTE(実質収支比率等に係る経年分析!I$49,"▲","-"))),ROUND(VALUE(SUBSTITUTE(実質収支比率等に係る経年分析!I$49,"▲","-")),2),NA())</f>
        <v>10.61</v>
      </c>
      <c r="F21" s="168">
        <f>IF(ISNUMBER(VALUE(SUBSTITUTE(実質収支比率等に係る経年分析!J$49,"▲","-"))),ROUND(VALUE(SUBSTITUTE(実質収支比率等に係る経年分析!J$49,"▲","-")),2),NA())</f>
        <v>1.64</v>
      </c>
    </row>
    <row r="24" spans="1:11">
      <c r="A24" s="142" t="s">
        <v>61</v>
      </c>
    </row>
    <row r="25" spans="1:11">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c r="A26" s="169"/>
      <c r="B26" s="169" t="s">
        <v>62</v>
      </c>
      <c r="C26" s="169" t="s">
        <v>63</v>
      </c>
      <c r="D26" s="169" t="s">
        <v>62</v>
      </c>
      <c r="E26" s="169" t="s">
        <v>63</v>
      </c>
      <c r="F26" s="169" t="s">
        <v>62</v>
      </c>
      <c r="G26" s="169" t="s">
        <v>63</v>
      </c>
      <c r="H26" s="169" t="s">
        <v>62</v>
      </c>
      <c r="I26" s="169" t="s">
        <v>63</v>
      </c>
      <c r="J26" s="169" t="s">
        <v>62</v>
      </c>
      <c r="K26" s="169" t="s">
        <v>63</v>
      </c>
    </row>
    <row r="27" spans="1:11">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c r="A31" s="169" t="str">
        <f>IF(連結実質赤字比率に係る赤字・黒字の構成分析!C$39="",NA(),連結実質赤字比率に係る赤字・黒字の構成分析!C$39)</f>
        <v>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0.2</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0.31</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0.33</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0.27</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0.47</v>
      </c>
    </row>
    <row r="32" spans="1:11">
      <c r="A32" s="169" t="str">
        <f>IF(連結実質赤字比率に係る赤字・黒字の構成分析!C$38="",NA(),連結実質赤字比率に係る赤字・黒字の構成分析!C$38)</f>
        <v>国民健康保険特別会計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0.35</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0.49</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1.04</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0.79</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0.72</v>
      </c>
    </row>
    <row r="33" spans="1:16">
      <c r="A33" s="169" t="str">
        <f>IF(連結実質赤字比率に係る赤字・黒字の構成分析!C$37="",NA(),連結実質赤字比率に係る赤字・黒字の構成分析!C$37)</f>
        <v>介護保険特別会計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1.6</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1.81</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2.58</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2.2599999999999998</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2.46</v>
      </c>
    </row>
    <row r="34" spans="1:16">
      <c r="A34" s="169" t="str">
        <f>IF(連結実質赤字比率に係る赤字・黒字の構成分析!C$36="",NA(),連結実質赤字比率に係る赤字・黒字の構成分析!C$36)</f>
        <v>公共下水道事業特別会計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0.82</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1.35</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1.71</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2.04</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2.5499999999999998</v>
      </c>
    </row>
    <row r="35" spans="1:16">
      <c r="A35" s="169" t="str">
        <f>IF(連結実質赤字比率に係る赤字・黒字の構成分析!C$35="",NA(),連結実質赤字比率に係る赤字・黒字の構成分析!C$35)</f>
        <v>上水道事業特別会計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7.97</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8</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7.98</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6.87</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5.37</v>
      </c>
    </row>
    <row r="36" spans="1:16">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9.2200000000000006</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7.93</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12.24</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16.72</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14.38</v>
      </c>
    </row>
    <row r="39" spans="1:16">
      <c r="A39" s="142" t="s">
        <v>64</v>
      </c>
    </row>
    <row r="40" spans="1:16">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c r="A41" s="170"/>
      <c r="B41" s="170" t="s">
        <v>65</v>
      </c>
      <c r="C41" s="170"/>
      <c r="D41" s="170" t="s">
        <v>66</v>
      </c>
      <c r="E41" s="170" t="s">
        <v>65</v>
      </c>
      <c r="F41" s="170"/>
      <c r="G41" s="170" t="s">
        <v>66</v>
      </c>
      <c r="H41" s="170" t="s">
        <v>65</v>
      </c>
      <c r="I41" s="170"/>
      <c r="J41" s="170" t="s">
        <v>66</v>
      </c>
      <c r="K41" s="170" t="s">
        <v>65</v>
      </c>
      <c r="L41" s="170"/>
      <c r="M41" s="170" t="s">
        <v>66</v>
      </c>
      <c r="N41" s="170" t="s">
        <v>65</v>
      </c>
      <c r="O41" s="170"/>
      <c r="P41" s="170" t="s">
        <v>66</v>
      </c>
    </row>
    <row r="42" spans="1:16">
      <c r="A42" s="170" t="s">
        <v>67</v>
      </c>
      <c r="B42" s="170"/>
      <c r="C42" s="170"/>
      <c r="D42" s="170">
        <f>'実質公債費比率（分子）の構造'!K$52</f>
        <v>3756</v>
      </c>
      <c r="E42" s="170"/>
      <c r="F42" s="170"/>
      <c r="G42" s="170">
        <f>'実質公債費比率（分子）の構造'!L$52</f>
        <v>3680</v>
      </c>
      <c r="H42" s="170"/>
      <c r="I42" s="170"/>
      <c r="J42" s="170">
        <f>'実質公債費比率（分子）の構造'!M$52</f>
        <v>3692</v>
      </c>
      <c r="K42" s="170"/>
      <c r="L42" s="170"/>
      <c r="M42" s="170">
        <f>'実質公債費比率（分子）の構造'!N$52</f>
        <v>3563</v>
      </c>
      <c r="N42" s="170"/>
      <c r="O42" s="170"/>
      <c r="P42" s="170">
        <f>'実質公債費比率（分子）の構造'!O$52</f>
        <v>3487</v>
      </c>
    </row>
    <row r="43" spans="1:16">
      <c r="A43" s="170" t="s">
        <v>68</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c r="A44" s="170" t="s">
        <v>69</v>
      </c>
      <c r="B44" s="170">
        <f>'実質公債費比率（分子）の構造'!K$50</f>
        <v>16</v>
      </c>
      <c r="C44" s="170"/>
      <c r="D44" s="170"/>
      <c r="E44" s="170" t="str">
        <f>'実質公債費比率（分子）の構造'!L$50</f>
        <v>-</v>
      </c>
      <c r="F44" s="170"/>
      <c r="G44" s="170"/>
      <c r="H44" s="170">
        <f>'実質公債費比率（分子）の構造'!M$50</f>
        <v>25</v>
      </c>
      <c r="I44" s="170"/>
      <c r="J44" s="170"/>
      <c r="K44" s="170">
        <f>'実質公債費比率（分子）の構造'!N$50</f>
        <v>25</v>
      </c>
      <c r="L44" s="170"/>
      <c r="M44" s="170"/>
      <c r="N44" s="170">
        <f>'実質公債費比率（分子）の構造'!O$50</f>
        <v>26</v>
      </c>
      <c r="O44" s="170"/>
      <c r="P44" s="170"/>
    </row>
    <row r="45" spans="1:16">
      <c r="A45" s="170" t="s">
        <v>70</v>
      </c>
      <c r="B45" s="170">
        <f>'実質公債費比率（分子）の構造'!K$49</f>
        <v>83</v>
      </c>
      <c r="C45" s="170"/>
      <c r="D45" s="170"/>
      <c r="E45" s="170">
        <f>'実質公債費比率（分子）の構造'!L$49</f>
        <v>96</v>
      </c>
      <c r="F45" s="170"/>
      <c r="G45" s="170"/>
      <c r="H45" s="170">
        <f>'実質公債費比率（分子）の構造'!M$49</f>
        <v>130</v>
      </c>
      <c r="I45" s="170"/>
      <c r="J45" s="170"/>
      <c r="K45" s="170">
        <f>'実質公債費比率（分子）の構造'!N$49</f>
        <v>136</v>
      </c>
      <c r="L45" s="170"/>
      <c r="M45" s="170"/>
      <c r="N45" s="170">
        <f>'実質公債費比率（分子）の構造'!O$49</f>
        <v>139</v>
      </c>
      <c r="O45" s="170"/>
      <c r="P45" s="170"/>
    </row>
    <row r="46" spans="1:16">
      <c r="A46" s="170" t="s">
        <v>71</v>
      </c>
      <c r="B46" s="170">
        <f>'実質公債費比率（分子）の構造'!K$48</f>
        <v>1137</v>
      </c>
      <c r="C46" s="170"/>
      <c r="D46" s="170"/>
      <c r="E46" s="170">
        <f>'実質公債費比率（分子）の構造'!L$48</f>
        <v>1227</v>
      </c>
      <c r="F46" s="170"/>
      <c r="G46" s="170"/>
      <c r="H46" s="170">
        <f>'実質公債費比率（分子）の構造'!M$48</f>
        <v>996</v>
      </c>
      <c r="I46" s="170"/>
      <c r="J46" s="170"/>
      <c r="K46" s="170">
        <f>'実質公債費比率（分子）の構造'!N$48</f>
        <v>840</v>
      </c>
      <c r="L46" s="170"/>
      <c r="M46" s="170"/>
      <c r="N46" s="170">
        <f>'実質公債費比率（分子）の構造'!O$48</f>
        <v>825</v>
      </c>
      <c r="O46" s="170"/>
      <c r="P46" s="170"/>
    </row>
    <row r="47" spans="1:16">
      <c r="A47" s="170" t="s">
        <v>72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c r="A48" s="170" t="s">
        <v>73</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c r="A49" s="170" t="s">
        <v>74</v>
      </c>
      <c r="B49" s="170">
        <f>'実質公債費比率（分子）の構造'!K$45</f>
        <v>4603</v>
      </c>
      <c r="C49" s="170"/>
      <c r="D49" s="170"/>
      <c r="E49" s="170">
        <f>'実質公債費比率（分子）の構造'!L$45</f>
        <v>4572</v>
      </c>
      <c r="F49" s="170"/>
      <c r="G49" s="170"/>
      <c r="H49" s="170">
        <f>'実質公債費比率（分子）の構造'!M$45</f>
        <v>4460</v>
      </c>
      <c r="I49" s="170"/>
      <c r="J49" s="170"/>
      <c r="K49" s="170">
        <f>'実質公債費比率（分子）の構造'!N$45</f>
        <v>4345</v>
      </c>
      <c r="L49" s="170"/>
      <c r="M49" s="170"/>
      <c r="N49" s="170">
        <f>'実質公債費比率（分子）の構造'!O$45</f>
        <v>4596</v>
      </c>
      <c r="O49" s="170"/>
      <c r="P49" s="170"/>
    </row>
    <row r="50" spans="1:16">
      <c r="A50" s="170" t="s">
        <v>75</v>
      </c>
      <c r="B50" s="170" t="e">
        <f>NA()</f>
        <v>#N/A</v>
      </c>
      <c r="C50" s="170">
        <f>IF(ISNUMBER('実質公債費比率（分子）の構造'!K$53),'実質公債費比率（分子）の構造'!K$53,NA())</f>
        <v>2083</v>
      </c>
      <c r="D50" s="170" t="e">
        <f>NA()</f>
        <v>#N/A</v>
      </c>
      <c r="E50" s="170" t="e">
        <f>NA()</f>
        <v>#N/A</v>
      </c>
      <c r="F50" s="170">
        <f>IF(ISNUMBER('実質公債費比率（分子）の構造'!L$53),'実質公債費比率（分子）の構造'!L$53,NA())</f>
        <v>2215</v>
      </c>
      <c r="G50" s="170" t="e">
        <f>NA()</f>
        <v>#N/A</v>
      </c>
      <c r="H50" s="170" t="e">
        <f>NA()</f>
        <v>#N/A</v>
      </c>
      <c r="I50" s="170">
        <f>IF(ISNUMBER('実質公債費比率（分子）の構造'!M$53),'実質公債費比率（分子）の構造'!M$53,NA())</f>
        <v>1919</v>
      </c>
      <c r="J50" s="170" t="e">
        <f>NA()</f>
        <v>#N/A</v>
      </c>
      <c r="K50" s="170" t="e">
        <f>NA()</f>
        <v>#N/A</v>
      </c>
      <c r="L50" s="170">
        <f>IF(ISNUMBER('実質公債費比率（分子）の構造'!N$53),'実質公債費比率（分子）の構造'!N$53,NA())</f>
        <v>1783</v>
      </c>
      <c r="M50" s="170" t="e">
        <f>NA()</f>
        <v>#N/A</v>
      </c>
      <c r="N50" s="170" t="e">
        <f>NA()</f>
        <v>#N/A</v>
      </c>
      <c r="O50" s="170">
        <f>IF(ISNUMBER('実質公債費比率（分子）の構造'!O$53),'実質公債費比率（分子）の構造'!O$53,NA())</f>
        <v>2099</v>
      </c>
      <c r="P50" s="170" t="e">
        <f>NA()</f>
        <v>#N/A</v>
      </c>
    </row>
    <row r="53" spans="1:16">
      <c r="A53" s="142" t="s">
        <v>76</v>
      </c>
    </row>
    <row r="54" spans="1:16">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c r="A55" s="169"/>
      <c r="B55" s="169" t="s">
        <v>77</v>
      </c>
      <c r="C55" s="169"/>
      <c r="D55" s="169" t="s">
        <v>78</v>
      </c>
      <c r="E55" s="169" t="s">
        <v>77</v>
      </c>
      <c r="F55" s="169"/>
      <c r="G55" s="169" t="s">
        <v>78</v>
      </c>
      <c r="H55" s="169" t="s">
        <v>77</v>
      </c>
      <c r="I55" s="169"/>
      <c r="J55" s="169" t="s">
        <v>78</v>
      </c>
      <c r="K55" s="169" t="s">
        <v>77</v>
      </c>
      <c r="L55" s="169"/>
      <c r="M55" s="169" t="s">
        <v>78</v>
      </c>
      <c r="N55" s="169" t="s">
        <v>77</v>
      </c>
      <c r="O55" s="169"/>
      <c r="P55" s="169" t="s">
        <v>78</v>
      </c>
    </row>
    <row r="56" spans="1:16">
      <c r="A56" s="169" t="s">
        <v>45</v>
      </c>
      <c r="B56" s="169"/>
      <c r="C56" s="169"/>
      <c r="D56" s="169">
        <f>'将来負担比率（分子）の構造'!I$52</f>
        <v>33199</v>
      </c>
      <c r="E56" s="169"/>
      <c r="F56" s="169"/>
      <c r="G56" s="169">
        <f>'将来負担比率（分子）の構造'!J$52</f>
        <v>32657</v>
      </c>
      <c r="H56" s="169"/>
      <c r="I56" s="169"/>
      <c r="J56" s="169">
        <f>'将来負担比率（分子）の構造'!K$52</f>
        <v>32354</v>
      </c>
      <c r="K56" s="169"/>
      <c r="L56" s="169"/>
      <c r="M56" s="169">
        <f>'将来負担比率（分子）の構造'!L$52</f>
        <v>32313</v>
      </c>
      <c r="N56" s="169"/>
      <c r="O56" s="169"/>
      <c r="P56" s="169">
        <f>'将来負担比率（分子）の構造'!M$52</f>
        <v>31786</v>
      </c>
    </row>
    <row r="57" spans="1:16">
      <c r="A57" s="169" t="s">
        <v>44</v>
      </c>
      <c r="B57" s="169"/>
      <c r="C57" s="169"/>
      <c r="D57" s="169">
        <f>'将来負担比率（分子）の構造'!I$51</f>
        <v>10561</v>
      </c>
      <c r="E57" s="169"/>
      <c r="F57" s="169"/>
      <c r="G57" s="169">
        <f>'将来負担比率（分子）の構造'!J$51</f>
        <v>10193</v>
      </c>
      <c r="H57" s="169"/>
      <c r="I57" s="169"/>
      <c r="J57" s="169">
        <f>'将来負担比率（分子）の構造'!K$51</f>
        <v>10066</v>
      </c>
      <c r="K57" s="169"/>
      <c r="L57" s="169"/>
      <c r="M57" s="169">
        <f>'将来負担比率（分子）の構造'!L$51</f>
        <v>10239</v>
      </c>
      <c r="N57" s="169"/>
      <c r="O57" s="169"/>
      <c r="P57" s="169">
        <f>'将来負担比率（分子）の構造'!M$51</f>
        <v>10243</v>
      </c>
    </row>
    <row r="58" spans="1:16">
      <c r="A58" s="169" t="s">
        <v>43</v>
      </c>
      <c r="B58" s="169"/>
      <c r="C58" s="169"/>
      <c r="D58" s="169">
        <f>'将来負担比率（分子）の構造'!I$50</f>
        <v>4086</v>
      </c>
      <c r="E58" s="169"/>
      <c r="F58" s="169"/>
      <c r="G58" s="169">
        <f>'将来負担比率（分子）の構造'!J$50</f>
        <v>3573</v>
      </c>
      <c r="H58" s="169"/>
      <c r="I58" s="169"/>
      <c r="J58" s="169">
        <f>'将来負担比率（分子）の構造'!K$50</f>
        <v>3823</v>
      </c>
      <c r="K58" s="169"/>
      <c r="L58" s="169"/>
      <c r="M58" s="169">
        <f>'将来負担比率（分子）の構造'!L$50</f>
        <v>6291</v>
      </c>
      <c r="N58" s="169"/>
      <c r="O58" s="169"/>
      <c r="P58" s="169">
        <f>'将来負担比率（分子）の構造'!M$50</f>
        <v>8158</v>
      </c>
    </row>
    <row r="59" spans="1:16">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c r="A61" s="169" t="s">
        <v>38</v>
      </c>
      <c r="B61" s="169">
        <f>'将来負担比率（分子）の構造'!I$46</f>
        <v>155</v>
      </c>
      <c r="C61" s="169"/>
      <c r="D61" s="169"/>
      <c r="E61" s="169">
        <f>'将来負担比率（分子）の構造'!J$46</f>
        <v>58</v>
      </c>
      <c r="F61" s="169"/>
      <c r="G61" s="169"/>
      <c r="H61" s="169">
        <f>'将来負担比率（分子）の構造'!K$46</f>
        <v>22</v>
      </c>
      <c r="I61" s="169"/>
      <c r="J61" s="169"/>
      <c r="K61" s="169">
        <f>'将来負担比率（分子）の構造'!L$46</f>
        <v>13</v>
      </c>
      <c r="L61" s="169"/>
      <c r="M61" s="169"/>
      <c r="N61" s="169">
        <f>'将来負担比率（分子）の構造'!M$46</f>
        <v>13</v>
      </c>
      <c r="O61" s="169"/>
      <c r="P61" s="169"/>
    </row>
    <row r="62" spans="1:16">
      <c r="A62" s="169" t="s">
        <v>37</v>
      </c>
      <c r="B62" s="169">
        <f>'将来負担比率（分子）の構造'!I$45</f>
        <v>2359</v>
      </c>
      <c r="C62" s="169"/>
      <c r="D62" s="169"/>
      <c r="E62" s="169">
        <f>'将来負担比率（分子）の構造'!J$45</f>
        <v>2179</v>
      </c>
      <c r="F62" s="169"/>
      <c r="G62" s="169"/>
      <c r="H62" s="169">
        <f>'将来負担比率（分子）の構造'!K$45</f>
        <v>2136</v>
      </c>
      <c r="I62" s="169"/>
      <c r="J62" s="169"/>
      <c r="K62" s="169">
        <f>'将来負担比率（分子）の構造'!L$45</f>
        <v>1995</v>
      </c>
      <c r="L62" s="169"/>
      <c r="M62" s="169"/>
      <c r="N62" s="169">
        <f>'将来負担比率（分子）の構造'!M$45</f>
        <v>1978</v>
      </c>
      <c r="O62" s="169"/>
      <c r="P62" s="169"/>
    </row>
    <row r="63" spans="1:16">
      <c r="A63" s="169" t="s">
        <v>36</v>
      </c>
      <c r="B63" s="169">
        <f>'将来負担比率（分子）の構造'!I$44</f>
        <v>1128</v>
      </c>
      <c r="C63" s="169"/>
      <c r="D63" s="169"/>
      <c r="E63" s="169">
        <f>'将来負担比率（分子）の構造'!J$44</f>
        <v>1149</v>
      </c>
      <c r="F63" s="169"/>
      <c r="G63" s="169"/>
      <c r="H63" s="169">
        <f>'将来負担比率（分子）の構造'!K$44</f>
        <v>1183</v>
      </c>
      <c r="I63" s="169"/>
      <c r="J63" s="169"/>
      <c r="K63" s="169">
        <f>'将来負担比率（分子）の構造'!L$44</f>
        <v>1167</v>
      </c>
      <c r="L63" s="169"/>
      <c r="M63" s="169"/>
      <c r="N63" s="169">
        <f>'将来負担比率（分子）の構造'!M$44</f>
        <v>1090</v>
      </c>
      <c r="O63" s="169"/>
      <c r="P63" s="169"/>
    </row>
    <row r="64" spans="1:16">
      <c r="A64" s="169" t="s">
        <v>35</v>
      </c>
      <c r="B64" s="169">
        <f>'将来負担比率（分子）の構造'!I$43</f>
        <v>17175</v>
      </c>
      <c r="C64" s="169"/>
      <c r="D64" s="169"/>
      <c r="E64" s="169">
        <f>'将来負担比率（分子）の構造'!J$43</f>
        <v>17838</v>
      </c>
      <c r="F64" s="169"/>
      <c r="G64" s="169"/>
      <c r="H64" s="169">
        <f>'将来負担比率（分子）の構造'!K$43</f>
        <v>17385</v>
      </c>
      <c r="I64" s="169"/>
      <c r="J64" s="169"/>
      <c r="K64" s="169">
        <f>'将来負担比率（分子）の構造'!L$43</f>
        <v>15783</v>
      </c>
      <c r="L64" s="169"/>
      <c r="M64" s="169"/>
      <c r="N64" s="169">
        <f>'将来負担比率（分子）の構造'!M$43</f>
        <v>13911</v>
      </c>
      <c r="O64" s="169"/>
      <c r="P64" s="169"/>
    </row>
    <row r="65" spans="1:16">
      <c r="A65" s="169" t="s">
        <v>34</v>
      </c>
      <c r="B65" s="169">
        <f>'将来負担比率（分子）の構造'!I$42</f>
        <v>2486</v>
      </c>
      <c r="C65" s="169"/>
      <c r="D65" s="169"/>
      <c r="E65" s="169">
        <f>'将来負担比率（分子）の構造'!J$42</f>
        <v>2469</v>
      </c>
      <c r="F65" s="169"/>
      <c r="G65" s="169"/>
      <c r="H65" s="169">
        <f>'将来負担比率（分子）の構造'!K$42</f>
        <v>2435</v>
      </c>
      <c r="I65" s="169"/>
      <c r="J65" s="169"/>
      <c r="K65" s="169">
        <f>'将来負担比率（分子）の構造'!L$42</f>
        <v>2401</v>
      </c>
      <c r="L65" s="169"/>
      <c r="M65" s="169"/>
      <c r="N65" s="169">
        <f>'将来負担比率（分子）の構造'!M$42</f>
        <v>2379</v>
      </c>
      <c r="O65" s="169"/>
      <c r="P65" s="169"/>
    </row>
    <row r="66" spans="1:16">
      <c r="A66" s="169" t="s">
        <v>33</v>
      </c>
      <c r="B66" s="169">
        <f>'将来負担比率（分子）の構造'!I$41</f>
        <v>41279</v>
      </c>
      <c r="C66" s="169"/>
      <c r="D66" s="169"/>
      <c r="E66" s="169">
        <f>'将来負担比率（分子）の構造'!J$41</f>
        <v>41008</v>
      </c>
      <c r="F66" s="169"/>
      <c r="G66" s="169"/>
      <c r="H66" s="169">
        <f>'将来負担比率（分子）の構造'!K$41</f>
        <v>40788</v>
      </c>
      <c r="I66" s="169"/>
      <c r="J66" s="169"/>
      <c r="K66" s="169">
        <f>'将来負担比率（分子）の構造'!L$41</f>
        <v>41515</v>
      </c>
      <c r="L66" s="169"/>
      <c r="M66" s="169"/>
      <c r="N66" s="169">
        <f>'将来負担比率（分子）の構造'!M$41</f>
        <v>41900</v>
      </c>
      <c r="O66" s="169"/>
      <c r="P66" s="169"/>
    </row>
    <row r="67" spans="1:16">
      <c r="A67" s="169" t="s">
        <v>79</v>
      </c>
      <c r="B67" s="169" t="e">
        <f>NA()</f>
        <v>#N/A</v>
      </c>
      <c r="C67" s="169">
        <f>IF(ISNUMBER('将来負担比率（分子）の構造'!I$53), IF('将来負担比率（分子）の構造'!I$53 &lt; 0, 0, '将来負担比率（分子）の構造'!I$53), NA())</f>
        <v>16736</v>
      </c>
      <c r="D67" s="169" t="e">
        <f>NA()</f>
        <v>#N/A</v>
      </c>
      <c r="E67" s="169" t="e">
        <f>NA()</f>
        <v>#N/A</v>
      </c>
      <c r="F67" s="169">
        <f>IF(ISNUMBER('将来負担比率（分子）の構造'!J$53), IF('将来負担比率（分子）の構造'!J$53 &lt; 0, 0, '将来負担比率（分子）の構造'!J$53), NA())</f>
        <v>18277</v>
      </c>
      <c r="G67" s="169" t="e">
        <f>NA()</f>
        <v>#N/A</v>
      </c>
      <c r="H67" s="169" t="e">
        <f>NA()</f>
        <v>#N/A</v>
      </c>
      <c r="I67" s="169">
        <f>IF(ISNUMBER('将来負担比率（分子）の構造'!K$53), IF('将来負担比率（分子）の構造'!K$53 &lt; 0, 0, '将来負担比率（分子）の構造'!K$53), NA())</f>
        <v>17705</v>
      </c>
      <c r="J67" s="169" t="e">
        <f>NA()</f>
        <v>#N/A</v>
      </c>
      <c r="K67" s="169" t="e">
        <f>NA()</f>
        <v>#N/A</v>
      </c>
      <c r="L67" s="169">
        <f>IF(ISNUMBER('将来負担比率（分子）の構造'!L$53), IF('将来負担比率（分子）の構造'!L$53 &lt; 0, 0, '将来負担比率（分子）の構造'!L$53), NA())</f>
        <v>14031</v>
      </c>
      <c r="M67" s="169" t="e">
        <f>NA()</f>
        <v>#N/A</v>
      </c>
      <c r="N67" s="169" t="e">
        <f>NA()</f>
        <v>#N/A</v>
      </c>
      <c r="O67" s="169">
        <f>IF(ISNUMBER('将来負担比率（分子）の構造'!M$53), IF('将来負担比率（分子）の構造'!M$53 &lt; 0, 0, '将来負担比率（分子）の構造'!M$53), NA())</f>
        <v>11083</v>
      </c>
      <c r="P67" s="169" t="e">
        <f>NA()</f>
        <v>#N/A</v>
      </c>
    </row>
    <row r="70" spans="1:16">
      <c r="A70" s="171" t="s">
        <v>80</v>
      </c>
      <c r="B70" s="171"/>
      <c r="C70" s="171"/>
      <c r="D70" s="171"/>
      <c r="E70" s="171"/>
      <c r="F70" s="171"/>
    </row>
    <row r="71" spans="1:16">
      <c r="A71" s="172"/>
      <c r="B71" s="172" t="str">
        <f>基金残高に係る経年分析!F54</f>
        <v>R02</v>
      </c>
      <c r="C71" s="172" t="str">
        <f>基金残高に係る経年分析!G54</f>
        <v>R03</v>
      </c>
      <c r="D71" s="172" t="str">
        <f>基金残高に係る経年分析!H54</f>
        <v>R04</v>
      </c>
    </row>
    <row r="72" spans="1:16">
      <c r="A72" s="172" t="s">
        <v>81</v>
      </c>
      <c r="B72" s="173">
        <f>基金残高に係る経年分析!F55</f>
        <v>2261</v>
      </c>
      <c r="C72" s="173">
        <f>基金残高に係る経年分析!G55</f>
        <v>3838</v>
      </c>
      <c r="D72" s="173">
        <f>基金残高に係る経年分析!H55</f>
        <v>5056</v>
      </c>
    </row>
    <row r="73" spans="1:16">
      <c r="A73" s="172" t="s">
        <v>82</v>
      </c>
      <c r="B73" s="173">
        <f>基金残高に係る経年分析!F56</f>
        <v>472</v>
      </c>
      <c r="C73" s="173">
        <f>基金残高に係る経年分析!G56</f>
        <v>1007</v>
      </c>
      <c r="D73" s="173">
        <f>基金残高に係る経年分析!H56</f>
        <v>1664</v>
      </c>
    </row>
    <row r="74" spans="1:16">
      <c r="A74" s="172" t="s">
        <v>83</v>
      </c>
      <c r="B74" s="173">
        <f>基金残高に係る経年分析!F57</f>
        <v>618</v>
      </c>
      <c r="C74" s="173">
        <f>基金残高に係る経年分析!G57</f>
        <v>629</v>
      </c>
      <c r="D74" s="173">
        <f>基金残高に係る経年分析!H57</f>
        <v>544</v>
      </c>
    </row>
  </sheetData>
  <sheetProtection algorithmName="SHA-512" hashValue="XBqqh+BGXWsMoGJoiJLRK+EcIz3kh0EHEG+8quI3wRZnk2QDnOZpWcvyO8zh9cObW8dWVOyRaSI1Cmf0+jYdxQ==" saltValue="3DLBP8dJEef+74oJCSVug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星野一希</cp:lastModifiedBy>
  <dcterms:created xsi:type="dcterms:W3CDTF">2024-03-14T01:42:34Z</dcterms:created>
  <dcterms:modified xsi:type="dcterms:W3CDTF">2024-11-20T08:21:51Z</dcterms:modified>
  <cp:category/>
</cp:coreProperties>
</file>