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5795\Box\【02_課所共有】01_07_市町村課\R06年度\07    財政担当\38_調査統計（財政）\38_04_地方公会計\38_04_040_地方公会計　その他通知・照会・回答\0819令和4年度財政状況資料集の作成について（2回目・地方公会計関係）（分析欄記載依頼）\03 団体→県\"/>
    </mc:Choice>
  </mc:AlternateContent>
  <xr:revisionPtr revIDLastSave="0" documentId="13_ncr:1_{1A156CC1-F201-4A2A-9AE2-CAB2AF9B0691}" xr6:coauthVersionLast="47" xr6:coauthVersionMax="47" xr10:uidLastSave="{00000000-0000-0000-0000-000000000000}"/>
  <bookViews>
    <workbookView xWindow="28680" yWindow="-4680" windowWidth="29040" windowHeight="15990" tabRatio="776" xr2:uid="{00000000-000D-0000-FFFF-FFFF00000000}"/>
  </bookViews>
  <sheets>
    <sheet name="総括表" sheetId="10" r:id="rId1"/>
    <sheet name="普通会計の状況" sheetId="11" r:id="rId2"/>
    <sheet name="各会計、関係団体の財政状況及び健全化判断比率" sheetId="12" r:id="rId3"/>
    <sheet name="財政比較分析表" sheetId="19"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W37" i="10"/>
  <c r="BW38" i="10" s="1"/>
  <c r="BE37" i="10"/>
  <c r="AM37" i="10"/>
  <c r="U37" i="10"/>
  <c r="C37" i="10"/>
  <c r="CO36" i="10"/>
  <c r="BW36" i="10"/>
  <c r="BE36" i="10"/>
  <c r="AM36" i="10"/>
  <c r="CO35" i="10"/>
  <c r="BW35" i="10"/>
  <c r="BE35" i="10"/>
  <c r="AM35" i="10"/>
  <c r="CO34" i="10"/>
  <c r="BW34" i="10"/>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alcChain>
</file>

<file path=xl/sharedStrings.xml><?xml version="1.0" encoding="utf-8"?>
<sst xmlns="http://schemas.openxmlformats.org/spreadsheetml/2006/main" count="1101" uniqueCount="607">
  <si>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</si>
  <si>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</si>
  <si>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</si>
  <si>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</si>
  <si>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</si>
  <si>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</si>
  <si>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</si>
  <si>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</si>
  <si>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</si>
  <si>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</si>
  <si>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</si>
  <si>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</si>
  <si>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</si>
  <si>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</si>
  <si>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</si>
  <si>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</si>
  <si>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</si>
  <si>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</si>
  <si>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</si>
  <si>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</si>
  <si>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</si>
  <si>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</si>
  <si>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</si>
  <si>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</si>
  <si>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</si>
  <si>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</si>
  <si>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</si>
  <si>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</si>
  <si>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</si>
  <si>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</si>
  <si>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</si>
  <si>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</si>
  <si>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</si>
  <si>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</si>
  <si>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</si>
  <si>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</si>
  <si>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</si>
  <si>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</si>
  <si>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</si>
  <si>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</si>
  <si>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</si>
  <si>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</si>
  <si>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</si>
  <si>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</si>
  <si>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</si>
  <si>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</si>
  <si>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</si>
  <si>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</si>
  <si>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</si>
  <si>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</si>
  <si>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</si>
  <si>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</si>
  <si>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</si>
  <si>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</si>
  <si>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</si>
  <si>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</si>
  <si>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</si>
  <si>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</si>
  <si>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</si>
  <si>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</si>
  <si>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</si>
  <si>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</si>
  <si>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</si>
  <si>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</si>
  <si>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</si>
  <si>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</si>
  <si>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</si>
  <si>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</si>
  <si>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</si>
  <si>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</si>
  <si>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</si>
  <si>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</si>
  <si>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</si>
  <si>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</si>
  <si>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</si>
  <si>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</si>
  <si>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</si>
  <si>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</si>
  <si>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</si>
  <si>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</si>
  <si>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</si>
  <si>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</si>
  <si>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</si>
  <si>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</si>
  <si>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</si>
  <si>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</si>
  <si>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</si>
  <si>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</si>
  <si>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</si>
  <si>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</si>
  <si>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</si>
  <si>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</si>
  <si>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</si>
  <si>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</si>
  <si>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</si>
  <si>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</si>
  <si>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</si>
  <si>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</si>
  <si>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</si>
  <si>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</si>
  <si>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北本市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</si>
  <si>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</si>
  <si>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</si>
  <si>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</si>
  <si>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</si>
  <si>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</si>
  <si>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</si>
  <si>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</si>
  <si>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</si>
  <si>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</si>
  <si>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</si>
  <si>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</si>
  <si>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</si>
  <si>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</si>
  <si>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</si>
  <si>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</si>
  <si>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</si>
  <si>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</si>
  <si>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</si>
  <si>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</si>
  <si>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</si>
  <si>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</si>
  <si>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</si>
  <si>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</si>
  <si>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</si>
  <si>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</si>
  <si>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</si>
  <si>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</si>
  <si>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</si>
  <si>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</si>
  <si>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</si>
  <si>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</si>
  <si>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</si>
  <si>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</si>
  <si>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</si>
  <si>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</si>
  <si>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</si>
  <si>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</si>
  <si>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</si>
  <si>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</si>
  <si>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</si>
  <si>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</si>
  <si>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</si>
  <si>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</si>
  <si>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</si>
  <si>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</si>
  <si>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</si>
  <si>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</si>
  <si>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</si>
  <si>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</si>
  <si>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</si>
  <si>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</si>
  <si>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</si>
  <si>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</si>
  <si>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</si>
  <si>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</si>
  <si>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</si>
  <si>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</si>
  <si>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</si>
  <si>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</si>
  <si>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</si>
  <si>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</si>
  <si>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</si>
  <si>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</si>
  <si>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</si>
  <si>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</si>
  <si>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</si>
  <si>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</si>
  <si>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</si>
  <si>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</si>
  <si>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</si>
  <si>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</si>
  <si>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</si>
  <si>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</si>
  <si>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</si>
  <si>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</si>
  <si>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</si>
  <si>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</si>
  <si>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</si>
  <si>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</si>
  <si>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</si>
  <si>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</si>
  <si>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</si>
  <si>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</si>
  <si>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</si>
  <si>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</si>
  <si>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</si>
  <si>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</si>
  <si>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</si>
  <si>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</si>
  <si>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</si>
  <si>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</si>
  <si>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</si>
  <si>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</si>
  <si>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</si>
  <si>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</si>
  <si>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</si>
  <si>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</si>
  <si>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</si>
  <si>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</si>
  <si>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</si>
  <si>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</si>
  <si>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</si>
  <si>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</si>
  <si>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</si>
  <si>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</si>
  <si>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</si>
  <si>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</si>
  <si>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</si>
  <si>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</si>
  <si>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</si>
  <si>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</si>
  <si>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</si>
  <si>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</si>
  <si>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</si>
  <si>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</si>
  <si>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</si>
  <si>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</si>
  <si>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</si>
  <si>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埼玉県北本市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</si>
  <si>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</si>
  <si>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</si>
  <si>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</si>
  <si>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</si>
  <si>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</si>
  <si>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</si>
  <si>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</si>
  <si>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</si>
  <si>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</si>
  <si>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</si>
  <si>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</si>
  <si>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</si>
  <si>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</si>
  <si>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</si>
  <si>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</si>
  <si>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</si>
  <si>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</si>
  <si>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</si>
  <si>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</si>
  <si>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</si>
  <si>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</si>
  <si>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</si>
  <si>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</si>
  <si>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</si>
  <si>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</si>
  <si>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</si>
  <si>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</si>
  <si>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</si>
  <si>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</si>
  <si>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</si>
  <si>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</si>
  <si>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</si>
  <si>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</si>
  <si>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</si>
  <si>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</si>
  <si>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</si>
  <si>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</si>
  <si>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</si>
  <si>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</si>
  <si>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</si>
  <si>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</si>
  <si>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</si>
  <si>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</si>
  <si>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</si>
  <si>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</si>
  <si>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</si>
  <si>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</si>
  <si>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</si>
  <si>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</si>
  <si>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</si>
  <si>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</si>
  <si>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</si>
  <si>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</si>
  <si>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</si>
  <si>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</si>
  <si>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</si>
  <si>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</si>
  <si>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</si>
  <si>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</si>
  <si>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</si>
  <si>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</si>
  <si>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</si>
  <si>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</si>
  <si>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</si>
  <si>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</si>
  <si>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</si>
  <si>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</si>
  <si>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</si>
  <si>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</si>
  <si>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</si>
  <si>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</si>
  <si>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</si>
  <si>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</si>
  <si>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</si>
  <si>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</si>
  <si>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</si>
  <si>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</si>
  <si>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</si>
  <si>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</si>
  <si>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</si>
  <si>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</si>
  <si>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</si>
  <si>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</si>
  <si>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</si>
  <si>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</si>
  <si>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</si>
  <si>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</si>
  <si>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</si>
  <si>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</si>
  <si>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</si>
  <si>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</si>
  <si>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</si>
  <si>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</si>
  <si>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</si>
  <si>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</si>
  <si>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</si>
  <si>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</si>
  <si>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</si>
  <si>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</si>
  <si>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</si>
  <si>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</si>
  <si>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</si>
  <si>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</si>
  <si>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</si>
  <si>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</si>
  <si>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</si>
  <si>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</si>
  <si>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</si>
  <si>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</si>
  <si>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</si>
  <si>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</si>
  <si>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</si>
  <si>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</si>
  <si>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</si>
  <si>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</si>
  <si>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</si>
  <si>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</si>
  <si>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</si>
  <si>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</si>
  <si>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</si>
  <si>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</si>
  <si>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</si>
  <si>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</si>
  <si>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</si>
  <si>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</si>
  <si>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</si>
  <si>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</si>
  <si>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</si>
  <si>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</si>
  <si>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</si>
  <si>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</si>
  <si>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</si>
  <si>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</si>
  <si>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</si>
  <si>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</si>
  <si>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</si>
  <si>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</si>
  <si>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</si>
  <si>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</si>
  <si>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</si>
  <si>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</si>
  <si>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</si>
  <si>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</si>
  <si>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</si>
  <si>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</si>
  <si>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</si>
  <si>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</si>
  <si>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</si>
  <si>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</si>
  <si>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</si>
  <si>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</si>
  <si>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</si>
  <si>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埼玉県北本市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</si>
  <si>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</si>
  <si>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</si>
  <si>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</si>
  <si>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</si>
  <si>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</si>
  <si>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</si>
  <si>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</si>
  <si>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</si>
  <si>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</si>
  <si>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</si>
  <si>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</si>
  <si>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</si>
  <si>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</si>
  <si>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</si>
  <si>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</si>
  <si>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</si>
  <si>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</si>
  <si>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</si>
  <si>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</si>
  <si>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</si>
  <si>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北本都市計画事業久保特定土地区画整理事業特別会計</t>
    <phoneticPr fontId="5"/>
  </si>
  <si>
    <t>埼玉県央広域公平委員会特別会計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</si>
  <si>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</si>
  <si>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</si>
  <si>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</si>
  <si>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</si>
  <si>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</si>
  <si>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</si>
  <si>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</si>
  <si>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</si>
  <si>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</si>
  <si>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</si>
  <si>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</si>
  <si>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</si>
  <si>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</si>
  <si>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</si>
  <si>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</si>
  <si>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</si>
  <si>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</si>
  <si>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</si>
  <si>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</si>
  <si>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</si>
  <si>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</si>
  <si>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</si>
  <si>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</si>
  <si>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</si>
  <si>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</si>
  <si>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</si>
  <si>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</si>
  <si>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</si>
  <si>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</si>
  <si>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</si>
  <si>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</si>
  <si>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</si>
  <si>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</si>
  <si>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</si>
  <si>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</si>
  <si>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</si>
  <si>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</si>
  <si>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</si>
  <si>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</si>
  <si>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</si>
  <si>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</si>
  <si>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</si>
  <si>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</si>
  <si>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</si>
  <si>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</si>
  <si>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</si>
  <si>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</si>
  <si>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</si>
  <si>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</si>
  <si>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</si>
  <si>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</si>
  <si>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</si>
  <si>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</si>
  <si>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</si>
  <si>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</si>
  <si>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</si>
  <si>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</si>
  <si>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</si>
  <si>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</si>
  <si>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</si>
  <si>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</si>
  <si>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</si>
  <si>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</si>
  <si>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</si>
  <si>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</si>
  <si>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</si>
  <si>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</si>
  <si>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</si>
  <si>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</si>
  <si>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</si>
  <si>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</si>
  <si>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</si>
  <si>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</si>
  <si>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</si>
  <si>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</si>
  <si>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</si>
  <si>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</si>
  <si>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</si>
  <si>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</si>
  <si>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</si>
  <si>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</si>
  <si>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</si>
  <si>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</si>
  <si>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</si>
  <si>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</si>
  <si>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</si>
  <si>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</si>
  <si>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</si>
  <si>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</si>
  <si>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</si>
  <si>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</si>
  <si>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</si>
  <si>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</si>
  <si>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</si>
  <si>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</si>
  <si>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</si>
  <si>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</si>
  <si>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</si>
  <si>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</si>
  <si>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</si>
  <si>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</si>
  <si>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</si>
  <si>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</si>
  <si>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</si>
  <si>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</si>
  <si>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</si>
  <si>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</si>
  <si>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</si>
  <si>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</si>
  <si>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</si>
  <si>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</si>
  <si>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</si>
  <si>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</si>
  <si>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</si>
  <si>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</si>
  <si>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</si>
  <si>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</si>
  <si>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</si>
  <si>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</si>
  <si>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</si>
  <si>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</si>
  <si>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</si>
  <si>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</si>
  <si>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</si>
  <si>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</si>
  <si>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</si>
  <si>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</si>
  <si>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</si>
  <si>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</si>
  <si>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</si>
  <si>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</si>
  <si>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</si>
  <si>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</si>
  <si>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</si>
  <si>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</si>
  <si>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</si>
  <si>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</si>
  <si>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</si>
  <si>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</si>
  <si>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</si>
  <si>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</si>
  <si>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</si>
  <si>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</si>
  <si>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</si>
  <si>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</si>
  <si>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</si>
  <si>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</si>
  <si>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</si>
  <si>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</si>
  <si>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</si>
  <si>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</si>
  <si>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</si>
  <si>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</si>
  <si>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</si>
  <si>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</si>
  <si>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</si>
  <si>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</si>
  <si>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</si>
  <si>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</si>
  <si>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</si>
  <si>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</si>
  <si>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</si>
  <si>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</si>
  <si>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</si>
  <si>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</si>
  <si>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1.58</t>
  </si>
  <si>
    <t>一般会計</t>
  </si>
  <si>
    <t>介護保険特別会計</t>
  </si>
  <si>
    <t>公共下水道事業会計</t>
  </si>
  <si>
    <t>国民健康保険特別会計</t>
  </si>
  <si>
    <t>後期高齢者医療特別会計</t>
  </si>
  <si>
    <t>北本都市計画事業久保特定土地区画整理事業特別会計</t>
  </si>
  <si>
    <t>埼玉県央広域公平委員会特別会計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</si>
  <si>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</si>
  <si>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</si>
  <si>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</si>
  <si>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</si>
  <si>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</si>
  <si>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</si>
  <si>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</si>
  <si>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</si>
  <si>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</si>
  <si>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埼玉県央広域事務組合</t>
    <rPh sb="0" eb="2">
      <t>サイタマ</t>
    </rPh>
    <rPh sb="2" eb="4">
      <t>ケンオウ</t>
    </rPh>
    <rPh sb="4" eb="6">
      <t>コウイキ</t>
    </rPh>
    <rPh sb="6" eb="8">
      <t>ジム</t>
    </rPh>
    <rPh sb="8" eb="10">
      <t>クミアイ</t>
    </rPh>
    <phoneticPr fontId="2"/>
  </si>
  <si>
    <t>一般会計</t>
    <rPh sb="0" eb="2">
      <t>イッパン</t>
    </rPh>
    <rPh sb="2" eb="4">
      <t>カイケイ</t>
    </rPh>
    <phoneticPr fontId="2"/>
  </si>
  <si>
    <t>斎場特別会計</t>
    <rPh sb="0" eb="2">
      <t>サイジョウ</t>
    </rPh>
    <rPh sb="2" eb="4">
      <t>トクベツ</t>
    </rPh>
    <rPh sb="4" eb="6">
      <t>カイケイ</t>
    </rPh>
    <phoneticPr fontId="2"/>
  </si>
  <si>
    <t>桶川北本水道企業団</t>
    <rPh sb="0" eb="9">
      <t>オケガワキタモトスイドウキギョウダン</t>
    </rPh>
    <phoneticPr fontId="2"/>
  </si>
  <si>
    <t>水道事業会計</t>
    <rPh sb="0" eb="2">
      <t>スイドウ</t>
    </rPh>
    <rPh sb="2" eb="4">
      <t>ジギョウ</t>
    </rPh>
    <rPh sb="4" eb="6">
      <t>カイケイ</t>
    </rPh>
    <phoneticPr fontId="2"/>
  </si>
  <si>
    <t>埼玉中部環境保全組合</t>
    <rPh sb="0" eb="2">
      <t>サイタマ</t>
    </rPh>
    <rPh sb="2" eb="4">
      <t>チュウブ</t>
    </rPh>
    <rPh sb="4" eb="6">
      <t>カンキョウ</t>
    </rPh>
    <rPh sb="6" eb="8">
      <t>ホゼン</t>
    </rPh>
    <rPh sb="8" eb="10">
      <t>クミアイ</t>
    </rPh>
    <phoneticPr fontId="2"/>
  </si>
  <si>
    <t>北本地区衛生組合</t>
    <rPh sb="0" eb="2">
      <t>キタモト</t>
    </rPh>
    <rPh sb="2" eb="4">
      <t>チク</t>
    </rPh>
    <rPh sb="4" eb="6">
      <t>エイセイ</t>
    </rPh>
    <rPh sb="6" eb="8">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</si>
  <si>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</si>
  <si>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彩の国さいたま人づくり広域連合</t>
    <rPh sb="0" eb="1">
      <t>サイ</t>
    </rPh>
    <rPh sb="2" eb="3">
      <t>クニ</t>
    </rPh>
    <rPh sb="7" eb="8">
      <t>ヒト</t>
    </rPh>
    <rPh sb="11" eb="13">
      <t>コウイキ</t>
    </rPh>
    <rPh sb="13" eb="15">
      <t>レンゴウ</t>
    </rPh>
    <phoneticPr fontId="2"/>
  </si>
  <si>
    <t>埼玉県市町村総合事務組合</t>
    <rPh sb="0" eb="3">
      <t>サイタマケン</t>
    </rPh>
    <rPh sb="3" eb="6">
      <t>シチョウソン</t>
    </rPh>
    <rPh sb="6" eb="8">
      <t>ソウゴウ</t>
    </rPh>
    <rPh sb="8" eb="10">
      <t>ジム</t>
    </rPh>
    <rPh sb="10" eb="12">
      <t>クミアイ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</si>
  <si>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</si>
  <si>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</si>
  <si>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北本市土地開発公社</t>
    <rPh sb="0" eb="3">
      <t>キタモトシ</t>
    </rPh>
    <rPh sb="3" eb="5">
      <t>トチ</t>
    </rPh>
    <rPh sb="5" eb="7">
      <t>カイハツ</t>
    </rPh>
    <rPh sb="7" eb="9">
      <t>コウシャ</t>
    </rPh>
    <phoneticPr fontId="2"/>
  </si>
  <si>
    <t>-</t>
    <phoneticPr fontId="2"/>
  </si>
  <si>
    <t>南部地域整備基金</t>
    <rPh sb="0" eb="4">
      <t>ナンブチイキ</t>
    </rPh>
    <rPh sb="4" eb="8">
      <t>セイビキキン</t>
    </rPh>
    <phoneticPr fontId="5"/>
  </si>
  <si>
    <t>公共施設整備基金</t>
    <rPh sb="0" eb="4">
      <t>コウキョウシセツ</t>
    </rPh>
    <rPh sb="4" eb="6">
      <t>セイビ</t>
    </rPh>
    <rPh sb="6" eb="8">
      <t>キキン</t>
    </rPh>
    <phoneticPr fontId="5"/>
  </si>
  <si>
    <t>緑と花のまちづくり基金</t>
    <rPh sb="0" eb="1">
      <t>ミドリ</t>
    </rPh>
    <rPh sb="2" eb="3">
      <t>ハナ</t>
    </rPh>
    <rPh sb="9" eb="11">
      <t>キキン</t>
    </rPh>
    <phoneticPr fontId="5"/>
  </si>
  <si>
    <t>ふるさと応援基金</t>
    <phoneticPr fontId="5"/>
  </si>
  <si>
    <t>一般廃棄物処理施設整備基金</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</si>
  <si>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</si>
  <si>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</si>
  <si>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</si>
  <si>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</si>
  <si>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</si>
  <si>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</si>
  <si>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</si>
  <si>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</si>
  <si>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</si>
  <si>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平成27年度以降、地方債の新規発行を抑制しているため、将来負担比率の減少傾向が続いており、令和４年度は充当可能基金が増加したこと等により、算出されなかった。その一方で有形固定資産減価償却率は上昇傾向にある。主な要因としては、一般廃棄物処理施設の有形固定資産減価償却率が95.5％であることや保健センターの有形固定資産減価償却率が87.4％であること、公民館の有形固定資産減価償却率が78.0％であることなどが挙げられる。今後、公共施設等総合管理計画、公共施設適正配置計画及び個別施設計画により、老朽化対策に効果的かつ効率的に取り組んでいく。</t>
    <rPh sb="45" eb="47">
      <t>レイワ</t>
    </rPh>
    <rPh sb="48" eb="50">
      <t>ネンド</t>
    </rPh>
    <rPh sb="51" eb="53">
      <t>ジュウトウ</t>
    </rPh>
    <rPh sb="53" eb="55">
      <t>カノウ</t>
    </rPh>
    <rPh sb="55" eb="57">
      <t>キキン</t>
    </rPh>
    <rPh sb="58" eb="60">
      <t>ゾウカ</t>
    </rPh>
    <rPh sb="64" eb="65">
      <t>トウ</t>
    </rPh>
    <rPh sb="69" eb="71">
      <t>サンシュツ</t>
    </rPh>
    <phoneticPr fontId="5"/>
  </si>
  <si>
    <t>将来負担比率は減少傾向であり令和４年度は充当可能基金が増加したこと等により、算出されず類似団体平均を下回ったが、実質公債費比率は類似団体平均が減少傾向の中、平成３０年度以降、類似団体平均を上回る水準で横ばいとなっている。将来負担比率が減少傾向にある主な要因としては、平成２６年度までに行った庁舎建設事業等の大型事業の実施以降は市債の発行量を抑制していることなどが挙げられる。実質公債費比率が上昇している主な要因としては、庁舎建設事業等の大型事業の実施に伴い発行した地方債の元金償還開始等により、元利償還金が増加していることが挙げられ、今後も公債費は高い水準で推移することが見込まれる。また、公共施設等総合管理計画、公共施設適正配置計画及び個別施設計画により、今後、計画的に施設の整備・改修等を実施する予定であり、この事業の実施の際には、地方債の活用を見込んでいることから、引き続き、市債の発行に当たっては財政的に有利なものを優先して活用するとともに、市債の発行量や残高を適正に管理しながら、健全な財政運営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</si>
</sst>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00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40AAA2E-4615-4936-8540-930D05C27B3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71BF-47B8-82FC-8322155711D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13863</c:v>
                </c:pt>
                <c:pt idx="1">
                  <c:v>19145</c:v>
                </c:pt>
                <c:pt idx="2">
                  <c:v>12209</c:v>
                </c:pt>
                <c:pt idx="3">
                  <c:v>15430</c:v>
                </c:pt>
                <c:pt idx="4">
                  <c:v>17151</c:v>
                </c:pt>
              </c:numCache>
            </c:numRef>
          </c:val>
          <c:smooth val="0"/>
          <c:extLst>
            <c:ext xmlns:c16="http://schemas.microsoft.com/office/drawing/2014/chart" uri="{C3380CC4-5D6E-409C-BE32-E72D297353CC}">
              <c16:uniqueId val="{00000001-71BF-47B8-82FC-8322155711D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6.84</c:v>
                </c:pt>
                <c:pt idx="1">
                  <c:v>8.0399999999999991</c:v>
                </c:pt>
                <c:pt idx="2">
                  <c:v>8.9499999999999993</c:v>
                </c:pt>
                <c:pt idx="3">
                  <c:v>10.78</c:v>
                </c:pt>
                <c:pt idx="4">
                  <c:v>9.5</c:v>
                </c:pt>
              </c:numCache>
            </c:numRef>
          </c:val>
          <c:extLst>
            <c:ext xmlns:c16="http://schemas.microsoft.com/office/drawing/2014/chart" uri="{C3380CC4-5D6E-409C-BE32-E72D297353CC}">
              <c16:uniqueId val="{00000000-E8E8-46C4-A386-9768412CA02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9.2899999999999991</c:v>
                </c:pt>
                <c:pt idx="1">
                  <c:v>9.24</c:v>
                </c:pt>
                <c:pt idx="2">
                  <c:v>10.93</c:v>
                </c:pt>
                <c:pt idx="3">
                  <c:v>14.83</c:v>
                </c:pt>
                <c:pt idx="4">
                  <c:v>15.47</c:v>
                </c:pt>
              </c:numCache>
            </c:numRef>
          </c:val>
          <c:extLst>
            <c:ext xmlns:c16="http://schemas.microsoft.com/office/drawing/2014/chart" uri="{C3380CC4-5D6E-409C-BE32-E72D297353CC}">
              <c16:uniqueId val="{00000001-E8E8-46C4-A386-9768412CA02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c:v>
                </c:pt>
                <c:pt idx="1">
                  <c:v>1.52</c:v>
                </c:pt>
                <c:pt idx="2">
                  <c:v>2.92</c:v>
                </c:pt>
                <c:pt idx="3">
                  <c:v>6.99</c:v>
                </c:pt>
                <c:pt idx="4">
                  <c:v>-1.58</c:v>
                </c:pt>
              </c:numCache>
            </c:numRef>
          </c:val>
          <c:smooth val="0"/>
          <c:extLst>
            <c:ext xmlns:c16="http://schemas.microsoft.com/office/drawing/2014/chart" uri="{C3380CC4-5D6E-409C-BE32-E72D297353CC}">
              <c16:uniqueId val="{00000002-E8E8-46C4-A386-9768412CA02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0AB-4F9E-8E00-771D7C474E9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0AB-4F9E-8E00-771D7C474E9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0AB-4F9E-8E00-771D7C474E93}"/>
            </c:ext>
          </c:extLst>
        </c:ser>
        <c:ser>
          <c:idx val="3"/>
          <c:order val="3"/>
          <c:tx>
            <c:strRef>
              <c:f>データシート!$A$30</c:f>
              <c:strCache>
                <c:ptCount val="1"/>
                <c:pt idx="0">
                  <c:v>埼玉県央広域公平委員会特別会計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0AB-4F9E-8E00-771D7C474E93}"/>
            </c:ext>
          </c:extLst>
        </c:ser>
        <c:ser>
          <c:idx val="4"/>
          <c:order val="4"/>
          <c:tx>
            <c:strRef>
              <c:f>データシート!$A$31</c:f>
              <c:strCache>
                <c:ptCount val="1"/>
                <c:pt idx="0">
                  <c:v>北本都市計画事業久保特定土地区画整理事業特別会計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0.06</c:v>
                </c:pt>
                <c:pt idx="2">
                  <c:v>#N/A</c:v>
                </c:pt>
                <c:pt idx="3">
                  <c:v>0.09</c:v>
                </c:pt>
                <c:pt idx="4">
                  <c:v>#N/A</c:v>
                </c:pt>
                <c:pt idx="5">
                  <c:v>0.11</c:v>
                </c:pt>
                <c:pt idx="6">
                  <c:v>#N/A</c:v>
                </c:pt>
                <c:pt idx="7">
                  <c:v>0.05</c:v>
                </c:pt>
                <c:pt idx="8">
                  <c:v>#N/A</c:v>
                </c:pt>
                <c:pt idx="9">
                  <c:v>0.19</c:v>
                </c:pt>
              </c:numCache>
            </c:numRef>
          </c:val>
          <c:extLst>
            <c:ext xmlns:c16="http://schemas.microsoft.com/office/drawing/2014/chart" uri="{C3380CC4-5D6E-409C-BE32-E72D297353CC}">
              <c16:uniqueId val="{00000004-E0AB-4F9E-8E00-771D7C474E9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0.02</c:v>
                </c:pt>
                <c:pt idx="4">
                  <c:v>#N/A</c:v>
                </c:pt>
                <c:pt idx="5">
                  <c:v>0.19</c:v>
                </c:pt>
                <c:pt idx="6">
                  <c:v>#N/A</c:v>
                </c:pt>
                <c:pt idx="7">
                  <c:v>0.17</c:v>
                </c:pt>
                <c:pt idx="8">
                  <c:v>#N/A</c:v>
                </c:pt>
                <c:pt idx="9">
                  <c:v>0.21</c:v>
                </c:pt>
              </c:numCache>
            </c:numRef>
          </c:val>
          <c:extLst>
            <c:ext xmlns:c16="http://schemas.microsoft.com/office/drawing/2014/chart" uri="{C3380CC4-5D6E-409C-BE32-E72D297353CC}">
              <c16:uniqueId val="{00000005-E0AB-4F9E-8E00-771D7C474E9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1.27</c:v>
                </c:pt>
                <c:pt idx="2">
                  <c:v>#N/A</c:v>
                </c:pt>
                <c:pt idx="3">
                  <c:v>1.29</c:v>
                </c:pt>
                <c:pt idx="4">
                  <c:v>#N/A</c:v>
                </c:pt>
                <c:pt idx="5">
                  <c:v>1.7</c:v>
                </c:pt>
                <c:pt idx="6">
                  <c:v>#N/A</c:v>
                </c:pt>
                <c:pt idx="7">
                  <c:v>1.88</c:v>
                </c:pt>
                <c:pt idx="8">
                  <c:v>#N/A</c:v>
                </c:pt>
                <c:pt idx="9">
                  <c:v>1.44</c:v>
                </c:pt>
              </c:numCache>
            </c:numRef>
          </c:val>
          <c:extLst>
            <c:ext xmlns:c16="http://schemas.microsoft.com/office/drawing/2014/chart" uri="{C3380CC4-5D6E-409C-BE32-E72D297353CC}">
              <c16:uniqueId val="{00000006-E0AB-4F9E-8E00-771D7C474E93}"/>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1.17</c:v>
                </c:pt>
                <c:pt idx="2">
                  <c:v>#N/A</c:v>
                </c:pt>
                <c:pt idx="3">
                  <c:v>1.1100000000000001</c:v>
                </c:pt>
                <c:pt idx="4">
                  <c:v>#N/A</c:v>
                </c:pt>
                <c:pt idx="5">
                  <c:v>1.1299999999999999</c:v>
                </c:pt>
                <c:pt idx="6">
                  <c:v>#N/A</c:v>
                </c:pt>
                <c:pt idx="7">
                  <c:v>1.26</c:v>
                </c:pt>
                <c:pt idx="8">
                  <c:v>#N/A</c:v>
                </c:pt>
                <c:pt idx="9">
                  <c:v>1.64</c:v>
                </c:pt>
              </c:numCache>
            </c:numRef>
          </c:val>
          <c:extLst>
            <c:ext xmlns:c16="http://schemas.microsoft.com/office/drawing/2014/chart" uri="{C3380CC4-5D6E-409C-BE32-E72D297353CC}">
              <c16:uniqueId val="{00000007-E0AB-4F9E-8E00-771D7C474E93}"/>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1.1200000000000001</c:v>
                </c:pt>
                <c:pt idx="2">
                  <c:v>#N/A</c:v>
                </c:pt>
                <c:pt idx="3">
                  <c:v>0.2</c:v>
                </c:pt>
                <c:pt idx="4">
                  <c:v>#N/A</c:v>
                </c:pt>
                <c:pt idx="5">
                  <c:v>0.54</c:v>
                </c:pt>
                <c:pt idx="6">
                  <c:v>#N/A</c:v>
                </c:pt>
                <c:pt idx="7">
                  <c:v>1.26</c:v>
                </c:pt>
                <c:pt idx="8">
                  <c:v>#N/A</c:v>
                </c:pt>
                <c:pt idx="9">
                  <c:v>2.38</c:v>
                </c:pt>
              </c:numCache>
            </c:numRef>
          </c:val>
          <c:extLst>
            <c:ext xmlns:c16="http://schemas.microsoft.com/office/drawing/2014/chart" uri="{C3380CC4-5D6E-409C-BE32-E72D297353CC}">
              <c16:uniqueId val="{00000008-E0AB-4F9E-8E00-771D7C474E9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6.46</c:v>
                </c:pt>
                <c:pt idx="2">
                  <c:v>#N/A</c:v>
                </c:pt>
                <c:pt idx="3">
                  <c:v>7.94</c:v>
                </c:pt>
                <c:pt idx="4">
                  <c:v>#N/A</c:v>
                </c:pt>
                <c:pt idx="5">
                  <c:v>8.83</c:v>
                </c:pt>
                <c:pt idx="6">
                  <c:v>#N/A</c:v>
                </c:pt>
                <c:pt idx="7">
                  <c:v>10.76</c:v>
                </c:pt>
                <c:pt idx="8">
                  <c:v>#N/A</c:v>
                </c:pt>
                <c:pt idx="9">
                  <c:v>9.3000000000000007</c:v>
                </c:pt>
              </c:numCache>
            </c:numRef>
          </c:val>
          <c:extLst>
            <c:ext xmlns:c16="http://schemas.microsoft.com/office/drawing/2014/chart" uri="{C3380CC4-5D6E-409C-BE32-E72D297353CC}">
              <c16:uniqueId val="{00000009-E0AB-4F9E-8E00-771D7C474E9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1865</c:v>
                </c:pt>
                <c:pt idx="5">
                  <c:v>1839</c:v>
                </c:pt>
                <c:pt idx="8">
                  <c:v>1824</c:v>
                </c:pt>
                <c:pt idx="11">
                  <c:v>1820</c:v>
                </c:pt>
                <c:pt idx="14">
                  <c:v>1670</c:v>
                </c:pt>
              </c:numCache>
            </c:numRef>
          </c:val>
          <c:extLst>
            <c:ext xmlns:c16="http://schemas.microsoft.com/office/drawing/2014/chart" uri="{C3380CC4-5D6E-409C-BE32-E72D297353CC}">
              <c16:uniqueId val="{00000000-451A-4C60-8CC8-96994C71B1E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51A-4C60-8CC8-96994C71B1E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25</c:v>
                </c:pt>
                <c:pt idx="3">
                  <c:v>19</c:v>
                </c:pt>
                <c:pt idx="6">
                  <c:v>16</c:v>
                </c:pt>
                <c:pt idx="9">
                  <c:v>11</c:v>
                </c:pt>
                <c:pt idx="12">
                  <c:v>10</c:v>
                </c:pt>
              </c:numCache>
            </c:numRef>
          </c:val>
          <c:extLst>
            <c:ext xmlns:c16="http://schemas.microsoft.com/office/drawing/2014/chart" uri="{C3380CC4-5D6E-409C-BE32-E72D297353CC}">
              <c16:uniqueId val="{00000002-451A-4C60-8CC8-96994C71B1E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77</c:v>
                </c:pt>
                <c:pt idx="3">
                  <c:v>48</c:v>
                </c:pt>
                <c:pt idx="6">
                  <c:v>42</c:v>
                </c:pt>
                <c:pt idx="9">
                  <c:v>34</c:v>
                </c:pt>
                <c:pt idx="12">
                  <c:v>31</c:v>
                </c:pt>
              </c:numCache>
            </c:numRef>
          </c:val>
          <c:extLst>
            <c:ext xmlns:c16="http://schemas.microsoft.com/office/drawing/2014/chart" uri="{C3380CC4-5D6E-409C-BE32-E72D297353CC}">
              <c16:uniqueId val="{00000003-451A-4C60-8CC8-96994C71B1E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291</c:v>
                </c:pt>
                <c:pt idx="3">
                  <c:v>281</c:v>
                </c:pt>
                <c:pt idx="6">
                  <c:v>242</c:v>
                </c:pt>
                <c:pt idx="9">
                  <c:v>199</c:v>
                </c:pt>
                <c:pt idx="12">
                  <c:v>195</c:v>
                </c:pt>
              </c:numCache>
            </c:numRef>
          </c:val>
          <c:extLst>
            <c:ext xmlns:c16="http://schemas.microsoft.com/office/drawing/2014/chart" uri="{C3380CC4-5D6E-409C-BE32-E72D297353CC}">
              <c16:uniqueId val="{00000004-451A-4C60-8CC8-96994C71B1E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5</c:v>
                </c:pt>
                <c:pt idx="3">
                  <c:v>3</c:v>
                </c:pt>
                <c:pt idx="6">
                  <c:v>0</c:v>
                </c:pt>
                <c:pt idx="9">
                  <c:v>0</c:v>
                </c:pt>
                <c:pt idx="12">
                  <c:v>0</c:v>
                </c:pt>
              </c:numCache>
            </c:numRef>
          </c:val>
          <c:extLst>
            <c:ext xmlns:c16="http://schemas.microsoft.com/office/drawing/2014/chart" uri="{C3380CC4-5D6E-409C-BE32-E72D297353CC}">
              <c16:uniqueId val="{00000005-451A-4C60-8CC8-96994C71B1E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51A-4C60-8CC8-96994C71B1E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2356</c:v>
                </c:pt>
                <c:pt idx="3">
                  <c:v>2300</c:v>
                </c:pt>
                <c:pt idx="6">
                  <c:v>2400</c:v>
                </c:pt>
                <c:pt idx="9">
                  <c:v>2489</c:v>
                </c:pt>
                <c:pt idx="12">
                  <c:v>2486</c:v>
                </c:pt>
              </c:numCache>
            </c:numRef>
          </c:val>
          <c:extLst>
            <c:ext xmlns:c16="http://schemas.microsoft.com/office/drawing/2014/chart" uri="{C3380CC4-5D6E-409C-BE32-E72D297353CC}">
              <c16:uniqueId val="{00000007-451A-4C60-8CC8-96994C71B1E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889</c:v>
                </c:pt>
                <c:pt idx="2">
                  <c:v>#N/A</c:v>
                </c:pt>
                <c:pt idx="3">
                  <c:v>#N/A</c:v>
                </c:pt>
                <c:pt idx="4">
                  <c:v>812</c:v>
                </c:pt>
                <c:pt idx="5">
                  <c:v>#N/A</c:v>
                </c:pt>
                <c:pt idx="6">
                  <c:v>#N/A</c:v>
                </c:pt>
                <c:pt idx="7">
                  <c:v>876</c:v>
                </c:pt>
                <c:pt idx="8">
                  <c:v>#N/A</c:v>
                </c:pt>
                <c:pt idx="9">
                  <c:v>#N/A</c:v>
                </c:pt>
                <c:pt idx="10">
                  <c:v>913</c:v>
                </c:pt>
                <c:pt idx="11">
                  <c:v>#N/A</c:v>
                </c:pt>
                <c:pt idx="12">
                  <c:v>#N/A</c:v>
                </c:pt>
                <c:pt idx="13">
                  <c:v>1052</c:v>
                </c:pt>
                <c:pt idx="14">
                  <c:v>#N/A</c:v>
                </c:pt>
              </c:numCache>
            </c:numRef>
          </c:val>
          <c:smooth val="0"/>
          <c:extLst>
            <c:ext xmlns:c16="http://schemas.microsoft.com/office/drawing/2014/chart" uri="{C3380CC4-5D6E-409C-BE32-E72D297353CC}">
              <c16:uniqueId val="{00000008-451A-4C60-8CC8-96994C71B1E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16384</c:v>
                </c:pt>
                <c:pt idx="5">
                  <c:v>16100</c:v>
                </c:pt>
                <c:pt idx="8">
                  <c:v>15784</c:v>
                </c:pt>
                <c:pt idx="11">
                  <c:v>15350</c:v>
                </c:pt>
                <c:pt idx="14">
                  <c:v>14832</c:v>
                </c:pt>
              </c:numCache>
            </c:numRef>
          </c:val>
          <c:extLst>
            <c:ext xmlns:c16="http://schemas.microsoft.com/office/drawing/2014/chart" uri="{C3380CC4-5D6E-409C-BE32-E72D297353CC}">
              <c16:uniqueId val="{00000000-B8C6-4C0B-B5D6-38DD7BD1024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2540</c:v>
                </c:pt>
                <c:pt idx="5">
                  <c:v>2330</c:v>
                </c:pt>
                <c:pt idx="8">
                  <c:v>2272</c:v>
                </c:pt>
                <c:pt idx="11">
                  <c:v>2054</c:v>
                </c:pt>
                <c:pt idx="14">
                  <c:v>1947</c:v>
                </c:pt>
              </c:numCache>
            </c:numRef>
          </c:val>
          <c:extLst>
            <c:ext xmlns:c16="http://schemas.microsoft.com/office/drawing/2014/chart" uri="{C3380CC4-5D6E-409C-BE32-E72D297353CC}">
              <c16:uniqueId val="{00000001-B8C6-4C0B-B5D6-38DD7BD1024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4332</c:v>
                </c:pt>
                <c:pt idx="5">
                  <c:v>4754</c:v>
                </c:pt>
                <c:pt idx="8">
                  <c:v>5051</c:v>
                </c:pt>
                <c:pt idx="11">
                  <c:v>6559</c:v>
                </c:pt>
                <c:pt idx="14">
                  <c:v>7225</c:v>
                </c:pt>
              </c:numCache>
            </c:numRef>
          </c:val>
          <c:extLst>
            <c:ext xmlns:c16="http://schemas.microsoft.com/office/drawing/2014/chart" uri="{C3380CC4-5D6E-409C-BE32-E72D297353CC}">
              <c16:uniqueId val="{00000002-B8C6-4C0B-B5D6-38DD7BD1024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8C6-4C0B-B5D6-38DD7BD1024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8C6-4C0B-B5D6-38DD7BD1024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6</c:v>
                </c:pt>
                <c:pt idx="9">
                  <c:v>0</c:v>
                </c:pt>
                <c:pt idx="12">
                  <c:v>0</c:v>
                </c:pt>
              </c:numCache>
            </c:numRef>
          </c:val>
          <c:extLst>
            <c:ext xmlns:c16="http://schemas.microsoft.com/office/drawing/2014/chart" uri="{C3380CC4-5D6E-409C-BE32-E72D297353CC}">
              <c16:uniqueId val="{00000005-B8C6-4C0B-B5D6-38DD7BD1024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1862</c:v>
                </c:pt>
                <c:pt idx="3">
                  <c:v>1705</c:v>
                </c:pt>
                <c:pt idx="6">
                  <c:v>1702</c:v>
                </c:pt>
                <c:pt idx="9">
                  <c:v>1763</c:v>
                </c:pt>
                <c:pt idx="12">
                  <c:v>1604</c:v>
                </c:pt>
              </c:numCache>
            </c:numRef>
          </c:val>
          <c:extLst>
            <c:ext xmlns:c16="http://schemas.microsoft.com/office/drawing/2014/chart" uri="{C3380CC4-5D6E-409C-BE32-E72D297353CC}">
              <c16:uniqueId val="{00000006-B8C6-4C0B-B5D6-38DD7BD1024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67</c:v>
                </c:pt>
                <c:pt idx="3">
                  <c:v>59</c:v>
                </c:pt>
                <c:pt idx="6">
                  <c:v>91</c:v>
                </c:pt>
                <c:pt idx="9">
                  <c:v>85</c:v>
                </c:pt>
                <c:pt idx="12">
                  <c:v>74</c:v>
                </c:pt>
              </c:numCache>
            </c:numRef>
          </c:val>
          <c:extLst>
            <c:ext xmlns:c16="http://schemas.microsoft.com/office/drawing/2014/chart" uri="{C3380CC4-5D6E-409C-BE32-E72D297353CC}">
              <c16:uniqueId val="{00000007-B8C6-4C0B-B5D6-38DD7BD1024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2271</c:v>
                </c:pt>
                <c:pt idx="3">
                  <c:v>2118</c:v>
                </c:pt>
                <c:pt idx="6">
                  <c:v>1966</c:v>
                </c:pt>
                <c:pt idx="9">
                  <c:v>1733</c:v>
                </c:pt>
                <c:pt idx="12">
                  <c:v>1553</c:v>
                </c:pt>
              </c:numCache>
            </c:numRef>
          </c:val>
          <c:extLst>
            <c:ext xmlns:c16="http://schemas.microsoft.com/office/drawing/2014/chart" uri="{C3380CC4-5D6E-409C-BE32-E72D297353CC}">
              <c16:uniqueId val="{00000008-B8C6-4C0B-B5D6-38DD7BD1024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70</c:v>
                </c:pt>
                <c:pt idx="3">
                  <c:v>53</c:v>
                </c:pt>
                <c:pt idx="6">
                  <c:v>39</c:v>
                </c:pt>
                <c:pt idx="9">
                  <c:v>28</c:v>
                </c:pt>
                <c:pt idx="12">
                  <c:v>19</c:v>
                </c:pt>
              </c:numCache>
            </c:numRef>
          </c:val>
          <c:extLst>
            <c:ext xmlns:c16="http://schemas.microsoft.com/office/drawing/2014/chart" uri="{C3380CC4-5D6E-409C-BE32-E72D297353CC}">
              <c16:uniqueId val="{00000009-B8C6-4C0B-B5D6-38DD7BD1024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22816</c:v>
                </c:pt>
                <c:pt idx="3">
                  <c:v>22297</c:v>
                </c:pt>
                <c:pt idx="6">
                  <c:v>21480</c:v>
                </c:pt>
                <c:pt idx="9">
                  <c:v>20955</c:v>
                </c:pt>
                <c:pt idx="12">
                  <c:v>19418</c:v>
                </c:pt>
              </c:numCache>
            </c:numRef>
          </c:val>
          <c:extLst>
            <c:ext xmlns:c16="http://schemas.microsoft.com/office/drawing/2014/chart" uri="{C3380CC4-5D6E-409C-BE32-E72D297353CC}">
              <c16:uniqueId val="{0000000A-B8C6-4C0B-B5D6-38DD7BD1024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3830</c:v>
                </c:pt>
                <c:pt idx="2">
                  <c:v>#N/A</c:v>
                </c:pt>
                <c:pt idx="3">
                  <c:v>#N/A</c:v>
                </c:pt>
                <c:pt idx="4">
                  <c:v>3049</c:v>
                </c:pt>
                <c:pt idx="5">
                  <c:v>#N/A</c:v>
                </c:pt>
                <c:pt idx="6">
                  <c:v>#N/A</c:v>
                </c:pt>
                <c:pt idx="7">
                  <c:v>2178</c:v>
                </c:pt>
                <c:pt idx="8">
                  <c:v>#N/A</c:v>
                </c:pt>
                <c:pt idx="9">
                  <c:v>#N/A</c:v>
                </c:pt>
                <c:pt idx="10">
                  <c:v>600</c:v>
                </c:pt>
                <c:pt idx="11">
                  <c:v>#N/A</c:v>
                </c:pt>
                <c:pt idx="12">
                  <c:v>#N/A</c:v>
                </c:pt>
                <c:pt idx="13">
                  <c:v>0</c:v>
                </c:pt>
                <c:pt idx="14">
                  <c:v>#N/A</c:v>
                </c:pt>
              </c:numCache>
            </c:numRef>
          </c:val>
          <c:smooth val="0"/>
          <c:extLst>
            <c:ext xmlns:c16="http://schemas.microsoft.com/office/drawing/2014/chart" uri="{C3380CC4-5D6E-409C-BE32-E72D297353CC}">
              <c16:uniqueId val="{0000000B-B8C6-4C0B-B5D6-38DD7BD1024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1423</c:v>
                </c:pt>
                <c:pt idx="1">
                  <c:v>2061</c:v>
                </c:pt>
                <c:pt idx="2">
                  <c:v>2074</c:v>
                </c:pt>
              </c:numCache>
            </c:numRef>
          </c:val>
          <c:extLst>
            <c:ext xmlns:c16="http://schemas.microsoft.com/office/drawing/2014/chart" uri="{C3380CC4-5D6E-409C-BE32-E72D297353CC}">
              <c16:uniqueId val="{00000000-713A-4CB6-BBBD-13F09D9E57D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473</c:v>
                </c:pt>
                <c:pt idx="1">
                  <c:v>944</c:v>
                </c:pt>
                <c:pt idx="2">
                  <c:v>864</c:v>
                </c:pt>
              </c:numCache>
            </c:numRef>
          </c:val>
          <c:extLst>
            <c:ext xmlns:c16="http://schemas.microsoft.com/office/drawing/2014/chart" uri="{C3380CC4-5D6E-409C-BE32-E72D297353CC}">
              <c16:uniqueId val="{00000001-713A-4CB6-BBBD-13F09D9E57D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2178</c:v>
                </c:pt>
                <c:pt idx="1">
                  <c:v>2729</c:v>
                </c:pt>
                <c:pt idx="2">
                  <c:v>3403</c:v>
                </c:pt>
              </c:numCache>
            </c:numRef>
          </c:val>
          <c:extLst>
            <c:ext xmlns:c16="http://schemas.microsoft.com/office/drawing/2014/chart" uri="{C3380CC4-5D6E-409C-BE32-E72D297353CC}">
              <c16:uniqueId val="{00000002-713A-4CB6-BBBD-13F09D9E57D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{9F9A96FB-1F6B-455F-B045-FBD3143447F7}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108-4D5D-8312-E15FFAF17C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{3C1C10D3-A975-4871-A3E3-1C17CEA19C5F}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108-4D5D-8312-E15FFAF17C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{564D03E1-A43B-42EC-A71B-2DC70D4326F8}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108-4D5D-8312-E15FFAF17C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{471611F0-D522-48AD-BE16-285DC431B65B}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108-4D5D-8312-E15FFAF17C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{1A8E71B0-2010-44B8-9913-D00D828030BE}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108-4D5D-8312-E15FFAF17C1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{6D102E78-A740-453C-9A43-9DEF59D4EEF5}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108-4D5D-8312-E15FFAF17C16}"/>
                </c:ext>
              </c:extLst>
            </c:dLbl>
            <c:dLbl>
              <c:idx val="16"/>
              <c:layout>
                <c:manualLayout>
                  <c:x val="-2.3853786647476904E-2"/>
                  <c:y val="-7.2670103169689151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{14254B77-434B-43FD-A20C-A6FE1EB127BB}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108-4D5D-8312-E15FFAF17C1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{F26B83D9-712D-4927-A068-D40385D4E4F8}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108-4D5D-8312-E15FFAF17C1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{08AB49F2-DA5D-4AC5-BA52-0B0A76BB7617}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108-4D5D-8312-E15FFAF17C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59.4</c:v>
                </c:pt>
                <c:pt idx="8">
                  <c:v>61.1</c:v>
                </c:pt>
                <c:pt idx="16">
                  <c:v>62.9</c:v>
                </c:pt>
                <c:pt idx="24">
                  <c:v>64.7</c:v>
                </c:pt>
                <c:pt idx="32">
                  <c:v>66.599999999999994</c:v>
                </c:pt>
              </c:numCache>
            </c:numRef>
          </c:xVal>
          <c:yVal>
            <c:numRef>
              <c:f>公会計指標分析・財政指標組合せ分析表!$BP$51:$DC$51</c:f>
              <c:numCache>
                <c:formatCode>#,##0.0;"▲ "#,##0.0</c:formatCode>
                <c:ptCount val="40"/>
                <c:pt idx="0">
                  <c:v>34.299999999999997</c:v>
                </c:pt>
                <c:pt idx="8">
                  <c:v>27.1</c:v>
                </c:pt>
                <c:pt idx="16">
                  <c:v>18.899999999999999</c:v>
                </c:pt>
                <c:pt idx="24">
                  <c:v>4.8</c:v>
                </c:pt>
              </c:numCache>
            </c:numRef>
          </c:yVal>
          <c:smooth val="0"/>
          <c:extLst>
            <c:ext xmlns:c16="http://schemas.microsoft.com/office/drawing/2014/chart" uri="{C3380CC4-5D6E-409C-BE32-E72D297353CC}">
              <c16:uniqueId val="{00000009-F108-4D5D-8312-E15FFAF17C1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{4F12D3E2-F4C8-4133-86E4-3B20A80459E3}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108-4D5D-8312-E15FFAF17C1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{E663D096-EFD6-4459-9357-EFD73B0ED864}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108-4D5D-8312-E15FFAF17C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{F2D682EC-736F-4277-B085-E0FFB7E3FB70}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108-4D5D-8312-E15FFAF17C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{92D7E7B4-C572-477C-BC53-8798342BF277}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108-4D5D-8312-E15FFAF17C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{8118E239-7FAF-4685-8F51-8870886E4C22}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108-4D5D-8312-E15FFAF17C1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{D5B10C6C-9939-4DB1-B076-AE498BBCF81E}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108-4D5D-8312-E15FFAF17C16}"/>
                </c:ext>
              </c:extLst>
            </c:dLbl>
            <c:dLbl>
              <c:idx val="16"/>
              <c:layout>
                <c:manualLayout>
                  <c:x val="-4.0177714652991484E-2"/>
                  <c:y val="-5.6807981042041211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{31173032-BD06-42A4-AA35-C259548D6324}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108-4D5D-8312-E15FFAF17C1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{32E69190-9625-49A2-9B33-A421E6F200B2}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108-4D5D-8312-E15FFAF17C1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{3208B922-A849-4FB1-B507-A8C6882A4FC3}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108-4D5D-8312-E15FFAF17C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F108-4D5D-8312-E15FFAF17C16}"/>
            </c:ext>
          </c:extLst>
        </c:ser>
        <c:dLbls>
          <c:showLegendKey val="0"/>
          <c:showVal val="1"/>
          <c:showCatName val="0"/>
          <c:showSerName val="0"/>
          <c:showPercent val="0"/>
          <c:showBubbleSize val="0"/>
        </c:dLbls>
        <c:axId val="46179840"/>
        <c:axId val="46181760"/>
      </c:scatterChart>
      <c:valAx>
        <c:axId val="46179840"/>
        <c:scaling>
          <c:orientation val="maxMin"/>
          <c:max val="66"/>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{E36BCA49-0B1A-46F0-8186-A03D351F2D70}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A6F-4BE1-9334-C3FD3318B11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{EEC7B733-8CF7-4E4D-8018-505398EC6748}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6F-4BE1-9334-C3FD3318B11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{FE7FCB4F-6B4A-4FBD-BA2A-E504373E0C6D}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6F-4BE1-9334-C3FD3318B11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{218CEF56-11F5-428C-ABDD-BF6B3C049036}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6F-4BE1-9334-C3FD3318B11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{D28723F2-CE18-422E-A56F-55B069579FF1}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6F-4BE1-9334-C3FD3318B110}"/>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{B7EAF9BF-CC73-4DE8-9E56-74FAE31601A0}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A6F-4BE1-9334-C3FD3318B11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{88DE145A-9776-4F52-9AE6-84139368D8B7}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A6F-4BE1-9334-C3FD3318B11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{B03FF043-7580-4B5E-ACF1-AD914A09F56A}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A6F-4BE1-9334-C3FD3318B11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{B44A178E-7B82-4B5D-8801-BD3961E59766}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A6F-4BE1-9334-C3FD3318B11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7.3</c:v>
                </c:pt>
                <c:pt idx="16">
                  <c:v>7.4</c:v>
                </c:pt>
                <c:pt idx="24">
                  <c:v>7.3</c:v>
                </c:pt>
                <c:pt idx="32">
                  <c:v>7.9</c:v>
                </c:pt>
              </c:numCache>
            </c:numRef>
          </c:xVal>
          <c:yVal>
            <c:numRef>
              <c:f>公会計指標分析・財政指標組合せ分析表!$BP$73:$DC$73</c:f>
              <c:numCache>
                <c:formatCode>#,##0.0;"▲ "#,##0.0</c:formatCode>
                <c:ptCount val="40"/>
                <c:pt idx="0">
                  <c:v>34.299999999999997</c:v>
                </c:pt>
                <c:pt idx="8">
                  <c:v>27.1</c:v>
                </c:pt>
                <c:pt idx="16">
                  <c:v>18.899999999999999</c:v>
                </c:pt>
                <c:pt idx="24">
                  <c:v>4.8</c:v>
                </c:pt>
              </c:numCache>
            </c:numRef>
          </c:yVal>
          <c:smooth val="0"/>
          <c:extLst>
            <c:ext xmlns:c16="http://schemas.microsoft.com/office/drawing/2014/chart" uri="{C3380CC4-5D6E-409C-BE32-E72D297353CC}">
              <c16:uniqueId val="{00000009-0A6F-4BE1-9334-C3FD3318B11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{D555C38B-51E8-402F-9044-AE4ADB2CDE9A}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A6F-4BE1-9334-C3FD3318B11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{6CE60097-4C04-4ECA-A291-11F9B41E813E}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6F-4BE1-9334-C3FD3318B11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{9E28184D-571E-4681-839E-3F289B9EA659}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6F-4BE1-9334-C3FD3318B11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{73261816-9BFC-49F5-B40B-8445F9B42130}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6F-4BE1-9334-C3FD3318B11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{B2E427DD-51D7-4543-A377-EED06507C8AA}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6F-4BE1-9334-C3FD3318B11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{C34F5E72-C57C-43DE-90CC-562E9F62CEF8}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A6F-4BE1-9334-C3FD3318B11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{77C00AF8-9F1F-4701-8255-15263079F36D}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A6F-4BE1-9334-C3FD3318B11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{DA3FCDDD-2E14-4B7F-B4C7-D78C17B1F87D}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A6F-4BE1-9334-C3FD3318B11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{B7EA1DD7-8E44-4098-8632-EAD19898281F}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A6F-4BE1-9334-C3FD3318B1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0A6F-4BE1-9334-C3FD3318B110}"/>
            </c:ext>
          </c:extLst>
        </c:ser>
        <c:dLbls>
          <c:showLegendKey val="0"/>
          <c:showVal val="1"/>
          <c:showCatName val="0"/>
          <c:showSerName val="0"/>
          <c:showPercent val="0"/>
          <c:showBubbleSize val="0"/>
        </c:dLbls>
        <c:axId val="84219776"/>
        <c:axId val="84234240"/>
      </c:scatterChart>
      <c:valAx>
        <c:axId val="84219776"/>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F0A21D85-4921-412D-AD17-405BE82BCD91}"/>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94CC0E8B-4611-4314-AF4B-5071E6F2F82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D0774DAF-250B-4833-9FEA-45416089CF69}"/>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A29A316-79D0-4DD2-A293-23C7D33817CA}"/>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6D49E4A-0102-445D-B325-2BAD95BC1B91}"/>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7BD0A29D-F34B-4E66-99C0-A2802CC2625C}"/>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EA27CA8D-EBBF-41F6-BD61-64297B7AD934}"/>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82EE5D94-D415-44D3-B912-D663CC80F5ED}"/>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A64669D7-BE0A-4AED-A273-971E79280EFD}"/>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230AC2D8-066A-49BD-8197-7F61A3A34787}"/>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65,751
64,969
19.82
25,614,985
24,089,888
1,273,554
13,404,419
19,410,617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7CA3AA9A-1BF6-4345-8E02-2F1B4668C8A6}"/>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AC907A80-7E39-4598-9297-D4E308A479E9}"/>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35887480-EBCB-48E6-A8BB-E0915A5F0FB9}"/>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E628679F-4D3D-4391-99F6-467A4A186572}"/>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690A1868-850E-473D-83B1-7AF90519F411}"/>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1ED2B67C-E941-4283-AA55-F1D7929B6ABC}"/>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88B3AF8D-1FAB-4765-AC98-8CACD8F88CB1}"/>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F4ED5D7E-255C-49D4-926F-5B90A14D1CF7}"/>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FE154655-04EA-4DAE-A249-347783CCD843}"/>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DE5C78B8-3F07-4D2E-9C15-36E3029C7274}"/>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28437D58-5F26-4D26-89A9-4141C61EB69D}"/>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3CB6F934-9B9D-474B-A51D-ACE0EA5DD9AB}"/>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A4E474A9-E71E-47D1-B6B9-43026F71434B}"/>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1CDAEC42-019A-41AE-BC22-368AF9606E1D}"/>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49BA9D22-B84D-4C59-88DE-CA9CFCE2A7E3}"/>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6ACCF2F4-94A5-4C81-BD3C-353FC8D3EBA9}"/>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E63A3522-490B-4E5B-93EC-DD826A83EFDF}"/>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5E87F404-C537-45BF-89B9-B7963924B44C}"/>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A2514801-9089-4D9D-8EEF-63665640513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10EB34A8-C593-4712-80C2-722D3A521FA3}"/>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89B76161-F243-4B6E-B3A3-956ACD8FF0D5}"/>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22BED832-2828-49ED-BC48-12EAA56E0DCB}"/>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D265CA43-4066-4A9B-BCF9-B691EAC13A59}"/>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C960B80D-D698-4BBD-AD95-2D90AEE7276D}"/>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C0F708D0-1BF5-4B3B-8FB1-EBE9C09D8C7A}"/>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FC7E1093-A8E9-4AE1-A9BD-B2025B8130C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4563FADF-5963-432C-96A6-2337E3CB43F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F59C2638-14AC-47BB-8414-BB128E786DAD}"/>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42FC69D7-A12C-4461-A726-AC697CB8D852}"/>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B5814DB9-54D9-4A5C-A011-3DAFFF17DE2B}"/>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4C19D9BC-37E8-4AEC-9BC2-1C1016B757DF}"/>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C785E257-59C6-4D41-A260-F80D18537251}"/>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D086D7D2-6957-459E-AB69-EFECC6FCF3B1}"/>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F2A444F-93FF-4DD6-BCE1-2E235BA8CFA3}"/>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3FA1CFF6-95F0-49D5-9203-299CD13392D1}"/>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67D4ECD0-3151-40A1-9103-68D435446C88}"/>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528DAA22-A977-4470-B917-F618B34AA836}"/>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令和４年度は０．７５であり、類似団体内平均値を上回っている。前年度と比較すると０．０２ポイントの減となっている。</a:t>
          </a:r>
        </a:p>
        <a:p>
          <a:r>
            <a:rPr kumimoji="1" lang="ja-JP" altLang="en-US" sz="1300">
              <a:latin typeface="ＭＳ Ｐゴシック" panose="020B0600070205080204" pitchFamily="50" charset="-128"/>
              <a:ea typeface="ＭＳ Ｐゴシック" panose="020B0600070205080204" pitchFamily="50" charset="-128"/>
            </a:rPr>
            <a:t>　法令に基づいた適正な課税や滞納整理、口座振替による納付の促進等に取り組むとともに、地元産業の振興や企業誘致活動により経済基盤の強化と雇用創出に向けた取組の推進を図るなどし、自主財源の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A8EA1124-B545-4C88-B30F-7289B06F8568}"/>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23D100A2-6647-4872-BFEB-891079171BF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EB004BAF-BE2E-42F5-8A5D-73F9D73E17D7}"/>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6340D682-0088-4126-8A1C-E48EDA67F92A}"/>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CC9A6E67-0BAE-497D-92CF-8D0589B8DE7F}"/>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E82D5399-1AB2-4936-BA7F-A5D4C404A1F7}"/>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28DBE532-1C4B-46C2-8023-E8E29598E042}"/>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A600214B-3F00-4B7B-9FA3-541DDBAFE4C8}"/>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944EE583-5A24-4618-9667-097F52CC5284}"/>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5D827B76-27E3-4081-9B39-82C1701CB5D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1B040861-FD22-427D-A10C-31A8F636641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12550388-4EE2-47E5-AB1F-9C07E9C63AB3}"/>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A76A49E3-1481-4785-A544-B945C427DE83}"/>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1CC42867-0EA8-44C7-ABCB-C9974536F463}"/>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4E50AC6F-4FDE-452E-831B-EFA28116234F}"/>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A8FE550D-581A-428D-AA18-588FF44B6A4A}"/>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62AEFE41-3B77-4DF7-AFAA-0CA4232C48D8}"/>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7C5D0E1-8A99-42AA-9434-D0D473EBE5F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E001BEE2-2219-4461-9D7F-9653774EA949}"/>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10D1C52C-7925-46D2-BCC6-237CD75A509D}"/>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15875</xdr:rowOff>
    </xdr:from>
    <xdr:to>
      <xdr:col>23</xdr:col>
      <xdr:colOff>133350</xdr:colOff>
      <xdr:row>41</xdr:row>
      <xdr:rowOff>56092</xdr:rowOff>
    </xdr:to>
    <xdr:cxnSp macro="">
      <xdr:nvCxnSpPr>
        <xdr:cNvPr id="69" name="直線コネクタ 68">
          <a:extLst>
            <a:ext uri="{FF2B5EF4-FFF2-40B4-BE49-F238E27FC236}">
              <a16:creationId xmlns:a16="http://schemas.microsoft.com/office/drawing/2014/main" id="{CFECE212-F0D3-427F-9F65-A88E27735C98}"/>
            </a:ext>
          </a:extLst>
        </xdr:cNvPr>
        <xdr:cNvCxnSpPr/>
      </xdr:nvCxnSpPr>
      <xdr:spPr>
        <a:xfrm>
          <a:off x="4114800" y="704532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6AD48050-6F45-45F3-9EAF-2EE308ED241A}"/>
            </a:ext>
          </a:extLst>
        </xdr:cNvPr>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7BDD8893-68BE-4663-B986-5EECDA23C746}"/>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41</xdr:row>
      <xdr:rowOff>15875</xdr:rowOff>
    </xdr:to>
    <xdr:cxnSp macro="">
      <xdr:nvCxnSpPr>
        <xdr:cNvPr id="72" name="直線コネクタ 71">
          <a:extLst>
            <a:ext uri="{FF2B5EF4-FFF2-40B4-BE49-F238E27FC236}">
              <a16:creationId xmlns:a16="http://schemas.microsoft.com/office/drawing/2014/main" id="{78BB8699-6514-400E-BDCC-E1DFD74A9BF7}"/>
            </a:ext>
          </a:extLst>
        </xdr:cNvPr>
        <xdr:cNvCxnSpPr/>
      </xdr:nvCxnSpPr>
      <xdr:spPr>
        <a:xfrm>
          <a:off x="3225800" y="69850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D7846551-1DC9-4DFE-9E4B-8284137E9D4E}"/>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27A2B02-C727-425E-97EA-DFB2F61E75EA}"/>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106892</xdr:rowOff>
    </xdr:from>
    <xdr:to>
      <xdr:col>15</xdr:col>
      <xdr:colOff>82550</xdr:colOff>
      <xdr:row>40</xdr:row>
      <xdr:rowOff>127000</xdr:rowOff>
    </xdr:to>
    <xdr:cxnSp macro="">
      <xdr:nvCxnSpPr>
        <xdr:cNvPr id="75" name="直線コネクタ 74">
          <a:extLst>
            <a:ext uri="{FF2B5EF4-FFF2-40B4-BE49-F238E27FC236}">
              <a16:creationId xmlns:a16="http://schemas.microsoft.com/office/drawing/2014/main" id="{7253494A-DDD6-40A4-99B7-CC1E9311AD84}"/>
            </a:ext>
          </a:extLst>
        </xdr:cNvPr>
        <xdr:cNvCxnSpPr/>
      </xdr:nvCxnSpPr>
      <xdr:spPr>
        <a:xfrm>
          <a:off x="2336800" y="69648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2B371CA7-D185-4E42-83B3-FBD287D2D84A}"/>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ACD4A566-22ED-419C-AEEB-ED38ABCFFB21}"/>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106892</xdr:rowOff>
    </xdr:to>
    <xdr:cxnSp macro="">
      <xdr:nvCxnSpPr>
        <xdr:cNvPr id="78" name="直線コネクタ 77">
          <a:extLst>
            <a:ext uri="{FF2B5EF4-FFF2-40B4-BE49-F238E27FC236}">
              <a16:creationId xmlns:a16="http://schemas.microsoft.com/office/drawing/2014/main" id="{68407212-630A-4AC0-BA98-CADD9D5D952E}"/>
            </a:ext>
          </a:extLst>
        </xdr:cNvPr>
        <xdr:cNvCxnSpPr/>
      </xdr:nvCxnSpPr>
      <xdr:spPr>
        <a:xfrm>
          <a:off x="1447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4E1D6CB3-5F81-4995-92CA-D8D24E11B408}"/>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6638545D-93FD-4B5D-BC40-C82F6A59A3C7}"/>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F590548D-1A18-441A-9923-200B1D3ED574}"/>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32FE4151-05B2-4334-A5F8-4271CC804F16}"/>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54945D71-C648-482C-BDC8-380B830FF438}"/>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D3EBBA90-23A4-47BA-8320-C8173082E9A3}"/>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458B41EB-9823-4489-8C93-B5D39C887AAC}"/>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F3BAB993-DA73-41AD-AE67-5662B9BB5F1B}"/>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1DF91360-987A-4062-9A8D-B79861CC8C61}"/>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88" name="楕円 87">
          <a:extLst>
            <a:ext uri="{FF2B5EF4-FFF2-40B4-BE49-F238E27FC236}">
              <a16:creationId xmlns:a16="http://schemas.microsoft.com/office/drawing/2014/main" id="{177F9C65-0AF8-43E6-B679-FFFD0D961CA9}"/>
            </a:ext>
          </a:extLst>
        </xdr:cNvPr>
        <xdr:cNvSpPr/>
      </xdr:nvSpPr>
      <xdr:spPr>
        <a:xfrm>
          <a:off x="49022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21819</xdr:rowOff>
    </xdr:from>
    <xdr:ext cx="762000" cy="259045"/>
    <xdr:sp macro="" textlink="">
      <xdr:nvSpPr>
        <xdr:cNvPr id="89" name="財政力該当値テキスト">
          <a:extLst>
            <a:ext uri="{FF2B5EF4-FFF2-40B4-BE49-F238E27FC236}">
              <a16:creationId xmlns:a16="http://schemas.microsoft.com/office/drawing/2014/main" id="{3ABEF5AD-A9F9-429E-937D-82DF2DBB97F9}"/>
            </a:ext>
          </a:extLst>
        </xdr:cNvPr>
        <xdr:cNvSpPr txBox="1"/>
      </xdr:nvSpPr>
      <xdr:spPr>
        <a:xfrm>
          <a:off x="50419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136525</xdr:rowOff>
    </xdr:from>
    <xdr:to>
      <xdr:col>19</xdr:col>
      <xdr:colOff>184150</xdr:colOff>
      <xdr:row>41</xdr:row>
      <xdr:rowOff>66675</xdr:rowOff>
    </xdr:to>
    <xdr:sp macro="" textlink="">
      <xdr:nvSpPr>
        <xdr:cNvPr id="90" name="楕円 89">
          <a:extLst>
            <a:ext uri="{FF2B5EF4-FFF2-40B4-BE49-F238E27FC236}">
              <a16:creationId xmlns:a16="http://schemas.microsoft.com/office/drawing/2014/main" id="{C4B087B9-AEE7-4BAD-98BD-5C01CB1A400F}"/>
            </a:ext>
          </a:extLst>
        </xdr:cNvPr>
        <xdr:cNvSpPr/>
      </xdr:nvSpPr>
      <xdr:spPr>
        <a:xfrm>
          <a:off x="4064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91" name="テキスト ボックス 90">
          <a:extLst>
            <a:ext uri="{FF2B5EF4-FFF2-40B4-BE49-F238E27FC236}">
              <a16:creationId xmlns:a16="http://schemas.microsoft.com/office/drawing/2014/main" id="{92D052E6-C0B9-4200-89E9-FBF6C8B40AA4}"/>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a:extLst>
            <a:ext uri="{FF2B5EF4-FFF2-40B4-BE49-F238E27FC236}">
              <a16:creationId xmlns:a16="http://schemas.microsoft.com/office/drawing/2014/main" id="{874FC970-9BBD-496F-A3BE-FF738E10F798}"/>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a:extLst>
            <a:ext uri="{FF2B5EF4-FFF2-40B4-BE49-F238E27FC236}">
              <a16:creationId xmlns:a16="http://schemas.microsoft.com/office/drawing/2014/main" id="{30139A91-A90F-44AD-B36C-7B7B96BE54CF}"/>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56092</xdr:rowOff>
    </xdr:from>
    <xdr:to>
      <xdr:col>11</xdr:col>
      <xdr:colOff>82550</xdr:colOff>
      <xdr:row>40</xdr:row>
      <xdr:rowOff>157692</xdr:rowOff>
    </xdr:to>
    <xdr:sp macro="" textlink="">
      <xdr:nvSpPr>
        <xdr:cNvPr id="94" name="楕円 93">
          <a:extLst>
            <a:ext uri="{FF2B5EF4-FFF2-40B4-BE49-F238E27FC236}">
              <a16:creationId xmlns:a16="http://schemas.microsoft.com/office/drawing/2014/main" id="{41AA81D0-C38E-474D-B9D6-1D7CF5B914CE}"/>
            </a:ext>
          </a:extLst>
        </xdr:cNvPr>
        <xdr:cNvSpPr/>
      </xdr:nvSpPr>
      <xdr:spPr>
        <a:xfrm>
          <a:off x="2286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167869</xdr:rowOff>
    </xdr:from>
    <xdr:ext cx="762000" cy="259045"/>
    <xdr:sp macro="" textlink="">
      <xdr:nvSpPr>
        <xdr:cNvPr id="95" name="テキスト ボックス 94">
          <a:extLst>
            <a:ext uri="{FF2B5EF4-FFF2-40B4-BE49-F238E27FC236}">
              <a16:creationId xmlns:a16="http://schemas.microsoft.com/office/drawing/2014/main" id="{81C8438B-C7DD-4FF7-A2EE-1BCE6909460B}"/>
            </a:ext>
          </a:extLst>
        </xdr:cNvPr>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a:extLst>
            <a:ext uri="{FF2B5EF4-FFF2-40B4-BE49-F238E27FC236}">
              <a16:creationId xmlns:a16="http://schemas.microsoft.com/office/drawing/2014/main" id="{1C473A51-8EC4-4F3D-AE02-C073746DC6A8}"/>
            </a:ext>
          </a:extLst>
        </xdr:cNvPr>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97" name="テキスト ボックス 96">
          <a:extLst>
            <a:ext uri="{FF2B5EF4-FFF2-40B4-BE49-F238E27FC236}">
              <a16:creationId xmlns:a16="http://schemas.microsoft.com/office/drawing/2014/main" id="{7B82EE60-1C50-43EC-8F49-371482E8926F}"/>
            </a:ext>
          </a:extLst>
        </xdr:cNvPr>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35D9D41E-6E80-4128-A766-E7C0605A3ED2}"/>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1005DA7B-C74E-4071-8B00-BF13F69A266F}"/>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F8398EB8-AC48-4771-82D6-AD1BA8E7A686}"/>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65E36773-A811-4B9A-A1D4-C3329E9E2724}"/>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9D4DC26B-FE1F-4D49-B648-7D0586B076B1}"/>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DF2F2D01-F9D5-4830-B721-AB98642F3A63}"/>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AE33D2EE-1B86-4909-B3BD-AFC55C9D5BA6}"/>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CF9B81B6-932C-41BF-BB08-5C1B01BA6862}"/>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8D8E2742-D71C-4BC4-A8E1-A94E598B9A94}"/>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2F8B45FE-7956-4D98-85C2-0D8FAD73AE58}"/>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C0F43C13-33CB-4CF7-B8A0-600F9FD32ACA}"/>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AA319523-31E3-4C72-BC6D-7B9E50757F0E}"/>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AEB59394-28DF-4F00-9D5B-A9FC6E882CFC}"/>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令和４年度は９１．８％であり、類似団体内平均値を下回っている。前年度と比較すると、６．５ポイントの増となっている。</a:t>
          </a:r>
        </a:p>
        <a:p>
          <a:r>
            <a:rPr kumimoji="1" lang="ja-JP" altLang="en-US" sz="1300">
              <a:latin typeface="ＭＳ Ｐゴシック" panose="020B0600070205080204" pitchFamily="50" charset="-128"/>
              <a:ea typeface="ＭＳ Ｐゴシック" panose="020B0600070205080204" pitchFamily="50" charset="-128"/>
            </a:rPr>
            <a:t>　今後も、施策及び事業の妥当性や効率性、有効性を検証するとともに、事業の見直し・統廃合等により、継続的な改善を行っていく。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C126139E-162A-40EF-B226-158DE24DE62B}"/>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299B9F6C-5015-4CDF-9C24-2E97A9D0A4C8}"/>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B7B7B128-A85D-4B3C-82B9-580DE8AD4963}"/>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3C82821A-FE99-400F-BE10-E7555C29BD19}"/>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2BAE7E46-B316-435A-84B3-75FAD962FCF7}"/>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3698FED3-F4BC-463F-86F0-92CE8071283F}"/>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AA116E4E-3545-49C7-ABD8-A9D6EE21FD4A}"/>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58ED6F00-B80A-4F2B-828D-80F262DF9E3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96BB1B02-F80A-495F-9B32-144805D42898}"/>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A4442CFD-98EB-4B3D-A45D-666292015C3A}"/>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B1497FE4-68D3-4418-BF7C-9DEE214DC7E4}"/>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E97C50DB-499B-4CD9-822E-F59F0582F386}"/>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BEFECB63-C5B6-4917-A3EA-F26C042B007F}"/>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27863835-8BC0-48A0-90C3-B5A2BF98A86D}"/>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D42390FF-D92F-4BA2-A015-1E54C247CA28}"/>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9894A217-F61C-40AA-BA17-016BE8580784}"/>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7518A343-2812-49A8-9F5B-4BADF7B43566}"/>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F47F82E4-DE37-42C9-A2CC-C9D3C899112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81028DB2-CC2C-48D5-8BEF-CCD52540C602}"/>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56887C63-448C-448E-A79E-6F91767E0C95}"/>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B2176F6A-83DC-4E34-AB9F-740D7C1754DC}"/>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129963</xdr:rowOff>
    </xdr:from>
    <xdr:to>
      <xdr:col>23</xdr:col>
      <xdr:colOff>133350</xdr:colOff>
      <xdr:row>63</xdr:row>
      <xdr:rowOff>138430</xdr:rowOff>
    </xdr:to>
    <xdr:cxnSp macro="">
      <xdr:nvCxnSpPr>
        <xdr:cNvPr id="132" name="直線コネクタ 131">
          <a:extLst>
            <a:ext uri="{FF2B5EF4-FFF2-40B4-BE49-F238E27FC236}">
              <a16:creationId xmlns:a16="http://schemas.microsoft.com/office/drawing/2014/main" id="{658847F3-27AE-4ED1-BE89-84F1D1E275A5}"/>
            </a:ext>
          </a:extLst>
        </xdr:cNvPr>
        <xdr:cNvCxnSpPr/>
      </xdr:nvCxnSpPr>
      <xdr:spPr>
        <a:xfrm>
          <a:off x="4114800" y="10416963"/>
          <a:ext cx="838200" cy="52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3" name="財政構造の弾力性平均値テキスト">
          <a:extLst>
            <a:ext uri="{FF2B5EF4-FFF2-40B4-BE49-F238E27FC236}">
              <a16:creationId xmlns:a16="http://schemas.microsoft.com/office/drawing/2014/main" id="{83FD8A8A-848D-43F7-8B60-9F83121FCC3B}"/>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FAE21A4C-4337-4F0E-ADE2-4475E56EAC34}"/>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129963</xdr:rowOff>
    </xdr:from>
    <xdr:to>
      <xdr:col>19</xdr:col>
      <xdr:colOff>133350</xdr:colOff>
      <xdr:row>63</xdr:row>
      <xdr:rowOff>90170</xdr:rowOff>
    </xdr:to>
    <xdr:cxnSp macro="">
      <xdr:nvCxnSpPr>
        <xdr:cNvPr id="135" name="直線コネクタ 134">
          <a:extLst>
            <a:ext uri="{FF2B5EF4-FFF2-40B4-BE49-F238E27FC236}">
              <a16:creationId xmlns:a16="http://schemas.microsoft.com/office/drawing/2014/main" id="{440C7435-4C2D-43EC-8398-9499831746BE}"/>
            </a:ext>
          </a:extLst>
        </xdr:cNvPr>
        <xdr:cNvCxnSpPr/>
      </xdr:nvCxnSpPr>
      <xdr:spPr>
        <a:xfrm flipV="1">
          <a:off x="3225800" y="10416963"/>
          <a:ext cx="889000" cy="47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D6B72E69-AF2E-4BB3-AE09-63FB86C74B6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7" name="テキスト ボックス 136">
          <a:extLst>
            <a:ext uri="{FF2B5EF4-FFF2-40B4-BE49-F238E27FC236}">
              <a16:creationId xmlns:a16="http://schemas.microsoft.com/office/drawing/2014/main" id="{D7546B02-0563-42A6-8925-DB7BC74ECEFC}"/>
            </a:ext>
          </a:extLst>
        </xdr:cNvPr>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66040</xdr:rowOff>
    </xdr:from>
    <xdr:to>
      <xdr:col>15</xdr:col>
      <xdr:colOff>82550</xdr:colOff>
      <xdr:row>63</xdr:row>
      <xdr:rowOff>90170</xdr:rowOff>
    </xdr:to>
    <xdr:cxnSp macro="">
      <xdr:nvCxnSpPr>
        <xdr:cNvPr id="138" name="直線コネクタ 137">
          <a:extLst>
            <a:ext uri="{FF2B5EF4-FFF2-40B4-BE49-F238E27FC236}">
              <a16:creationId xmlns:a16="http://schemas.microsoft.com/office/drawing/2014/main" id="{E65CB921-FA9A-41E5-9260-DC1A8F376032}"/>
            </a:ext>
          </a:extLst>
        </xdr:cNvPr>
        <xdr:cNvCxnSpPr/>
      </xdr:nvCxnSpPr>
      <xdr:spPr>
        <a:xfrm>
          <a:off x="2336800" y="108673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5C21CB75-CD1B-4A8C-81D6-DC14841A46F6}"/>
            </a:ext>
          </a:extLst>
        </xdr:cNvPr>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40" name="テキスト ボックス 139">
          <a:extLst>
            <a:ext uri="{FF2B5EF4-FFF2-40B4-BE49-F238E27FC236}">
              <a16:creationId xmlns:a16="http://schemas.microsoft.com/office/drawing/2014/main" id="{59D13AB5-13C2-44EA-BA12-BA9B938CE429}"/>
            </a:ext>
          </a:extLst>
        </xdr:cNvPr>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63</xdr:row>
      <xdr:rowOff>138430</xdr:rowOff>
    </xdr:to>
    <xdr:cxnSp macro="">
      <xdr:nvCxnSpPr>
        <xdr:cNvPr id="141" name="直線コネクタ 140">
          <a:extLst>
            <a:ext uri="{FF2B5EF4-FFF2-40B4-BE49-F238E27FC236}">
              <a16:creationId xmlns:a16="http://schemas.microsoft.com/office/drawing/2014/main" id="{C21F032D-7A52-4216-B95F-B2D8C7EFC465}"/>
            </a:ext>
          </a:extLst>
        </xdr:cNvPr>
        <xdr:cNvCxnSpPr/>
      </xdr:nvCxnSpPr>
      <xdr:spPr>
        <a:xfrm flipV="1">
          <a:off x="1447800" y="108673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A4A86CC6-11F8-482E-91D8-C296EE8D3785}"/>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3" name="テキスト ボックス 142">
          <a:extLst>
            <a:ext uri="{FF2B5EF4-FFF2-40B4-BE49-F238E27FC236}">
              <a16:creationId xmlns:a16="http://schemas.microsoft.com/office/drawing/2014/main" id="{21FC2D7F-6A4B-48DF-89B7-200F760517AD}"/>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1055A580-0B43-4AE5-BA34-96E73A3B3C0E}"/>
            </a:ext>
          </a:extLst>
        </xdr:cNvPr>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45" name="テキスト ボックス 144">
          <a:extLst>
            <a:ext uri="{FF2B5EF4-FFF2-40B4-BE49-F238E27FC236}">
              <a16:creationId xmlns:a16="http://schemas.microsoft.com/office/drawing/2014/main" id="{E0488908-2185-4259-80B0-8B826976E447}"/>
            </a:ext>
          </a:extLst>
        </xdr:cNvPr>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4A0CDB3D-75B7-4F55-9D15-31FF49196FB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A40A82A4-F71E-4CE9-87A0-988D05CA48C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14FCC60F-E05C-4366-BE97-D7956ED2B7A6}"/>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A9A8A8FF-6D8A-4AD7-A94A-060FE555DDFE}"/>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10C565B2-6CEA-4037-A2CF-43F18B4430CF}"/>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51" name="楕円 150">
          <a:extLst>
            <a:ext uri="{FF2B5EF4-FFF2-40B4-BE49-F238E27FC236}">
              <a16:creationId xmlns:a16="http://schemas.microsoft.com/office/drawing/2014/main" id="{50AB4C63-D02E-47F5-A06B-4D71E9768467}"/>
            </a:ext>
          </a:extLst>
        </xdr:cNvPr>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104157</xdr:rowOff>
    </xdr:from>
    <xdr:ext cx="762000" cy="259045"/>
    <xdr:sp macro="" textlink="">
      <xdr:nvSpPr>
        <xdr:cNvPr id="152" name="財政構造の弾力性該当値テキスト">
          <a:extLst>
            <a:ext uri="{FF2B5EF4-FFF2-40B4-BE49-F238E27FC236}">
              <a16:creationId xmlns:a16="http://schemas.microsoft.com/office/drawing/2014/main" id="{6A0A6573-971E-4293-9311-977F62B2EBCC}"/>
            </a:ext>
          </a:extLst>
        </xdr:cNvPr>
        <xdr:cNvSpPr txBox="1"/>
      </xdr:nvSpPr>
      <xdr:spPr>
        <a:xfrm>
          <a:off x="50419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79163</xdr:rowOff>
    </xdr:from>
    <xdr:to>
      <xdr:col>19</xdr:col>
      <xdr:colOff>184150</xdr:colOff>
      <xdr:row>61</xdr:row>
      <xdr:rowOff>9313</xdr:rowOff>
    </xdr:to>
    <xdr:sp macro="" textlink="">
      <xdr:nvSpPr>
        <xdr:cNvPr id="153" name="楕円 152">
          <a:extLst>
            <a:ext uri="{FF2B5EF4-FFF2-40B4-BE49-F238E27FC236}">
              <a16:creationId xmlns:a16="http://schemas.microsoft.com/office/drawing/2014/main" id="{20797097-8B92-4089-996C-603C6EAE0B6A}"/>
            </a:ext>
          </a:extLst>
        </xdr:cNvPr>
        <xdr:cNvSpPr/>
      </xdr:nvSpPr>
      <xdr:spPr>
        <a:xfrm>
          <a:off x="4064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19490</xdr:rowOff>
    </xdr:from>
    <xdr:ext cx="736600" cy="259045"/>
    <xdr:sp macro="" textlink="">
      <xdr:nvSpPr>
        <xdr:cNvPr id="154" name="テキスト ボックス 153">
          <a:extLst>
            <a:ext uri="{FF2B5EF4-FFF2-40B4-BE49-F238E27FC236}">
              <a16:creationId xmlns:a16="http://schemas.microsoft.com/office/drawing/2014/main" id="{6986904F-4228-4B2C-9CB9-BE914B1CE7D1}"/>
            </a:ext>
          </a:extLst>
        </xdr:cNvPr>
        <xdr:cNvSpPr txBox="1"/>
      </xdr:nvSpPr>
      <xdr:spPr>
        <a:xfrm>
          <a:off x="3733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5" name="楕円 154">
          <a:extLst>
            <a:ext uri="{FF2B5EF4-FFF2-40B4-BE49-F238E27FC236}">
              <a16:creationId xmlns:a16="http://schemas.microsoft.com/office/drawing/2014/main" id="{24D2A2DD-BAED-4767-A68E-82B7567DD803}"/>
            </a:ext>
          </a:extLst>
        </xdr:cNvPr>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151147</xdr:rowOff>
    </xdr:from>
    <xdr:ext cx="762000" cy="259045"/>
    <xdr:sp macro="" textlink="">
      <xdr:nvSpPr>
        <xdr:cNvPr id="156" name="テキスト ボックス 155">
          <a:extLst>
            <a:ext uri="{FF2B5EF4-FFF2-40B4-BE49-F238E27FC236}">
              <a16:creationId xmlns:a16="http://schemas.microsoft.com/office/drawing/2014/main" id="{8257A3EC-AA46-4B5F-8796-690CF504B650}"/>
            </a:ext>
          </a:extLst>
        </xdr:cNvPr>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15240</xdr:rowOff>
    </xdr:from>
    <xdr:to>
      <xdr:col>11</xdr:col>
      <xdr:colOff>82550</xdr:colOff>
      <xdr:row>63</xdr:row>
      <xdr:rowOff>116840</xdr:rowOff>
    </xdr:to>
    <xdr:sp macro="" textlink="">
      <xdr:nvSpPr>
        <xdr:cNvPr id="157" name="楕円 156">
          <a:extLst>
            <a:ext uri="{FF2B5EF4-FFF2-40B4-BE49-F238E27FC236}">
              <a16:creationId xmlns:a16="http://schemas.microsoft.com/office/drawing/2014/main" id="{B7F6017B-0618-40AE-90D7-8A930279C16C}"/>
            </a:ext>
          </a:extLst>
        </xdr:cNvPr>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127017</xdr:rowOff>
    </xdr:from>
    <xdr:ext cx="762000" cy="259045"/>
    <xdr:sp macro="" textlink="">
      <xdr:nvSpPr>
        <xdr:cNvPr id="158" name="テキスト ボックス 157">
          <a:extLst>
            <a:ext uri="{FF2B5EF4-FFF2-40B4-BE49-F238E27FC236}">
              <a16:creationId xmlns:a16="http://schemas.microsoft.com/office/drawing/2014/main" id="{D8A99B2F-7E6A-43FE-9251-945367350D1A}"/>
            </a:ext>
          </a:extLst>
        </xdr:cNvPr>
        <xdr:cNvSpPr txBox="1"/>
      </xdr:nvSpPr>
      <xdr:spPr>
        <a:xfrm>
          <a:off x="1955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59" name="楕円 158">
          <a:extLst>
            <a:ext uri="{FF2B5EF4-FFF2-40B4-BE49-F238E27FC236}">
              <a16:creationId xmlns:a16="http://schemas.microsoft.com/office/drawing/2014/main" id="{38BA3B77-0BE3-4C7A-A960-4857680D6E20}"/>
            </a:ext>
          </a:extLst>
        </xdr:cNvPr>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27957</xdr:rowOff>
    </xdr:from>
    <xdr:ext cx="762000" cy="259045"/>
    <xdr:sp macro="" textlink="">
      <xdr:nvSpPr>
        <xdr:cNvPr id="160" name="テキスト ボックス 159">
          <a:extLst>
            <a:ext uri="{FF2B5EF4-FFF2-40B4-BE49-F238E27FC236}">
              <a16:creationId xmlns:a16="http://schemas.microsoft.com/office/drawing/2014/main" id="{75D37B6C-768E-4A00-9E78-591A8BD2E3CF}"/>
            </a:ext>
          </a:extLst>
        </xdr:cNvPr>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5D5FB3E7-386E-4D34-90E3-DF360B37FA66}"/>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31FD6B7-3E0E-407B-AD23-0F2398115E7C}"/>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F8E87341-F778-4564-9A5C-07E3EA1CF659}"/>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[113,433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DCC54251-D2D6-4859-8C65-4A7E11734DB8}"/>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2521F620-A4C0-4A22-A15A-90F3004D8A11}"/>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26227193-09E9-4D60-977B-E780309DC65D}"/>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284B0646-3A96-4DC3-AED9-0D9DFD830D3D}"/>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B5F7395A-D5B1-488D-9054-B0892555AB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BB442989-A769-4627-A496-92AAA70D9074}"/>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11CEAB0E-34CE-4644-B333-1D59C6151AC4}"/>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F7A90ED2-FA1F-49AB-97CE-AAD4339D1338}"/>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F03FFA0D-C0DE-44AA-A622-A7A6CE710E1F}"/>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3519E8C2-99C4-4B8D-92C9-7E8E52FB9FE8}"/>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１１３，４３３円であり、類似団体内平均値を下回っている。前年度と比較すると、１，９９７円の増となっている。これは、人事院勧告に伴う給与改定及び期末勤勉手当等の増により、人件費が約７，３１０万円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今後も引き続き事務事業の整理統合、行政組織の効率化、職員の適正配置、外部委託、Ｉ</a:t>
          </a:r>
          <a:r>
            <a:rPr kumimoji="1" lang="en-US" altLang="ja-JP" sz="1300">
              <a:latin typeface="ＭＳ Ｐゴシック" panose="020B0600070205080204" pitchFamily="50" charset="-128"/>
              <a:ea typeface="ＭＳ Ｐゴシック" panose="020B0600070205080204" pitchFamily="50" charset="-128"/>
            </a:rPr>
            <a:t>C</a:t>
          </a:r>
          <a:r>
            <a:rPr kumimoji="1" lang="ja-JP" altLang="en-US" sz="1300">
              <a:latin typeface="ＭＳ Ｐゴシック" panose="020B0600070205080204" pitchFamily="50" charset="-128"/>
              <a:ea typeface="ＭＳ Ｐゴシック" panose="020B0600070205080204" pitchFamily="50" charset="-128"/>
            </a:rPr>
            <a:t>Ｔ技術の活用等の推進により、職員数の適正化及び定員管理を図っていく。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F5E75D7E-82D1-48D6-B96F-DD1F1E201FD7}"/>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FCB0CFC8-34D1-4939-B33D-2C3E47CC0933}"/>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45E757DE-073A-4DF8-A4E2-9A1FD585B409}"/>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8ABCCB3E-308F-453B-ACB5-214085B757F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6560520E-948A-48C6-9875-E0BE45125312}"/>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9F5B508E-8B45-4591-8CCE-B1AD25B4D3F6}"/>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5637FBBE-1509-45AE-8EE4-CCAB01DCF6F7}"/>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EC4B6C7C-F289-4F29-BA21-B825DAC97095}"/>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117FEF82-3C77-496C-B753-BB120BF78F8C}"/>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EAEAF6F4-7509-40F1-862F-25F715BEAC11}"/>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3CAC0D31-8FE7-49C5-9E5B-DA747984B986}"/>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F534682E-7080-4D5A-9B93-4D2E2773EEE2}"/>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4D7637AE-E626-4C00-9135-135F427175B1}"/>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345CF1CF-812C-4098-881E-D9B9819B09E9}"/>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169520</xdr:rowOff>
    </xdr:from>
    <xdr:to>
      <xdr:col>23</xdr:col>
      <xdr:colOff>133350</xdr:colOff>
      <xdr:row>89</xdr:row>
      <xdr:rowOff>32034</xdr:rowOff>
    </xdr:to>
    <xdr:cxnSp macro="">
      <xdr:nvCxnSpPr>
        <xdr:cNvPr id="188" name="直線コネクタ 187">
          <a:extLst>
            <a:ext uri="{FF2B5EF4-FFF2-40B4-BE49-F238E27FC236}">
              <a16:creationId xmlns:a16="http://schemas.microsoft.com/office/drawing/2014/main" id="{02DB71F9-7C97-4959-B0E4-DDE6730FCE33}"/>
            </a:ext>
          </a:extLst>
        </xdr:cNvPr>
        <xdr:cNvCxnSpPr/>
      </xdr:nvCxnSpPr>
      <xdr:spPr>
        <a:xfrm flipV="1">
          <a:off x="4953000" y="13885520"/>
          <a:ext cx="0" cy="1405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4111</xdr:rowOff>
    </xdr:from>
    <xdr:ext cx="762000" cy="259045"/>
    <xdr:sp macro="" textlink="">
      <xdr:nvSpPr>
        <xdr:cNvPr id="189" name="人件費・物件費等の状況最小値テキスト">
          <a:extLst>
            <a:ext uri="{FF2B5EF4-FFF2-40B4-BE49-F238E27FC236}">
              <a16:creationId xmlns:a16="http://schemas.microsoft.com/office/drawing/2014/main" id="{FA2BD03A-4E62-40EC-B01F-209902A546FD}"/>
            </a:ext>
          </a:extLst>
        </xdr:cNvPr>
        <xdr:cNvSpPr txBox="1"/>
      </xdr:nvSpPr>
      <xdr:spPr>
        <a:xfrm>
          <a:off x="5041900" y="1526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32034</xdr:rowOff>
    </xdr:from>
    <xdr:to>
      <xdr:col>24</xdr:col>
      <xdr:colOff>12700</xdr:colOff>
      <xdr:row>89</xdr:row>
      <xdr:rowOff>32034</xdr:rowOff>
    </xdr:to>
    <xdr:cxnSp macro="">
      <xdr:nvCxnSpPr>
        <xdr:cNvPr id="190" name="直線コネクタ 189">
          <a:extLst>
            <a:ext uri="{FF2B5EF4-FFF2-40B4-BE49-F238E27FC236}">
              <a16:creationId xmlns:a16="http://schemas.microsoft.com/office/drawing/2014/main" id="{C1A094B2-F9F1-416D-90E6-FA2B3B4BE2C0}"/>
            </a:ext>
          </a:extLst>
        </xdr:cNvPr>
        <xdr:cNvCxnSpPr/>
      </xdr:nvCxnSpPr>
      <xdr:spPr>
        <a:xfrm>
          <a:off x="4864100" y="1529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84447</xdr:rowOff>
    </xdr:from>
    <xdr:ext cx="762000" cy="259045"/>
    <xdr:sp macro="" textlink="">
      <xdr:nvSpPr>
        <xdr:cNvPr id="191" name="人件費・物件費等の状況最大値テキスト">
          <a:extLst>
            <a:ext uri="{FF2B5EF4-FFF2-40B4-BE49-F238E27FC236}">
              <a16:creationId xmlns:a16="http://schemas.microsoft.com/office/drawing/2014/main" id="{61E336BC-5FA9-4F94-BA5E-1F8DAC008FF6}"/>
            </a:ext>
          </a:extLst>
        </xdr:cNvPr>
        <xdr:cNvSpPr txBox="1"/>
      </xdr:nvSpPr>
      <xdr:spPr>
        <a:xfrm>
          <a:off x="5041900" y="136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169520</xdr:rowOff>
    </xdr:from>
    <xdr:to>
      <xdr:col>24</xdr:col>
      <xdr:colOff>12700</xdr:colOff>
      <xdr:row>80</xdr:row>
      <xdr:rowOff>169520</xdr:rowOff>
    </xdr:to>
    <xdr:cxnSp macro="">
      <xdr:nvCxnSpPr>
        <xdr:cNvPr id="192" name="直線コネクタ 191">
          <a:extLst>
            <a:ext uri="{FF2B5EF4-FFF2-40B4-BE49-F238E27FC236}">
              <a16:creationId xmlns:a16="http://schemas.microsoft.com/office/drawing/2014/main" id="{1E227209-5FA9-4639-AD4F-DF30DBB09E0A}"/>
            </a:ext>
          </a:extLst>
        </xdr:cNvPr>
        <xdr:cNvCxnSpPr/>
      </xdr:nvCxnSpPr>
      <xdr:spPr>
        <a:xfrm>
          <a:off x="4864100" y="138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104031</xdr:rowOff>
    </xdr:from>
    <xdr:to>
      <xdr:col>23</xdr:col>
      <xdr:colOff>133350</xdr:colOff>
      <xdr:row>81</xdr:row>
      <xdr:rowOff>123306</xdr:rowOff>
    </xdr:to>
    <xdr:cxnSp macro="">
      <xdr:nvCxnSpPr>
        <xdr:cNvPr id="193" name="直線コネクタ 192">
          <a:extLst>
            <a:ext uri="{FF2B5EF4-FFF2-40B4-BE49-F238E27FC236}">
              <a16:creationId xmlns:a16="http://schemas.microsoft.com/office/drawing/2014/main" id="{305259A7-5FED-4FE0-B49B-9A8E5429356D}"/>
            </a:ext>
          </a:extLst>
        </xdr:cNvPr>
        <xdr:cNvCxnSpPr/>
      </xdr:nvCxnSpPr>
      <xdr:spPr>
        <a:xfrm>
          <a:off x="4114800" y="13991481"/>
          <a:ext cx="838200" cy="1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96624</xdr:rowOff>
    </xdr:from>
    <xdr:ext cx="762000" cy="259045"/>
    <xdr:sp macro="" textlink="">
      <xdr:nvSpPr>
        <xdr:cNvPr id="194" name="人件費・物件費等の状況平均値テキスト">
          <a:extLst>
            <a:ext uri="{FF2B5EF4-FFF2-40B4-BE49-F238E27FC236}">
              <a16:creationId xmlns:a16="http://schemas.microsoft.com/office/drawing/2014/main" id="{2E78D857-F702-4993-9BC8-9AD2C3A34CD7}"/>
            </a:ext>
          </a:extLst>
        </xdr:cNvPr>
        <xdr:cNvSpPr txBox="1"/>
      </xdr:nvSpPr>
      <xdr:spPr>
        <a:xfrm>
          <a:off x="5041900" y="14155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124547</xdr:rowOff>
    </xdr:from>
    <xdr:to>
      <xdr:col>23</xdr:col>
      <xdr:colOff>184150</xdr:colOff>
      <xdr:row>83</xdr:row>
      <xdr:rowOff>54697</xdr:rowOff>
    </xdr:to>
    <xdr:sp macro="" textlink="">
      <xdr:nvSpPr>
        <xdr:cNvPr id="195" name="フローチャート: 判断 194">
          <a:extLst>
            <a:ext uri="{FF2B5EF4-FFF2-40B4-BE49-F238E27FC236}">
              <a16:creationId xmlns:a16="http://schemas.microsoft.com/office/drawing/2014/main" id="{BB02A980-07CC-4A85-B2F1-78147B3359C7}"/>
            </a:ext>
          </a:extLst>
        </xdr:cNvPr>
        <xdr:cNvSpPr/>
      </xdr:nvSpPr>
      <xdr:spPr>
        <a:xfrm>
          <a:off x="49022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104031</xdr:rowOff>
    </xdr:from>
    <xdr:to>
      <xdr:col>19</xdr:col>
      <xdr:colOff>133350</xdr:colOff>
      <xdr:row>81</xdr:row>
      <xdr:rowOff>106221</xdr:rowOff>
    </xdr:to>
    <xdr:cxnSp macro="">
      <xdr:nvCxnSpPr>
        <xdr:cNvPr id="196" name="直線コネクタ 195">
          <a:extLst>
            <a:ext uri="{FF2B5EF4-FFF2-40B4-BE49-F238E27FC236}">
              <a16:creationId xmlns:a16="http://schemas.microsoft.com/office/drawing/2014/main" id="{F1B5F77C-AA2F-46EF-803C-EB7552688307}"/>
            </a:ext>
          </a:extLst>
        </xdr:cNvPr>
        <xdr:cNvCxnSpPr/>
      </xdr:nvCxnSpPr>
      <xdr:spPr>
        <a:xfrm flipV="1">
          <a:off x="3225800" y="13991481"/>
          <a:ext cx="889000" cy="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86489</xdr:rowOff>
    </xdr:from>
    <xdr:to>
      <xdr:col>19</xdr:col>
      <xdr:colOff>184150</xdr:colOff>
      <xdr:row>83</xdr:row>
      <xdr:rowOff>16639</xdr:rowOff>
    </xdr:to>
    <xdr:sp macro="" textlink="">
      <xdr:nvSpPr>
        <xdr:cNvPr id="197" name="フローチャート: 判断 196">
          <a:extLst>
            <a:ext uri="{FF2B5EF4-FFF2-40B4-BE49-F238E27FC236}">
              <a16:creationId xmlns:a16="http://schemas.microsoft.com/office/drawing/2014/main" id="{22B2FD30-6AF1-4F04-829E-745800062593}"/>
            </a:ext>
          </a:extLst>
        </xdr:cNvPr>
        <xdr:cNvSpPr/>
      </xdr:nvSpPr>
      <xdr:spPr>
        <a:xfrm>
          <a:off x="4064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1416</xdr:rowOff>
    </xdr:from>
    <xdr:ext cx="736600" cy="259045"/>
    <xdr:sp macro="" textlink="">
      <xdr:nvSpPr>
        <xdr:cNvPr id="198" name="テキスト ボックス 197">
          <a:extLst>
            <a:ext uri="{FF2B5EF4-FFF2-40B4-BE49-F238E27FC236}">
              <a16:creationId xmlns:a16="http://schemas.microsoft.com/office/drawing/2014/main" id="{919B8206-2F0A-4647-BC27-2850D46198CD}"/>
            </a:ext>
          </a:extLst>
        </xdr:cNvPr>
        <xdr:cNvSpPr txBox="1"/>
      </xdr:nvSpPr>
      <xdr:spPr>
        <a:xfrm>
          <a:off x="3733800" y="14231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153769</xdr:rowOff>
    </xdr:from>
    <xdr:to>
      <xdr:col>15</xdr:col>
      <xdr:colOff>82550</xdr:colOff>
      <xdr:row>81</xdr:row>
      <xdr:rowOff>106221</xdr:rowOff>
    </xdr:to>
    <xdr:cxnSp macro="">
      <xdr:nvCxnSpPr>
        <xdr:cNvPr id="199" name="直線コネクタ 198">
          <a:extLst>
            <a:ext uri="{FF2B5EF4-FFF2-40B4-BE49-F238E27FC236}">
              <a16:creationId xmlns:a16="http://schemas.microsoft.com/office/drawing/2014/main" id="{9F302A3B-9DA0-4F64-B2CF-73A001547C10}"/>
            </a:ext>
          </a:extLst>
        </xdr:cNvPr>
        <xdr:cNvCxnSpPr/>
      </xdr:nvCxnSpPr>
      <xdr:spPr>
        <a:xfrm>
          <a:off x="2336800" y="13869769"/>
          <a:ext cx="889000" cy="12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8415</xdr:rowOff>
    </xdr:from>
    <xdr:to>
      <xdr:col>15</xdr:col>
      <xdr:colOff>133350</xdr:colOff>
      <xdr:row>82</xdr:row>
      <xdr:rowOff>110015</xdr:rowOff>
    </xdr:to>
    <xdr:sp macro="" textlink="">
      <xdr:nvSpPr>
        <xdr:cNvPr id="200" name="フローチャート: 判断 199">
          <a:extLst>
            <a:ext uri="{FF2B5EF4-FFF2-40B4-BE49-F238E27FC236}">
              <a16:creationId xmlns:a16="http://schemas.microsoft.com/office/drawing/2014/main" id="{66A74421-3BFC-4EB7-A6DB-D9AA78A70AD8}"/>
            </a:ext>
          </a:extLst>
        </xdr:cNvPr>
        <xdr:cNvSpPr/>
      </xdr:nvSpPr>
      <xdr:spPr>
        <a:xfrm>
          <a:off x="3175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94792</xdr:rowOff>
    </xdr:from>
    <xdr:ext cx="762000" cy="259045"/>
    <xdr:sp macro="" textlink="">
      <xdr:nvSpPr>
        <xdr:cNvPr id="201" name="テキスト ボックス 200">
          <a:extLst>
            <a:ext uri="{FF2B5EF4-FFF2-40B4-BE49-F238E27FC236}">
              <a16:creationId xmlns:a16="http://schemas.microsoft.com/office/drawing/2014/main" id="{6EFDBA2B-7A1F-4AAA-819D-FCCFBC46BA07}"/>
            </a:ext>
          </a:extLst>
        </xdr:cNvPr>
        <xdr:cNvSpPr txBox="1"/>
      </xdr:nvSpPr>
      <xdr:spPr>
        <a:xfrm>
          <a:off x="2844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113356</xdr:rowOff>
    </xdr:from>
    <xdr:to>
      <xdr:col>11</xdr:col>
      <xdr:colOff>31750</xdr:colOff>
      <xdr:row>80</xdr:row>
      <xdr:rowOff>153769</xdr:rowOff>
    </xdr:to>
    <xdr:cxnSp macro="">
      <xdr:nvCxnSpPr>
        <xdr:cNvPr id="202" name="直線コネクタ 201">
          <a:extLst>
            <a:ext uri="{FF2B5EF4-FFF2-40B4-BE49-F238E27FC236}">
              <a16:creationId xmlns:a16="http://schemas.microsoft.com/office/drawing/2014/main" id="{33722F29-9C17-4C98-9480-2C2E9FCD8E73}"/>
            </a:ext>
          </a:extLst>
        </xdr:cNvPr>
        <xdr:cNvCxnSpPr/>
      </xdr:nvCxnSpPr>
      <xdr:spPr>
        <a:xfrm>
          <a:off x="1447800" y="13829356"/>
          <a:ext cx="889000" cy="4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70190</xdr:rowOff>
    </xdr:from>
    <xdr:to>
      <xdr:col>11</xdr:col>
      <xdr:colOff>82550</xdr:colOff>
      <xdr:row>82</xdr:row>
      <xdr:rowOff>340</xdr:rowOff>
    </xdr:to>
    <xdr:sp macro="" textlink="">
      <xdr:nvSpPr>
        <xdr:cNvPr id="203" name="フローチャート: 判断 202">
          <a:extLst>
            <a:ext uri="{FF2B5EF4-FFF2-40B4-BE49-F238E27FC236}">
              <a16:creationId xmlns:a16="http://schemas.microsoft.com/office/drawing/2014/main" id="{5C565E81-17A1-438D-B261-F8C32648FDF8}"/>
            </a:ext>
          </a:extLst>
        </xdr:cNvPr>
        <xdr:cNvSpPr/>
      </xdr:nvSpPr>
      <xdr:spPr>
        <a:xfrm>
          <a:off x="2286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CDA314A6-2536-4105-AACD-4D1581BA167F}"/>
            </a:ext>
          </a:extLst>
        </xdr:cNvPr>
        <xdr:cNvSpPr txBox="1"/>
      </xdr:nvSpPr>
      <xdr:spPr>
        <a:xfrm>
          <a:off x="1955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33830</xdr:rowOff>
    </xdr:from>
    <xdr:to>
      <xdr:col>7</xdr:col>
      <xdr:colOff>31750</xdr:colOff>
      <xdr:row>81</xdr:row>
      <xdr:rowOff>135430</xdr:rowOff>
    </xdr:to>
    <xdr:sp macro="" textlink="">
      <xdr:nvSpPr>
        <xdr:cNvPr id="205" name="フローチャート: 判断 204">
          <a:extLst>
            <a:ext uri="{FF2B5EF4-FFF2-40B4-BE49-F238E27FC236}">
              <a16:creationId xmlns:a16="http://schemas.microsoft.com/office/drawing/2014/main" id="{35A66722-484D-4E04-9C13-EC8C510644D0}"/>
            </a:ext>
          </a:extLst>
        </xdr:cNvPr>
        <xdr:cNvSpPr/>
      </xdr:nvSpPr>
      <xdr:spPr>
        <a:xfrm>
          <a:off x="1397000" y="139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120207</xdr:rowOff>
    </xdr:from>
    <xdr:ext cx="762000" cy="259045"/>
    <xdr:sp macro="" textlink="">
      <xdr:nvSpPr>
        <xdr:cNvPr id="206" name="テキスト ボックス 205">
          <a:extLst>
            <a:ext uri="{FF2B5EF4-FFF2-40B4-BE49-F238E27FC236}">
              <a16:creationId xmlns:a16="http://schemas.microsoft.com/office/drawing/2014/main" id="{8F12897F-3670-47F4-B387-7B995C8AE405}"/>
            </a:ext>
          </a:extLst>
        </xdr:cNvPr>
        <xdr:cNvSpPr txBox="1"/>
      </xdr:nvSpPr>
      <xdr:spPr>
        <a:xfrm>
          <a:off x="1066800" y="140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67BDCE33-4EB4-44FC-8381-F1EFD7AA74F8}"/>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1F6E75CC-F4F8-413B-BCC9-76ACF01EF56F}"/>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29760A66-10E1-4435-8D38-64620604581C}"/>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94912331-5B33-4B91-B07F-693E08129EEE}"/>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DD3A2867-7DD7-42E5-BF2B-47154338FC7A}"/>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72506</xdr:rowOff>
    </xdr:from>
    <xdr:to>
      <xdr:col>23</xdr:col>
      <xdr:colOff>184150</xdr:colOff>
      <xdr:row>82</xdr:row>
      <xdr:rowOff>2656</xdr:rowOff>
    </xdr:to>
    <xdr:sp macro="" textlink="">
      <xdr:nvSpPr>
        <xdr:cNvPr id="212" name="楕円 211">
          <a:extLst>
            <a:ext uri="{FF2B5EF4-FFF2-40B4-BE49-F238E27FC236}">
              <a16:creationId xmlns:a16="http://schemas.microsoft.com/office/drawing/2014/main" id="{46BA2C14-5526-493C-A11B-F7A58B049540}"/>
            </a:ext>
          </a:extLst>
        </xdr:cNvPr>
        <xdr:cNvSpPr/>
      </xdr:nvSpPr>
      <xdr:spPr>
        <a:xfrm>
          <a:off x="4902200" y="139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165233</xdr:rowOff>
    </xdr:from>
    <xdr:ext cx="762000" cy="259045"/>
    <xdr:sp macro="" textlink="">
      <xdr:nvSpPr>
        <xdr:cNvPr id="213" name="人件費・物件費等の状況該当値テキスト">
          <a:extLst>
            <a:ext uri="{FF2B5EF4-FFF2-40B4-BE49-F238E27FC236}">
              <a16:creationId xmlns:a16="http://schemas.microsoft.com/office/drawing/2014/main" id="{2DBECEC6-4A99-4F2E-A2F4-662F7A008B2F}"/>
            </a:ext>
          </a:extLst>
        </xdr:cNvPr>
        <xdr:cNvSpPr txBox="1"/>
      </xdr:nvSpPr>
      <xdr:spPr>
        <a:xfrm>
          <a:off x="5041900" y="138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53231</xdr:rowOff>
    </xdr:from>
    <xdr:to>
      <xdr:col>19</xdr:col>
      <xdr:colOff>184150</xdr:colOff>
      <xdr:row>81</xdr:row>
      <xdr:rowOff>154831</xdr:rowOff>
    </xdr:to>
    <xdr:sp macro="" textlink="">
      <xdr:nvSpPr>
        <xdr:cNvPr id="214" name="楕円 213">
          <a:extLst>
            <a:ext uri="{FF2B5EF4-FFF2-40B4-BE49-F238E27FC236}">
              <a16:creationId xmlns:a16="http://schemas.microsoft.com/office/drawing/2014/main" id="{7F5572B5-A4CB-4A57-A2FB-D21861B9C3E1}"/>
            </a:ext>
          </a:extLst>
        </xdr:cNvPr>
        <xdr:cNvSpPr/>
      </xdr:nvSpPr>
      <xdr:spPr>
        <a:xfrm>
          <a:off x="4064000" y="1394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165008</xdr:rowOff>
    </xdr:from>
    <xdr:ext cx="736600" cy="259045"/>
    <xdr:sp macro="" textlink="">
      <xdr:nvSpPr>
        <xdr:cNvPr id="215" name="テキスト ボックス 214">
          <a:extLst>
            <a:ext uri="{FF2B5EF4-FFF2-40B4-BE49-F238E27FC236}">
              <a16:creationId xmlns:a16="http://schemas.microsoft.com/office/drawing/2014/main" id="{F7DA8FD8-5363-4CD5-A804-EE7930965005}"/>
            </a:ext>
          </a:extLst>
        </xdr:cNvPr>
        <xdr:cNvSpPr txBox="1"/>
      </xdr:nvSpPr>
      <xdr:spPr>
        <a:xfrm>
          <a:off x="3733800" y="13709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55421</xdr:rowOff>
    </xdr:from>
    <xdr:to>
      <xdr:col>15</xdr:col>
      <xdr:colOff>133350</xdr:colOff>
      <xdr:row>81</xdr:row>
      <xdr:rowOff>157021</xdr:rowOff>
    </xdr:to>
    <xdr:sp macro="" textlink="">
      <xdr:nvSpPr>
        <xdr:cNvPr id="216" name="楕円 215">
          <a:extLst>
            <a:ext uri="{FF2B5EF4-FFF2-40B4-BE49-F238E27FC236}">
              <a16:creationId xmlns:a16="http://schemas.microsoft.com/office/drawing/2014/main" id="{CDA57D02-2EAE-4FD9-9E1A-B7828CCD5117}"/>
            </a:ext>
          </a:extLst>
        </xdr:cNvPr>
        <xdr:cNvSpPr/>
      </xdr:nvSpPr>
      <xdr:spPr>
        <a:xfrm>
          <a:off x="3175000" y="1394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167198</xdr:rowOff>
    </xdr:from>
    <xdr:ext cx="762000" cy="259045"/>
    <xdr:sp macro="" textlink="">
      <xdr:nvSpPr>
        <xdr:cNvPr id="217" name="テキスト ボックス 216">
          <a:extLst>
            <a:ext uri="{FF2B5EF4-FFF2-40B4-BE49-F238E27FC236}">
              <a16:creationId xmlns:a16="http://schemas.microsoft.com/office/drawing/2014/main" id="{EE6C8B72-665F-470C-A3F8-C39BD6B427D3}"/>
            </a:ext>
          </a:extLst>
        </xdr:cNvPr>
        <xdr:cNvSpPr txBox="1"/>
      </xdr:nvSpPr>
      <xdr:spPr>
        <a:xfrm>
          <a:off x="2844800" y="13711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102969</xdr:rowOff>
    </xdr:from>
    <xdr:to>
      <xdr:col>11</xdr:col>
      <xdr:colOff>82550</xdr:colOff>
      <xdr:row>81</xdr:row>
      <xdr:rowOff>33119</xdr:rowOff>
    </xdr:to>
    <xdr:sp macro="" textlink="">
      <xdr:nvSpPr>
        <xdr:cNvPr id="218" name="楕円 217">
          <a:extLst>
            <a:ext uri="{FF2B5EF4-FFF2-40B4-BE49-F238E27FC236}">
              <a16:creationId xmlns:a16="http://schemas.microsoft.com/office/drawing/2014/main" id="{97979840-BD4F-404C-9B9C-AD848CCF29A3}"/>
            </a:ext>
          </a:extLst>
        </xdr:cNvPr>
        <xdr:cNvSpPr/>
      </xdr:nvSpPr>
      <xdr:spPr>
        <a:xfrm>
          <a:off x="2286000" y="1381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43296</xdr:rowOff>
    </xdr:from>
    <xdr:ext cx="762000" cy="259045"/>
    <xdr:sp macro="" textlink="">
      <xdr:nvSpPr>
        <xdr:cNvPr id="219" name="テキスト ボックス 218">
          <a:extLst>
            <a:ext uri="{FF2B5EF4-FFF2-40B4-BE49-F238E27FC236}">
              <a16:creationId xmlns:a16="http://schemas.microsoft.com/office/drawing/2014/main" id="{6247B1E2-035F-4B20-B033-D6344C03FF83}"/>
            </a:ext>
          </a:extLst>
        </xdr:cNvPr>
        <xdr:cNvSpPr txBox="1"/>
      </xdr:nvSpPr>
      <xdr:spPr>
        <a:xfrm>
          <a:off x="1955800" y="1358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62556</xdr:rowOff>
    </xdr:from>
    <xdr:to>
      <xdr:col>7</xdr:col>
      <xdr:colOff>31750</xdr:colOff>
      <xdr:row>80</xdr:row>
      <xdr:rowOff>164156</xdr:rowOff>
    </xdr:to>
    <xdr:sp macro="" textlink="">
      <xdr:nvSpPr>
        <xdr:cNvPr id="220" name="楕円 219">
          <a:extLst>
            <a:ext uri="{FF2B5EF4-FFF2-40B4-BE49-F238E27FC236}">
              <a16:creationId xmlns:a16="http://schemas.microsoft.com/office/drawing/2014/main" id="{9D372CAF-6AD6-4245-9027-77E82EEDF1F7}"/>
            </a:ext>
          </a:extLst>
        </xdr:cNvPr>
        <xdr:cNvSpPr/>
      </xdr:nvSpPr>
      <xdr:spPr>
        <a:xfrm>
          <a:off x="1397000" y="1377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2883</xdr:rowOff>
    </xdr:from>
    <xdr:ext cx="762000" cy="259045"/>
    <xdr:sp macro="" textlink="">
      <xdr:nvSpPr>
        <xdr:cNvPr id="221" name="テキスト ボックス 220">
          <a:extLst>
            <a:ext uri="{FF2B5EF4-FFF2-40B4-BE49-F238E27FC236}">
              <a16:creationId xmlns:a16="http://schemas.microsoft.com/office/drawing/2014/main" id="{F5E65608-1B0F-42EC-89B5-3E791578C253}"/>
            </a:ext>
          </a:extLst>
        </xdr:cNvPr>
        <xdr:cNvSpPr txBox="1"/>
      </xdr:nvSpPr>
      <xdr:spPr>
        <a:xfrm>
          <a:off x="1066800" y="13547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2F9F7864-215D-4F0B-A3B9-2167D43AA332}"/>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F3171A23-FF4F-4994-921C-60CA9E5A2FAB}"/>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85B220A7-D15B-47E9-BB8E-402BE7C8E963}"/>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C7A7C3DF-7B16-4C07-9E7D-C4B75FD626C8}"/>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AC8DCC30-DD53-481D-9EAF-CED2551E97EE}"/>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92870E28-2109-4A4C-92F6-D9AE25CFC502}"/>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FE2FB579-75D3-4721-AE13-64D18DAFE9DD}"/>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86B04216-F636-43E2-A8BB-45F707D77D9C}"/>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B2E7CBF-5E58-4B5E-9134-69ADB7026F3C}"/>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85D99D0-A702-4A2A-9542-26996C854004}"/>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298EBA60-B465-4A00-BD3E-A33127764155}"/>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C9145DDC-18D6-4E8D-B752-A41030F490CB}"/>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10731220-5F36-46FA-98A2-E44612926B0D}"/>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令和４年度は１００．５であり、類似団体内平均値を上回っている。前年度と比較すると、０．０１ポイントの減となっている。</a:t>
          </a:r>
        </a:p>
        <a:p>
          <a:r>
            <a:rPr kumimoji="1" lang="ja-JP" altLang="en-US" sz="1300">
              <a:latin typeface="ＭＳ Ｐゴシック" panose="020B0600070205080204" pitchFamily="50" charset="-128"/>
              <a:ea typeface="ＭＳ Ｐゴシック" panose="020B0600070205080204" pitchFamily="50" charset="-128"/>
            </a:rPr>
            <a:t>　今後も人事院勧告等を踏まえ、給与水準の適正化に努める。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2B82CCAC-B050-4F11-846F-7678E20B2E96}"/>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52CB6880-F733-480B-B4AC-117B1D9973C4}"/>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2208CFFF-916F-405C-9C20-D8FC98808108}"/>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FE29D49B-25D5-43DF-B8C7-FBE81BF5B7F6}"/>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CB259A39-6606-4ED5-8664-C39914B1ECCE}"/>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8BC4186B-AEFD-4958-A9B5-B1F362DBA57D}"/>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35FDB4C9-A887-4557-AD0D-162FA72D8407}"/>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25240FD3-EC9E-4BF1-9A44-CAF89085F57F}"/>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4BF6E379-12E1-4188-AD28-9AB68B3FAD87}"/>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3E01D387-EF49-4CD1-AF73-53B92701F9AD}"/>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C062F9E0-BBC7-44DD-8282-41A1AC6E3847}"/>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CDA03E0B-447A-47A3-A54B-00AC21389A54}"/>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31DF2DBD-E4CF-4B41-9C1C-8CA6C9C58ED8}"/>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B7F6D080-1114-42B4-AC18-01EBB0E82F67}"/>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2E62A864-655B-4530-8E33-C036C973DC39}"/>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290DCA6C-C993-451A-89B3-5C2C30CF837D}"/>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1C25B2A4-1A2C-4938-8629-46AB23EDB19D}"/>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2" name="直線コネクタ 251">
          <a:extLst>
            <a:ext uri="{FF2B5EF4-FFF2-40B4-BE49-F238E27FC236}">
              <a16:creationId xmlns:a16="http://schemas.microsoft.com/office/drawing/2014/main" id="{CBDCBEE9-5D00-4FA3-8F4A-6B17E77358C5}"/>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3" name="給与水準   （国との比較）最小値テキスト">
          <a:extLst>
            <a:ext uri="{FF2B5EF4-FFF2-40B4-BE49-F238E27FC236}">
              <a16:creationId xmlns:a16="http://schemas.microsoft.com/office/drawing/2014/main" id="{A4AFFEEF-66BB-4A60-9D43-FAD2A2AD2E32}"/>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4" name="直線コネクタ 253">
          <a:extLst>
            <a:ext uri="{FF2B5EF4-FFF2-40B4-BE49-F238E27FC236}">
              <a16:creationId xmlns:a16="http://schemas.microsoft.com/office/drawing/2014/main" id="{9F8E18EA-20E9-43F0-AEBC-927FDA8F07CE}"/>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950A75B5-5A43-44B2-AFA2-19E1A8A2CB06}"/>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24BDB303-B63A-450E-B724-6A3EDFA783D3}"/>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88</xdr:row>
      <xdr:rowOff>137886</xdr:rowOff>
    </xdr:to>
    <xdr:cxnSp macro="">
      <xdr:nvCxnSpPr>
        <xdr:cNvPr id="257" name="直線コネクタ 256">
          <a:extLst>
            <a:ext uri="{FF2B5EF4-FFF2-40B4-BE49-F238E27FC236}">
              <a16:creationId xmlns:a16="http://schemas.microsoft.com/office/drawing/2014/main" id="{05249E1B-9218-4EE4-AF38-5E6BED46AA2C}"/>
            </a:ext>
          </a:extLst>
        </xdr:cNvPr>
        <xdr:cNvCxnSpPr/>
      </xdr:nvCxnSpPr>
      <xdr:spPr>
        <a:xfrm flipV="1">
          <a:off x="16179800" y="1520825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58" name="給与水準   （国との比較）平均値テキスト">
          <a:extLst>
            <a:ext uri="{FF2B5EF4-FFF2-40B4-BE49-F238E27FC236}">
              <a16:creationId xmlns:a16="http://schemas.microsoft.com/office/drawing/2014/main" id="{6F8462E8-F670-4654-B3C5-FD2BD9E0311F}"/>
            </a:ext>
          </a:extLst>
        </xdr:cNvPr>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59" name="フローチャート: 判断 258">
          <a:extLst>
            <a:ext uri="{FF2B5EF4-FFF2-40B4-BE49-F238E27FC236}">
              <a16:creationId xmlns:a16="http://schemas.microsoft.com/office/drawing/2014/main" id="{3A609AF9-0902-428F-AFA3-A91B2C2F979B}"/>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137886</xdr:rowOff>
    </xdr:from>
    <xdr:to>
      <xdr:col>77</xdr:col>
      <xdr:colOff>44450</xdr:colOff>
      <xdr:row>88</xdr:row>
      <xdr:rowOff>137886</xdr:rowOff>
    </xdr:to>
    <xdr:cxnSp macro="">
      <xdr:nvCxnSpPr>
        <xdr:cNvPr id="260" name="直線コネクタ 259">
          <a:extLst>
            <a:ext uri="{FF2B5EF4-FFF2-40B4-BE49-F238E27FC236}">
              <a16:creationId xmlns:a16="http://schemas.microsoft.com/office/drawing/2014/main" id="{207157BB-E053-4395-ABCC-F0B631285F1E}"/>
            </a:ext>
          </a:extLst>
        </xdr:cNvPr>
        <xdr:cNvCxnSpPr/>
      </xdr:nvCxnSpPr>
      <xdr:spPr>
        <a:xfrm>
          <a:off x="15290800" y="15225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227024FF-AA2D-4AD7-BEF3-DF127573EBFC}"/>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a:extLst>
            <a:ext uri="{FF2B5EF4-FFF2-40B4-BE49-F238E27FC236}">
              <a16:creationId xmlns:a16="http://schemas.microsoft.com/office/drawing/2014/main" id="{EAED3829-8860-444D-8819-CB19955A2312}"/>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137886</xdr:rowOff>
    </xdr:from>
    <xdr:to>
      <xdr:col>72</xdr:col>
      <xdr:colOff>203200</xdr:colOff>
      <xdr:row>89</xdr:row>
      <xdr:rowOff>907</xdr:rowOff>
    </xdr:to>
    <xdr:cxnSp macro="">
      <xdr:nvCxnSpPr>
        <xdr:cNvPr id="263" name="直線コネクタ 262">
          <a:extLst>
            <a:ext uri="{FF2B5EF4-FFF2-40B4-BE49-F238E27FC236}">
              <a16:creationId xmlns:a16="http://schemas.microsoft.com/office/drawing/2014/main" id="{C8CFEF75-BE89-4D6E-913D-209CF73D3F94}"/>
            </a:ext>
          </a:extLst>
        </xdr:cNvPr>
        <xdr:cNvCxnSpPr/>
      </xdr:nvCxnSpPr>
      <xdr:spPr>
        <a:xfrm flipV="1">
          <a:off x="14401800" y="152254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a:extLst>
            <a:ext uri="{FF2B5EF4-FFF2-40B4-BE49-F238E27FC236}">
              <a16:creationId xmlns:a16="http://schemas.microsoft.com/office/drawing/2014/main" id="{95D2EBC0-2679-4963-9CD7-3B9B2865467A}"/>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5" name="テキスト ボックス 264">
          <a:extLst>
            <a:ext uri="{FF2B5EF4-FFF2-40B4-BE49-F238E27FC236}">
              <a16:creationId xmlns:a16="http://schemas.microsoft.com/office/drawing/2014/main" id="{1CE229F4-70D0-4A42-A946-74944C9E0AB9}"/>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907</xdr:rowOff>
    </xdr:from>
    <xdr:to>
      <xdr:col>68</xdr:col>
      <xdr:colOff>152400</xdr:colOff>
      <xdr:row>89</xdr:row>
      <xdr:rowOff>907</xdr:rowOff>
    </xdr:to>
    <xdr:cxnSp macro="">
      <xdr:nvCxnSpPr>
        <xdr:cNvPr id="266" name="直線コネクタ 265">
          <a:extLst>
            <a:ext uri="{FF2B5EF4-FFF2-40B4-BE49-F238E27FC236}">
              <a16:creationId xmlns:a16="http://schemas.microsoft.com/office/drawing/2014/main" id="{A6CAED91-70BE-486D-B9FA-EE025FC6D275}"/>
            </a:ext>
          </a:extLst>
        </xdr:cNvPr>
        <xdr:cNvCxnSpPr/>
      </xdr:nvCxnSpPr>
      <xdr:spPr>
        <a:xfrm>
          <a:off x="13512800" y="1525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7" name="フローチャート: 判断 266">
          <a:extLst>
            <a:ext uri="{FF2B5EF4-FFF2-40B4-BE49-F238E27FC236}">
              <a16:creationId xmlns:a16="http://schemas.microsoft.com/office/drawing/2014/main" id="{ED758A12-EA52-47CD-B8F7-F95D2D5F0118}"/>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68" name="テキスト ボックス 267">
          <a:extLst>
            <a:ext uri="{FF2B5EF4-FFF2-40B4-BE49-F238E27FC236}">
              <a16:creationId xmlns:a16="http://schemas.microsoft.com/office/drawing/2014/main" id="{316FBDAA-65BD-4C0E-AE10-51DC94979256}"/>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9" name="フローチャート: 判断 268">
          <a:extLst>
            <a:ext uri="{FF2B5EF4-FFF2-40B4-BE49-F238E27FC236}">
              <a16:creationId xmlns:a16="http://schemas.microsoft.com/office/drawing/2014/main" id="{3B4A93FE-2B8A-4BE0-9440-BE667258C06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0" name="テキスト ボックス 269">
          <a:extLst>
            <a:ext uri="{FF2B5EF4-FFF2-40B4-BE49-F238E27FC236}">
              <a16:creationId xmlns:a16="http://schemas.microsoft.com/office/drawing/2014/main" id="{5ED91E1C-85C3-4FE7-AED3-EFE7F9947C51}"/>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E2C50051-B549-4795-83F2-1C601348868A}"/>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685931D7-53C4-4A02-8D54-E2D81E276372}"/>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DC7FD12A-51E2-4146-AA94-2D11334FBED9}"/>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1643C1A1-F20F-4A7F-AEB6-728C4DF83BB4}"/>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EE8F4D21-8AC3-4B4B-87B0-43BCB491399E}"/>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6" name="楕円 275">
          <a:extLst>
            <a:ext uri="{FF2B5EF4-FFF2-40B4-BE49-F238E27FC236}">
              <a16:creationId xmlns:a16="http://schemas.microsoft.com/office/drawing/2014/main" id="{2B9D54C8-507A-4A0B-A3BE-D59D86375819}"/>
            </a:ext>
          </a:extLst>
        </xdr:cNvPr>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41927</xdr:rowOff>
    </xdr:from>
    <xdr:ext cx="762000" cy="259045"/>
    <xdr:sp macro="" textlink="">
      <xdr:nvSpPr>
        <xdr:cNvPr id="277" name="給与水準   （国との比較）該当値テキスト">
          <a:extLst>
            <a:ext uri="{FF2B5EF4-FFF2-40B4-BE49-F238E27FC236}">
              <a16:creationId xmlns:a16="http://schemas.microsoft.com/office/drawing/2014/main" id="{FD65012B-5ADB-4C00-8092-0EED693F53E6}"/>
            </a:ext>
          </a:extLst>
        </xdr:cNvPr>
        <xdr:cNvSpPr txBox="1"/>
      </xdr:nvSpPr>
      <xdr:spPr>
        <a:xfrm>
          <a:off x="17106900" y="151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87086</xdr:rowOff>
    </xdr:from>
    <xdr:to>
      <xdr:col>77</xdr:col>
      <xdr:colOff>95250</xdr:colOff>
      <xdr:row>89</xdr:row>
      <xdr:rowOff>17236</xdr:rowOff>
    </xdr:to>
    <xdr:sp macro="" textlink="">
      <xdr:nvSpPr>
        <xdr:cNvPr id="278" name="楕円 277">
          <a:extLst>
            <a:ext uri="{FF2B5EF4-FFF2-40B4-BE49-F238E27FC236}">
              <a16:creationId xmlns:a16="http://schemas.microsoft.com/office/drawing/2014/main" id="{363078F3-0CFD-4CC9-824D-CFCB08792A17}"/>
            </a:ext>
          </a:extLst>
        </xdr:cNvPr>
        <xdr:cNvSpPr/>
      </xdr:nvSpPr>
      <xdr:spPr>
        <a:xfrm>
          <a:off x="16129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2013</xdr:rowOff>
    </xdr:from>
    <xdr:ext cx="736600" cy="259045"/>
    <xdr:sp macro="" textlink="">
      <xdr:nvSpPr>
        <xdr:cNvPr id="279" name="テキスト ボックス 278">
          <a:extLst>
            <a:ext uri="{FF2B5EF4-FFF2-40B4-BE49-F238E27FC236}">
              <a16:creationId xmlns:a16="http://schemas.microsoft.com/office/drawing/2014/main" id="{269ADB62-B481-4B96-8305-C011766F78FC}"/>
            </a:ext>
          </a:extLst>
        </xdr:cNvPr>
        <xdr:cNvSpPr txBox="1"/>
      </xdr:nvSpPr>
      <xdr:spPr>
        <a:xfrm>
          <a:off x="15798800" y="152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87086</xdr:rowOff>
    </xdr:from>
    <xdr:to>
      <xdr:col>73</xdr:col>
      <xdr:colOff>44450</xdr:colOff>
      <xdr:row>89</xdr:row>
      <xdr:rowOff>17236</xdr:rowOff>
    </xdr:to>
    <xdr:sp macro="" textlink="">
      <xdr:nvSpPr>
        <xdr:cNvPr id="280" name="楕円 279">
          <a:extLst>
            <a:ext uri="{FF2B5EF4-FFF2-40B4-BE49-F238E27FC236}">
              <a16:creationId xmlns:a16="http://schemas.microsoft.com/office/drawing/2014/main" id="{F3518CFD-B3EC-4EC5-962F-C07277F343F7}"/>
            </a:ext>
          </a:extLst>
        </xdr:cNvPr>
        <xdr:cNvSpPr/>
      </xdr:nvSpPr>
      <xdr:spPr>
        <a:xfrm>
          <a:off x="15240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2013</xdr:rowOff>
    </xdr:from>
    <xdr:ext cx="762000" cy="259045"/>
    <xdr:sp macro="" textlink="">
      <xdr:nvSpPr>
        <xdr:cNvPr id="281" name="テキスト ボックス 280">
          <a:extLst>
            <a:ext uri="{FF2B5EF4-FFF2-40B4-BE49-F238E27FC236}">
              <a16:creationId xmlns:a16="http://schemas.microsoft.com/office/drawing/2014/main" id="{29E6DD26-8830-4C5E-A25A-D971004939D7}"/>
            </a:ext>
          </a:extLst>
        </xdr:cNvPr>
        <xdr:cNvSpPr txBox="1"/>
      </xdr:nvSpPr>
      <xdr:spPr>
        <a:xfrm>
          <a:off x="14909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121557</xdr:rowOff>
    </xdr:from>
    <xdr:to>
      <xdr:col>68</xdr:col>
      <xdr:colOff>203200</xdr:colOff>
      <xdr:row>89</xdr:row>
      <xdr:rowOff>51707</xdr:rowOff>
    </xdr:to>
    <xdr:sp macro="" textlink="">
      <xdr:nvSpPr>
        <xdr:cNvPr id="282" name="楕円 281">
          <a:extLst>
            <a:ext uri="{FF2B5EF4-FFF2-40B4-BE49-F238E27FC236}">
              <a16:creationId xmlns:a16="http://schemas.microsoft.com/office/drawing/2014/main" id="{5AC0F7D8-9DFC-4681-BEA2-6A43A087A311}"/>
            </a:ext>
          </a:extLst>
        </xdr:cNvPr>
        <xdr:cNvSpPr/>
      </xdr:nvSpPr>
      <xdr:spPr>
        <a:xfrm>
          <a:off x="14351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36484</xdr:rowOff>
    </xdr:from>
    <xdr:ext cx="762000" cy="259045"/>
    <xdr:sp macro="" textlink="">
      <xdr:nvSpPr>
        <xdr:cNvPr id="283" name="テキスト ボックス 282">
          <a:extLst>
            <a:ext uri="{FF2B5EF4-FFF2-40B4-BE49-F238E27FC236}">
              <a16:creationId xmlns:a16="http://schemas.microsoft.com/office/drawing/2014/main" id="{542B75C0-2674-4D09-A719-CF439A902376}"/>
            </a:ext>
          </a:extLst>
        </xdr:cNvPr>
        <xdr:cNvSpPr txBox="1"/>
      </xdr:nvSpPr>
      <xdr:spPr>
        <a:xfrm>
          <a:off x="14020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121557</xdr:rowOff>
    </xdr:from>
    <xdr:to>
      <xdr:col>64</xdr:col>
      <xdr:colOff>152400</xdr:colOff>
      <xdr:row>89</xdr:row>
      <xdr:rowOff>51707</xdr:rowOff>
    </xdr:to>
    <xdr:sp macro="" textlink="">
      <xdr:nvSpPr>
        <xdr:cNvPr id="284" name="楕円 283">
          <a:extLst>
            <a:ext uri="{FF2B5EF4-FFF2-40B4-BE49-F238E27FC236}">
              <a16:creationId xmlns:a16="http://schemas.microsoft.com/office/drawing/2014/main" id="{222F8DAC-CD66-42B6-B424-1E11A1040DEF}"/>
            </a:ext>
          </a:extLst>
        </xdr:cNvPr>
        <xdr:cNvSpPr/>
      </xdr:nvSpPr>
      <xdr:spPr>
        <a:xfrm>
          <a:off x="13462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36484</xdr:rowOff>
    </xdr:from>
    <xdr:ext cx="762000" cy="259045"/>
    <xdr:sp macro="" textlink="">
      <xdr:nvSpPr>
        <xdr:cNvPr id="285" name="テキスト ボックス 284">
          <a:extLst>
            <a:ext uri="{FF2B5EF4-FFF2-40B4-BE49-F238E27FC236}">
              <a16:creationId xmlns:a16="http://schemas.microsoft.com/office/drawing/2014/main" id="{C8F71412-134E-4A9A-AE41-DF94A3491E9C}"/>
            </a:ext>
          </a:extLst>
        </xdr:cNvPr>
        <xdr:cNvSpPr txBox="1"/>
      </xdr:nvSpPr>
      <xdr:spPr>
        <a:xfrm>
          <a:off x="13131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9D536FE6-1CA7-49CA-9EC4-40045611AA5C}"/>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E0AB7A92-E935-4AE3-B4C4-D6686F81505F}"/>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896F3511-62A2-47F6-8350-5460AC63E20C}"/>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5E4DCD48-7E99-4233-9D1B-E79F2B7D8379}"/>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14852DB-71B9-40FD-A79E-A8AC5C01D47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B904D5A5-24AE-4451-BB51-9A591CDB6844}"/>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F0B2F755-2155-4391-A514-B7A55495681B}"/>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B9A7FE26-7D60-47C2-8761-F882D42C499F}"/>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5C691F27-43BF-4FF2-9608-8D58A7BC36DF}"/>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CBECC3FE-A7C8-4338-8469-3F0BAD566B28}"/>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2C01C524-48F5-4BC6-B7C6-AC8F3A01BAFB}"/>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2E6403E9-A2E2-431C-B3E8-C1F65A5940DC}"/>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6D58C8CC-7988-45B5-8D07-51AFE96FECCB}"/>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令和４年度は６．０４人であり、類似団体内平均値を下回っている。前年度と比較すると、０．０８ポイントの減となっている。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今後も引き続き事務事業の整理統合、行政組織の効率化、職員の適正配置、外部委託、Ｉ</a:t>
          </a:r>
          <a:r>
            <a:rPr kumimoji="1" lang="en-US" altLang="ja-JP" sz="1300">
              <a:latin typeface="ＭＳ Ｐゴシック" panose="020B0600070205080204" pitchFamily="50" charset="-128"/>
              <a:ea typeface="ＭＳ Ｐゴシック" panose="020B0600070205080204" pitchFamily="50" charset="-128"/>
            </a:rPr>
            <a:t>C</a:t>
          </a:r>
          <a:r>
            <a:rPr kumimoji="1" lang="ja-JP" altLang="en-US" sz="1300">
              <a:latin typeface="ＭＳ Ｐゴシック" panose="020B0600070205080204" pitchFamily="50" charset="-128"/>
              <a:ea typeface="ＭＳ Ｐゴシック" panose="020B0600070205080204" pitchFamily="50" charset="-128"/>
            </a:rPr>
            <a:t>Ｔ技術の活用等の推進により、職員数の適正化及び定員管理を図っていく。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C9285683-E5B2-4742-9CE2-2F4AC320AA8B}"/>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F17D05B7-93A2-470B-B6BE-2D0260DF7911}"/>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CFAC3FEC-8581-423C-88DE-7E1A32CB9A3B}"/>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C6DFE440-18B4-423E-BBA1-10A9052DA942}"/>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D2991359-1758-4C63-A627-59A7F96CB0BE}"/>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BB48B5A0-D02B-4935-919C-D8E403627486}"/>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202D12D0-9AA5-4978-8289-BDCF93E423C2}"/>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6A766D19-9206-4E47-BCCF-A4DE07324484}"/>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8C739D23-B8BD-49ED-928A-8E5F00E94E39}"/>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1C603FFA-67CF-4B2C-A74C-3FFE7598D013}"/>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150800D9-D56B-4A52-9833-0E7197E9F478}"/>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85668948-BACA-4694-95AA-BB5CB77DBD56}"/>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71C830D7-F453-4664-A3F3-47950BF4184E}"/>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995D0982-30A1-450D-ACA7-E168C08E2B29}"/>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9237FCA4-9593-4467-AF96-00B8E837A3C1}"/>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F313DAA7-4084-4775-B76A-AFAD5F7C8D54}"/>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5" name="直線コネクタ 314">
          <a:extLst>
            <a:ext uri="{FF2B5EF4-FFF2-40B4-BE49-F238E27FC236}">
              <a16:creationId xmlns:a16="http://schemas.microsoft.com/office/drawing/2014/main" id="{12CA747F-43A6-49AE-BE0F-5CC9F26BE737}"/>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16" name="定員管理の状況最小値テキスト">
          <a:extLst>
            <a:ext uri="{FF2B5EF4-FFF2-40B4-BE49-F238E27FC236}">
              <a16:creationId xmlns:a16="http://schemas.microsoft.com/office/drawing/2014/main" id="{C252C71E-B0CF-4C97-B5B1-1DF5D980DEE1}"/>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17" name="直線コネクタ 316">
          <a:extLst>
            <a:ext uri="{FF2B5EF4-FFF2-40B4-BE49-F238E27FC236}">
              <a16:creationId xmlns:a16="http://schemas.microsoft.com/office/drawing/2014/main" id="{AE3560A0-6756-4997-BF18-072A89E4AF3E}"/>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18" name="定員管理の状況最大値テキスト">
          <a:extLst>
            <a:ext uri="{FF2B5EF4-FFF2-40B4-BE49-F238E27FC236}">
              <a16:creationId xmlns:a16="http://schemas.microsoft.com/office/drawing/2014/main" id="{F14187DF-DD24-497D-8F92-8F2773FC628C}"/>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19" name="直線コネクタ 318">
          <a:extLst>
            <a:ext uri="{FF2B5EF4-FFF2-40B4-BE49-F238E27FC236}">
              <a16:creationId xmlns:a16="http://schemas.microsoft.com/office/drawing/2014/main" id="{A832DE55-DCDC-4358-AD72-95CDFD5728BF}"/>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113877</xdr:rowOff>
    </xdr:from>
    <xdr:to>
      <xdr:col>81</xdr:col>
      <xdr:colOff>44450</xdr:colOff>
      <xdr:row>60</xdr:row>
      <xdr:rowOff>129963</xdr:rowOff>
    </xdr:to>
    <xdr:cxnSp macro="">
      <xdr:nvCxnSpPr>
        <xdr:cNvPr id="320" name="直線コネクタ 319">
          <a:extLst>
            <a:ext uri="{FF2B5EF4-FFF2-40B4-BE49-F238E27FC236}">
              <a16:creationId xmlns:a16="http://schemas.microsoft.com/office/drawing/2014/main" id="{F27AA9BA-A69F-418B-898F-09FB56F6E995}"/>
            </a:ext>
          </a:extLst>
        </xdr:cNvPr>
        <xdr:cNvCxnSpPr/>
      </xdr:nvCxnSpPr>
      <xdr:spPr>
        <a:xfrm flipV="1">
          <a:off x="16179800" y="1040087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1" name="定員管理の状況平均値テキスト">
          <a:extLst>
            <a:ext uri="{FF2B5EF4-FFF2-40B4-BE49-F238E27FC236}">
              <a16:creationId xmlns:a16="http://schemas.microsoft.com/office/drawing/2014/main" id="{C5DB6D62-2A8B-4041-8DC5-4078D0AD4B8A}"/>
            </a:ext>
          </a:extLst>
        </xdr:cNvPr>
        <xdr:cNvSpPr txBox="1"/>
      </xdr:nvSpPr>
      <xdr:spPr>
        <a:xfrm>
          <a:off x="17106900"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2" name="フローチャート: 判断 321">
          <a:extLst>
            <a:ext uri="{FF2B5EF4-FFF2-40B4-BE49-F238E27FC236}">
              <a16:creationId xmlns:a16="http://schemas.microsoft.com/office/drawing/2014/main" id="{81784B26-809D-440F-ADB5-2D8B68720E3A}"/>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125942</xdr:rowOff>
    </xdr:from>
    <xdr:to>
      <xdr:col>77</xdr:col>
      <xdr:colOff>44450</xdr:colOff>
      <xdr:row>60</xdr:row>
      <xdr:rowOff>129963</xdr:rowOff>
    </xdr:to>
    <xdr:cxnSp macro="">
      <xdr:nvCxnSpPr>
        <xdr:cNvPr id="323" name="直線コネクタ 322">
          <a:extLst>
            <a:ext uri="{FF2B5EF4-FFF2-40B4-BE49-F238E27FC236}">
              <a16:creationId xmlns:a16="http://schemas.microsoft.com/office/drawing/2014/main" id="{8D434FAD-F29F-4E65-8820-58FB4ED1503F}"/>
            </a:ext>
          </a:extLst>
        </xdr:cNvPr>
        <xdr:cNvCxnSpPr/>
      </xdr:nvCxnSpPr>
      <xdr:spPr>
        <a:xfrm>
          <a:off x="15290800" y="1041294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4" name="フローチャート: 判断 323">
          <a:extLst>
            <a:ext uri="{FF2B5EF4-FFF2-40B4-BE49-F238E27FC236}">
              <a16:creationId xmlns:a16="http://schemas.microsoft.com/office/drawing/2014/main" id="{DBF7594B-B51D-4F10-AA72-9C064CE8E1B8}"/>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5" name="テキスト ボックス 324">
          <a:extLst>
            <a:ext uri="{FF2B5EF4-FFF2-40B4-BE49-F238E27FC236}">
              <a16:creationId xmlns:a16="http://schemas.microsoft.com/office/drawing/2014/main" id="{F757A7A9-3E3A-4409-968D-DFAE39411E48}"/>
            </a:ext>
          </a:extLst>
        </xdr:cNvPr>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93769</xdr:rowOff>
    </xdr:from>
    <xdr:to>
      <xdr:col>72</xdr:col>
      <xdr:colOff>203200</xdr:colOff>
      <xdr:row>60</xdr:row>
      <xdr:rowOff>125942</xdr:rowOff>
    </xdr:to>
    <xdr:cxnSp macro="">
      <xdr:nvCxnSpPr>
        <xdr:cNvPr id="326" name="直線コネクタ 325">
          <a:extLst>
            <a:ext uri="{FF2B5EF4-FFF2-40B4-BE49-F238E27FC236}">
              <a16:creationId xmlns:a16="http://schemas.microsoft.com/office/drawing/2014/main" id="{A441D732-6833-4119-A65F-5F43D8717C24}"/>
            </a:ext>
          </a:extLst>
        </xdr:cNvPr>
        <xdr:cNvCxnSpPr/>
      </xdr:nvCxnSpPr>
      <xdr:spPr>
        <a:xfrm>
          <a:off x="14401800" y="10380769"/>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7" name="フローチャート: 判断 326">
          <a:extLst>
            <a:ext uri="{FF2B5EF4-FFF2-40B4-BE49-F238E27FC236}">
              <a16:creationId xmlns:a16="http://schemas.microsoft.com/office/drawing/2014/main" id="{AFB7C2DD-1F2B-429E-9B32-DD1109DB1882}"/>
            </a:ext>
          </a:extLst>
        </xdr:cNvPr>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28" name="テキスト ボックス 327">
          <a:extLst>
            <a:ext uri="{FF2B5EF4-FFF2-40B4-BE49-F238E27FC236}">
              <a16:creationId xmlns:a16="http://schemas.microsoft.com/office/drawing/2014/main" id="{9F2F7775-CC38-4D78-AC22-ADBCAD0C6C95}"/>
            </a:ext>
          </a:extLst>
        </xdr:cNvPr>
        <xdr:cNvSpPr txBox="1"/>
      </xdr:nvSpPr>
      <xdr:spPr>
        <a:xfrm>
          <a:off x="14909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77681</xdr:rowOff>
    </xdr:from>
    <xdr:to>
      <xdr:col>68</xdr:col>
      <xdr:colOff>152400</xdr:colOff>
      <xdr:row>60</xdr:row>
      <xdr:rowOff>93769</xdr:rowOff>
    </xdr:to>
    <xdr:cxnSp macro="">
      <xdr:nvCxnSpPr>
        <xdr:cNvPr id="329" name="直線コネクタ 328">
          <a:extLst>
            <a:ext uri="{FF2B5EF4-FFF2-40B4-BE49-F238E27FC236}">
              <a16:creationId xmlns:a16="http://schemas.microsoft.com/office/drawing/2014/main" id="{EF02AF7E-9D10-4069-B195-C82C98A181BC}"/>
            </a:ext>
          </a:extLst>
        </xdr:cNvPr>
        <xdr:cNvCxnSpPr/>
      </xdr:nvCxnSpPr>
      <xdr:spPr>
        <a:xfrm>
          <a:off x="13512800" y="10364681"/>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0" name="フローチャート: 判断 329">
          <a:extLst>
            <a:ext uri="{FF2B5EF4-FFF2-40B4-BE49-F238E27FC236}">
              <a16:creationId xmlns:a16="http://schemas.microsoft.com/office/drawing/2014/main" id="{A694BD75-CC6A-48BC-A251-7AC0DE3D0338}"/>
            </a:ext>
          </a:extLst>
        </xdr:cNvPr>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32296</xdr:rowOff>
    </xdr:from>
    <xdr:ext cx="762000" cy="259045"/>
    <xdr:sp macro="" textlink="">
      <xdr:nvSpPr>
        <xdr:cNvPr id="331" name="テキスト ボックス 330">
          <a:extLst>
            <a:ext uri="{FF2B5EF4-FFF2-40B4-BE49-F238E27FC236}">
              <a16:creationId xmlns:a16="http://schemas.microsoft.com/office/drawing/2014/main" id="{8F173B11-EAB0-40B2-B45E-98C15979B955}"/>
            </a:ext>
          </a:extLst>
        </xdr:cNvPr>
        <xdr:cNvSpPr txBox="1"/>
      </xdr:nvSpPr>
      <xdr:spPr>
        <a:xfrm>
          <a:off x="14020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2" name="フローチャート: 判断 331">
          <a:extLst>
            <a:ext uri="{FF2B5EF4-FFF2-40B4-BE49-F238E27FC236}">
              <a16:creationId xmlns:a16="http://schemas.microsoft.com/office/drawing/2014/main" id="{172EA026-A93C-4EBC-B536-1644560E0456}"/>
            </a:ext>
          </a:extLst>
        </xdr:cNvPr>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16209</xdr:rowOff>
    </xdr:from>
    <xdr:ext cx="762000" cy="259045"/>
    <xdr:sp macro="" textlink="">
      <xdr:nvSpPr>
        <xdr:cNvPr id="333" name="テキスト ボックス 332">
          <a:extLst>
            <a:ext uri="{FF2B5EF4-FFF2-40B4-BE49-F238E27FC236}">
              <a16:creationId xmlns:a16="http://schemas.microsoft.com/office/drawing/2014/main" id="{E2CB9522-B11A-4F4B-B6FF-B6B5A290B184}"/>
            </a:ext>
          </a:extLst>
        </xdr:cNvPr>
        <xdr:cNvSpPr txBox="1"/>
      </xdr:nvSpPr>
      <xdr:spPr>
        <a:xfrm>
          <a:off x="13131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25C354DE-2695-4897-A715-6C384CADB3B9}"/>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3AC43E56-9522-440C-8C5A-CD1EAA7F838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D252A1AA-E35D-41D3-AB43-CC84992B718B}"/>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5ADB490C-3B81-48BE-BA29-25A2A7E8F42E}"/>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FB4EBF8D-A3AE-4148-9D7D-03E6366CF9EA}"/>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63077</xdr:rowOff>
    </xdr:from>
    <xdr:to>
      <xdr:col>81</xdr:col>
      <xdr:colOff>95250</xdr:colOff>
      <xdr:row>60</xdr:row>
      <xdr:rowOff>164677</xdr:rowOff>
    </xdr:to>
    <xdr:sp macro="" textlink="">
      <xdr:nvSpPr>
        <xdr:cNvPr id="339" name="楕円 338">
          <a:extLst>
            <a:ext uri="{FF2B5EF4-FFF2-40B4-BE49-F238E27FC236}">
              <a16:creationId xmlns:a16="http://schemas.microsoft.com/office/drawing/2014/main" id="{9C8B97CE-258B-4EDA-92E7-24505A58E27A}"/>
            </a:ext>
          </a:extLst>
        </xdr:cNvPr>
        <xdr:cNvSpPr/>
      </xdr:nvSpPr>
      <xdr:spPr>
        <a:xfrm>
          <a:off x="169672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79604</xdr:rowOff>
    </xdr:from>
    <xdr:ext cx="762000" cy="259045"/>
    <xdr:sp macro="" textlink="">
      <xdr:nvSpPr>
        <xdr:cNvPr id="340" name="定員管理の状況該当値テキスト">
          <a:extLst>
            <a:ext uri="{FF2B5EF4-FFF2-40B4-BE49-F238E27FC236}">
              <a16:creationId xmlns:a16="http://schemas.microsoft.com/office/drawing/2014/main" id="{7EDA6161-D28F-4855-9E57-8845DCE28659}"/>
            </a:ext>
          </a:extLst>
        </xdr:cNvPr>
        <xdr:cNvSpPr txBox="1"/>
      </xdr:nvSpPr>
      <xdr:spPr>
        <a:xfrm>
          <a:off x="17106900" y="1019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79163</xdr:rowOff>
    </xdr:from>
    <xdr:to>
      <xdr:col>77</xdr:col>
      <xdr:colOff>95250</xdr:colOff>
      <xdr:row>61</xdr:row>
      <xdr:rowOff>9313</xdr:rowOff>
    </xdr:to>
    <xdr:sp macro="" textlink="">
      <xdr:nvSpPr>
        <xdr:cNvPr id="341" name="楕円 340">
          <a:extLst>
            <a:ext uri="{FF2B5EF4-FFF2-40B4-BE49-F238E27FC236}">
              <a16:creationId xmlns:a16="http://schemas.microsoft.com/office/drawing/2014/main" id="{11B46C49-15F3-40CD-B204-662299D877B1}"/>
            </a:ext>
          </a:extLst>
        </xdr:cNvPr>
        <xdr:cNvSpPr/>
      </xdr:nvSpPr>
      <xdr:spPr>
        <a:xfrm>
          <a:off x="16129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19490</xdr:rowOff>
    </xdr:from>
    <xdr:ext cx="736600" cy="259045"/>
    <xdr:sp macro="" textlink="">
      <xdr:nvSpPr>
        <xdr:cNvPr id="342" name="テキスト ボックス 341">
          <a:extLst>
            <a:ext uri="{FF2B5EF4-FFF2-40B4-BE49-F238E27FC236}">
              <a16:creationId xmlns:a16="http://schemas.microsoft.com/office/drawing/2014/main" id="{9EE3F6C4-179E-4B67-8DAB-8E59B85EE871}"/>
            </a:ext>
          </a:extLst>
        </xdr:cNvPr>
        <xdr:cNvSpPr txBox="1"/>
      </xdr:nvSpPr>
      <xdr:spPr>
        <a:xfrm>
          <a:off x="15798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75142</xdr:rowOff>
    </xdr:from>
    <xdr:to>
      <xdr:col>73</xdr:col>
      <xdr:colOff>44450</xdr:colOff>
      <xdr:row>61</xdr:row>
      <xdr:rowOff>5292</xdr:rowOff>
    </xdr:to>
    <xdr:sp macro="" textlink="">
      <xdr:nvSpPr>
        <xdr:cNvPr id="343" name="楕円 342">
          <a:extLst>
            <a:ext uri="{FF2B5EF4-FFF2-40B4-BE49-F238E27FC236}">
              <a16:creationId xmlns:a16="http://schemas.microsoft.com/office/drawing/2014/main" id="{0B2B2483-4DF9-468C-8D75-AF19B700EDFD}"/>
            </a:ext>
          </a:extLst>
        </xdr:cNvPr>
        <xdr:cNvSpPr/>
      </xdr:nvSpPr>
      <xdr:spPr>
        <a:xfrm>
          <a:off x="15240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15469</xdr:rowOff>
    </xdr:from>
    <xdr:ext cx="762000" cy="259045"/>
    <xdr:sp macro="" textlink="">
      <xdr:nvSpPr>
        <xdr:cNvPr id="344" name="テキスト ボックス 343">
          <a:extLst>
            <a:ext uri="{FF2B5EF4-FFF2-40B4-BE49-F238E27FC236}">
              <a16:creationId xmlns:a16="http://schemas.microsoft.com/office/drawing/2014/main" id="{E3D46434-FAF9-46C6-B8CC-C11329FE4656}"/>
            </a:ext>
          </a:extLst>
        </xdr:cNvPr>
        <xdr:cNvSpPr txBox="1"/>
      </xdr:nvSpPr>
      <xdr:spPr>
        <a:xfrm>
          <a:off x="14909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42969</xdr:rowOff>
    </xdr:from>
    <xdr:to>
      <xdr:col>68</xdr:col>
      <xdr:colOff>203200</xdr:colOff>
      <xdr:row>60</xdr:row>
      <xdr:rowOff>144569</xdr:rowOff>
    </xdr:to>
    <xdr:sp macro="" textlink="">
      <xdr:nvSpPr>
        <xdr:cNvPr id="345" name="楕円 344">
          <a:extLst>
            <a:ext uri="{FF2B5EF4-FFF2-40B4-BE49-F238E27FC236}">
              <a16:creationId xmlns:a16="http://schemas.microsoft.com/office/drawing/2014/main" id="{952FB97B-7858-4FB2-B446-167F135A7C9C}"/>
            </a:ext>
          </a:extLst>
        </xdr:cNvPr>
        <xdr:cNvSpPr/>
      </xdr:nvSpPr>
      <xdr:spPr>
        <a:xfrm>
          <a:off x="14351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154746</xdr:rowOff>
    </xdr:from>
    <xdr:ext cx="762000" cy="259045"/>
    <xdr:sp macro="" textlink="">
      <xdr:nvSpPr>
        <xdr:cNvPr id="346" name="テキスト ボックス 345">
          <a:extLst>
            <a:ext uri="{FF2B5EF4-FFF2-40B4-BE49-F238E27FC236}">
              <a16:creationId xmlns:a16="http://schemas.microsoft.com/office/drawing/2014/main" id="{7F677660-22A8-4D3D-992A-61843A7D058A}"/>
            </a:ext>
          </a:extLst>
        </xdr:cNvPr>
        <xdr:cNvSpPr txBox="1"/>
      </xdr:nvSpPr>
      <xdr:spPr>
        <a:xfrm>
          <a:off x="14020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26881</xdr:rowOff>
    </xdr:from>
    <xdr:to>
      <xdr:col>64</xdr:col>
      <xdr:colOff>152400</xdr:colOff>
      <xdr:row>60</xdr:row>
      <xdr:rowOff>128481</xdr:rowOff>
    </xdr:to>
    <xdr:sp macro="" textlink="">
      <xdr:nvSpPr>
        <xdr:cNvPr id="347" name="楕円 346">
          <a:extLst>
            <a:ext uri="{FF2B5EF4-FFF2-40B4-BE49-F238E27FC236}">
              <a16:creationId xmlns:a16="http://schemas.microsoft.com/office/drawing/2014/main" id="{BBCACC74-4366-4089-A1E0-17FA6FE37FAD}"/>
            </a:ext>
          </a:extLst>
        </xdr:cNvPr>
        <xdr:cNvSpPr/>
      </xdr:nvSpPr>
      <xdr:spPr>
        <a:xfrm>
          <a:off x="13462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138658</xdr:rowOff>
    </xdr:from>
    <xdr:ext cx="762000" cy="259045"/>
    <xdr:sp macro="" textlink="">
      <xdr:nvSpPr>
        <xdr:cNvPr id="348" name="テキスト ボックス 347">
          <a:extLst>
            <a:ext uri="{FF2B5EF4-FFF2-40B4-BE49-F238E27FC236}">
              <a16:creationId xmlns:a16="http://schemas.microsoft.com/office/drawing/2014/main" id="{6F5EA24C-AD21-420F-BA6C-609FD7B5A861}"/>
            </a:ext>
          </a:extLst>
        </xdr:cNvPr>
        <xdr:cNvSpPr txBox="1"/>
      </xdr:nvSpPr>
      <xdr:spPr>
        <a:xfrm>
          <a:off x="13131800" y="100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7D69454C-6283-4054-A472-FFDF8B608F32}"/>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BF87F423-EA76-4121-A4CB-0C6E4FE9C9F1}"/>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47AA11CC-8C57-4DC2-B91C-915D361C4339}"/>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5E4A26C0-BAD7-4EA8-8DD2-1C8D7D1B9F48}"/>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465A3115-309D-4CA3-85DE-73C22B14FDFA}"/>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CF47D0E8-C583-48F5-A40F-69871296B176}"/>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EB7401A-D3E6-46AF-8A14-C32F219DB54A}"/>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6848F8C2-14CF-4046-AAC8-FCDFBFBED425}"/>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F2D67703-1A4A-48EC-9008-6E9E0EC824E1}"/>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E35B0590-7B38-44D7-A1F5-9D2F7EFA590F}"/>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7B4A8AF7-22EE-4AAF-9EC8-F040811A76BA}"/>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B7E09666-6B80-4F76-A54C-83A1A831B762}"/>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4B951900-D4AA-48B9-8336-43CEB1D8BE81}"/>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令和４年度は７．９％であり、類似団体内平均値を上回っている。前年度と比較すると０．６ポイントの増となっている。これは、臨時財政対策債発行可能額が減少したこと等による。</a:t>
          </a:r>
        </a:p>
        <a:p>
          <a:r>
            <a:rPr kumimoji="1" lang="ja-JP" altLang="en-US" sz="1300">
              <a:latin typeface="ＭＳ Ｐゴシック" panose="020B0600070205080204" pitchFamily="50" charset="-128"/>
              <a:ea typeface="ＭＳ Ｐゴシック" panose="020B0600070205080204" pitchFamily="50" charset="-128"/>
            </a:rPr>
            <a:t>　実質公債費比率は、市債の発行が大きな影響を与えることから、市債の発行に当たっては財政的に有利なものを優先して活用するとともに、市債の発行量や残高を適正に管理しながら健全な財政運営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4CB5FE97-3221-469A-9208-475CB7385A13}"/>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3962F8C-F85B-4CE1-AC77-1B111598AF28}"/>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286C5C1F-0FF4-4F39-8622-514B8D373E81}"/>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1EB99044-B687-47F6-A9BF-254E045C684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DB98FFDA-C684-4CFD-B832-69B4F1BE8AA9}"/>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D2750557-5D72-4495-86D1-59BF2C18BDC5}"/>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4D24C7C1-503B-4094-964E-81872DEF8D68}"/>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A948EA7D-14D6-4361-B05A-8BD1EF010A46}"/>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848538B3-630F-4C74-BDB9-1868DAEDBC89}"/>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8AE2AABD-267B-4EB5-B6AF-2C7DAA784D9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CCEF46C3-0BAF-4D89-AB25-919CDDA58E02}"/>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34EB3897-04CE-4219-ACD8-839B2F2D613B}"/>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9A41D18F-9AB3-48B2-9806-04D1B6C00A2E}"/>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BB765197-64C4-45FB-AE43-7B060DF2657B}"/>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76" name="直線コネクタ 375">
          <a:extLst>
            <a:ext uri="{FF2B5EF4-FFF2-40B4-BE49-F238E27FC236}">
              <a16:creationId xmlns:a16="http://schemas.microsoft.com/office/drawing/2014/main" id="{8C3DB7CC-254B-4F84-B669-2E1FB736D152}"/>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7" name="公債費負担の状況最小値テキスト">
          <a:extLst>
            <a:ext uri="{FF2B5EF4-FFF2-40B4-BE49-F238E27FC236}">
              <a16:creationId xmlns:a16="http://schemas.microsoft.com/office/drawing/2014/main" id="{D22B31FB-11B3-4F2C-BDEF-72298A58DA8B}"/>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8" name="直線コネクタ 377">
          <a:extLst>
            <a:ext uri="{FF2B5EF4-FFF2-40B4-BE49-F238E27FC236}">
              <a16:creationId xmlns:a16="http://schemas.microsoft.com/office/drawing/2014/main" id="{75FD2672-CFDE-49D8-BAEF-A053ADE6BE1B}"/>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9" name="公債費負担の状況最大値テキスト">
          <a:extLst>
            <a:ext uri="{FF2B5EF4-FFF2-40B4-BE49-F238E27FC236}">
              <a16:creationId xmlns:a16="http://schemas.microsoft.com/office/drawing/2014/main" id="{7993F869-746D-4DF6-B29C-48D8E21D3284}"/>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0" name="直線コネクタ 379">
          <a:extLst>
            <a:ext uri="{FF2B5EF4-FFF2-40B4-BE49-F238E27FC236}">
              <a16:creationId xmlns:a16="http://schemas.microsoft.com/office/drawing/2014/main" id="{4841E2E2-25AB-4434-BB1F-7F4F66266007}"/>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140546</xdr:rowOff>
    </xdr:from>
    <xdr:to>
      <xdr:col>81</xdr:col>
      <xdr:colOff>44450</xdr:colOff>
      <xdr:row>42</xdr:row>
      <xdr:rowOff>17356</xdr:rowOff>
    </xdr:to>
    <xdr:cxnSp macro="">
      <xdr:nvCxnSpPr>
        <xdr:cNvPr id="381" name="直線コネクタ 380">
          <a:extLst>
            <a:ext uri="{FF2B5EF4-FFF2-40B4-BE49-F238E27FC236}">
              <a16:creationId xmlns:a16="http://schemas.microsoft.com/office/drawing/2014/main" id="{B7E6FC48-78CB-4277-9540-9903C0F5613B}"/>
            </a:ext>
          </a:extLst>
        </xdr:cNvPr>
        <xdr:cNvCxnSpPr/>
      </xdr:nvCxnSpPr>
      <xdr:spPr>
        <a:xfrm>
          <a:off x="16179800" y="716999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82" name="公債費負担の状況平均値テキスト">
          <a:extLst>
            <a:ext uri="{FF2B5EF4-FFF2-40B4-BE49-F238E27FC236}">
              <a16:creationId xmlns:a16="http://schemas.microsoft.com/office/drawing/2014/main" id="{CE73D31F-C75E-409C-8538-100620E082B2}"/>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3" name="フローチャート: 判断 382">
          <a:extLst>
            <a:ext uri="{FF2B5EF4-FFF2-40B4-BE49-F238E27FC236}">
              <a16:creationId xmlns:a16="http://schemas.microsoft.com/office/drawing/2014/main" id="{134734AA-C1EB-4CA2-94E8-92020BE2EF5D}"/>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140546</xdr:rowOff>
    </xdr:from>
    <xdr:to>
      <xdr:col>77</xdr:col>
      <xdr:colOff>44450</xdr:colOff>
      <xdr:row>41</xdr:row>
      <xdr:rowOff>148590</xdr:rowOff>
    </xdr:to>
    <xdr:cxnSp macro="">
      <xdr:nvCxnSpPr>
        <xdr:cNvPr id="384" name="直線コネクタ 383">
          <a:extLst>
            <a:ext uri="{FF2B5EF4-FFF2-40B4-BE49-F238E27FC236}">
              <a16:creationId xmlns:a16="http://schemas.microsoft.com/office/drawing/2014/main" id="{FF1E1489-53D9-41FA-91FC-18EC9D5DDEFF}"/>
            </a:ext>
          </a:extLst>
        </xdr:cNvPr>
        <xdr:cNvCxnSpPr/>
      </xdr:nvCxnSpPr>
      <xdr:spPr>
        <a:xfrm flipV="1">
          <a:off x="15290800" y="71699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5" name="フローチャート: 判断 384">
          <a:extLst>
            <a:ext uri="{FF2B5EF4-FFF2-40B4-BE49-F238E27FC236}">
              <a16:creationId xmlns:a16="http://schemas.microsoft.com/office/drawing/2014/main" id="{C6D877A5-8CD0-49C9-B627-C14CE4E2B95D}"/>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86" name="テキスト ボックス 385">
          <a:extLst>
            <a:ext uri="{FF2B5EF4-FFF2-40B4-BE49-F238E27FC236}">
              <a16:creationId xmlns:a16="http://schemas.microsoft.com/office/drawing/2014/main" id="{B3488399-4623-4A1A-B729-AAD0BE29D0BB}"/>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140546</xdr:rowOff>
    </xdr:from>
    <xdr:to>
      <xdr:col>72</xdr:col>
      <xdr:colOff>203200</xdr:colOff>
      <xdr:row>41</xdr:row>
      <xdr:rowOff>148590</xdr:rowOff>
    </xdr:to>
    <xdr:cxnSp macro="">
      <xdr:nvCxnSpPr>
        <xdr:cNvPr id="387" name="直線コネクタ 386">
          <a:extLst>
            <a:ext uri="{FF2B5EF4-FFF2-40B4-BE49-F238E27FC236}">
              <a16:creationId xmlns:a16="http://schemas.microsoft.com/office/drawing/2014/main" id="{0FC937A3-7B07-463E-8B0B-F93DAF010FAE}"/>
            </a:ext>
          </a:extLst>
        </xdr:cNvPr>
        <xdr:cNvCxnSpPr/>
      </xdr:nvCxnSpPr>
      <xdr:spPr>
        <a:xfrm>
          <a:off x="14401800" y="71699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8" name="フローチャート: 判断 387">
          <a:extLst>
            <a:ext uri="{FF2B5EF4-FFF2-40B4-BE49-F238E27FC236}">
              <a16:creationId xmlns:a16="http://schemas.microsoft.com/office/drawing/2014/main" id="{01106AB5-B542-459C-A2EF-9575CAECDAF7}"/>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89" name="テキスト ボックス 388">
          <a:extLst>
            <a:ext uri="{FF2B5EF4-FFF2-40B4-BE49-F238E27FC236}">
              <a16:creationId xmlns:a16="http://schemas.microsoft.com/office/drawing/2014/main" id="{A9ABE45D-B0A9-4440-A7AF-0F7E2E3D8839}"/>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140546</xdr:rowOff>
    </xdr:from>
    <xdr:to>
      <xdr:col>68</xdr:col>
      <xdr:colOff>152400</xdr:colOff>
      <xdr:row>41</xdr:row>
      <xdr:rowOff>140546</xdr:rowOff>
    </xdr:to>
    <xdr:cxnSp macro="">
      <xdr:nvCxnSpPr>
        <xdr:cNvPr id="390" name="直線コネクタ 389">
          <a:extLst>
            <a:ext uri="{FF2B5EF4-FFF2-40B4-BE49-F238E27FC236}">
              <a16:creationId xmlns:a16="http://schemas.microsoft.com/office/drawing/2014/main" id="{018FA28F-2B39-4DFD-804C-23ED3966E47F}"/>
            </a:ext>
          </a:extLst>
        </xdr:cNvPr>
        <xdr:cNvCxnSpPr/>
      </xdr:nvCxnSpPr>
      <xdr:spPr>
        <a:xfrm>
          <a:off x="13512800" y="71699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1" name="フローチャート: 判断 390">
          <a:extLst>
            <a:ext uri="{FF2B5EF4-FFF2-40B4-BE49-F238E27FC236}">
              <a16:creationId xmlns:a16="http://schemas.microsoft.com/office/drawing/2014/main" id="{4F6BAD2C-4A52-4B6F-A07E-684F49FC9792}"/>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392" name="テキスト ボックス 391">
          <a:extLst>
            <a:ext uri="{FF2B5EF4-FFF2-40B4-BE49-F238E27FC236}">
              <a16:creationId xmlns:a16="http://schemas.microsoft.com/office/drawing/2014/main" id="{5D083788-A5FC-43F5-8754-54B80AC907B6}"/>
            </a:ext>
          </a:extLst>
        </xdr:cNvPr>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3" name="フローチャート: 判断 392">
          <a:extLst>
            <a:ext uri="{FF2B5EF4-FFF2-40B4-BE49-F238E27FC236}">
              <a16:creationId xmlns:a16="http://schemas.microsoft.com/office/drawing/2014/main" id="{176D56ED-99A7-4274-B5F6-FA56C9BBEBED}"/>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4" name="テキスト ボックス 393">
          <a:extLst>
            <a:ext uri="{FF2B5EF4-FFF2-40B4-BE49-F238E27FC236}">
              <a16:creationId xmlns:a16="http://schemas.microsoft.com/office/drawing/2014/main" id="{C6080484-F92C-4454-BD22-16BE8E2606CF}"/>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F4E15831-E0D5-47C9-AFBF-A571CC4CFBCD}"/>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E03C4743-9E26-4D51-8836-7009DDA60DEA}"/>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59F7A06B-BAAA-4CB3-91C3-956E6D0633C5}"/>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D9AD055D-6296-4CDC-A437-A90F0FAFB542}"/>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2C777C76-7791-45D6-91DC-54BB8FF2B1EB}"/>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400" name="楕円 399">
          <a:extLst>
            <a:ext uri="{FF2B5EF4-FFF2-40B4-BE49-F238E27FC236}">
              <a16:creationId xmlns:a16="http://schemas.microsoft.com/office/drawing/2014/main" id="{885B1646-4ADD-4B45-9F3C-D8CC11C48B37}"/>
            </a:ext>
          </a:extLst>
        </xdr:cNvPr>
        <xdr:cNvSpPr/>
      </xdr:nvSpPr>
      <xdr:spPr>
        <a:xfrm>
          <a:off x="169672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110083</xdr:rowOff>
    </xdr:from>
    <xdr:ext cx="762000" cy="259045"/>
    <xdr:sp macro="" textlink="">
      <xdr:nvSpPr>
        <xdr:cNvPr id="401" name="公債費負担の状況該当値テキスト">
          <a:extLst>
            <a:ext uri="{FF2B5EF4-FFF2-40B4-BE49-F238E27FC236}">
              <a16:creationId xmlns:a16="http://schemas.microsoft.com/office/drawing/2014/main" id="{98C1FEAE-FEBC-41A8-8E45-E8816F1E1554}"/>
            </a:ext>
          </a:extLst>
        </xdr:cNvPr>
        <xdr:cNvSpPr txBox="1"/>
      </xdr:nvSpPr>
      <xdr:spPr>
        <a:xfrm>
          <a:off x="17106900" y="71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89746</xdr:rowOff>
    </xdr:from>
    <xdr:to>
      <xdr:col>77</xdr:col>
      <xdr:colOff>95250</xdr:colOff>
      <xdr:row>42</xdr:row>
      <xdr:rowOff>19896</xdr:rowOff>
    </xdr:to>
    <xdr:sp macro="" textlink="">
      <xdr:nvSpPr>
        <xdr:cNvPr id="402" name="楕円 401">
          <a:extLst>
            <a:ext uri="{FF2B5EF4-FFF2-40B4-BE49-F238E27FC236}">
              <a16:creationId xmlns:a16="http://schemas.microsoft.com/office/drawing/2014/main" id="{588B2591-F656-4A8D-AC90-7BB78A3ED534}"/>
            </a:ext>
          </a:extLst>
        </xdr:cNvPr>
        <xdr:cNvSpPr/>
      </xdr:nvSpPr>
      <xdr:spPr>
        <a:xfrm>
          <a:off x="16129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403" name="テキスト ボックス 402">
          <a:extLst>
            <a:ext uri="{FF2B5EF4-FFF2-40B4-BE49-F238E27FC236}">
              <a16:creationId xmlns:a16="http://schemas.microsoft.com/office/drawing/2014/main" id="{C825236C-2AF3-4F63-8BF6-9F5512E14D41}"/>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04" name="楕円 403">
          <a:extLst>
            <a:ext uri="{FF2B5EF4-FFF2-40B4-BE49-F238E27FC236}">
              <a16:creationId xmlns:a16="http://schemas.microsoft.com/office/drawing/2014/main" id="{E7CA9196-6EB5-4ED7-B445-5AF36D501184}"/>
            </a:ext>
          </a:extLst>
        </xdr:cNvPr>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405" name="テキスト ボックス 404">
          <a:extLst>
            <a:ext uri="{FF2B5EF4-FFF2-40B4-BE49-F238E27FC236}">
              <a16:creationId xmlns:a16="http://schemas.microsoft.com/office/drawing/2014/main" id="{CF3C446B-EA23-4BC8-A345-EAE8C290FB77}"/>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89746</xdr:rowOff>
    </xdr:from>
    <xdr:to>
      <xdr:col>68</xdr:col>
      <xdr:colOff>203200</xdr:colOff>
      <xdr:row>42</xdr:row>
      <xdr:rowOff>19896</xdr:rowOff>
    </xdr:to>
    <xdr:sp macro="" textlink="">
      <xdr:nvSpPr>
        <xdr:cNvPr id="406" name="楕円 405">
          <a:extLst>
            <a:ext uri="{FF2B5EF4-FFF2-40B4-BE49-F238E27FC236}">
              <a16:creationId xmlns:a16="http://schemas.microsoft.com/office/drawing/2014/main" id="{11E0E7A1-DB5B-44D4-83A4-C24733A9538B}"/>
            </a:ext>
          </a:extLst>
        </xdr:cNvPr>
        <xdr:cNvSpPr/>
      </xdr:nvSpPr>
      <xdr:spPr>
        <a:xfrm>
          <a:off x="14351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407" name="テキスト ボックス 406">
          <a:extLst>
            <a:ext uri="{FF2B5EF4-FFF2-40B4-BE49-F238E27FC236}">
              <a16:creationId xmlns:a16="http://schemas.microsoft.com/office/drawing/2014/main" id="{C9FBB8DA-C8C0-46B9-AA01-B8CA3D13B1CA}"/>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408" name="楕円 407">
          <a:extLst>
            <a:ext uri="{FF2B5EF4-FFF2-40B4-BE49-F238E27FC236}">
              <a16:creationId xmlns:a16="http://schemas.microsoft.com/office/drawing/2014/main" id="{974517D1-5DB7-4EC7-8208-F2B8F497C742}"/>
            </a:ext>
          </a:extLst>
        </xdr:cNvPr>
        <xdr:cNvSpPr/>
      </xdr:nvSpPr>
      <xdr:spPr>
        <a:xfrm>
          <a:off x="13462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409" name="テキスト ボックス 408">
          <a:extLst>
            <a:ext uri="{FF2B5EF4-FFF2-40B4-BE49-F238E27FC236}">
              <a16:creationId xmlns:a16="http://schemas.microsoft.com/office/drawing/2014/main" id="{313FAF19-5B75-4E29-9120-E42BFD3FFF36}"/>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E442E74F-C7E3-4A26-BF7A-43DCF8740889}"/>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AD255A-205B-4C03-86D6-610A1A69FE32}"/>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472D4991-8181-4267-A203-92A1845858F1}"/>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2A47DF84-EF13-4DB5-9DA6-40637CB41A04}"/>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C11F4179-3B3B-481B-A061-54B62F0F5387}"/>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46E9FC0B-762F-498E-89E5-59AA06D371AB}"/>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34378D79-CC27-4ABA-A52E-166EEECE67BA}"/>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CAB4B72A-4BBC-483E-9B97-A2A907EA5A02}"/>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5D59156B-95EE-48FE-8339-869A095CB8E9}"/>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5FB48397-AA9B-496D-BF96-D27246513FC1}"/>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2D46FDC3-75BC-45B0-B6E2-60B067FCA33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BAB39D6C-7AF0-4CB5-ABCA-D77D820A7C1D}"/>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960C707C-8AA1-41ED-AD0A-48427CD3822F}"/>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将来負担額が充当可能財源等の額を下回ったため算定されなかった。これは、平成２６年度に完了した庁舎建設事業後、市債の発行量を抑えていることを受け、地方債現在高が減少したこと等による。</a:t>
          </a:r>
        </a:p>
        <a:p>
          <a:r>
            <a:rPr kumimoji="1" lang="ja-JP" altLang="en-US" sz="1300">
              <a:latin typeface="ＭＳ Ｐゴシック" panose="020B0600070205080204" pitchFamily="50" charset="-128"/>
              <a:ea typeface="ＭＳ Ｐゴシック" panose="020B0600070205080204" pitchFamily="50" charset="-128"/>
            </a:rPr>
            <a:t>　将来負担比率は、市債の発行が大きな影響を与えることから、市債の発行に当たっては財政的に有利なものを優先して活用するとともに、市債の発行量や残高を適正に管理しながら健全な財政運営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4D232ADA-3D07-4A57-AE9C-794B2E516BE2}"/>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B66E6FE6-FBAF-4439-ABBB-85218D36E675}"/>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291B3B10-8026-4F96-80B4-5B5B0C3F8409}"/>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6B65D977-05E9-46AA-8478-5B383E4F7669}"/>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43857D73-7C2E-4DFB-96B1-F32393C46156}"/>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A166B029-FD90-4FCB-BFEA-3AD11BE65E0C}"/>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E49F6EA2-D598-406C-A485-ECCB9E14A6A6}"/>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40FC0E39-E74D-421E-BDC3-29181B455E5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35458447-05EE-46A4-B825-ECCA7D08B082}"/>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FE70B310-776F-476F-8078-90F74C996EF1}"/>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A08983F4-785B-4766-A2C0-5F2AF2DB9929}"/>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C0514A5E-BAEF-48C3-BA62-D29810700CBC}"/>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516F3D83-028A-4C17-81F6-92F0FC3DBE6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45D950D-AEC6-41B5-8B88-D0F47BA609AB}"/>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91C61E70-5FC3-4560-8F57-B177C7B59999}"/>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38" name="直線コネクタ 437">
          <a:extLst>
            <a:ext uri="{FF2B5EF4-FFF2-40B4-BE49-F238E27FC236}">
              <a16:creationId xmlns:a16="http://schemas.microsoft.com/office/drawing/2014/main" id="{FE5C3C37-0A57-4AC9-972A-CAEFD9AD000B}"/>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39" name="将来負担の状況最小値テキスト">
          <a:extLst>
            <a:ext uri="{FF2B5EF4-FFF2-40B4-BE49-F238E27FC236}">
              <a16:creationId xmlns:a16="http://schemas.microsoft.com/office/drawing/2014/main" id="{6A90E2F0-B14C-4D47-A77B-F2C9D7B71643}"/>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0" name="直線コネクタ 439">
          <a:extLst>
            <a:ext uri="{FF2B5EF4-FFF2-40B4-BE49-F238E27FC236}">
              <a16:creationId xmlns:a16="http://schemas.microsoft.com/office/drawing/2014/main" id="{E1A646BE-13B3-42D2-9855-531A536D84A1}"/>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57396D9E-7F38-491B-97F2-87F845A48C2B}"/>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BBB888DF-DA81-42FE-A2E3-93CB1C9252A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34713</xdr:rowOff>
    </xdr:from>
    <xdr:to>
      <xdr:col>77</xdr:col>
      <xdr:colOff>44450</xdr:colOff>
      <xdr:row>15</xdr:row>
      <xdr:rowOff>52282</xdr:rowOff>
    </xdr:to>
    <xdr:cxnSp macro="">
      <xdr:nvCxnSpPr>
        <xdr:cNvPr id="443" name="直線コネクタ 442">
          <a:extLst>
            <a:ext uri="{FF2B5EF4-FFF2-40B4-BE49-F238E27FC236}">
              <a16:creationId xmlns:a16="http://schemas.microsoft.com/office/drawing/2014/main" id="{1890FEF9-1358-4FA8-9C6B-C2BE54FD1692}"/>
            </a:ext>
          </a:extLst>
        </xdr:cNvPr>
        <xdr:cNvCxnSpPr/>
      </xdr:nvCxnSpPr>
      <xdr:spPr>
        <a:xfrm flipV="1">
          <a:off x="15290800" y="2435013"/>
          <a:ext cx="889000" cy="18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4" name="将来負担の状況平均値テキスト">
          <a:extLst>
            <a:ext uri="{FF2B5EF4-FFF2-40B4-BE49-F238E27FC236}">
              <a16:creationId xmlns:a16="http://schemas.microsoft.com/office/drawing/2014/main" id="{E1145EC7-B7E6-4C50-9F2F-80C31EBB6A15}"/>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5" name="フローチャート: 判断 444">
          <a:extLst>
            <a:ext uri="{FF2B5EF4-FFF2-40B4-BE49-F238E27FC236}">
              <a16:creationId xmlns:a16="http://schemas.microsoft.com/office/drawing/2014/main" id="{A7E3CEE7-7CFB-4583-B88F-105FB50A82B7}"/>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52282</xdr:rowOff>
    </xdr:from>
    <xdr:to>
      <xdr:col>72</xdr:col>
      <xdr:colOff>203200</xdr:colOff>
      <xdr:row>15</xdr:row>
      <xdr:rowOff>162207</xdr:rowOff>
    </xdr:to>
    <xdr:cxnSp macro="">
      <xdr:nvCxnSpPr>
        <xdr:cNvPr id="446" name="直線コネクタ 445">
          <a:extLst>
            <a:ext uri="{FF2B5EF4-FFF2-40B4-BE49-F238E27FC236}">
              <a16:creationId xmlns:a16="http://schemas.microsoft.com/office/drawing/2014/main" id="{E1C3FC77-D661-49E9-A9B2-E124E6932E02}"/>
            </a:ext>
          </a:extLst>
        </xdr:cNvPr>
        <xdr:cNvCxnSpPr/>
      </xdr:nvCxnSpPr>
      <xdr:spPr>
        <a:xfrm flipV="1">
          <a:off x="14401800" y="2624032"/>
          <a:ext cx="889000" cy="10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7" name="フローチャート: 判断 446">
          <a:extLst>
            <a:ext uri="{FF2B5EF4-FFF2-40B4-BE49-F238E27FC236}">
              <a16:creationId xmlns:a16="http://schemas.microsoft.com/office/drawing/2014/main" id="{74634A40-7A15-43C2-A654-B310F3FF5249}"/>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156086</xdr:rowOff>
    </xdr:from>
    <xdr:ext cx="736600" cy="259045"/>
    <xdr:sp macro="" textlink="">
      <xdr:nvSpPr>
        <xdr:cNvPr id="448" name="テキスト ボックス 447">
          <a:extLst>
            <a:ext uri="{FF2B5EF4-FFF2-40B4-BE49-F238E27FC236}">
              <a16:creationId xmlns:a16="http://schemas.microsoft.com/office/drawing/2014/main" id="{E6F736BF-9A98-4FC4-A6AD-2C2CD8AC339F}"/>
            </a:ext>
          </a:extLst>
        </xdr:cNvPr>
        <xdr:cNvSpPr txBox="1"/>
      </xdr:nvSpPr>
      <xdr:spPr>
        <a:xfrm>
          <a:off x="15798800" y="2556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162207</xdr:rowOff>
    </xdr:from>
    <xdr:to>
      <xdr:col>68</xdr:col>
      <xdr:colOff>152400</xdr:colOff>
      <xdr:row>16</xdr:row>
      <xdr:rowOff>87277</xdr:rowOff>
    </xdr:to>
    <xdr:cxnSp macro="">
      <xdr:nvCxnSpPr>
        <xdr:cNvPr id="449" name="直線コネクタ 448">
          <a:extLst>
            <a:ext uri="{FF2B5EF4-FFF2-40B4-BE49-F238E27FC236}">
              <a16:creationId xmlns:a16="http://schemas.microsoft.com/office/drawing/2014/main" id="{53C346F9-E40F-4A55-B525-A1A1EC212530}"/>
            </a:ext>
          </a:extLst>
        </xdr:cNvPr>
        <xdr:cNvCxnSpPr/>
      </xdr:nvCxnSpPr>
      <xdr:spPr>
        <a:xfrm flipV="1">
          <a:off x="13512800" y="273395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0" name="フローチャート: 判断 449">
          <a:extLst>
            <a:ext uri="{FF2B5EF4-FFF2-40B4-BE49-F238E27FC236}">
              <a16:creationId xmlns:a16="http://schemas.microsoft.com/office/drawing/2014/main" id="{E5D666AB-C5B4-45A8-AA58-F715558A3A4C}"/>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107967</xdr:rowOff>
    </xdr:from>
    <xdr:ext cx="762000" cy="259045"/>
    <xdr:sp macro="" textlink="">
      <xdr:nvSpPr>
        <xdr:cNvPr id="451" name="テキスト ボックス 450">
          <a:extLst>
            <a:ext uri="{FF2B5EF4-FFF2-40B4-BE49-F238E27FC236}">
              <a16:creationId xmlns:a16="http://schemas.microsoft.com/office/drawing/2014/main" id="{1906E7AE-975F-4724-A1D9-F3CAFDD74849}"/>
            </a:ext>
          </a:extLst>
        </xdr:cNvPr>
        <xdr:cNvSpPr txBox="1"/>
      </xdr:nvSpPr>
      <xdr:spPr>
        <a:xfrm>
          <a:off x="14909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44379</xdr:rowOff>
    </xdr:from>
    <xdr:to>
      <xdr:col>68</xdr:col>
      <xdr:colOff>203200</xdr:colOff>
      <xdr:row>15</xdr:row>
      <xdr:rowOff>145979</xdr:rowOff>
    </xdr:to>
    <xdr:sp macro="" textlink="">
      <xdr:nvSpPr>
        <xdr:cNvPr id="452" name="フローチャート: 判断 451">
          <a:extLst>
            <a:ext uri="{FF2B5EF4-FFF2-40B4-BE49-F238E27FC236}">
              <a16:creationId xmlns:a16="http://schemas.microsoft.com/office/drawing/2014/main" id="{9F8BF9E8-3367-484C-8C91-1ACD74FE0B5D}"/>
            </a:ext>
          </a:extLst>
        </xdr:cNvPr>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3" name="テキスト ボックス 452">
          <a:extLst>
            <a:ext uri="{FF2B5EF4-FFF2-40B4-BE49-F238E27FC236}">
              <a16:creationId xmlns:a16="http://schemas.microsoft.com/office/drawing/2014/main" id="{9D751FDC-373E-45A4-8AA2-56C9628AF2FB}"/>
            </a:ext>
          </a:extLst>
        </xdr:cNvPr>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4" name="フローチャート: 判断 453">
          <a:extLst>
            <a:ext uri="{FF2B5EF4-FFF2-40B4-BE49-F238E27FC236}">
              <a16:creationId xmlns:a16="http://schemas.microsoft.com/office/drawing/2014/main" id="{C32C2138-3170-4C98-8380-B5B08BBECDDF}"/>
            </a:ext>
          </a:extLst>
        </xdr:cNvPr>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55" name="テキスト ボックス 454">
          <a:extLst>
            <a:ext uri="{FF2B5EF4-FFF2-40B4-BE49-F238E27FC236}">
              <a16:creationId xmlns:a16="http://schemas.microsoft.com/office/drawing/2014/main" id="{891D4609-6F9E-4D17-8903-9AA91FD68F79}"/>
            </a:ext>
          </a:extLst>
        </xdr:cNvPr>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7E1104AC-E5F7-413B-9EB5-65B81E1B1741}"/>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9F36ED20-0869-4771-A845-650ED4C73439}"/>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C2686604-4EC0-49CC-B792-DE63C383CFDA}"/>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4E0C568D-8297-42EB-B48C-5113D5615259}"/>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5D5BD4D6-9A7B-4692-A47F-FC232EC71028}"/>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155363</xdr:rowOff>
    </xdr:from>
    <xdr:to>
      <xdr:col>77</xdr:col>
      <xdr:colOff>95250</xdr:colOff>
      <xdr:row>14</xdr:row>
      <xdr:rowOff>85513</xdr:rowOff>
    </xdr:to>
    <xdr:sp macro="" textlink="">
      <xdr:nvSpPr>
        <xdr:cNvPr id="461" name="楕円 460">
          <a:extLst>
            <a:ext uri="{FF2B5EF4-FFF2-40B4-BE49-F238E27FC236}">
              <a16:creationId xmlns:a16="http://schemas.microsoft.com/office/drawing/2014/main" id="{4F55E3B2-80C9-4D4D-B9EC-DA533242652A}"/>
            </a:ext>
          </a:extLst>
        </xdr:cNvPr>
        <xdr:cNvSpPr/>
      </xdr:nvSpPr>
      <xdr:spPr>
        <a:xfrm>
          <a:off x="16129000" y="23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95690</xdr:rowOff>
    </xdr:from>
    <xdr:ext cx="736600" cy="259045"/>
    <xdr:sp macro="" textlink="">
      <xdr:nvSpPr>
        <xdr:cNvPr id="462" name="テキスト ボックス 461">
          <a:extLst>
            <a:ext uri="{FF2B5EF4-FFF2-40B4-BE49-F238E27FC236}">
              <a16:creationId xmlns:a16="http://schemas.microsoft.com/office/drawing/2014/main" id="{DBD26436-948B-40B6-BD68-38ACA6F4339E}"/>
            </a:ext>
          </a:extLst>
        </xdr:cNvPr>
        <xdr:cNvSpPr txBox="1"/>
      </xdr:nvSpPr>
      <xdr:spPr>
        <a:xfrm>
          <a:off x="15798800" y="215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1482</xdr:rowOff>
    </xdr:from>
    <xdr:to>
      <xdr:col>73</xdr:col>
      <xdr:colOff>44450</xdr:colOff>
      <xdr:row>15</xdr:row>
      <xdr:rowOff>103082</xdr:rowOff>
    </xdr:to>
    <xdr:sp macro="" textlink="">
      <xdr:nvSpPr>
        <xdr:cNvPr id="463" name="楕円 462">
          <a:extLst>
            <a:ext uri="{FF2B5EF4-FFF2-40B4-BE49-F238E27FC236}">
              <a16:creationId xmlns:a16="http://schemas.microsoft.com/office/drawing/2014/main" id="{768B6E62-2B8B-4610-9150-9031919C383F}"/>
            </a:ext>
          </a:extLst>
        </xdr:cNvPr>
        <xdr:cNvSpPr/>
      </xdr:nvSpPr>
      <xdr:spPr>
        <a:xfrm>
          <a:off x="15240000" y="257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113259</xdr:rowOff>
    </xdr:from>
    <xdr:ext cx="762000" cy="259045"/>
    <xdr:sp macro="" textlink="">
      <xdr:nvSpPr>
        <xdr:cNvPr id="464" name="テキスト ボックス 463">
          <a:extLst>
            <a:ext uri="{FF2B5EF4-FFF2-40B4-BE49-F238E27FC236}">
              <a16:creationId xmlns:a16="http://schemas.microsoft.com/office/drawing/2014/main" id="{9C3002A9-693F-47EA-B61E-86FB1A0FA343}"/>
            </a:ext>
          </a:extLst>
        </xdr:cNvPr>
        <xdr:cNvSpPr txBox="1"/>
      </xdr:nvSpPr>
      <xdr:spPr>
        <a:xfrm>
          <a:off x="14909800" y="2342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111407</xdr:rowOff>
    </xdr:from>
    <xdr:to>
      <xdr:col>68</xdr:col>
      <xdr:colOff>203200</xdr:colOff>
      <xdr:row>16</xdr:row>
      <xdr:rowOff>41557</xdr:rowOff>
    </xdr:to>
    <xdr:sp macro="" textlink="">
      <xdr:nvSpPr>
        <xdr:cNvPr id="465" name="楕円 464">
          <a:extLst>
            <a:ext uri="{FF2B5EF4-FFF2-40B4-BE49-F238E27FC236}">
              <a16:creationId xmlns:a16="http://schemas.microsoft.com/office/drawing/2014/main" id="{89637DEB-F0B9-4EE8-8E61-C6FEC0D68DA3}"/>
            </a:ext>
          </a:extLst>
        </xdr:cNvPr>
        <xdr:cNvSpPr/>
      </xdr:nvSpPr>
      <xdr:spPr>
        <a:xfrm>
          <a:off x="14351000" y="26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26334</xdr:rowOff>
    </xdr:from>
    <xdr:ext cx="762000" cy="259045"/>
    <xdr:sp macro="" textlink="">
      <xdr:nvSpPr>
        <xdr:cNvPr id="466" name="テキスト ボックス 465">
          <a:extLst>
            <a:ext uri="{FF2B5EF4-FFF2-40B4-BE49-F238E27FC236}">
              <a16:creationId xmlns:a16="http://schemas.microsoft.com/office/drawing/2014/main" id="{C9BA9725-A973-41ED-A52B-EF93E15CC82A}"/>
            </a:ext>
          </a:extLst>
        </xdr:cNvPr>
        <xdr:cNvSpPr txBox="1"/>
      </xdr:nvSpPr>
      <xdr:spPr>
        <a:xfrm>
          <a:off x="14020800" y="276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36477</xdr:rowOff>
    </xdr:from>
    <xdr:to>
      <xdr:col>64</xdr:col>
      <xdr:colOff>152400</xdr:colOff>
      <xdr:row>16</xdr:row>
      <xdr:rowOff>138077</xdr:rowOff>
    </xdr:to>
    <xdr:sp macro="" textlink="">
      <xdr:nvSpPr>
        <xdr:cNvPr id="467" name="楕円 466">
          <a:extLst>
            <a:ext uri="{FF2B5EF4-FFF2-40B4-BE49-F238E27FC236}">
              <a16:creationId xmlns:a16="http://schemas.microsoft.com/office/drawing/2014/main" id="{9B50A995-6709-42E2-AD0A-A29617221B5C}"/>
            </a:ext>
          </a:extLst>
        </xdr:cNvPr>
        <xdr:cNvSpPr/>
      </xdr:nvSpPr>
      <xdr:spPr>
        <a:xfrm>
          <a:off x="13462000" y="27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122854</xdr:rowOff>
    </xdr:from>
    <xdr:ext cx="762000" cy="259045"/>
    <xdr:sp macro="" textlink="">
      <xdr:nvSpPr>
        <xdr:cNvPr id="468" name="テキスト ボックス 467">
          <a:extLst>
            <a:ext uri="{FF2B5EF4-FFF2-40B4-BE49-F238E27FC236}">
              <a16:creationId xmlns:a16="http://schemas.microsoft.com/office/drawing/2014/main" id="{043292CE-A374-4EBC-B7DE-D2D45422E1A3}"/>
            </a:ext>
          </a:extLst>
        </xdr:cNvPr>
        <xdr:cNvSpPr txBox="1"/>
      </xdr:nvSpPr>
      <xdr:spPr>
        <a:xfrm>
          <a:off x="13131800" y="28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65,751
64,969
19.82
25,614,985
24,089,888
1,273,554
13,404,419
19,410,617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２２．８％であり、類似団体内平均値を下回っている。前年度と比較すると、１．７ポイントの増となっている。これは、人事院勧告に伴う給与改定及び期末勤勉手当等の増により、人件費が約７，３１０万円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今後も引き続き事務事業の整理統合、行政組織の効率化、職員の適正配置、外部委託、Ｉ</a:t>
          </a:r>
          <a:r>
            <a:rPr kumimoji="1" lang="en-US" altLang="ja-JP" sz="1300">
              <a:latin typeface="ＭＳ Ｐゴシック" panose="020B0600070205080204" pitchFamily="50" charset="-128"/>
              <a:ea typeface="ＭＳ Ｐゴシック" panose="020B0600070205080204" pitchFamily="50" charset="-128"/>
            </a:rPr>
            <a:t>C</a:t>
          </a:r>
          <a:r>
            <a:rPr kumimoji="1" lang="ja-JP" altLang="en-US" sz="1300">
              <a:latin typeface="ＭＳ Ｐゴシック" panose="020B0600070205080204" pitchFamily="50" charset="-128"/>
              <a:ea typeface="ＭＳ Ｐゴシック" panose="020B0600070205080204" pitchFamily="50" charset="-128"/>
            </a:rPr>
            <a:t>Ｔ技術の活用等の推進により、職員数の適正化及び定員管理を図りたい。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36</xdr:row>
      <xdr:rowOff>73660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1632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36</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163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36</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53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96520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53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39387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157497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１８．７％であり、類似団体内平均値を上回っている。前年度と比較すると、０．９ポイントの増となっている。これは、公共施設等電気料金が約４，１３０万円増加したこと等によるものである。</a:t>
          </a:r>
        </a:p>
        <a:p>
          <a:r>
            <a:rPr kumimoji="1" lang="ja-JP" altLang="en-US" sz="1300">
              <a:latin typeface="ＭＳ Ｐゴシック" panose="020B0600070205080204" pitchFamily="50" charset="-128"/>
              <a:ea typeface="ＭＳ Ｐゴシック" panose="020B0600070205080204" pitchFamily="50" charset="-128"/>
            </a:rPr>
            <a:t>　事務事業の見直し・統廃合や、施策・事務事業の継続的改善に努めたい。</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97282</xdr:rowOff>
    </xdr:from>
    <xdr:to>
      <xdr:col>82</xdr:col>
      <xdr:colOff>107950</xdr:colOff>
      <xdr:row>18</xdr:row>
      <xdr:rowOff>8128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1193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97282</xdr:rowOff>
    </xdr:from>
    <xdr:to>
      <xdr:col>78</xdr:col>
      <xdr:colOff>69850</xdr:colOff>
      <xdr:row>18</xdr:row>
      <xdr:rowOff>81280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01193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106426</xdr:rowOff>
    </xdr:from>
    <xdr:to>
      <xdr:col>73</xdr:col>
      <xdr:colOff>180975</xdr:colOff>
      <xdr:row>18</xdr:row>
      <xdr:rowOff>81280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02107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106426</xdr:rowOff>
    </xdr:from>
    <xdr:to>
      <xdr:col>69</xdr:col>
      <xdr:colOff>92075</xdr:colOff>
      <xdr:row>17</xdr:row>
      <xdr:rowOff>152146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0210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128778</xdr:rowOff>
    </xdr:from>
    <xdr:to>
      <xdr:col>82</xdr:col>
      <xdr:colOff>158750</xdr:colOff>
      <xdr:row>18</xdr:row>
      <xdr:rowOff>58928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100855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46482</xdr:rowOff>
    </xdr:from>
    <xdr:to>
      <xdr:col>78</xdr:col>
      <xdr:colOff>120650</xdr:colOff>
      <xdr:row>17</xdr:row>
      <xdr:rowOff>148082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132859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4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30480</xdr:rowOff>
    </xdr:from>
    <xdr:to>
      <xdr:col>74</xdr:col>
      <xdr:colOff>31750</xdr:colOff>
      <xdr:row>18</xdr:row>
      <xdr:rowOff>132080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116857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55626</xdr:rowOff>
    </xdr:from>
    <xdr:to>
      <xdr:col>69</xdr:col>
      <xdr:colOff>142875</xdr:colOff>
      <xdr:row>17</xdr:row>
      <xdr:rowOff>157226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101346</xdr:rowOff>
    </xdr:from>
    <xdr:to>
      <xdr:col>65</xdr:col>
      <xdr:colOff>53975</xdr:colOff>
      <xdr:row>18</xdr:row>
      <xdr:rowOff>31496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16273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令和４年度は９．６％であり、類似団体内平均値を下回っている。前年度と比較すると、０．７ポイントの増となっている。</a:t>
          </a:r>
        </a:p>
        <a:p>
          <a:r>
            <a:rPr kumimoji="1" lang="ja-JP" altLang="en-US" sz="1300">
              <a:latin typeface="ＭＳ Ｐゴシック" panose="020B0600070205080204" pitchFamily="50" charset="-128"/>
              <a:ea typeface="ＭＳ Ｐゴシック" panose="020B0600070205080204" pitchFamily="50" charset="-128"/>
            </a:rPr>
            <a:t>　これは、障がい福祉サービス費が約７，９４０万円増加したことが主な要因である。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今後も、健康寿命の延伸、生涯現役社会の実現及び自立を目指した支援の取組を推進したい。</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119380</xdr:rowOff>
    </xdr:from>
    <xdr:to>
      <xdr:col>24</xdr:col>
      <xdr:colOff>25400</xdr:colOff>
      <xdr:row>55</xdr:row>
      <xdr:rowOff>1270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3776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119380</xdr:rowOff>
    </xdr:from>
    <xdr:to>
      <xdr:col>19</xdr:col>
      <xdr:colOff>187325</xdr:colOff>
      <xdr:row>54</xdr:row>
      <xdr:rowOff>157480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377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157480</xdr:rowOff>
    </xdr:from>
    <xdr:to>
      <xdr:col>15</xdr:col>
      <xdr:colOff>98425</xdr:colOff>
      <xdr:row>55</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157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54610</xdr:rowOff>
    </xdr:from>
    <xdr:to>
      <xdr:col>11</xdr:col>
      <xdr:colOff>9525</xdr:colOff>
      <xdr:row>55</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84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121920</xdr:rowOff>
    </xdr:from>
    <xdr:to>
      <xdr:col>24</xdr:col>
      <xdr:colOff>76200</xdr:colOff>
      <xdr:row>55</xdr:row>
      <xdr:rowOff>52070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138447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68580</xdr:rowOff>
    </xdr:from>
    <xdr:to>
      <xdr:col>20</xdr:col>
      <xdr:colOff>38100</xdr:colOff>
      <xdr:row>54</xdr:row>
      <xdr:rowOff>170180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8907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09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106680</xdr:rowOff>
    </xdr:from>
    <xdr:to>
      <xdr:col>15</xdr:col>
      <xdr:colOff>149225</xdr:colOff>
      <xdr:row>55</xdr:row>
      <xdr:rowOff>36830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47007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xdr:rowOff>
    </xdr:from>
    <xdr:to>
      <xdr:col>6</xdr:col>
      <xdr:colOff>171450</xdr:colOff>
      <xdr:row>55</xdr:row>
      <xdr:rowOff>105410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115587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１２．４％であり、類似団体内平均値を下回っている。前年度と比較すると、１．４ポイントの増となっている。これは、国民健康保険特別会計繰出金が約８，８６０万円増加したこと等が主な要因である。</a:t>
          </a:r>
        </a:p>
        <a:p>
          <a:r>
            <a:rPr kumimoji="1" lang="ja-JP" altLang="en-US" sz="1300">
              <a:latin typeface="ＭＳ Ｐゴシック" panose="020B0600070205080204" pitchFamily="50" charset="-128"/>
              <a:ea typeface="ＭＳ Ｐゴシック" panose="020B0600070205080204" pitchFamily="50" charset="-128"/>
            </a:rPr>
            <a:t>　今後も、施策・事務事業の継続的改善や、各会計の経営努力による繰出金等の縮減に努めたい。</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114300</xdr:rowOff>
    </xdr:from>
    <xdr:to>
      <xdr:col>82</xdr:col>
      <xdr:colOff>107950</xdr:colOff>
      <xdr:row>57</xdr:row>
      <xdr:rowOff>120650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7155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114300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690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50800</xdr:rowOff>
    </xdr:from>
    <xdr:to>
      <xdr:col>73</xdr:col>
      <xdr:colOff>180975</xdr:colOff>
      <xdr:row>56</xdr:row>
      <xdr:rowOff>88900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38100</xdr:rowOff>
    </xdr:from>
    <xdr:to>
      <xdr:col>69</xdr:col>
      <xdr:colOff>92075</xdr:colOff>
      <xdr:row>56</xdr:row>
      <xdr:rowOff>50800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639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69850</xdr:rowOff>
    </xdr:from>
    <xdr:to>
      <xdr:col>82</xdr:col>
      <xdr:colOff>158750</xdr:colOff>
      <xdr:row>58</xdr:row>
      <xdr:rowOff>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63500</xdr:rowOff>
    </xdr:from>
    <xdr:to>
      <xdr:col>78</xdr:col>
      <xdr:colOff>120650</xdr:colOff>
      <xdr:row>56</xdr:row>
      <xdr:rowOff>165100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3827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0</xdr:rowOff>
    </xdr:from>
    <xdr:to>
      <xdr:col>69</xdr:col>
      <xdr:colOff>142875</xdr:colOff>
      <xdr:row>56</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99077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１０．３％であり、類似団体内平均値を下回っている。前年度と比較すると、０．９ポイントの増となっている。これは、中部環境保全組合負担金が約３，８６０万円増加したこと等によるものである。</a:t>
          </a:r>
        </a:p>
        <a:p>
          <a:r>
            <a:rPr kumimoji="1" lang="ja-JP" altLang="en-US" sz="1300">
              <a:latin typeface="ＭＳ Ｐゴシック" panose="020B0600070205080204" pitchFamily="50" charset="-128"/>
              <a:ea typeface="ＭＳ Ｐゴシック" panose="020B0600070205080204" pitchFamily="50" charset="-128"/>
            </a:rPr>
            <a:t>　平成２９年度に策定した補助金の見直しに関する指針に基づき、既存の補助金の見直し等を引き続き行いたい。</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36</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15746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36</xdr:row>
      <xdr:rowOff>40132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1574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123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94996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253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147066</xdr:rowOff>
    </xdr:from>
    <xdr:to>
      <xdr:col>82</xdr:col>
      <xdr:colOff>158750</xdr:colOff>
      <xdr:row>36</xdr:row>
      <xdr:rowOff>77216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163593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令和４年度は１８．０％であり、類似団体内平均値を上回っている。前年度と比較すると、０．９ポイントの増となっている。</a:t>
          </a:r>
        </a:p>
        <a:p>
          <a:r>
            <a:rPr kumimoji="1" lang="ja-JP" altLang="en-US" sz="1300">
              <a:latin typeface="ＭＳ Ｐゴシック" panose="020B0600070205080204" pitchFamily="50" charset="-128"/>
              <a:ea typeface="ＭＳ Ｐゴシック" panose="020B0600070205080204" pitchFamily="50" charset="-128"/>
            </a:rPr>
            <a:t>　これは、公債費は一般財源ベースで約１，４６０万円減少したが、分母となる臨時財政対策債の減少がその減少幅を超える減となったことから、率としては増加したものである。</a:t>
          </a:r>
        </a:p>
        <a:p>
          <a:r>
            <a:rPr kumimoji="1" lang="ja-JP" altLang="en-US" sz="1300">
              <a:latin typeface="ＭＳ Ｐゴシック" panose="020B0600070205080204" pitchFamily="50" charset="-128"/>
              <a:ea typeface="ＭＳ Ｐゴシック" panose="020B0600070205080204" pitchFamily="50" charset="-128"/>
            </a:rPr>
            <a:t>　市債の発行に当たっては財政的に有利なものを優先して活用するとともに、市債の発行量や残高を適正に管理しながら健全な財政運営に努めていく。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165863</xdr:rowOff>
    </xdr:from>
    <xdr:to>
      <xdr:col>24</xdr:col>
      <xdr:colOff>25400</xdr:colOff>
      <xdr:row>78</xdr:row>
      <xdr:rowOff>35561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367513"/>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165863</xdr:rowOff>
    </xdr:from>
    <xdr:to>
      <xdr:col>19</xdr:col>
      <xdr:colOff>187325</xdr:colOff>
      <xdr:row>78</xdr:row>
      <xdr:rowOff>35561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3675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17272</xdr:rowOff>
    </xdr:from>
    <xdr:to>
      <xdr:col>15</xdr:col>
      <xdr:colOff>98425</xdr:colOff>
      <xdr:row>78</xdr:row>
      <xdr:rowOff>35561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3903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17272</xdr:rowOff>
    </xdr:from>
    <xdr:to>
      <xdr:col>11</xdr:col>
      <xdr:colOff>9525</xdr:colOff>
      <xdr:row>78</xdr:row>
      <xdr:rowOff>26415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3903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128288</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115063</xdr:rowOff>
    </xdr:from>
    <xdr:to>
      <xdr:col>20</xdr:col>
      <xdr:colOff>38100</xdr:colOff>
      <xdr:row>78</xdr:row>
      <xdr:rowOff>45213</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29990</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156211</xdr:rowOff>
    </xdr:from>
    <xdr:to>
      <xdr:col>15</xdr:col>
      <xdr:colOff>149225</xdr:colOff>
      <xdr:row>78</xdr:row>
      <xdr:rowOff>86361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71138</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137922</xdr:rowOff>
    </xdr:from>
    <xdr:to>
      <xdr:col>11</xdr:col>
      <xdr:colOff>60325</xdr:colOff>
      <xdr:row>78</xdr:row>
      <xdr:rowOff>68072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52849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61992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令和４年度は７３．８％であり、類似団体内平均値を下回っている。前年度と比較すると、５．６ポイントの増となっている。</a:t>
          </a:r>
        </a:p>
        <a:p>
          <a:r>
            <a:rPr kumimoji="1" lang="ja-JP" altLang="en-US" sz="1300">
              <a:latin typeface="ＭＳ Ｐゴシック" panose="020B0600070205080204" pitchFamily="50" charset="-128"/>
              <a:ea typeface="ＭＳ Ｐゴシック" panose="020B0600070205080204" pitchFamily="50" charset="-128"/>
            </a:rPr>
            <a:t>　今後も、収納対策・市税の増収等による自主財源の確保や、事務事業の見直し・統廃合による財源の効果的な活用を推進したい。</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81280</xdr:rowOff>
    </xdr:from>
    <xdr:to>
      <xdr:col>82</xdr:col>
      <xdr:colOff>107950</xdr:colOff>
      <xdr:row>75</xdr:row>
      <xdr:rowOff>58420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259713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36847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6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81280</xdr:rowOff>
    </xdr:from>
    <xdr:to>
      <xdr:col>78</xdr:col>
      <xdr:colOff>69850</xdr:colOff>
      <xdr:row>75</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259713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139716</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99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24130</xdr:rowOff>
    </xdr:from>
    <xdr:to>
      <xdr:col>73</xdr:col>
      <xdr:colOff>180975</xdr:colOff>
      <xdr:row>75</xdr:row>
      <xdr:rowOff>29845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28828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29845</xdr:rowOff>
    </xdr:from>
    <xdr:to>
      <xdr:col>69</xdr:col>
      <xdr:colOff>92075</xdr:colOff>
      <xdr:row>75</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28885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7620</xdr:rowOff>
    </xdr:from>
    <xdr:to>
      <xdr:col>82</xdr:col>
      <xdr:colOff>158750</xdr:colOff>
      <xdr:row>75</xdr:row>
      <xdr:rowOff>109220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24147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30480</xdr:rowOff>
    </xdr:from>
    <xdr:to>
      <xdr:col>78</xdr:col>
      <xdr:colOff>120650</xdr:colOff>
      <xdr:row>73</xdr:row>
      <xdr:rowOff>132080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5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142257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31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144780</xdr:rowOff>
    </xdr:from>
    <xdr:to>
      <xdr:col>74</xdr:col>
      <xdr:colOff>31750</xdr:colOff>
      <xdr:row>75</xdr:row>
      <xdr:rowOff>74930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85107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150495</xdr:rowOff>
    </xdr:from>
    <xdr:to>
      <xdr:col>69</xdr:col>
      <xdr:colOff>142875</xdr:colOff>
      <xdr:row>75</xdr:row>
      <xdr:rowOff>80645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90822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60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130827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171182</xdr:rowOff>
    </xdr:from>
    <xdr:to>
      <xdr:col>29</xdr:col>
      <xdr:colOff>127000</xdr:colOff>
      <xdr:row>19</xdr:row>
      <xdr:rowOff>16591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304907"/>
          <a:ext cx="647700" cy="16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16591</xdr:rowOff>
    </xdr:from>
    <xdr:to>
      <xdr:col>26</xdr:col>
      <xdr:colOff>50800</xdr:colOff>
      <xdr:row>19</xdr:row>
      <xdr:rowOff>28249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321766"/>
          <a:ext cx="698500" cy="11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28249</xdr:rowOff>
    </xdr:from>
    <xdr:to>
      <xdr:col>22</xdr:col>
      <xdr:colOff>114300</xdr:colOff>
      <xdr:row>19</xdr:row>
      <xdr:rowOff>35722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333424"/>
          <a:ext cx="698500" cy="7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133475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92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35722</xdr:rowOff>
    </xdr:from>
    <xdr:to>
      <xdr:col>18</xdr:col>
      <xdr:colOff>177800</xdr:colOff>
      <xdr:row>19</xdr:row>
      <xdr:rowOff>47795</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340897"/>
          <a:ext cx="698500" cy="12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158564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4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120382</xdr:rowOff>
    </xdr:from>
    <xdr:to>
      <xdr:col>29</xdr:col>
      <xdr:colOff>177800</xdr:colOff>
      <xdr:row>19</xdr:row>
      <xdr:rowOff>50532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254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92459</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2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137241</xdr:rowOff>
    </xdr:from>
    <xdr:to>
      <xdr:col>26</xdr:col>
      <xdr:colOff>101600</xdr:colOff>
      <xdr:row>19</xdr:row>
      <xdr:rowOff>67391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270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52168</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357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148899</xdr:rowOff>
    </xdr:from>
    <xdr:to>
      <xdr:col>22</xdr:col>
      <xdr:colOff>165100</xdr:colOff>
      <xdr:row>19</xdr:row>
      <xdr:rowOff>79049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282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63826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36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156372</xdr:rowOff>
    </xdr:from>
    <xdr:to>
      <xdr:col>19</xdr:col>
      <xdr:colOff>38100</xdr:colOff>
      <xdr:row>19</xdr:row>
      <xdr:rowOff>86522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290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71299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376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168445</xdr:rowOff>
    </xdr:from>
    <xdr:to>
      <xdr:col>15</xdr:col>
      <xdr:colOff>101600</xdr:colOff>
      <xdr:row>19</xdr:row>
      <xdr:rowOff>98595</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302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83372</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38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151819</xdr:rowOff>
    </xdr:from>
    <xdr:to>
      <xdr:col>29</xdr:col>
      <xdr:colOff>127000</xdr:colOff>
      <xdr:row>35</xdr:row>
      <xdr:rowOff>220595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6762169"/>
          <a:ext cx="647700" cy="68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191936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802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220595</xdr:rowOff>
    </xdr:from>
    <xdr:to>
      <xdr:col>26</xdr:col>
      <xdr:colOff>50800</xdr:colOff>
      <xdr:row>35</xdr:row>
      <xdr:rowOff>241365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6830945"/>
          <a:ext cx="698500" cy="20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320377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930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241365</xdr:rowOff>
    </xdr:from>
    <xdr:to>
      <xdr:col>22</xdr:col>
      <xdr:colOff>114300</xdr:colOff>
      <xdr:row>35</xdr:row>
      <xdr:rowOff>273467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3606800" y="6851715"/>
          <a:ext cx="698500" cy="32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325145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238165</xdr:rowOff>
    </xdr:from>
    <xdr:to>
      <xdr:col>18</xdr:col>
      <xdr:colOff>177800</xdr:colOff>
      <xdr:row>35</xdr:row>
      <xdr:rowOff>273467</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a:off x="2908300" y="6848515"/>
          <a:ext cx="698500" cy="35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334027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339513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101019</xdr:rowOff>
    </xdr:from>
    <xdr:to>
      <xdr:col>29</xdr:col>
      <xdr:colOff>177800</xdr:colOff>
      <xdr:row>35</xdr:row>
      <xdr:rowOff>202619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711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288996</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55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169795</xdr:rowOff>
    </xdr:from>
    <xdr:to>
      <xdr:col>26</xdr:col>
      <xdr:colOff>101600</xdr:colOff>
      <xdr:row>35</xdr:row>
      <xdr:rowOff>271395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780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281572</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654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190565</xdr:rowOff>
    </xdr:from>
    <xdr:to>
      <xdr:col>22</xdr:col>
      <xdr:colOff>165100</xdr:colOff>
      <xdr:row>35</xdr:row>
      <xdr:rowOff>292165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800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302342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6569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222667</xdr:rowOff>
    </xdr:from>
    <xdr:to>
      <xdr:col>19</xdr:col>
      <xdr:colOff>38100</xdr:colOff>
      <xdr:row>35</xdr:row>
      <xdr:rowOff>324267</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6833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334444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660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187365</xdr:rowOff>
    </xdr:from>
    <xdr:to>
      <xdr:col>15</xdr:col>
      <xdr:colOff>101600</xdr:colOff>
      <xdr:row>35</xdr:row>
      <xdr:rowOff>288965</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6797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299142</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656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65,751
64,969
19.82
25,614,985
24,089,888
1,273,554
13,404,419
19,410,617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126974</xdr:rowOff>
    </xdr:from>
    <xdr:to>
      <xdr:col>24</xdr:col>
      <xdr:colOff>63500</xdr:colOff>
      <xdr:row>37</xdr:row>
      <xdr:rowOff>149149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70624"/>
          <a:ext cx="838200" cy="2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149149</xdr:rowOff>
    </xdr:from>
    <xdr:to>
      <xdr:col>19</xdr:col>
      <xdr:colOff>177800</xdr:colOff>
      <xdr:row>37</xdr:row>
      <xdr:rowOff>165112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92799"/>
          <a:ext cx="889000" cy="1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165112</xdr:rowOff>
    </xdr:from>
    <xdr:to>
      <xdr:col>15</xdr:col>
      <xdr:colOff>50800</xdr:colOff>
      <xdr:row>38</xdr:row>
      <xdr:rowOff>19780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08762"/>
          <a:ext cx="889000" cy="2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10545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19780</xdr:rowOff>
    </xdr:from>
    <xdr:to>
      <xdr:col>10</xdr:col>
      <xdr:colOff>114300</xdr:colOff>
      <xdr:row>38</xdr:row>
      <xdr:rowOff>24847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34880"/>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116463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128065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76174</xdr:rowOff>
    </xdr:from>
    <xdr:to>
      <xdr:col>24</xdr:col>
      <xdr:colOff>114300</xdr:colOff>
      <xdr:row>38</xdr:row>
      <xdr:rowOff>6324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1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54601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9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98349</xdr:rowOff>
    </xdr:from>
    <xdr:to>
      <xdr:col>20</xdr:col>
      <xdr:colOff>38100</xdr:colOff>
      <xdr:row>38</xdr:row>
      <xdr:rowOff>28499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4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19626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3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114313</xdr:rowOff>
    </xdr:from>
    <xdr:to>
      <xdr:col>15</xdr:col>
      <xdr:colOff>101600</xdr:colOff>
      <xdr:row>38</xdr:row>
      <xdr:rowOff>44462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579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35589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5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140430</xdr:rowOff>
    </xdr:from>
    <xdr:to>
      <xdr:col>10</xdr:col>
      <xdr:colOff>165100</xdr:colOff>
      <xdr:row>38</xdr:row>
      <xdr:rowOff>70580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61707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7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145498</xdr:rowOff>
    </xdr:from>
    <xdr:to>
      <xdr:col>6</xdr:col>
      <xdr:colOff>38100</xdr:colOff>
      <xdr:row>38</xdr:row>
      <xdr:rowOff>75648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66774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8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97551</xdr:rowOff>
    </xdr:from>
    <xdr:to>
      <xdr:col>24</xdr:col>
      <xdr:colOff>63500</xdr:colOff>
      <xdr:row>57</xdr:row>
      <xdr:rowOff>98313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870201"/>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86338</xdr:rowOff>
    </xdr:from>
    <xdr:to>
      <xdr:col>19</xdr:col>
      <xdr:colOff>177800</xdr:colOff>
      <xdr:row>57</xdr:row>
      <xdr:rowOff>97551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858988"/>
          <a:ext cx="889000" cy="1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86338</xdr:rowOff>
    </xdr:from>
    <xdr:to>
      <xdr:col>15</xdr:col>
      <xdr:colOff>50800</xdr:colOff>
      <xdr:row>58</xdr:row>
      <xdr:rowOff>45212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58988"/>
          <a:ext cx="889000" cy="13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165026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3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45212</xdr:rowOff>
    </xdr:from>
    <xdr:to>
      <xdr:col>10</xdr:col>
      <xdr:colOff>114300</xdr:colOff>
      <xdr:row>58</xdr:row>
      <xdr:rowOff>86251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89312"/>
          <a:ext cx="889000" cy="4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71369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103874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47513</xdr:rowOff>
    </xdr:from>
    <xdr:to>
      <xdr:col>24</xdr:col>
      <xdr:colOff>114300</xdr:colOff>
      <xdr:row>57</xdr:row>
      <xdr:rowOff>149113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2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25940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9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46751</xdr:rowOff>
    </xdr:from>
    <xdr:to>
      <xdr:col>20</xdr:col>
      <xdr:colOff>38100</xdr:colOff>
      <xdr:row>57</xdr:row>
      <xdr:rowOff>148351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1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139478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1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35538</xdr:rowOff>
    </xdr:from>
    <xdr:to>
      <xdr:col>15</xdr:col>
      <xdr:colOff>101600</xdr:colOff>
      <xdr:row>57</xdr:row>
      <xdr:rowOff>137138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0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153665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58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165862</xdr:rowOff>
    </xdr:from>
    <xdr:to>
      <xdr:col>10</xdr:col>
      <xdr:colOff>165100</xdr:colOff>
      <xdr:row>58</xdr:row>
      <xdr:rowOff>96012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3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87139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35451</xdr:rowOff>
    </xdr:from>
    <xdr:to>
      <xdr:col>6</xdr:col>
      <xdr:colOff>38100</xdr:colOff>
      <xdr:row>58</xdr:row>
      <xdr:rowOff>137051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7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128178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7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2311</xdr:rowOff>
    </xdr:from>
    <xdr:to>
      <xdr:col>24</xdr:col>
      <xdr:colOff>63500</xdr:colOff>
      <xdr:row>79</xdr:row>
      <xdr:rowOff>22428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46861"/>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22428</xdr:rowOff>
    </xdr:from>
    <xdr:to>
      <xdr:col>19</xdr:col>
      <xdr:colOff>177800</xdr:colOff>
      <xdr:row>79</xdr:row>
      <xdr:rowOff>26924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66978"/>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25439</xdr:rowOff>
    </xdr:from>
    <xdr:to>
      <xdr:col>15</xdr:col>
      <xdr:colOff>50800</xdr:colOff>
      <xdr:row>79</xdr:row>
      <xdr:rowOff>26924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69989"/>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24637</xdr:rowOff>
    </xdr:from>
    <xdr:to>
      <xdr:col>10</xdr:col>
      <xdr:colOff>114300</xdr:colOff>
      <xdr:row>79</xdr:row>
      <xdr:rowOff>25439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69187"/>
          <a:ext cx="889000" cy="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122961</xdr:rowOff>
    </xdr:from>
    <xdr:to>
      <xdr:col>24</xdr:col>
      <xdr:colOff>114300</xdr:colOff>
      <xdr:row>79</xdr:row>
      <xdr:rowOff>53111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9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37888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143078</xdr:rowOff>
    </xdr:from>
    <xdr:to>
      <xdr:col>20</xdr:col>
      <xdr:colOff>38100</xdr:colOff>
      <xdr:row>79</xdr:row>
      <xdr:rowOff>73228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1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64355</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608017" y="13608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147574</xdr:rowOff>
    </xdr:from>
    <xdr:to>
      <xdr:col>15</xdr:col>
      <xdr:colOff>101600</xdr:colOff>
      <xdr:row>79</xdr:row>
      <xdr:rowOff>77724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2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68851</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719017" y="13613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146089</xdr:rowOff>
    </xdr:from>
    <xdr:to>
      <xdr:col>10</xdr:col>
      <xdr:colOff>165100</xdr:colOff>
      <xdr:row>79</xdr:row>
      <xdr:rowOff>76239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1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67366</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830017" y="13611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145287</xdr:rowOff>
    </xdr:from>
    <xdr:to>
      <xdr:col>6</xdr:col>
      <xdr:colOff>38100</xdr:colOff>
      <xdr:row>79</xdr:row>
      <xdr:rowOff>75437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1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66564</xdr:rowOff>
    </xdr:from>
    <xdr:ext cx="378565"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941017" y="13611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21416</xdr:rowOff>
    </xdr:from>
    <xdr:to>
      <xdr:col>24</xdr:col>
      <xdr:colOff>63500</xdr:colOff>
      <xdr:row>97</xdr:row>
      <xdr:rowOff>98769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652066"/>
          <a:ext cx="838200" cy="7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21416</xdr:rowOff>
    </xdr:from>
    <xdr:to>
      <xdr:col>19</xdr:col>
      <xdr:colOff>177800</xdr:colOff>
      <xdr:row>98</xdr:row>
      <xdr:rowOff>89974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652066"/>
          <a:ext cx="889000" cy="24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89974</xdr:rowOff>
    </xdr:from>
    <xdr:to>
      <xdr:col>15</xdr:col>
      <xdr:colOff>50800</xdr:colOff>
      <xdr:row>98</xdr:row>
      <xdr:rowOff>123971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92074"/>
          <a:ext cx="889000" cy="3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67646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123971</xdr:rowOff>
    </xdr:from>
    <xdr:to>
      <xdr:col>10</xdr:col>
      <xdr:colOff>114300</xdr:colOff>
      <xdr:row>99</xdr:row>
      <xdr:rowOff>16604</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926071"/>
          <a:ext cx="889000" cy="6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47969</xdr:rowOff>
    </xdr:from>
    <xdr:to>
      <xdr:col>24</xdr:col>
      <xdr:colOff>114300</xdr:colOff>
      <xdr:row>97</xdr:row>
      <xdr:rowOff>149569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7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26396</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65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142066</xdr:rowOff>
    </xdr:from>
    <xdr:to>
      <xdr:col>20</xdr:col>
      <xdr:colOff>38100</xdr:colOff>
      <xdr:row>97</xdr:row>
      <xdr:rowOff>72216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0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63343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69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39174</xdr:rowOff>
    </xdr:from>
    <xdr:to>
      <xdr:col>15</xdr:col>
      <xdr:colOff>101600</xdr:colOff>
      <xdr:row>98</xdr:row>
      <xdr:rowOff>140774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4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131901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3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73171</xdr:rowOff>
    </xdr:from>
    <xdr:to>
      <xdr:col>10</xdr:col>
      <xdr:colOff>165100</xdr:colOff>
      <xdr:row>99</xdr:row>
      <xdr:rowOff>3321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7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165898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6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137254</xdr:rowOff>
    </xdr:from>
    <xdr:to>
      <xdr:col>6</xdr:col>
      <xdr:colOff>38100</xdr:colOff>
      <xdr:row>99</xdr:row>
      <xdr:rowOff>67404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3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58531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703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2451</xdr:rowOff>
    </xdr:from>
    <xdr:to>
      <xdr:col>54</xdr:col>
      <xdr:colOff>189865</xdr:colOff>
      <xdr:row>39</xdr:row>
      <xdr:rowOff>103035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45951"/>
          <a:ext cx="1270" cy="164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106862</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103035</xdr:rowOff>
    </xdr:from>
    <xdr:to>
      <xdr:col>55</xdr:col>
      <xdr:colOff>88900</xdr:colOff>
      <xdr:row>39</xdr:row>
      <xdr:rowOff>103035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120578</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2451</xdr:rowOff>
    </xdr:from>
    <xdr:to>
      <xdr:col>55</xdr:col>
      <xdr:colOff>88900</xdr:colOff>
      <xdr:row>30</xdr:row>
      <xdr:rowOff>2451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4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63805</xdr:rowOff>
    </xdr:from>
    <xdr:to>
      <xdr:col>55</xdr:col>
      <xdr:colOff>0</xdr:colOff>
      <xdr:row>38</xdr:row>
      <xdr:rowOff>109462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578905"/>
          <a:ext cx="838200" cy="4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16476</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88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165049</xdr:rowOff>
    </xdr:from>
    <xdr:to>
      <xdr:col>55</xdr:col>
      <xdr:colOff>50800</xdr:colOff>
      <xdr:row>37</xdr:row>
      <xdr:rowOff>95199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87630</xdr:rowOff>
    </xdr:from>
    <xdr:to>
      <xdr:col>50</xdr:col>
      <xdr:colOff>114300</xdr:colOff>
      <xdr:row>38</xdr:row>
      <xdr:rowOff>109462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402580"/>
          <a:ext cx="889000" cy="122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59868</xdr:rowOff>
    </xdr:from>
    <xdr:to>
      <xdr:col>50</xdr:col>
      <xdr:colOff>165100</xdr:colOff>
      <xdr:row>37</xdr:row>
      <xdr:rowOff>161468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6545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1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87630</xdr:rowOff>
    </xdr:from>
    <xdr:to>
      <xdr:col>45</xdr:col>
      <xdr:colOff>177800</xdr:colOff>
      <xdr:row>38</xdr:row>
      <xdr:rowOff>136119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402580"/>
          <a:ext cx="889000" cy="124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126238</xdr:rowOff>
    </xdr:from>
    <xdr:to>
      <xdr:col>46</xdr:col>
      <xdr:colOff>38100</xdr:colOff>
      <xdr:row>30</xdr:row>
      <xdr:rowOff>56388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09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72915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487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136119</xdr:rowOff>
    </xdr:from>
    <xdr:to>
      <xdr:col>41</xdr:col>
      <xdr:colOff>50800</xdr:colOff>
      <xdr:row>38</xdr:row>
      <xdr:rowOff>156083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651219"/>
          <a:ext cx="889000" cy="1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157531</xdr:rowOff>
    </xdr:from>
    <xdr:to>
      <xdr:col>41</xdr:col>
      <xdr:colOff>101600</xdr:colOff>
      <xdr:row>38</xdr:row>
      <xdr:rowOff>87681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104208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37656</xdr:rowOff>
    </xdr:from>
    <xdr:to>
      <xdr:col>36</xdr:col>
      <xdr:colOff>165100</xdr:colOff>
      <xdr:row>38</xdr:row>
      <xdr:rowOff>139256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5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155782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32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13005</xdr:rowOff>
    </xdr:from>
    <xdr:to>
      <xdr:col>55</xdr:col>
      <xdr:colOff>50800</xdr:colOff>
      <xdr:row>38</xdr:row>
      <xdr:rowOff>114605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5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162882</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50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58662</xdr:rowOff>
    </xdr:from>
    <xdr:to>
      <xdr:col>50</xdr:col>
      <xdr:colOff>165100</xdr:colOff>
      <xdr:row>38</xdr:row>
      <xdr:rowOff>160262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57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151389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66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36830</xdr:rowOff>
    </xdr:from>
    <xdr:to>
      <xdr:col>46</xdr:col>
      <xdr:colOff>38100</xdr:colOff>
      <xdr:row>31</xdr:row>
      <xdr:rowOff>138430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35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129557</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444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85319</xdr:rowOff>
    </xdr:from>
    <xdr:to>
      <xdr:col>41</xdr:col>
      <xdr:colOff>101600</xdr:colOff>
      <xdr:row>39</xdr:row>
      <xdr:rowOff>15469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60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6596</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105283</xdr:rowOff>
    </xdr:from>
    <xdr:to>
      <xdr:col>36</xdr:col>
      <xdr:colOff>165100</xdr:colOff>
      <xdr:row>39</xdr:row>
      <xdr:rowOff>35433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62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26560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71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85210</xdr:rowOff>
    </xdr:from>
    <xdr:to>
      <xdr:col>55</xdr:col>
      <xdr:colOff>0</xdr:colOff>
      <xdr:row>58</xdr:row>
      <xdr:rowOff>98323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10029310"/>
          <a:ext cx="838200" cy="1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98323</xdr:rowOff>
    </xdr:from>
    <xdr:to>
      <xdr:col>50</xdr:col>
      <xdr:colOff>114300</xdr:colOff>
      <xdr:row>58</xdr:row>
      <xdr:rowOff>122868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10042423"/>
          <a:ext cx="889000" cy="2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70015</xdr:rowOff>
    </xdr:from>
    <xdr:to>
      <xdr:col>45</xdr:col>
      <xdr:colOff>177800</xdr:colOff>
      <xdr:row>58</xdr:row>
      <xdr:rowOff>122868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10014115"/>
          <a:ext cx="889000" cy="5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108097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70015</xdr:rowOff>
    </xdr:from>
    <xdr:to>
      <xdr:col>41</xdr:col>
      <xdr:colOff>50800</xdr:colOff>
      <xdr:row>58</xdr:row>
      <xdr:rowOff>110264</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10014115"/>
          <a:ext cx="889000" cy="4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107297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135140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34410</xdr:rowOff>
    </xdr:from>
    <xdr:to>
      <xdr:col>55</xdr:col>
      <xdr:colOff>50800</xdr:colOff>
      <xdr:row>58</xdr:row>
      <xdr:rowOff>136010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97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120787</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89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47523</xdr:rowOff>
    </xdr:from>
    <xdr:to>
      <xdr:col>50</xdr:col>
      <xdr:colOff>165100</xdr:colOff>
      <xdr:row>58</xdr:row>
      <xdr:rowOff>149123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9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140250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1008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72068</xdr:rowOff>
    </xdr:from>
    <xdr:to>
      <xdr:col>46</xdr:col>
      <xdr:colOff>38100</xdr:colOff>
      <xdr:row>59</xdr:row>
      <xdr:rowOff>2218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1001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164795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101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19215</xdr:rowOff>
    </xdr:from>
    <xdr:to>
      <xdr:col>41</xdr:col>
      <xdr:colOff>101600</xdr:colOff>
      <xdr:row>58</xdr:row>
      <xdr:rowOff>120815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96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111942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1005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59464</xdr:rowOff>
    </xdr:from>
    <xdr:to>
      <xdr:col>36</xdr:col>
      <xdr:colOff>165100</xdr:colOff>
      <xdr:row>58</xdr:row>
      <xdr:rowOff>161064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1000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152191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09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17869</xdr:rowOff>
    </xdr:from>
    <xdr:to>
      <xdr:col>55</xdr:col>
      <xdr:colOff>0</xdr:colOff>
      <xdr:row>79</xdr:row>
      <xdr:rowOff>19622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562419"/>
          <a:ext cx="8382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157620</xdr:rowOff>
    </xdr:from>
    <xdr:to>
      <xdr:col>50</xdr:col>
      <xdr:colOff>114300</xdr:colOff>
      <xdr:row>79</xdr:row>
      <xdr:rowOff>19622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530720"/>
          <a:ext cx="8890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157620</xdr:rowOff>
    </xdr:from>
    <xdr:to>
      <xdr:col>45</xdr:col>
      <xdr:colOff>177800</xdr:colOff>
      <xdr:row>78</xdr:row>
      <xdr:rowOff>163894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530720"/>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160020</xdr:rowOff>
    </xdr:from>
    <xdr:to>
      <xdr:col>41</xdr:col>
      <xdr:colOff>50800</xdr:colOff>
      <xdr:row>78</xdr:row>
      <xdr:rowOff>163894</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533120"/>
          <a:ext cx="889000" cy="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138519</xdr:rowOff>
    </xdr:from>
    <xdr:to>
      <xdr:col>55</xdr:col>
      <xdr:colOff>50800</xdr:colOff>
      <xdr:row>79</xdr:row>
      <xdr:rowOff>68669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51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53446</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42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140272</xdr:rowOff>
    </xdr:from>
    <xdr:to>
      <xdr:col>50</xdr:col>
      <xdr:colOff>165100</xdr:colOff>
      <xdr:row>79</xdr:row>
      <xdr:rowOff>70422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51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61549</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60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106820</xdr:rowOff>
    </xdr:from>
    <xdr:to>
      <xdr:col>46</xdr:col>
      <xdr:colOff>38100</xdr:colOff>
      <xdr:row>79</xdr:row>
      <xdr:rowOff>36970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4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28097</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57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113094</xdr:rowOff>
    </xdr:from>
    <xdr:to>
      <xdr:col>41</xdr:col>
      <xdr:colOff>101600</xdr:colOff>
      <xdr:row>79</xdr:row>
      <xdr:rowOff>43244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48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34371</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57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109220</xdr:rowOff>
    </xdr:from>
    <xdr:to>
      <xdr:col>36</xdr:col>
      <xdr:colOff>165100</xdr:colOff>
      <xdr:row>79</xdr:row>
      <xdr:rowOff>39370</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30497</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57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70765</xdr:rowOff>
    </xdr:from>
    <xdr:to>
      <xdr:col>55</xdr:col>
      <xdr:colOff>0</xdr:colOff>
      <xdr:row>98</xdr:row>
      <xdr:rowOff>77851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872865"/>
          <a:ext cx="8382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70765</xdr:rowOff>
    </xdr:from>
    <xdr:to>
      <xdr:col>50</xdr:col>
      <xdr:colOff>114300</xdr:colOff>
      <xdr:row>98</xdr:row>
      <xdr:rowOff>136437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872865"/>
          <a:ext cx="889000" cy="6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102006</xdr:rowOff>
    </xdr:from>
    <xdr:to>
      <xdr:col>45</xdr:col>
      <xdr:colOff>177800</xdr:colOff>
      <xdr:row>98</xdr:row>
      <xdr:rowOff>136437</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904106"/>
          <a:ext cx="889000" cy="3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118560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4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101828</xdr:rowOff>
    </xdr:from>
    <xdr:to>
      <xdr:col>41</xdr:col>
      <xdr:colOff>50800</xdr:colOff>
      <xdr:row>98</xdr:row>
      <xdr:rowOff>102006</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903928"/>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153280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6684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27051</xdr:rowOff>
    </xdr:from>
    <xdr:to>
      <xdr:col>55</xdr:col>
      <xdr:colOff>50800</xdr:colOff>
      <xdr:row>98</xdr:row>
      <xdr:rowOff>128651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82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113428</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74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19965</xdr:rowOff>
    </xdr:from>
    <xdr:to>
      <xdr:col>50</xdr:col>
      <xdr:colOff>165100</xdr:colOff>
      <xdr:row>98</xdr:row>
      <xdr:rowOff>121565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82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112692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91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85637</xdr:rowOff>
    </xdr:from>
    <xdr:to>
      <xdr:col>46</xdr:col>
      <xdr:colOff>38100</xdr:colOff>
      <xdr:row>99</xdr:row>
      <xdr:rowOff>15787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88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6914</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515428" y="1698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51206</xdr:rowOff>
    </xdr:from>
    <xdr:to>
      <xdr:col>41</xdr:col>
      <xdr:colOff>101600</xdr:colOff>
      <xdr:row>98</xdr:row>
      <xdr:rowOff>152806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85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143933</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626428" y="1694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51028</xdr:rowOff>
    </xdr:from>
    <xdr:to>
      <xdr:col>36</xdr:col>
      <xdr:colOff>165100</xdr:colOff>
      <xdr:row>98</xdr:row>
      <xdr:rowOff>152628</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85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143755</xdr:rowOff>
    </xdr:from>
    <xdr:ext cx="469744"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37428" y="1694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78766</xdr:rowOff>
    </xdr:from>
    <xdr:to>
      <xdr:col>85</xdr:col>
      <xdr:colOff>127000</xdr:colOff>
      <xdr:row>76</xdr:row>
      <xdr:rowOff>78854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108966"/>
          <a:ext cx="8382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27081</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5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78766</xdr:rowOff>
    </xdr:from>
    <xdr:to>
      <xdr:col>81</xdr:col>
      <xdr:colOff>50800</xdr:colOff>
      <xdr:row>76</xdr:row>
      <xdr:rowOff>97206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108966"/>
          <a:ext cx="8890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145814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97206</xdr:rowOff>
    </xdr:from>
    <xdr:to>
      <xdr:col>76</xdr:col>
      <xdr:colOff>114300</xdr:colOff>
      <xdr:row>76</xdr:row>
      <xdr:rowOff>116954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127406"/>
          <a:ext cx="889000" cy="1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142245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113754</xdr:rowOff>
    </xdr:from>
    <xdr:to>
      <xdr:col>71</xdr:col>
      <xdr:colOff>177800</xdr:colOff>
      <xdr:row>76</xdr:row>
      <xdr:rowOff>116954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143954"/>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5580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157154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28054</xdr:rowOff>
    </xdr:from>
    <xdr:to>
      <xdr:col>85</xdr:col>
      <xdr:colOff>177800</xdr:colOff>
      <xdr:row>76</xdr:row>
      <xdr:rowOff>129654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5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50931</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90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27966</xdr:rowOff>
    </xdr:from>
    <xdr:to>
      <xdr:col>81</xdr:col>
      <xdr:colOff>101600</xdr:colOff>
      <xdr:row>76</xdr:row>
      <xdr:rowOff>129566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146093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83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46406</xdr:rowOff>
    </xdr:from>
    <xdr:to>
      <xdr:col>76</xdr:col>
      <xdr:colOff>165100</xdr:colOff>
      <xdr:row>76</xdr:row>
      <xdr:rowOff>148006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07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164533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85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66154</xdr:rowOff>
    </xdr:from>
    <xdr:to>
      <xdr:col>72</xdr:col>
      <xdr:colOff>38100</xdr:colOff>
      <xdr:row>76</xdr:row>
      <xdr:rowOff>167754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09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158881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1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62954</xdr:rowOff>
    </xdr:from>
    <xdr:to>
      <xdr:col>67</xdr:col>
      <xdr:colOff>101600</xdr:colOff>
      <xdr:row>76</xdr:row>
      <xdr:rowOff>164554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09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9631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86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145021</xdr:rowOff>
    </xdr:from>
    <xdr:to>
      <xdr:col>85</xdr:col>
      <xdr:colOff>127000</xdr:colOff>
      <xdr:row>97</xdr:row>
      <xdr:rowOff>22085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604221"/>
          <a:ext cx="838200" cy="4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50537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81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145021</xdr:rowOff>
    </xdr:from>
    <xdr:to>
      <xdr:col>81</xdr:col>
      <xdr:colOff>50800</xdr:colOff>
      <xdr:row>97</xdr:row>
      <xdr:rowOff>160020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604221"/>
          <a:ext cx="889000" cy="18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140580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7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160020</xdr:rowOff>
    </xdr:from>
    <xdr:to>
      <xdr:col>76</xdr:col>
      <xdr:colOff>114300</xdr:colOff>
      <xdr:row>98</xdr:row>
      <xdr:rowOff>53187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790670"/>
          <a:ext cx="889000" cy="6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63771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86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53187</xdr:rowOff>
    </xdr:from>
    <xdr:to>
      <xdr:col>71</xdr:col>
      <xdr:colOff>177800</xdr:colOff>
      <xdr:row>98</xdr:row>
      <xdr:rowOff>98437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855287"/>
          <a:ext cx="889000" cy="4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114774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1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146411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142735</xdr:rowOff>
    </xdr:from>
    <xdr:to>
      <xdr:col>85</xdr:col>
      <xdr:colOff>177800</xdr:colOff>
      <xdr:row>97</xdr:row>
      <xdr:rowOff>72885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6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165612</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45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94221</xdr:rowOff>
    </xdr:from>
    <xdr:to>
      <xdr:col>81</xdr:col>
      <xdr:colOff>101600</xdr:colOff>
      <xdr:row>97</xdr:row>
      <xdr:rowOff>24371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55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40898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3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109220</xdr:rowOff>
    </xdr:from>
    <xdr:to>
      <xdr:col>76</xdr:col>
      <xdr:colOff>165100</xdr:colOff>
      <xdr:row>98</xdr:row>
      <xdr:rowOff>39370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73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55897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51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2387</xdr:rowOff>
    </xdr:from>
    <xdr:to>
      <xdr:col>72</xdr:col>
      <xdr:colOff>38100</xdr:colOff>
      <xdr:row>98</xdr:row>
      <xdr:rowOff>103987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0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120514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5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47637</xdr:rowOff>
    </xdr:from>
    <xdr:to>
      <xdr:col>67</xdr:col>
      <xdr:colOff>101600</xdr:colOff>
      <xdr:row>98</xdr:row>
      <xdr:rowOff>149237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4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140364</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694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11737</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24867</xdr:rowOff>
    </xdr:from>
    <xdr:to>
      <xdr:col>116</xdr:col>
      <xdr:colOff>63500</xdr:colOff>
      <xdr:row>59</xdr:row>
      <xdr:rowOff>29705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40417"/>
          <a:ext cx="8382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12903</xdr:rowOff>
    </xdr:from>
    <xdr:to>
      <xdr:col>111</xdr:col>
      <xdr:colOff>177800</xdr:colOff>
      <xdr:row>59</xdr:row>
      <xdr:rowOff>24867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28453"/>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6731</xdr:rowOff>
    </xdr:from>
    <xdr:to>
      <xdr:col>107</xdr:col>
      <xdr:colOff>50800</xdr:colOff>
      <xdr:row>59</xdr:row>
      <xdr:rowOff>12903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22281"/>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6731</xdr:rowOff>
    </xdr:from>
    <xdr:to>
      <xdr:col>102</xdr:col>
      <xdr:colOff>114300</xdr:colOff>
      <xdr:row>59</xdr:row>
      <xdr:rowOff>27305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2228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150355</xdr:rowOff>
    </xdr:from>
    <xdr:to>
      <xdr:col>116</xdr:col>
      <xdr:colOff>114300</xdr:colOff>
      <xdr:row>59</xdr:row>
      <xdr:rowOff>80505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9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65282</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09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145517</xdr:rowOff>
    </xdr:from>
    <xdr:to>
      <xdr:col>112</xdr:col>
      <xdr:colOff>38100</xdr:colOff>
      <xdr:row>59</xdr:row>
      <xdr:rowOff>75667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8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66794</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82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133553</xdr:rowOff>
    </xdr:from>
    <xdr:to>
      <xdr:col>107</xdr:col>
      <xdr:colOff>101600</xdr:colOff>
      <xdr:row>59</xdr:row>
      <xdr:rowOff>63703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7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54830</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70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127381</xdr:rowOff>
    </xdr:from>
    <xdr:to>
      <xdr:col>102</xdr:col>
      <xdr:colOff>165100</xdr:colOff>
      <xdr:row>59</xdr:row>
      <xdr:rowOff>57531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7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48658</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64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147955</xdr:rowOff>
    </xdr:from>
    <xdr:to>
      <xdr:col>98</xdr:col>
      <xdr:colOff>38100</xdr:colOff>
      <xdr:row>59</xdr:row>
      <xdr:rowOff>78105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9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69232</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84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34251</xdr:rowOff>
    </xdr:from>
    <xdr:to>
      <xdr:col>116</xdr:col>
      <xdr:colOff>63500</xdr:colOff>
      <xdr:row>77</xdr:row>
      <xdr:rowOff>122425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235901"/>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42805</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122425</xdr:rowOff>
    </xdr:from>
    <xdr:to>
      <xdr:col>111</xdr:col>
      <xdr:colOff>177800</xdr:colOff>
      <xdr:row>77</xdr:row>
      <xdr:rowOff>137871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324075"/>
          <a:ext cx="889000" cy="1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137871</xdr:rowOff>
    </xdr:from>
    <xdr:to>
      <xdr:col>107</xdr:col>
      <xdr:colOff>50800</xdr:colOff>
      <xdr:row>78</xdr:row>
      <xdr:rowOff>43002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339521"/>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24996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43002</xdr:rowOff>
    </xdr:from>
    <xdr:to>
      <xdr:col>102</xdr:col>
      <xdr:colOff>114300</xdr:colOff>
      <xdr:row>78</xdr:row>
      <xdr:rowOff>72230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416102"/>
          <a:ext cx="889000" cy="2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127670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94719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154901</xdr:rowOff>
    </xdr:from>
    <xdr:to>
      <xdr:col>116</xdr:col>
      <xdr:colOff>114300</xdr:colOff>
      <xdr:row>77</xdr:row>
      <xdr:rowOff>85051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18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133328</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16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71625</xdr:rowOff>
    </xdr:from>
    <xdr:to>
      <xdr:col>112</xdr:col>
      <xdr:colOff>38100</xdr:colOff>
      <xdr:row>78</xdr:row>
      <xdr:rowOff>1775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27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164352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36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87071</xdr:rowOff>
    </xdr:from>
    <xdr:to>
      <xdr:col>107</xdr:col>
      <xdr:colOff>101600</xdr:colOff>
      <xdr:row>78</xdr:row>
      <xdr:rowOff>17221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28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8348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38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163652</xdr:rowOff>
    </xdr:from>
    <xdr:to>
      <xdr:col>102</xdr:col>
      <xdr:colOff>165100</xdr:colOff>
      <xdr:row>78</xdr:row>
      <xdr:rowOff>93802</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36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84929</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45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21430</xdr:rowOff>
    </xdr:from>
    <xdr:to>
      <xdr:col>98</xdr:col>
      <xdr:colOff>38100</xdr:colOff>
      <xdr:row>78</xdr:row>
      <xdr:rowOff>123030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39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114157</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48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の扶助費について、住民一人当たりのコストは９１，５１０円、前年度比７，１０６円の減となっている。子育て世帯への臨時特別給付金等の減により扶助費の合計額は減少したが、施設型給付費等子ども・子育てに係る経費等は年々増加し続けており、今後も利用児童数の増加等に伴い引き続き増加していくことが見込まれる。公債費については、住民一人当たりのコストは３７，７９１円となっており、平成２６年度までに実施した庁舎建設事業等の建設事業債の元金償還等により、令和４年度まで高い水準が続くが、平成２７年度以降から市債の発行を抑えているため、令和５年度以降は下降傾向となる見通しである。令和９年度以降については、公共施設マネジメント実施計画に基づく事業の実施にあたり、再び上昇傾向に推移していくことが見込まれる。</a:t>
          </a:r>
        </a:p>
        <a:p>
          <a:r>
            <a:rPr kumimoji="1" lang="ja-JP" altLang="en-US" sz="1300">
              <a:latin typeface="ＭＳ Ｐゴシック" panose="020B0600070205080204" pitchFamily="50" charset="-128"/>
              <a:ea typeface="ＭＳ Ｐゴシック" panose="020B0600070205080204" pitchFamily="50" charset="-128"/>
            </a:rPr>
            <a:t>　健康寿命の延伸、生涯現役社会の実現及び自立を目指した支援の取組を推進するとともに、健全な財政を堅持するため、公共施設等の総合的かつ計画的な管理に関する基本方針を定めた公共施設等総合管理計画等を踏まえ、計画的に市債を発行し、その残高を抑制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65,751
64,969
19.82
25,614,985
24,089,888
1,273,554
13,404,419
19,410,617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42316</xdr:rowOff>
    </xdr:from>
    <xdr:to>
      <xdr:col>24</xdr:col>
      <xdr:colOff>63500</xdr:colOff>
      <xdr:row>35</xdr:row>
      <xdr:rowOff>78435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43066"/>
          <a:ext cx="8382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78435</xdr:rowOff>
    </xdr:from>
    <xdr:to>
      <xdr:col>19</xdr:col>
      <xdr:colOff>177800</xdr:colOff>
      <xdr:row>35</xdr:row>
      <xdr:rowOff>101295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791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134332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46431</xdr:rowOff>
    </xdr:from>
    <xdr:to>
      <xdr:col>15</xdr:col>
      <xdr:colOff>50800</xdr:colOff>
      <xdr:row>35</xdr:row>
      <xdr:rowOff>101295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47181"/>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154906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40487</xdr:rowOff>
    </xdr:from>
    <xdr:to>
      <xdr:col>10</xdr:col>
      <xdr:colOff>114300</xdr:colOff>
      <xdr:row>35</xdr:row>
      <xdr:rowOff>46431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4123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120362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93845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162966</xdr:rowOff>
    </xdr:from>
    <xdr:to>
      <xdr:col>24</xdr:col>
      <xdr:colOff>114300</xdr:colOff>
      <xdr:row>35</xdr:row>
      <xdr:rowOff>93116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14393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4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27635</xdr:rowOff>
    </xdr:from>
    <xdr:to>
      <xdr:col>20</xdr:col>
      <xdr:colOff>38100</xdr:colOff>
      <xdr:row>35</xdr:row>
      <xdr:rowOff>129235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120362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50495</xdr:rowOff>
    </xdr:from>
    <xdr:to>
      <xdr:col>15</xdr:col>
      <xdr:colOff>101600</xdr:colOff>
      <xdr:row>35</xdr:row>
      <xdr:rowOff>152095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143222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4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167081</xdr:rowOff>
    </xdr:from>
    <xdr:to>
      <xdr:col>10</xdr:col>
      <xdr:colOff>165100</xdr:colOff>
      <xdr:row>35</xdr:row>
      <xdr:rowOff>97231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9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113758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161137</xdr:rowOff>
    </xdr:from>
    <xdr:to>
      <xdr:col>6</xdr:col>
      <xdr:colOff>38100</xdr:colOff>
      <xdr:row>35</xdr:row>
      <xdr:rowOff>91287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107814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6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42256</xdr:rowOff>
    </xdr:from>
    <xdr:to>
      <xdr:col>24</xdr:col>
      <xdr:colOff>63500</xdr:colOff>
      <xdr:row>56</xdr:row>
      <xdr:rowOff>72766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43456"/>
          <a:ext cx="838200" cy="3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94544</xdr:rowOff>
    </xdr:from>
    <xdr:to>
      <xdr:col>19</xdr:col>
      <xdr:colOff>177800</xdr:colOff>
      <xdr:row>56</xdr:row>
      <xdr:rowOff>42256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009944"/>
          <a:ext cx="889000" cy="63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86827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94544</xdr:rowOff>
    </xdr:from>
    <xdr:to>
      <xdr:col>15</xdr:col>
      <xdr:colOff>50800</xdr:colOff>
      <xdr:row>57</xdr:row>
      <xdr:rowOff>69146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009944"/>
          <a:ext cx="889000" cy="8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117675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69146</xdr:rowOff>
    </xdr:from>
    <xdr:to>
      <xdr:col>10</xdr:col>
      <xdr:colOff>114300</xdr:colOff>
      <xdr:row>57</xdr:row>
      <xdr:rowOff>119683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41796"/>
          <a:ext cx="889000" cy="5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67360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21966</xdr:rowOff>
    </xdr:from>
    <xdr:to>
      <xdr:col>24</xdr:col>
      <xdr:colOff>114300</xdr:colOff>
      <xdr:row>56</xdr:row>
      <xdr:rowOff>123566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2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393</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0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162906</xdr:rowOff>
    </xdr:from>
    <xdr:to>
      <xdr:col>20</xdr:col>
      <xdr:colOff>38100</xdr:colOff>
      <xdr:row>56</xdr:row>
      <xdr:rowOff>93056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9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109583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36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43744</xdr:rowOff>
    </xdr:from>
    <xdr:to>
      <xdr:col>15</xdr:col>
      <xdr:colOff>101600</xdr:colOff>
      <xdr:row>52</xdr:row>
      <xdr:rowOff>145344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95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136471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051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18346</xdr:rowOff>
    </xdr:from>
    <xdr:to>
      <xdr:col>10</xdr:col>
      <xdr:colOff>165100</xdr:colOff>
      <xdr:row>57</xdr:row>
      <xdr:rowOff>119946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111073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8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68883</xdr:rowOff>
    </xdr:from>
    <xdr:to>
      <xdr:col>6</xdr:col>
      <xdr:colOff>38100</xdr:colOff>
      <xdr:row>57</xdr:row>
      <xdr:rowOff>170483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4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161610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3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162720</xdr:rowOff>
    </xdr:from>
    <xdr:to>
      <xdr:col>24</xdr:col>
      <xdr:colOff>63500</xdr:colOff>
      <xdr:row>76</xdr:row>
      <xdr:rowOff>166043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92920"/>
          <a:ext cx="838200" cy="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166043</xdr:rowOff>
    </xdr:from>
    <xdr:to>
      <xdr:col>19</xdr:col>
      <xdr:colOff>177800</xdr:colOff>
      <xdr:row>78</xdr:row>
      <xdr:rowOff>9871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96243"/>
          <a:ext cx="889000" cy="18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9871</xdr:rowOff>
    </xdr:from>
    <xdr:to>
      <xdr:col>15</xdr:col>
      <xdr:colOff>50800</xdr:colOff>
      <xdr:row>78</xdr:row>
      <xdr:rowOff>24974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82971"/>
          <a:ext cx="889000" cy="1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165048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24974</xdr:rowOff>
    </xdr:from>
    <xdr:to>
      <xdr:col>10</xdr:col>
      <xdr:colOff>114300</xdr:colOff>
      <xdr:row>78</xdr:row>
      <xdr:rowOff>74016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98074"/>
          <a:ext cx="889000" cy="4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50702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94342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111920</xdr:rowOff>
    </xdr:from>
    <xdr:to>
      <xdr:col>24</xdr:col>
      <xdr:colOff>114300</xdr:colOff>
      <xdr:row>77</xdr:row>
      <xdr:rowOff>42070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90347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2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115243</xdr:rowOff>
    </xdr:from>
    <xdr:to>
      <xdr:col>20</xdr:col>
      <xdr:colOff>38100</xdr:colOff>
      <xdr:row>77</xdr:row>
      <xdr:rowOff>45393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4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36520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3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130521</xdr:rowOff>
    </xdr:from>
    <xdr:to>
      <xdr:col>15</xdr:col>
      <xdr:colOff>101600</xdr:colOff>
      <xdr:row>78</xdr:row>
      <xdr:rowOff>60671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3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51798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24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145624</xdr:rowOff>
    </xdr:from>
    <xdr:to>
      <xdr:col>10</xdr:col>
      <xdr:colOff>165100</xdr:colOff>
      <xdr:row>78</xdr:row>
      <xdr:rowOff>75774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4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66901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4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23216</xdr:rowOff>
    </xdr:from>
    <xdr:to>
      <xdr:col>6</xdr:col>
      <xdr:colOff>38100</xdr:colOff>
      <xdr:row>78</xdr:row>
      <xdr:rowOff>124816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9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115943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89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113342</xdr:rowOff>
    </xdr:from>
    <xdr:to>
      <xdr:col>24</xdr:col>
      <xdr:colOff>62865</xdr:colOff>
      <xdr:row>98</xdr:row>
      <xdr:rowOff>32212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15292"/>
          <a:ext cx="1270" cy="111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36039</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3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32212</xdr:rowOff>
    </xdr:from>
    <xdr:to>
      <xdr:col>24</xdr:col>
      <xdr:colOff>152400</xdr:colOff>
      <xdr:row>98</xdr:row>
      <xdr:rowOff>32212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3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60019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9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113342</xdr:rowOff>
    </xdr:from>
    <xdr:to>
      <xdr:col>24</xdr:col>
      <xdr:colOff>152400</xdr:colOff>
      <xdr:row>91</xdr:row>
      <xdr:rowOff>113342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1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153904</xdr:rowOff>
    </xdr:from>
    <xdr:to>
      <xdr:col>24</xdr:col>
      <xdr:colOff>63500</xdr:colOff>
      <xdr:row>97</xdr:row>
      <xdr:rowOff>163931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84554"/>
          <a:ext cx="838200" cy="1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17549</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7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166122</xdr:rowOff>
    </xdr:from>
    <xdr:to>
      <xdr:col>24</xdr:col>
      <xdr:colOff>114300</xdr:colOff>
      <xdr:row>97</xdr:row>
      <xdr:rowOff>96272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2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163931</xdr:rowOff>
    </xdr:from>
    <xdr:to>
      <xdr:col>19</xdr:col>
      <xdr:colOff>177800</xdr:colOff>
      <xdr:row>98</xdr:row>
      <xdr:rowOff>43307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94581"/>
          <a:ext cx="889000" cy="5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5271</xdr:rowOff>
    </xdr:from>
    <xdr:to>
      <xdr:col>20</xdr:col>
      <xdr:colOff>38100</xdr:colOff>
      <xdr:row>97</xdr:row>
      <xdr:rowOff>106871</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3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123398</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1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43307</xdr:rowOff>
    </xdr:from>
    <xdr:to>
      <xdr:col>15</xdr:col>
      <xdr:colOff>50800</xdr:colOff>
      <xdr:row>98</xdr:row>
      <xdr:rowOff>51651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845407"/>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64996</xdr:rowOff>
    </xdr:from>
    <xdr:to>
      <xdr:col>15</xdr:col>
      <xdr:colOff>101600</xdr:colOff>
      <xdr:row>97</xdr:row>
      <xdr:rowOff>166596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11673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7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51651</xdr:rowOff>
    </xdr:from>
    <xdr:to>
      <xdr:col>10</xdr:col>
      <xdr:colOff>114300</xdr:colOff>
      <xdr:row>98</xdr:row>
      <xdr:rowOff>57091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853751"/>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89433</xdr:rowOff>
    </xdr:from>
    <xdr:to>
      <xdr:col>10</xdr:col>
      <xdr:colOff>165100</xdr:colOff>
      <xdr:row>98</xdr:row>
      <xdr:rowOff>19583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7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36110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9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97845</xdr:rowOff>
    </xdr:from>
    <xdr:to>
      <xdr:col>6</xdr:col>
      <xdr:colOff>38100</xdr:colOff>
      <xdr:row>98</xdr:row>
      <xdr:rowOff>27995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72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44522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0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103104</xdr:rowOff>
    </xdr:from>
    <xdr:to>
      <xdr:col>24</xdr:col>
      <xdr:colOff>114300</xdr:colOff>
      <xdr:row>98</xdr:row>
      <xdr:rowOff>33254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3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18031</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113131</xdr:rowOff>
    </xdr:from>
    <xdr:to>
      <xdr:col>20</xdr:col>
      <xdr:colOff>38100</xdr:colOff>
      <xdr:row>98</xdr:row>
      <xdr:rowOff>43281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4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34408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3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163957</xdr:rowOff>
    </xdr:from>
    <xdr:to>
      <xdr:col>15</xdr:col>
      <xdr:colOff>101600</xdr:colOff>
      <xdr:row>98</xdr:row>
      <xdr:rowOff>94107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9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85234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851</xdr:rowOff>
    </xdr:from>
    <xdr:to>
      <xdr:col>10</xdr:col>
      <xdr:colOff>165100</xdr:colOff>
      <xdr:row>98</xdr:row>
      <xdr:rowOff>102451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80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93578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9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6291</xdr:rowOff>
    </xdr:from>
    <xdr:to>
      <xdr:col>6</xdr:col>
      <xdr:colOff>38100</xdr:colOff>
      <xdr:row>98</xdr:row>
      <xdr:rowOff>107891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8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99018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90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141605</xdr:rowOff>
    </xdr:from>
    <xdr:to>
      <xdr:col>55</xdr:col>
      <xdr:colOff>0</xdr:colOff>
      <xdr:row>38</xdr:row>
      <xdr:rowOff>149606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656705"/>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140843</xdr:rowOff>
    </xdr:from>
    <xdr:to>
      <xdr:col>50</xdr:col>
      <xdr:colOff>114300</xdr:colOff>
      <xdr:row>38</xdr:row>
      <xdr:rowOff>141605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65594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137795</xdr:rowOff>
    </xdr:from>
    <xdr:to>
      <xdr:col>45</xdr:col>
      <xdr:colOff>177800</xdr:colOff>
      <xdr:row>38</xdr:row>
      <xdr:rowOff>140843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65289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129032</xdr:rowOff>
    </xdr:from>
    <xdr:to>
      <xdr:col>41</xdr:col>
      <xdr:colOff>50800</xdr:colOff>
      <xdr:row>38</xdr:row>
      <xdr:rowOff>137795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644132"/>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98806</xdr:rowOff>
    </xdr:from>
    <xdr:to>
      <xdr:col>55</xdr:col>
      <xdr:colOff>50800</xdr:colOff>
      <xdr:row>39</xdr:row>
      <xdr:rowOff>28956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13733</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28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90805</xdr:rowOff>
    </xdr:from>
    <xdr:to>
      <xdr:col>50</xdr:col>
      <xdr:colOff>165100</xdr:colOff>
      <xdr:row>39</xdr:row>
      <xdr:rowOff>20955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12082</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90043</xdr:rowOff>
    </xdr:from>
    <xdr:to>
      <xdr:col>46</xdr:col>
      <xdr:colOff>38100</xdr:colOff>
      <xdr:row>39</xdr:row>
      <xdr:rowOff>20193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0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11320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697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86995</xdr:rowOff>
    </xdr:from>
    <xdr:to>
      <xdr:col>41</xdr:col>
      <xdr:colOff>101600</xdr:colOff>
      <xdr:row>39</xdr:row>
      <xdr:rowOff>17145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8272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694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78232</xdr:rowOff>
    </xdr:from>
    <xdr:to>
      <xdr:col>36</xdr:col>
      <xdr:colOff>165100</xdr:colOff>
      <xdr:row>39</xdr:row>
      <xdr:rowOff>8382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59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170959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686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14808</xdr:rowOff>
    </xdr:from>
    <xdr:to>
      <xdr:col>55</xdr:col>
      <xdr:colOff>0</xdr:colOff>
      <xdr:row>59</xdr:row>
      <xdr:rowOff>19456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130358"/>
          <a:ext cx="8382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19456</xdr:rowOff>
    </xdr:from>
    <xdr:to>
      <xdr:col>50</xdr:col>
      <xdr:colOff>114300</xdr:colOff>
      <xdr:row>59</xdr:row>
      <xdr:rowOff>20066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135006"/>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144272</xdr:rowOff>
    </xdr:from>
    <xdr:to>
      <xdr:col>45</xdr:col>
      <xdr:colOff>177800</xdr:colOff>
      <xdr:row>59</xdr:row>
      <xdr:rowOff>20066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10088372"/>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170699</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7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144272</xdr:rowOff>
    </xdr:from>
    <xdr:to>
      <xdr:col>41</xdr:col>
      <xdr:colOff>50800</xdr:colOff>
      <xdr:row>59</xdr:row>
      <xdr:rowOff>16866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88372"/>
          <a:ext cx="889000" cy="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170337</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135458</xdr:rowOff>
    </xdr:from>
    <xdr:to>
      <xdr:col>55</xdr:col>
      <xdr:colOff>50800</xdr:colOff>
      <xdr:row>59</xdr:row>
      <xdr:rowOff>65608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100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50385</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9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140106</xdr:rowOff>
    </xdr:from>
    <xdr:to>
      <xdr:col>50</xdr:col>
      <xdr:colOff>165100</xdr:colOff>
      <xdr:row>59</xdr:row>
      <xdr:rowOff>70256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100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61383</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1017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140716</xdr:rowOff>
    </xdr:from>
    <xdr:to>
      <xdr:col>46</xdr:col>
      <xdr:colOff>38100</xdr:colOff>
      <xdr:row>59</xdr:row>
      <xdr:rowOff>70866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1008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61993</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1017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93472</xdr:rowOff>
    </xdr:from>
    <xdr:to>
      <xdr:col>41</xdr:col>
      <xdr:colOff>101600</xdr:colOff>
      <xdr:row>59</xdr:row>
      <xdr:rowOff>23622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3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14749</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1013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137516</xdr:rowOff>
    </xdr:from>
    <xdr:to>
      <xdr:col>36</xdr:col>
      <xdr:colOff>165100</xdr:colOff>
      <xdr:row>59</xdr:row>
      <xdr:rowOff>67666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1008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58793</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1017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52184</xdr:rowOff>
    </xdr:from>
    <xdr:to>
      <xdr:col>55</xdr:col>
      <xdr:colOff>0</xdr:colOff>
      <xdr:row>78</xdr:row>
      <xdr:rowOff>74816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425284"/>
          <a:ext cx="8382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52184</xdr:rowOff>
    </xdr:from>
    <xdr:to>
      <xdr:col>50</xdr:col>
      <xdr:colOff>114300</xdr:colOff>
      <xdr:row>78</xdr:row>
      <xdr:rowOff>82626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425284"/>
          <a:ext cx="889000" cy="3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82626</xdr:rowOff>
    </xdr:from>
    <xdr:to>
      <xdr:col>45</xdr:col>
      <xdr:colOff>177800</xdr:colOff>
      <xdr:row>78</xdr:row>
      <xdr:rowOff>87961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455726"/>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87961</xdr:rowOff>
    </xdr:from>
    <xdr:to>
      <xdr:col>41</xdr:col>
      <xdr:colOff>50800</xdr:colOff>
      <xdr:row>78</xdr:row>
      <xdr:rowOff>131775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46106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15384</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304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24016</xdr:rowOff>
    </xdr:from>
    <xdr:to>
      <xdr:col>55</xdr:col>
      <xdr:colOff>50800</xdr:colOff>
      <xdr:row>78</xdr:row>
      <xdr:rowOff>125616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110393</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1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1384</xdr:rowOff>
    </xdr:from>
    <xdr:to>
      <xdr:col>50</xdr:col>
      <xdr:colOff>165100</xdr:colOff>
      <xdr:row>78</xdr:row>
      <xdr:rowOff>102984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7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94111</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46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31826</xdr:rowOff>
    </xdr:from>
    <xdr:to>
      <xdr:col>46</xdr:col>
      <xdr:colOff>38100</xdr:colOff>
      <xdr:row>78</xdr:row>
      <xdr:rowOff>133426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0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124553</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49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37161</xdr:rowOff>
    </xdr:from>
    <xdr:to>
      <xdr:col>41</xdr:col>
      <xdr:colOff>101600</xdr:colOff>
      <xdr:row>78</xdr:row>
      <xdr:rowOff>138761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129888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50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80975</xdr:rowOff>
    </xdr:from>
    <xdr:to>
      <xdr:col>36</xdr:col>
      <xdr:colOff>165100</xdr:colOff>
      <xdr:row>79</xdr:row>
      <xdr:rowOff>11125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5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2252</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54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10018</xdr:rowOff>
    </xdr:from>
    <xdr:to>
      <xdr:col>55</xdr:col>
      <xdr:colOff>0</xdr:colOff>
      <xdr:row>99</xdr:row>
      <xdr:rowOff>96250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983568"/>
          <a:ext cx="838200" cy="8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81080</xdr:rowOff>
    </xdr:from>
    <xdr:to>
      <xdr:col>50</xdr:col>
      <xdr:colOff>114300</xdr:colOff>
      <xdr:row>99</xdr:row>
      <xdr:rowOff>96250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7054630"/>
          <a:ext cx="889000" cy="1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9333</xdr:rowOff>
    </xdr:from>
    <xdr:to>
      <xdr:col>45</xdr:col>
      <xdr:colOff>177800</xdr:colOff>
      <xdr:row>99</xdr:row>
      <xdr:rowOff>81080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982883"/>
          <a:ext cx="889000" cy="7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9333</xdr:rowOff>
    </xdr:from>
    <xdr:to>
      <xdr:col>41</xdr:col>
      <xdr:colOff>50800</xdr:colOff>
      <xdr:row>99</xdr:row>
      <xdr:rowOff>72377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982883"/>
          <a:ext cx="889000" cy="6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40524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4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45276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5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130668</xdr:rowOff>
    </xdr:from>
    <xdr:to>
      <xdr:col>55</xdr:col>
      <xdr:colOff>50800</xdr:colOff>
      <xdr:row>99</xdr:row>
      <xdr:rowOff>60818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93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109095</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91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45450</xdr:rowOff>
    </xdr:from>
    <xdr:to>
      <xdr:col>50</xdr:col>
      <xdr:colOff>165100</xdr:colOff>
      <xdr:row>99</xdr:row>
      <xdr:rowOff>147050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701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138177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711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30280</xdr:rowOff>
    </xdr:from>
    <xdr:to>
      <xdr:col>46</xdr:col>
      <xdr:colOff>38100</xdr:colOff>
      <xdr:row>99</xdr:row>
      <xdr:rowOff>131880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700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123007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709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129983</xdr:rowOff>
    </xdr:from>
    <xdr:to>
      <xdr:col>41</xdr:col>
      <xdr:colOff>101600</xdr:colOff>
      <xdr:row>99</xdr:row>
      <xdr:rowOff>60133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93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51260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702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21577</xdr:rowOff>
    </xdr:from>
    <xdr:to>
      <xdr:col>36</xdr:col>
      <xdr:colOff>165100</xdr:colOff>
      <xdr:row>99</xdr:row>
      <xdr:rowOff>123177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99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114304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708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113000</xdr:rowOff>
    </xdr:from>
    <xdr:to>
      <xdr:col>85</xdr:col>
      <xdr:colOff>127000</xdr:colOff>
      <xdr:row>37</xdr:row>
      <xdr:rowOff>133893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456650"/>
          <a:ext cx="838200" cy="2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111537</xdr:rowOff>
    </xdr:from>
    <xdr:to>
      <xdr:col>81</xdr:col>
      <xdr:colOff>50800</xdr:colOff>
      <xdr:row>37</xdr:row>
      <xdr:rowOff>113000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455187"/>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56993</xdr:rowOff>
    </xdr:from>
    <xdr:to>
      <xdr:col>76</xdr:col>
      <xdr:colOff>114300</xdr:colOff>
      <xdr:row>37</xdr:row>
      <xdr:rowOff>111537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400643"/>
          <a:ext cx="889000" cy="5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134195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56993</xdr:rowOff>
    </xdr:from>
    <xdr:to>
      <xdr:col>71</xdr:col>
      <xdr:colOff>177800</xdr:colOff>
      <xdr:row>37</xdr:row>
      <xdr:rowOff>97135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00643"/>
          <a:ext cx="889000" cy="4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128637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155109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83093</xdr:rowOff>
    </xdr:from>
    <xdr:to>
      <xdr:col>85</xdr:col>
      <xdr:colOff>177800</xdr:colOff>
      <xdr:row>38</xdr:row>
      <xdr:rowOff>13243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2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61520</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0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62200</xdr:rowOff>
    </xdr:from>
    <xdr:to>
      <xdr:col>81</xdr:col>
      <xdr:colOff>101600</xdr:colOff>
      <xdr:row>37</xdr:row>
      <xdr:rowOff>163799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058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154926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9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60737</xdr:rowOff>
    </xdr:from>
    <xdr:to>
      <xdr:col>76</xdr:col>
      <xdr:colOff>165100</xdr:colOff>
      <xdr:row>37</xdr:row>
      <xdr:rowOff>162337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0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153464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49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6193</xdr:rowOff>
    </xdr:from>
    <xdr:to>
      <xdr:col>72</xdr:col>
      <xdr:colOff>38100</xdr:colOff>
      <xdr:row>37</xdr:row>
      <xdr:rowOff>107793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4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124320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12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46335</xdr:rowOff>
    </xdr:from>
    <xdr:to>
      <xdr:col>67</xdr:col>
      <xdr:colOff>101600</xdr:colOff>
      <xdr:row>37</xdr:row>
      <xdr:rowOff>147935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8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164462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16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48298</xdr:rowOff>
    </xdr:from>
    <xdr:to>
      <xdr:col>85</xdr:col>
      <xdr:colOff>127000</xdr:colOff>
      <xdr:row>57</xdr:row>
      <xdr:rowOff>118821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820948"/>
          <a:ext cx="838200" cy="7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140957</xdr:rowOff>
    </xdr:from>
    <xdr:to>
      <xdr:col>81</xdr:col>
      <xdr:colOff>50800</xdr:colOff>
      <xdr:row>57</xdr:row>
      <xdr:rowOff>48298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742157"/>
          <a:ext cx="889000" cy="7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140957</xdr:rowOff>
    </xdr:from>
    <xdr:to>
      <xdr:col>76</xdr:col>
      <xdr:colOff>114300</xdr:colOff>
      <xdr:row>58</xdr:row>
      <xdr:rowOff>5531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742157"/>
          <a:ext cx="889000" cy="20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1835</xdr:rowOff>
    </xdr:from>
    <xdr:to>
      <xdr:col>71</xdr:col>
      <xdr:colOff>177800</xdr:colOff>
      <xdr:row>58</xdr:row>
      <xdr:rowOff>5531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945935"/>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119911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6354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68021</xdr:rowOff>
    </xdr:from>
    <xdr:to>
      <xdr:col>85</xdr:col>
      <xdr:colOff>177800</xdr:colOff>
      <xdr:row>57</xdr:row>
      <xdr:rowOff>169621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4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46448</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1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168948</xdr:rowOff>
    </xdr:from>
    <xdr:to>
      <xdr:col>81</xdr:col>
      <xdr:colOff>101600</xdr:colOff>
      <xdr:row>57</xdr:row>
      <xdr:rowOff>99098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7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90225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6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90157</xdr:rowOff>
    </xdr:from>
    <xdr:to>
      <xdr:col>76</xdr:col>
      <xdr:colOff>165100</xdr:colOff>
      <xdr:row>57</xdr:row>
      <xdr:rowOff>20307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69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11434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78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126181</xdr:rowOff>
    </xdr:from>
    <xdr:to>
      <xdr:col>72</xdr:col>
      <xdr:colOff>38100</xdr:colOff>
      <xdr:row>58</xdr:row>
      <xdr:rowOff>56331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9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47458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9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122485</xdr:rowOff>
    </xdr:from>
    <xdr:to>
      <xdr:col>67</xdr:col>
      <xdr:colOff>101600</xdr:colOff>
      <xdr:row>58</xdr:row>
      <xdr:rowOff>52635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9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43762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9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78766</xdr:rowOff>
    </xdr:from>
    <xdr:to>
      <xdr:col>85</xdr:col>
      <xdr:colOff>127000</xdr:colOff>
      <xdr:row>96</xdr:row>
      <xdr:rowOff>78817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537966"/>
          <a:ext cx="8382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27067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8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78766</xdr:rowOff>
    </xdr:from>
    <xdr:to>
      <xdr:col>81</xdr:col>
      <xdr:colOff>50800</xdr:colOff>
      <xdr:row>96</xdr:row>
      <xdr:rowOff>97206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537966"/>
          <a:ext cx="8890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145648</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97206</xdr:rowOff>
    </xdr:from>
    <xdr:to>
      <xdr:col>76</xdr:col>
      <xdr:colOff>114300</xdr:colOff>
      <xdr:row>96</xdr:row>
      <xdr:rowOff>116929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556406"/>
          <a:ext cx="889000" cy="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142245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113742</xdr:rowOff>
    </xdr:from>
    <xdr:to>
      <xdr:col>71</xdr:col>
      <xdr:colOff>177800</xdr:colOff>
      <xdr:row>96</xdr:row>
      <xdr:rowOff>116929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572942"/>
          <a:ext cx="889000" cy="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5517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157154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28017</xdr:rowOff>
    </xdr:from>
    <xdr:to>
      <xdr:col>85</xdr:col>
      <xdr:colOff>177800</xdr:colOff>
      <xdr:row>96</xdr:row>
      <xdr:rowOff>129617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48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50894</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33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27966</xdr:rowOff>
    </xdr:from>
    <xdr:to>
      <xdr:col>81</xdr:col>
      <xdr:colOff>101600</xdr:colOff>
      <xdr:row>96</xdr:row>
      <xdr:rowOff>129566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48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146093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26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46406</xdr:rowOff>
    </xdr:from>
    <xdr:to>
      <xdr:col>76</xdr:col>
      <xdr:colOff>165100</xdr:colOff>
      <xdr:row>96</xdr:row>
      <xdr:rowOff>148006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50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164533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28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66129</xdr:rowOff>
    </xdr:from>
    <xdr:to>
      <xdr:col>72</xdr:col>
      <xdr:colOff>38100</xdr:colOff>
      <xdr:row>96</xdr:row>
      <xdr:rowOff>167729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52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158856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6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62942</xdr:rowOff>
    </xdr:from>
    <xdr:to>
      <xdr:col>67</xdr:col>
      <xdr:colOff>101600</xdr:colOff>
      <xdr:row>96</xdr:row>
      <xdr:rowOff>164542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52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9619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29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の民生費について、住民一人当たりのコストは１５１，９７９円となっており、障害福祉サービス費の増加等が影響している。さらに、今後も高齢化の進行に対応するための扶助費等が引き続き増加していくことが見込まれる。公債費についても、住民一人当たりのコストは３７，７９４円となっており、平成２６年度までに実施した庁舎建設事業等の建設事業債の元金償還等により、令和４年度まで高い水準が続いていたが、平成２７年度以降から市債の発行を抑えているため、令和５年度以降は下降傾向となる見通しである。令和９年度以降については、公共施設マネジメント実施計画に基づく事業の実施にあたり、再び上昇傾向に推移していくことが見込まれる。</a:t>
          </a:r>
        </a:p>
        <a:p>
          <a:r>
            <a:rPr kumimoji="1" lang="ja-JP" altLang="en-US" sz="1300">
              <a:latin typeface="ＭＳ Ｐゴシック" panose="020B0600070205080204" pitchFamily="50" charset="-128"/>
              <a:ea typeface="ＭＳ Ｐゴシック" panose="020B0600070205080204" pitchFamily="50" charset="-128"/>
            </a:rPr>
            <a:t>　健康寿命の延伸、生涯現役社会の実現及び自立を目指した支援の取組を推進するとともに、健全な財政を堅持するため、公共施設等の総合的かつ計画的な管理に関する基本方針を定めた公共施設等総合管理計画等を踏まえ、計画的に市債を発行し、その残高を抑制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埼玉県北本市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の財政調整基金残高については、標準財政規模比が前年度と比べ０．６４ポイントの増となっている。これは、決算見込に基づき、市税を２億１，０００万円の補正増をしたこと等によるものである。</a:t>
          </a:r>
        </a:p>
        <a:p>
          <a:r>
            <a:rPr kumimoji="1" lang="ja-JP" altLang="en-US" sz="1400">
              <a:latin typeface="ＭＳ ゴシック" pitchFamily="49" charset="-128"/>
              <a:ea typeface="ＭＳ ゴシック" pitchFamily="49" charset="-128"/>
            </a:rPr>
            <a:t>　基金残高が過度に減ることのないよう、また増大することのないよう適切に管理するとともに、事務事業の見直しや統廃合等により、限られた財源の効果的な活用に努めたい。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埼玉県北本市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４年度標準財政規模比が前年度より減少している会計は、一般会計、国民健康保険特別会計の２会計で、一般会計の標準財政規模比は９．３０％、前年度比１．４６ポイントの減となり、国民健康保険特別会計の標準財政規模比は１．４４％、前年度比０．４４ポイントの減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一方、令和４年度標準財政規模比が前年度より増加している会計は、介護保険特別会計、公共下水道事業会計、後期高齢者医療特別会計、北本都市計画事業久保特定土地区画整理事業特別会計の４会計で、介護保険特別会計の標準財政規模比は２．３８％、前年度比１．１２ポイントの増となり、公共下水道事業会計の標準財政規模比は１．６４％、前年度比０．３８ポイントの増、後期高齢者医療特別会計の標準財政規模比は０．２１％、前年度比０．０４ポイントの増、北本都市計画事業久保特定土地区画整理事業特別会計の標準財政規模比は０．１９％、前年度比０．１４ポイントの増となっている。</a:t>
          </a:r>
        </a:p>
        <a:p>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上記の状況から、令和４年度は全体で黒字額が減少した。特別会計及び企業会計においては、一般会計からの繰出金等によって会計収支の赤字分を補填しているものがあることから、一般会計の財政負担を抑制するため、各会計の経営努力による繰出金等の縮減が必要とな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埼玉県北本市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令和４年度は実質公債費比率の分子が１０億５，２００万円であり、前年度と比較すると、１億３，９００万円の増となっている。</a:t>
          </a:r>
        </a:p>
        <a:p>
          <a:r>
            <a:rPr kumimoji="1" lang="ja-JP" altLang="en-US" sz="1200">
              <a:latin typeface="ＭＳ ゴシック" pitchFamily="49" charset="-128"/>
              <a:ea typeface="ＭＳ ゴシック" pitchFamily="49" charset="-128"/>
            </a:rPr>
            <a:t>　これは、元利償還金及び公営企業債等の元利償還金に対する繰入金等は減少したが、算入公債費等の減少がその減少幅を超える減となったことから、分子全体としては増加したものである。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公債費比率は、市債の発行が大きな影響を与えることから、今後も市債の発行に当たっては財政的に有利なものを優先して活用するとともに、市債の発行量や残高を適正に管理しながら健全な財政運営に努めていく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減債基金積立相当額の積立ルールが３０年償還で毎年度の積立額を発行額の３０分の１として設定しているのに対し、本市においては５年償還で毎年度の積立額を発行額の５分の１として設定しているため、減債基金残高と減債基金積立相当額に乖離が生じてい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なお、平成２５年度及び平成２６年度に発行した児童館整備に係る市場公募債の満期一括償還は、それぞれ平成３０年度及び令和元年度において償還を終えている。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埼玉県北本市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令和４年度は将来負担比率の分子がマイナス１３億３，６００万円であり、前年度と比較すると、約１９億３，６００万円の減となっている。</a:t>
          </a:r>
          <a:br>
            <a:rPr kumimoji="1" lang="ja-JP" altLang="en-US" sz="1300">
              <a:latin typeface="ＭＳ ゴシック" pitchFamily="49" charset="-128"/>
              <a:ea typeface="ＭＳ ゴシック" pitchFamily="49" charset="-128"/>
            </a:rPr>
          </a:br>
          <a:r>
            <a:rPr kumimoji="1" lang="ja-JP" altLang="en-US" sz="1300">
              <a:latin typeface="ＭＳ ゴシック" pitchFamily="49" charset="-128"/>
              <a:ea typeface="ＭＳ ゴシック" pitchFamily="49" charset="-128"/>
            </a:rPr>
            <a:t>　これは、庁舎建設事業等の大型事業が終了した平成２７年度以後は、市債の発行量を抑制をしたことで地方債現在高が減少傾向となったことに加え、財政調整基金を含む各基金への積み立てにより充当可能財源等が増加したことから、将来負担比率の分子が大幅に減となったものである。</a:t>
          </a:r>
        </a:p>
        <a:p>
          <a:r>
            <a:rPr kumimoji="1" lang="ja-JP" altLang="en-US" sz="1300">
              <a:latin typeface="ＭＳ ゴシック" pitchFamily="49" charset="-128"/>
              <a:ea typeface="ＭＳ ゴシック" pitchFamily="49" charset="-128"/>
            </a:rPr>
            <a:t>　将来負担比率は、市債の発行が大きな影響を与えることから、今後も市債の発行に当たっては財政的に有利なものを優先して活用するとともに、市債の発行量や残高を適正に管理しながら健全な財政運営に努めていく。</a:t>
          </a:r>
        </a:p>
        <a:p>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埼玉県北本市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平成２６年度までに実施した学校施設の耐震補強・大規模改修事業や庁舎建設事業等の償還開始による公債費の増額に伴い、減債基金から１億８，０００万円取り崩した一方、ふるさと納税の好調によりふるさと応援基金に約６億１，３００万円積み立てたこと、また、決算剰余金等により財政調整基金に約７億５，０００万円積立てたこと等により、令和４年度末の基金全体の残高は６３億４，１００万円となり、前年度末残高と比べ約６億８００万円の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納税の好調を受け、ふるさと応援基金の残高が増加傾向であることに加え、新たなごみ処理施設の整備に備え、一般廃棄物基金の残高も増加している。また、平成２６年度までに発行した庁舎等の建設事業債の償還開始に伴う、公債費の上昇に対応するため、令和５年度は減債基金を１億円取り崩しており、基金全体の残高は、令和５年度末で約７２億７，３００万円になる見込み。</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主な基金について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・南部地域整備基金：南部地域における都市基盤の整備に要する経費の財源に充当</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・ふるさと応援基金：寄附者の意向に沿った事業に要する経費の財源に充当</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・一般廃棄物処理施設整備基金：一般廃棄物処理施設の整備に要する経費の財源に充当</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令和３年度末残高と比べて令和４年度末残高の増減が大きかった主な基金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民間のふるさと納税専用ポータルサイトを活用したＰＲや返礼品の充実により、当市へのふるさと納税に係る寄附金が前年度と比べ約２億３００万円増加したこと等により、約６億１，３００万円を積み立て、約３億５，１００万円取り崩したことによるもの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今後、増減が大きくなると見込まれる主な基金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・一般廃棄物処理施設整備基金：新ごみ処理施設の整備のために平成２８年度に設置した基金である。今後の施設整備の負担に備えるため、計画的に積立を行う。</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・南部地域整備基金：南部地域における都市基盤の整備のために平成１４年度に設置した基金である。今後、南部地域の整備を推進するにあたり、計画的に取り崩しを行う。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財政調整基金残高は２０億７，４００万円で、前年度末残高と比べ約１，３００万円の増となっている。これは、前述のとおり、決算剰余金等により約７億５，０００万円積立てた一方で、約７億３，７００万円取り崩し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に対する基金残高の割合はおおむね１５％前後を推移している。財政調整基金は財源が著しく不足する場合、その他財源の不足を生じたときの財源に充当するための基金であり、その基金残高が過度に減ることのないよう、また増大することのないよう適切に管理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令和４年度末減債基金残高は８億６，４００万円で、前年度末残高と比べ約８，０００万円の減となっている。これは、今後の公債費の償還に備えて１億円の積み立てを行った一方で</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、平成２６年度までに実施した学校施設の耐震補強・大規模改修事業や庁舎建設事業等の償還開始による公債費の増額に伴い、政策的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積立分より１億８，０００万円の取り崩しを行ったことによる減少である。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減債基金は市債の償還財源を確保し、及び市債の適正な管理を通じて将来にわたる財政の健全な運営に資するための基金であり、公債費の推移及び財政状況を勘案しながら積み立てていく。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B800A2E-F801-407B-B979-07D1049385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EF0A967-C659-4021-9F7E-3517D909C5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C95DD9E7-AC19-4446-B1DB-D598E30305AF}"/>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531D847D-5405-443D-B2BB-6DEF15DF14F4}"/>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307C232F-D4FD-42CD-83A1-A2B872CBA5D2}"/>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C7C4F2B2-3F44-4B92-AD2D-17196EA29AC5}"/>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570DC50C-FFBF-47DD-B3FE-C706D0B845AB}"/>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FFF67F20-C9C3-4DE4-8A88-E7B96E02238C}"/>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7E0DE646-0DF9-4A23-88C1-1CD14092E5D6}"/>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09A66B0F-AE85-4D6A-84B4-538B56047BD6}"/>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5BD1A45F-F763-4327-9266-49CE717B5107}"/>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80BD8F62-AD98-416C-9B76-88A41B6B50AB}"/>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32D30D16-0EAB-4E09-B74B-EEF4F64E0B5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364F0BAB-1616-4512-968A-005D912869C5}"/>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65,751
64,969
19.82
25,614,985
24,089,888
1,273,554
13,404,419
19,410,617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4436518A-D8CB-4687-BA9E-06FFB07EBE71}"/>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CE8E41C-C237-4D0A-9929-8384D0AC557B}"/>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A9B0E920-0BD4-4FAC-A5E5-2587980F2272}"/>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77AFB419-F3A7-4CE1-AF60-F33C42809555}"/>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7193C87D-2600-45BC-99A6-B24396DF278B}"/>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6361BA4-848B-4E9F-806C-966FBB5EA32E}"/>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2E003A36-D943-459D-8112-575D76607D48}"/>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16014D9C-F931-4217-B604-5711352BE80E}"/>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1ABC97C6-AF76-4400-902E-280793653AC8}"/>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184B99C5-8B16-4B89-BB26-C262BACB3C0E}"/>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AA268DB6-924F-4185-A7B0-AE5DAC1D7BE9}"/>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961637A7-E507-4E55-9EDD-6329AC0E19CB}"/>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25A708B1-C50B-4B65-B430-E6FCE924AAAF}"/>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5E05C8DC-94CE-4903-B071-E15F2222CF83}"/>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158C2DAF-2FAE-4CD3-9FD8-3A17F3D3EA42}"/>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834EF76B-89DF-4DE3-88DF-608EDFDDE1D8}"/>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408C0C00-0466-4EA1-B907-910B2660379F}"/>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8F6F1EEC-A797-47AE-A19E-014D3BC78B8C}"/>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D0EAB6AF-1DCC-451A-A3C5-09A180208562}"/>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E1C8EE2A-A107-4F45-9BF1-95755872A3C3}"/>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a:extLst>
            <a:ext uri="{FF2B5EF4-FFF2-40B4-BE49-F238E27FC236}">
              <a16:creationId xmlns:a16="http://schemas.microsoft.com/office/drawing/2014/main" id="{28BB40A4-0D4B-439F-A3F5-6486528D882A}"/>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8DDBA615-A840-4F14-8CED-3D73419311C7}"/>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1BC689C3-2C2A-46A6-AD44-59E23BBFCB46}"/>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E5BD403D-FB13-43B7-8D8E-CA06E5062DD1}"/>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E8CA8415-3688-4022-96D8-1C453CA03E99}"/>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6ED952C4-3518-444B-B6A9-03D0AA182786}"/>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EBE8D3AA-BBC3-4A17-985B-E1DF56902BF3}"/>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45775FA2-5FF4-4E19-8ABE-46B69C930417}"/>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194D715A-1FE9-4329-9B71-8D126321EF5A}"/>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E4C6AC1E-EC09-4C27-9448-2D78B46EB01D}"/>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6158DE9D-DAAF-4CE8-8664-1A2133AA6BEA}"/>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A53AC724-9A0C-4E2B-8628-6D92CBF2BF48}"/>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C02292EA-8DF5-4F4F-A35E-1A863C77ADCB}"/>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917F0CA0-D8D9-45DD-A58A-D0A0A91226ED}"/>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2615E032-9E9D-4301-8E33-846E83C65A28}"/>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上昇傾向にあり、令和２年度までは類似団体の平均を下回っていたが、令和３年度に類似団体平均を上回った。これは、平成２６年度までに老朽化していた市役所庁舎の建て替えや児童館の新設を行ったが、近年は普通建設事業費を抑制していた影響等によるものと考えられる。当市では、平成２９年３月に公共施設等総合管理計画を策定し、公共施設の延べ床面積を今後４０年間で５０％削減する目標を定めた。また、施設規模の最適化を行うための適正配置計画を策定の上、個別計画を策定した。これらの計画をもとに、施設を継続的・安定的に更新・管理していくことで、将来にわたって健全で安全な施設運営を行って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2DB6CE6F-1B42-4EB7-A076-3C3DC2C300B6}"/>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AF3D5CD1-4587-4F38-B7FF-4EC8AAB7CB5C}"/>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3E0306FD-1626-48C2-8768-E0F0E3A248DE}"/>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4" name="直線コネクタ 53">
          <a:extLst>
            <a:ext uri="{FF2B5EF4-FFF2-40B4-BE49-F238E27FC236}">
              <a16:creationId xmlns:a16="http://schemas.microsoft.com/office/drawing/2014/main" id="{36DFBBE4-2D86-4083-B791-4D8E40125C68}"/>
            </a:ext>
          </a:extLst>
        </xdr:cNvPr>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5" name="テキスト ボックス 54">
          <a:extLst>
            <a:ext uri="{FF2B5EF4-FFF2-40B4-BE49-F238E27FC236}">
              <a16:creationId xmlns:a16="http://schemas.microsoft.com/office/drawing/2014/main" id="{2F5ABA79-AF8B-431D-A0AB-DE732FA55CF4}"/>
            </a:ext>
          </a:extLst>
        </xdr:cNvPr>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6" name="直線コネクタ 55">
          <a:extLst>
            <a:ext uri="{FF2B5EF4-FFF2-40B4-BE49-F238E27FC236}">
              <a16:creationId xmlns:a16="http://schemas.microsoft.com/office/drawing/2014/main" id="{245DEFD8-E936-4AB1-B2FF-65D9BC156D5C}"/>
            </a:ext>
          </a:extLst>
        </xdr:cNvPr>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7" name="テキスト ボックス 56">
          <a:extLst>
            <a:ext uri="{FF2B5EF4-FFF2-40B4-BE49-F238E27FC236}">
              <a16:creationId xmlns:a16="http://schemas.microsoft.com/office/drawing/2014/main" id="{8C16BC88-4037-45C6-B2E8-0F530156038E}"/>
            </a:ext>
          </a:extLst>
        </xdr:cNvPr>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8" name="直線コネクタ 57">
          <a:extLst>
            <a:ext uri="{FF2B5EF4-FFF2-40B4-BE49-F238E27FC236}">
              <a16:creationId xmlns:a16="http://schemas.microsoft.com/office/drawing/2014/main" id="{937F31C4-F3A4-4A6D-B840-2E27D0D42DED}"/>
            </a:ext>
          </a:extLst>
        </xdr:cNvPr>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9" name="テキスト ボックス 58">
          <a:extLst>
            <a:ext uri="{FF2B5EF4-FFF2-40B4-BE49-F238E27FC236}">
              <a16:creationId xmlns:a16="http://schemas.microsoft.com/office/drawing/2014/main" id="{6D5A3D80-D4D6-4F51-8991-757248F0CF1F}"/>
            </a:ext>
          </a:extLst>
        </xdr:cNvPr>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5798D9A7-06BA-48F7-AACB-B76C87D5037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8DF9C780-BBB4-46D6-9837-C864F5BE04B9}"/>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2" name="直線コネクタ 61">
          <a:extLst>
            <a:ext uri="{FF2B5EF4-FFF2-40B4-BE49-F238E27FC236}">
              <a16:creationId xmlns:a16="http://schemas.microsoft.com/office/drawing/2014/main" id="{D40B28E2-5AE2-4445-BB88-44C7836B700B}"/>
            </a:ext>
          </a:extLst>
        </xdr:cNvPr>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3" name="テキスト ボックス 62">
          <a:extLst>
            <a:ext uri="{FF2B5EF4-FFF2-40B4-BE49-F238E27FC236}">
              <a16:creationId xmlns:a16="http://schemas.microsoft.com/office/drawing/2014/main" id="{A0723AE9-69D5-4AD9-B43A-E53F5BC084C6}"/>
            </a:ext>
          </a:extLst>
        </xdr:cNvPr>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4" name="直線コネクタ 63">
          <a:extLst>
            <a:ext uri="{FF2B5EF4-FFF2-40B4-BE49-F238E27FC236}">
              <a16:creationId xmlns:a16="http://schemas.microsoft.com/office/drawing/2014/main" id="{0D810CE6-14A9-4A7D-A50A-0F1FD311FE95}"/>
            </a:ext>
          </a:extLst>
        </xdr:cNvPr>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5" name="テキスト ボックス 64">
          <a:extLst>
            <a:ext uri="{FF2B5EF4-FFF2-40B4-BE49-F238E27FC236}">
              <a16:creationId xmlns:a16="http://schemas.microsoft.com/office/drawing/2014/main" id="{6DA1D1A4-A351-43C5-B71B-51C8E5D8A24C}"/>
            </a:ext>
          </a:extLst>
        </xdr:cNvPr>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6" name="直線コネクタ 65">
          <a:extLst>
            <a:ext uri="{FF2B5EF4-FFF2-40B4-BE49-F238E27FC236}">
              <a16:creationId xmlns:a16="http://schemas.microsoft.com/office/drawing/2014/main" id="{49C87BCD-F8DD-4DA3-AE83-26F990C5216F}"/>
            </a:ext>
          </a:extLst>
        </xdr:cNvPr>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7" name="テキスト ボックス 66">
          <a:extLst>
            <a:ext uri="{FF2B5EF4-FFF2-40B4-BE49-F238E27FC236}">
              <a16:creationId xmlns:a16="http://schemas.microsoft.com/office/drawing/2014/main" id="{7A369EB4-1BB1-43DF-BDBE-C491057C270D}"/>
            </a:ext>
          </a:extLst>
        </xdr:cNvPr>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58BE3330-0114-426D-910F-1C6FC704EBB4}"/>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F2E2C911-3661-4A53-8658-E0EA9A5886DF}"/>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02B1FF7D-11E4-4243-AE8D-1722771D5195}"/>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71" name="直線コネクタ 70">
          <a:extLst>
            <a:ext uri="{FF2B5EF4-FFF2-40B4-BE49-F238E27FC236}">
              <a16:creationId xmlns:a16="http://schemas.microsoft.com/office/drawing/2014/main" id="{7E53A624-A031-4721-A50A-729397862580}"/>
            </a:ext>
          </a:extLst>
        </xdr:cNvPr>
        <xdr:cNvCxnSpPr/>
      </xdr:nvCxnSpPr>
      <xdr:spPr>
        <a:xfrm flipV="1">
          <a:off x="4760595" y="4597083"/>
          <a:ext cx="1270" cy="1298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2" name="有形固定資産減価償却率最小値テキスト">
          <a:extLst>
            <a:ext uri="{FF2B5EF4-FFF2-40B4-BE49-F238E27FC236}">
              <a16:creationId xmlns:a16="http://schemas.microsoft.com/office/drawing/2014/main" id="{8449F745-499B-4504-B7BC-B250080FE955}"/>
            </a:ext>
          </a:extLst>
        </xdr:cNvPr>
        <xdr:cNvSpPr txBox="1"/>
      </xdr:nvSpPr>
      <xdr:spPr>
        <a:xfrm>
          <a:off x="4813300" y="5899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3" name="直線コネクタ 72">
          <a:extLst>
            <a:ext uri="{FF2B5EF4-FFF2-40B4-BE49-F238E27FC236}">
              <a16:creationId xmlns:a16="http://schemas.microsoft.com/office/drawing/2014/main" id="{0FA54C8A-A350-40C7-AC40-B4D026C78F5A}"/>
            </a:ext>
          </a:extLst>
        </xdr:cNvPr>
        <xdr:cNvCxnSpPr/>
      </xdr:nvCxnSpPr>
      <xdr:spPr>
        <a:xfrm>
          <a:off x="4673600" y="5895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4" name="有形固定資産減価償却率最大値テキスト">
          <a:extLst>
            <a:ext uri="{FF2B5EF4-FFF2-40B4-BE49-F238E27FC236}">
              <a16:creationId xmlns:a16="http://schemas.microsoft.com/office/drawing/2014/main" id="{DB4F8893-00B1-4929-A949-202CB404EED1}"/>
            </a:ext>
          </a:extLst>
        </xdr:cNvPr>
        <xdr:cNvSpPr txBox="1"/>
      </xdr:nvSpPr>
      <xdr:spPr>
        <a:xfrm>
          <a:off x="4813300" y="4372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5" name="直線コネクタ 74">
          <a:extLst>
            <a:ext uri="{FF2B5EF4-FFF2-40B4-BE49-F238E27FC236}">
              <a16:creationId xmlns:a16="http://schemas.microsoft.com/office/drawing/2014/main" id="{2042EAF0-B4FC-497C-8DB0-9609D1CD64BB}"/>
            </a:ext>
          </a:extLst>
        </xdr:cNvPr>
        <xdr:cNvCxnSpPr/>
      </xdr:nvCxnSpPr>
      <xdr:spPr>
        <a:xfrm>
          <a:off x="4673600" y="459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28751</xdr:rowOff>
    </xdr:from>
    <xdr:ext cx="405111" cy="259045"/>
    <xdr:sp macro="" textlink="">
      <xdr:nvSpPr>
        <xdr:cNvPr id="76" name="有形固定資産減価償却率平均値テキスト">
          <a:extLst>
            <a:ext uri="{FF2B5EF4-FFF2-40B4-BE49-F238E27FC236}">
              <a16:creationId xmlns:a16="http://schemas.microsoft.com/office/drawing/2014/main" id="{C51AFEF7-3933-4FA1-8A84-B7745EDC9329}"/>
            </a:ext>
          </a:extLst>
        </xdr:cNvPr>
        <xdr:cNvSpPr txBox="1"/>
      </xdr:nvSpPr>
      <xdr:spPr>
        <a:xfrm>
          <a:off x="4813300" y="5172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77" name="フローチャート: 判断 76">
          <a:extLst>
            <a:ext uri="{FF2B5EF4-FFF2-40B4-BE49-F238E27FC236}">
              <a16:creationId xmlns:a16="http://schemas.microsoft.com/office/drawing/2014/main" id="{5B4DAD6A-C379-432F-9F26-C58DC5B552AA}"/>
            </a:ext>
          </a:extLst>
        </xdr:cNvPr>
        <xdr:cNvSpPr/>
      </xdr:nvSpPr>
      <xdr:spPr>
        <a:xfrm>
          <a:off x="4711700" y="532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78" name="フローチャート: 判断 77">
          <a:extLst>
            <a:ext uri="{FF2B5EF4-FFF2-40B4-BE49-F238E27FC236}">
              <a16:creationId xmlns:a16="http://schemas.microsoft.com/office/drawing/2014/main" id="{2BBA10CD-DCB2-4F76-BA41-B6B7CFA89C67}"/>
            </a:ext>
          </a:extLst>
        </xdr:cNvPr>
        <xdr:cNvSpPr/>
      </xdr:nvSpPr>
      <xdr:spPr>
        <a:xfrm>
          <a:off x="4000500" y="531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79" name="フローチャート: 判断 78">
          <a:extLst>
            <a:ext uri="{FF2B5EF4-FFF2-40B4-BE49-F238E27FC236}">
              <a16:creationId xmlns:a16="http://schemas.microsoft.com/office/drawing/2014/main" id="{A9D09374-98CB-40D7-BCBC-80490D44EE2B}"/>
            </a:ext>
          </a:extLst>
        </xdr:cNvPr>
        <xdr:cNvSpPr/>
      </xdr:nvSpPr>
      <xdr:spPr>
        <a:xfrm>
          <a:off x="3238500" y="529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80" name="フローチャート: 判断 79">
          <a:extLst>
            <a:ext uri="{FF2B5EF4-FFF2-40B4-BE49-F238E27FC236}">
              <a16:creationId xmlns:a16="http://schemas.microsoft.com/office/drawing/2014/main" id="{64238CC5-2E0E-4C14-9DF2-B0CD8FE55DAA}"/>
            </a:ext>
          </a:extLst>
        </xdr:cNvPr>
        <xdr:cNvSpPr/>
      </xdr:nvSpPr>
      <xdr:spPr>
        <a:xfrm>
          <a:off x="2476500" y="525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81" name="フローチャート: 判断 80">
          <a:extLst>
            <a:ext uri="{FF2B5EF4-FFF2-40B4-BE49-F238E27FC236}">
              <a16:creationId xmlns:a16="http://schemas.microsoft.com/office/drawing/2014/main" id="{63DCFD50-2BAE-4AC1-A41B-26E613951EA6}"/>
            </a:ext>
          </a:extLst>
        </xdr:cNvPr>
        <xdr:cNvSpPr/>
      </xdr:nvSpPr>
      <xdr:spPr>
        <a:xfrm>
          <a:off x="1714500" y="521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B990E2BC-6CB1-458D-B694-03BF37FFC09F}"/>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A9D44A24-DDB1-44C0-8548-461BD6E9527F}"/>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6D6658DB-3C91-4317-8CF1-0376067C7064}"/>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CD8E74AC-9B9E-4433-8427-3290C754D42E}"/>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623B36C-8C3D-4498-BDC2-063DD2BDEBC7}"/>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73342</xdr:rowOff>
    </xdr:from>
    <xdr:to>
      <xdr:col>23</xdr:col>
      <xdr:colOff>136525</xdr:colOff>
      <xdr:row>32</xdr:row>
      <xdr:rowOff>3492</xdr:rowOff>
    </xdr:to>
    <xdr:sp macro="" textlink="">
      <xdr:nvSpPr>
        <xdr:cNvPr id="87" name="楕円 86">
          <a:extLst>
            <a:ext uri="{FF2B5EF4-FFF2-40B4-BE49-F238E27FC236}">
              <a16:creationId xmlns:a16="http://schemas.microsoft.com/office/drawing/2014/main" id="{55B15408-9D39-4D38-B930-56B23226647D}"/>
            </a:ext>
          </a:extLst>
        </xdr:cNvPr>
        <xdr:cNvSpPr/>
      </xdr:nvSpPr>
      <xdr:spPr>
        <a:xfrm>
          <a:off x="4711700" y="538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51769</xdr:rowOff>
    </xdr:from>
    <xdr:ext cx="405111" cy="259045"/>
    <xdr:sp macro="" textlink="">
      <xdr:nvSpPr>
        <xdr:cNvPr id="88" name="有形固定資産減価償却率該当値テキスト">
          <a:extLst>
            <a:ext uri="{FF2B5EF4-FFF2-40B4-BE49-F238E27FC236}">
              <a16:creationId xmlns:a16="http://schemas.microsoft.com/office/drawing/2014/main" id="{C6D996CD-5089-40B9-AAC3-115ABA5CF10B}"/>
            </a:ext>
          </a:extLst>
        </xdr:cNvPr>
        <xdr:cNvSpPr txBox="1"/>
      </xdr:nvSpPr>
      <xdr:spPr>
        <a:xfrm>
          <a:off x="4813300" y="536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22066</xdr:rowOff>
    </xdr:from>
    <xdr:to>
      <xdr:col>19</xdr:col>
      <xdr:colOff>187325</xdr:colOff>
      <xdr:row>31</xdr:row>
      <xdr:rowOff>123666</xdr:rowOff>
    </xdr:to>
    <xdr:sp macro="" textlink="">
      <xdr:nvSpPr>
        <xdr:cNvPr id="89" name="楕円 88">
          <a:extLst>
            <a:ext uri="{FF2B5EF4-FFF2-40B4-BE49-F238E27FC236}">
              <a16:creationId xmlns:a16="http://schemas.microsoft.com/office/drawing/2014/main" id="{81A584B0-2B24-4223-8757-8CF15CD3EE98}"/>
            </a:ext>
          </a:extLst>
        </xdr:cNvPr>
        <xdr:cNvSpPr/>
      </xdr:nvSpPr>
      <xdr:spPr>
        <a:xfrm>
          <a:off x="4000500" y="533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72866</xdr:rowOff>
    </xdr:from>
    <xdr:to>
      <xdr:col>23</xdr:col>
      <xdr:colOff>85725</xdr:colOff>
      <xdr:row>31</xdr:row>
      <xdr:rowOff>124142</xdr:rowOff>
    </xdr:to>
    <xdr:cxnSp macro="">
      <xdr:nvCxnSpPr>
        <xdr:cNvPr id="90" name="直線コネクタ 89">
          <a:extLst>
            <a:ext uri="{FF2B5EF4-FFF2-40B4-BE49-F238E27FC236}">
              <a16:creationId xmlns:a16="http://schemas.microsoft.com/office/drawing/2014/main" id="{C9F1E590-442D-40BF-995C-4FA0C395089F}"/>
            </a:ext>
          </a:extLst>
        </xdr:cNvPr>
        <xdr:cNvCxnSpPr/>
      </xdr:nvCxnSpPr>
      <xdr:spPr>
        <a:xfrm>
          <a:off x="4051300" y="5387816"/>
          <a:ext cx="7112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144939</xdr:rowOff>
    </xdr:from>
    <xdr:to>
      <xdr:col>15</xdr:col>
      <xdr:colOff>187325</xdr:colOff>
      <xdr:row>31</xdr:row>
      <xdr:rowOff>75089</xdr:rowOff>
    </xdr:to>
    <xdr:sp macro="" textlink="">
      <xdr:nvSpPr>
        <xdr:cNvPr id="91" name="楕円 90">
          <a:extLst>
            <a:ext uri="{FF2B5EF4-FFF2-40B4-BE49-F238E27FC236}">
              <a16:creationId xmlns:a16="http://schemas.microsoft.com/office/drawing/2014/main" id="{FA0AD08D-2615-4245-B75B-8D810F719B00}"/>
            </a:ext>
          </a:extLst>
        </xdr:cNvPr>
        <xdr:cNvSpPr/>
      </xdr:nvSpPr>
      <xdr:spPr>
        <a:xfrm>
          <a:off x="3238500" y="528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24289</xdr:rowOff>
    </xdr:from>
    <xdr:to>
      <xdr:col>19</xdr:col>
      <xdr:colOff>136525</xdr:colOff>
      <xdr:row>31</xdr:row>
      <xdr:rowOff>72866</xdr:rowOff>
    </xdr:to>
    <xdr:cxnSp macro="">
      <xdr:nvCxnSpPr>
        <xdr:cNvPr id="92" name="直線コネクタ 91">
          <a:extLst>
            <a:ext uri="{FF2B5EF4-FFF2-40B4-BE49-F238E27FC236}">
              <a16:creationId xmlns:a16="http://schemas.microsoft.com/office/drawing/2014/main" id="{D1C1EE19-014A-428E-98A8-0410E38DD34B}"/>
            </a:ext>
          </a:extLst>
        </xdr:cNvPr>
        <xdr:cNvCxnSpPr/>
      </xdr:nvCxnSpPr>
      <xdr:spPr>
        <a:xfrm>
          <a:off x="3289300" y="5339239"/>
          <a:ext cx="762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96361</xdr:rowOff>
    </xdr:from>
    <xdr:to>
      <xdr:col>11</xdr:col>
      <xdr:colOff>187325</xdr:colOff>
      <xdr:row>31</xdr:row>
      <xdr:rowOff>26511</xdr:rowOff>
    </xdr:to>
    <xdr:sp macro="" textlink="">
      <xdr:nvSpPr>
        <xdr:cNvPr id="93" name="楕円 92">
          <a:extLst>
            <a:ext uri="{FF2B5EF4-FFF2-40B4-BE49-F238E27FC236}">
              <a16:creationId xmlns:a16="http://schemas.microsoft.com/office/drawing/2014/main" id="{6F25018F-5EBA-4D01-B9A2-3A56CD4FAEA8}"/>
            </a:ext>
          </a:extLst>
        </xdr:cNvPr>
        <xdr:cNvSpPr/>
      </xdr:nvSpPr>
      <xdr:spPr>
        <a:xfrm>
          <a:off x="2476500" y="523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147161</xdr:rowOff>
    </xdr:from>
    <xdr:to>
      <xdr:col>15</xdr:col>
      <xdr:colOff>136525</xdr:colOff>
      <xdr:row>31</xdr:row>
      <xdr:rowOff>24289</xdr:rowOff>
    </xdr:to>
    <xdr:cxnSp macro="">
      <xdr:nvCxnSpPr>
        <xdr:cNvPr id="94" name="直線コネクタ 93">
          <a:extLst>
            <a:ext uri="{FF2B5EF4-FFF2-40B4-BE49-F238E27FC236}">
              <a16:creationId xmlns:a16="http://schemas.microsoft.com/office/drawing/2014/main" id="{66E30107-B2DA-467B-B072-0EA99126D535}"/>
            </a:ext>
          </a:extLst>
        </xdr:cNvPr>
        <xdr:cNvCxnSpPr/>
      </xdr:nvCxnSpPr>
      <xdr:spPr>
        <a:xfrm>
          <a:off x="2527300" y="5290661"/>
          <a:ext cx="762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50483</xdr:rowOff>
    </xdr:from>
    <xdr:to>
      <xdr:col>7</xdr:col>
      <xdr:colOff>187325</xdr:colOff>
      <xdr:row>30</xdr:row>
      <xdr:rowOff>152083</xdr:rowOff>
    </xdr:to>
    <xdr:sp macro="" textlink="">
      <xdr:nvSpPr>
        <xdr:cNvPr id="95" name="楕円 94">
          <a:extLst>
            <a:ext uri="{FF2B5EF4-FFF2-40B4-BE49-F238E27FC236}">
              <a16:creationId xmlns:a16="http://schemas.microsoft.com/office/drawing/2014/main" id="{BCAB31AA-0682-4042-A0D9-46DE42D58E48}"/>
            </a:ext>
          </a:extLst>
        </xdr:cNvPr>
        <xdr:cNvSpPr/>
      </xdr:nvSpPr>
      <xdr:spPr>
        <a:xfrm>
          <a:off x="1714500" y="51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101283</xdr:rowOff>
    </xdr:from>
    <xdr:to>
      <xdr:col>11</xdr:col>
      <xdr:colOff>136525</xdr:colOff>
      <xdr:row>30</xdr:row>
      <xdr:rowOff>147161</xdr:rowOff>
    </xdr:to>
    <xdr:cxnSp macro="">
      <xdr:nvCxnSpPr>
        <xdr:cNvPr id="96" name="直線コネクタ 95">
          <a:extLst>
            <a:ext uri="{FF2B5EF4-FFF2-40B4-BE49-F238E27FC236}">
              <a16:creationId xmlns:a16="http://schemas.microsoft.com/office/drawing/2014/main" id="{062F7992-04CD-4714-B776-37EE4E3B0056}"/>
            </a:ext>
          </a:extLst>
        </xdr:cNvPr>
        <xdr:cNvCxnSpPr/>
      </xdr:nvCxnSpPr>
      <xdr:spPr>
        <a:xfrm>
          <a:off x="1765300" y="5244783"/>
          <a:ext cx="762000" cy="4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113206</xdr:rowOff>
    </xdr:from>
    <xdr:ext cx="405111" cy="259045"/>
    <xdr:sp macro="" textlink="">
      <xdr:nvSpPr>
        <xdr:cNvPr id="97" name="n_1aveValue有形固定資産減価償却率">
          <a:extLst>
            <a:ext uri="{FF2B5EF4-FFF2-40B4-BE49-F238E27FC236}">
              <a16:creationId xmlns:a16="http://schemas.microsoft.com/office/drawing/2014/main" id="{52219B6A-AC47-424E-B25A-17445BFC771F}"/>
            </a:ext>
          </a:extLst>
        </xdr:cNvPr>
        <xdr:cNvSpPr txBox="1"/>
      </xdr:nvSpPr>
      <xdr:spPr>
        <a:xfrm>
          <a:off x="3836044" y="508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68915</xdr:rowOff>
    </xdr:from>
    <xdr:ext cx="405111" cy="259045"/>
    <xdr:sp macro="" textlink="">
      <xdr:nvSpPr>
        <xdr:cNvPr id="98" name="n_2aveValue有形固定資産減価償却率">
          <a:extLst>
            <a:ext uri="{FF2B5EF4-FFF2-40B4-BE49-F238E27FC236}">
              <a16:creationId xmlns:a16="http://schemas.microsoft.com/office/drawing/2014/main" id="{D379AC6E-2995-4EE0-80D7-EAA8C67843E1}"/>
            </a:ext>
          </a:extLst>
        </xdr:cNvPr>
        <xdr:cNvSpPr txBox="1"/>
      </xdr:nvSpPr>
      <xdr:spPr>
        <a:xfrm>
          <a:off x="3086744" y="538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28433</xdr:rowOff>
    </xdr:from>
    <xdr:ext cx="405111" cy="259045"/>
    <xdr:sp macro="" textlink="">
      <xdr:nvSpPr>
        <xdr:cNvPr id="99" name="n_3aveValue有形固定資産減価償却率">
          <a:extLst>
            <a:ext uri="{FF2B5EF4-FFF2-40B4-BE49-F238E27FC236}">
              <a16:creationId xmlns:a16="http://schemas.microsoft.com/office/drawing/2014/main" id="{D6DE9CC9-B623-48AA-95B1-3365FE47123E}"/>
            </a:ext>
          </a:extLst>
        </xdr:cNvPr>
        <xdr:cNvSpPr txBox="1"/>
      </xdr:nvSpPr>
      <xdr:spPr>
        <a:xfrm>
          <a:off x="2324744" y="5343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162101</xdr:rowOff>
    </xdr:from>
    <xdr:ext cx="405111" cy="259045"/>
    <xdr:sp macro="" textlink="">
      <xdr:nvSpPr>
        <xdr:cNvPr id="100" name="n_4aveValue有形固定資産減価償却率">
          <a:extLst>
            <a:ext uri="{FF2B5EF4-FFF2-40B4-BE49-F238E27FC236}">
              <a16:creationId xmlns:a16="http://schemas.microsoft.com/office/drawing/2014/main" id="{BE85C67F-54F7-440C-B513-226B260D5739}"/>
            </a:ext>
          </a:extLst>
        </xdr:cNvPr>
        <xdr:cNvSpPr txBox="1"/>
      </xdr:nvSpPr>
      <xdr:spPr>
        <a:xfrm>
          <a:off x="1562744" y="530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114793</xdr:rowOff>
    </xdr:from>
    <xdr:ext cx="405111" cy="259045"/>
    <xdr:sp macro="" textlink="">
      <xdr:nvSpPr>
        <xdr:cNvPr id="101" name="n_1mainValue有形固定資産減価償却率">
          <a:extLst>
            <a:ext uri="{FF2B5EF4-FFF2-40B4-BE49-F238E27FC236}">
              <a16:creationId xmlns:a16="http://schemas.microsoft.com/office/drawing/2014/main" id="{CF1B2858-0EA8-45FF-8C20-3B3AF546841F}"/>
            </a:ext>
          </a:extLst>
        </xdr:cNvPr>
        <xdr:cNvSpPr txBox="1"/>
      </xdr:nvSpPr>
      <xdr:spPr>
        <a:xfrm>
          <a:off x="3836044" y="5429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91616</xdr:rowOff>
    </xdr:from>
    <xdr:ext cx="405111" cy="259045"/>
    <xdr:sp macro="" textlink="">
      <xdr:nvSpPr>
        <xdr:cNvPr id="102" name="n_2mainValue有形固定資産減価償却率">
          <a:extLst>
            <a:ext uri="{FF2B5EF4-FFF2-40B4-BE49-F238E27FC236}">
              <a16:creationId xmlns:a16="http://schemas.microsoft.com/office/drawing/2014/main" id="{8A1E3A81-B40A-45F6-BBFF-B97BC2D2C6C6}"/>
            </a:ext>
          </a:extLst>
        </xdr:cNvPr>
        <xdr:cNvSpPr txBox="1"/>
      </xdr:nvSpPr>
      <xdr:spPr>
        <a:xfrm>
          <a:off x="3086744" y="506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43038</xdr:rowOff>
    </xdr:from>
    <xdr:ext cx="405111" cy="259045"/>
    <xdr:sp macro="" textlink="">
      <xdr:nvSpPr>
        <xdr:cNvPr id="103" name="n_3mainValue有形固定資産減価償却率">
          <a:extLst>
            <a:ext uri="{FF2B5EF4-FFF2-40B4-BE49-F238E27FC236}">
              <a16:creationId xmlns:a16="http://schemas.microsoft.com/office/drawing/2014/main" id="{731FCD4D-EDE7-4A35-B65E-EF9F1DFB791B}"/>
            </a:ext>
          </a:extLst>
        </xdr:cNvPr>
        <xdr:cNvSpPr txBox="1"/>
      </xdr:nvSpPr>
      <xdr:spPr>
        <a:xfrm>
          <a:off x="2324744" y="501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104" name="n_4mainValue有形固定資産減価償却率">
          <a:extLst>
            <a:ext uri="{FF2B5EF4-FFF2-40B4-BE49-F238E27FC236}">
              <a16:creationId xmlns:a16="http://schemas.microsoft.com/office/drawing/2014/main" id="{FF1D9A9E-1B55-43AC-8C3C-C896BD420559}"/>
            </a:ext>
          </a:extLst>
        </xdr:cNvPr>
        <xdr:cNvSpPr txBox="1"/>
      </xdr:nvSpPr>
      <xdr:spPr>
        <a:xfrm>
          <a:off x="1562744" y="496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87FB5132-B642-4902-BF8C-128F4C28F91A}"/>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122365A8-E121-490A-B86A-AD8A7A106392}"/>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0BDAA94B-09DB-41B1-99A9-5DFBC9002F98}"/>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D4E0E61F-8DE3-4F1D-B048-E28ACE826859}"/>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8B85F92B-81BA-4F6A-9903-2D323225CD84}"/>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8A3B8110-D4C9-4BC4-ABF7-25E43971DF08}"/>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ADA73FC9-3363-4F76-9729-2142F9F0345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A0E5766E-D790-471A-BB77-F675D1C1E7DA}"/>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0B7365B6-A028-466E-B8BF-6C0D0018BD94}"/>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67C69D07-F73E-4680-ABD6-45EB53543DC1}"/>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00AFD03D-CB82-4D28-89EB-9106B389D9C2}"/>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D575F921-5146-4E69-9DD3-4C71EA599E9D}"/>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2956FF41-97B8-4AB4-B95C-1D2E28272865}"/>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令和４年度は前年度比</a:t>
          </a:r>
          <a:r>
            <a:rPr kumimoji="1" lang="en-US" altLang="ja-JP" sz="1000">
              <a:latin typeface="ＭＳ Ｐゴシック" panose="020B0600070205080204" pitchFamily="50" charset="-128"/>
              <a:ea typeface="ＭＳ Ｐゴシック" panose="020B0600070205080204" pitchFamily="50" charset="-128"/>
            </a:rPr>
            <a:t>25</a:t>
          </a:r>
          <a:r>
            <a:rPr kumimoji="1" lang="ja-JP" altLang="en-US" sz="1000">
              <a:latin typeface="ＭＳ Ｐゴシック" panose="020B0600070205080204" pitchFamily="50" charset="-128"/>
              <a:ea typeface="ＭＳ Ｐゴシック" panose="020B0600070205080204" pitchFamily="50" charset="-128"/>
            </a:rPr>
            <a:t>％の増となったが、類似団体と比較して低い水準である。主な要因としては、平成</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年度までに実施した小・中学校校舎等耐震補強及び大規模改修事業や庁舎建設事業等の大規模事業の実施に伴い、公債費が急激に増加し高水準が続くことに備え、平成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年度以後、地方債の発行量を抑制するとともに、着実に償還を行ったことを受け、地方債現在高が平成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年度比で</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約</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38.9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億円</a:t>
          </a:r>
          <a:r>
            <a:rPr kumimoji="1" lang="ja-JP" altLang="en-US" sz="1000">
              <a:latin typeface="ＭＳ Ｐゴシック" panose="020B0600070205080204" pitchFamily="50" charset="-128"/>
              <a:ea typeface="ＭＳ Ｐゴシック" panose="020B0600070205080204" pitchFamily="50" charset="-128"/>
            </a:rPr>
            <a:t>の減となったことが挙げられる。今後、公共施設等総合管理計画、公共施設適正配置計画及び個別施設計画により、計画的に施設の整備・改修等を実施する予定であり、債務償還比率も上昇していくことが見込まれるため、市債の発行量や残高を適正に管理していく。</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E4667406-D714-437C-BA15-A13F4FDF2416}"/>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059F742A-E35A-4061-A060-9A48FAF0561E}"/>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CE2DC96C-858D-47C8-80B8-8EEAEEE2F413}"/>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id="{198F3E1B-9AAC-41CE-99DC-2A4C717461BB}"/>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id="{F98043F0-2F89-4CA4-B237-07C1043AAA52}"/>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id="{F79AA2A0-06AA-4F35-A821-8AA16B6CA197}"/>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a:extLst>
            <a:ext uri="{FF2B5EF4-FFF2-40B4-BE49-F238E27FC236}">
              <a16:creationId xmlns:a16="http://schemas.microsoft.com/office/drawing/2014/main" id="{DF0D102E-D7D1-4AC5-9926-2A6AA8708508}"/>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id="{3A5D4214-0A63-4912-A666-012E5CD8B007}"/>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id="{AB5BF916-6537-474D-B289-FADB93C3F6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id="{BBB390EA-9ABE-42AA-AE89-0476263AB081}"/>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id="{7383BC80-89D7-48E8-9268-E1569B55AD06}"/>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id="{839221C8-8198-4C9F-8186-B839C1C4C58E}"/>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id="{D8A24565-6DBC-49B8-AAF8-0BAD2E3DF05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id="{58A23DF7-246B-4A16-8EC0-40E16A694D9F}"/>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a:extLst>
            <a:ext uri="{FF2B5EF4-FFF2-40B4-BE49-F238E27FC236}">
              <a16:creationId xmlns:a16="http://schemas.microsoft.com/office/drawing/2014/main" id="{2982E9AC-4208-43C1-A793-7A41E29B85BA}"/>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E1C8098E-B7C6-4327-8308-D42387616574}"/>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6DA3B628-E722-4A6D-A63B-FAB76BB2EE59}"/>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35" name="直線コネクタ 134">
          <a:extLst>
            <a:ext uri="{FF2B5EF4-FFF2-40B4-BE49-F238E27FC236}">
              <a16:creationId xmlns:a16="http://schemas.microsoft.com/office/drawing/2014/main" id="{4BB1C651-7EAE-4FAB-879A-EC4ACCE02348}"/>
            </a:ext>
          </a:extLst>
        </xdr:cNvPr>
        <xdr:cNvCxnSpPr/>
      </xdr:nvCxnSpPr>
      <xdr:spPr>
        <a:xfrm flipV="1">
          <a:off x="14793595" y="4489903"/>
          <a:ext cx="1269" cy="150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36" name="債務償還比率最小値テキスト">
          <a:extLst>
            <a:ext uri="{FF2B5EF4-FFF2-40B4-BE49-F238E27FC236}">
              <a16:creationId xmlns:a16="http://schemas.microsoft.com/office/drawing/2014/main" id="{1FF7FFFD-EC1C-4623-BE1C-64CC0F064ADC}"/>
            </a:ext>
          </a:extLst>
        </xdr:cNvPr>
        <xdr:cNvSpPr txBox="1"/>
      </xdr:nvSpPr>
      <xdr:spPr>
        <a:xfrm>
          <a:off x="14846300" y="599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37" name="直線コネクタ 136">
          <a:extLst>
            <a:ext uri="{FF2B5EF4-FFF2-40B4-BE49-F238E27FC236}">
              <a16:creationId xmlns:a16="http://schemas.microsoft.com/office/drawing/2014/main" id="{AFAEF7CE-C1EB-46E8-98DF-D9FA4768B9E3}"/>
            </a:ext>
          </a:extLst>
        </xdr:cNvPr>
        <xdr:cNvCxnSpPr/>
      </xdr:nvCxnSpPr>
      <xdr:spPr>
        <a:xfrm>
          <a:off x="14706600" y="599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a:extLst>
            <a:ext uri="{FF2B5EF4-FFF2-40B4-BE49-F238E27FC236}">
              <a16:creationId xmlns:a16="http://schemas.microsoft.com/office/drawing/2014/main" id="{BB660FE6-C9E3-4BED-9226-27CC8D29639A}"/>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a:extLst>
            <a:ext uri="{FF2B5EF4-FFF2-40B4-BE49-F238E27FC236}">
              <a16:creationId xmlns:a16="http://schemas.microsoft.com/office/drawing/2014/main" id="{DE73FEB7-93E6-4094-89FA-D05DAD579A34}"/>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43868</xdr:rowOff>
    </xdr:from>
    <xdr:ext cx="469744" cy="259045"/>
    <xdr:sp macro="" textlink="">
      <xdr:nvSpPr>
        <xdr:cNvPr id="140" name="債務償還比率平均値テキスト">
          <a:extLst>
            <a:ext uri="{FF2B5EF4-FFF2-40B4-BE49-F238E27FC236}">
              <a16:creationId xmlns:a16="http://schemas.microsoft.com/office/drawing/2014/main" id="{FB771B0B-4744-4EAA-B4BA-B492682B343E}"/>
            </a:ext>
          </a:extLst>
        </xdr:cNvPr>
        <xdr:cNvSpPr txBox="1"/>
      </xdr:nvSpPr>
      <xdr:spPr>
        <a:xfrm>
          <a:off x="14846300" y="5187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41" name="フローチャート: 判断 140">
          <a:extLst>
            <a:ext uri="{FF2B5EF4-FFF2-40B4-BE49-F238E27FC236}">
              <a16:creationId xmlns:a16="http://schemas.microsoft.com/office/drawing/2014/main" id="{AE5DC9FF-95A0-4773-BC56-2D1D77253388}"/>
            </a:ext>
          </a:extLst>
        </xdr:cNvPr>
        <xdr:cNvSpPr/>
      </xdr:nvSpPr>
      <xdr:spPr>
        <a:xfrm>
          <a:off x="14744700" y="520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42" name="フローチャート: 判断 141">
          <a:extLst>
            <a:ext uri="{FF2B5EF4-FFF2-40B4-BE49-F238E27FC236}">
              <a16:creationId xmlns:a16="http://schemas.microsoft.com/office/drawing/2014/main" id="{9A6F6984-CC2F-4693-BB79-465F2E61485E}"/>
            </a:ext>
          </a:extLst>
        </xdr:cNvPr>
        <xdr:cNvSpPr/>
      </xdr:nvSpPr>
      <xdr:spPr>
        <a:xfrm>
          <a:off x="14033500" y="514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43" name="フローチャート: 判断 142">
          <a:extLst>
            <a:ext uri="{FF2B5EF4-FFF2-40B4-BE49-F238E27FC236}">
              <a16:creationId xmlns:a16="http://schemas.microsoft.com/office/drawing/2014/main" id="{B01F5412-D3E7-4F79-BF3E-385FCD09B7E0}"/>
            </a:ext>
          </a:extLst>
        </xdr:cNvPr>
        <xdr:cNvSpPr/>
      </xdr:nvSpPr>
      <xdr:spPr>
        <a:xfrm>
          <a:off x="13271500" y="540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44" name="フローチャート: 判断 143">
          <a:extLst>
            <a:ext uri="{FF2B5EF4-FFF2-40B4-BE49-F238E27FC236}">
              <a16:creationId xmlns:a16="http://schemas.microsoft.com/office/drawing/2014/main" id="{A8FF0C3B-2B14-4810-B1A8-70A081F64F28}"/>
            </a:ext>
          </a:extLst>
        </xdr:cNvPr>
        <xdr:cNvSpPr/>
      </xdr:nvSpPr>
      <xdr:spPr>
        <a:xfrm>
          <a:off x="12509500" y="542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45" name="フローチャート: 判断 144">
          <a:extLst>
            <a:ext uri="{FF2B5EF4-FFF2-40B4-BE49-F238E27FC236}">
              <a16:creationId xmlns:a16="http://schemas.microsoft.com/office/drawing/2014/main" id="{634825E8-3D41-4199-A08F-A62E0E4D6A50}"/>
            </a:ext>
          </a:extLst>
        </xdr:cNvPr>
        <xdr:cNvSpPr/>
      </xdr:nvSpPr>
      <xdr:spPr>
        <a:xfrm>
          <a:off x="11747500" y="543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2B12A9BE-3FF7-4F27-BB09-B68971F01D5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2C24FA37-4357-4539-98DF-97F47B4B5708}"/>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8453D2E5-CA87-4CDE-BEA3-5498C5890AC5}"/>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54668B54-C410-4B65-84FC-9EB01763FC9A}"/>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87769A78-10E0-4F17-A8C5-5A26B61A42E8}"/>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22071</xdr:rowOff>
    </xdr:from>
    <xdr:to>
      <xdr:col>76</xdr:col>
      <xdr:colOff>73025</xdr:colOff>
      <xdr:row>29</xdr:row>
      <xdr:rowOff>123671</xdr:rowOff>
    </xdr:to>
    <xdr:sp macro="" textlink="">
      <xdr:nvSpPr>
        <xdr:cNvPr id="151" name="楕円 150">
          <a:extLst>
            <a:ext uri="{FF2B5EF4-FFF2-40B4-BE49-F238E27FC236}">
              <a16:creationId xmlns:a16="http://schemas.microsoft.com/office/drawing/2014/main" id="{6F244942-C81D-4A1E-8C83-BD1106A5998D}"/>
            </a:ext>
          </a:extLst>
        </xdr:cNvPr>
        <xdr:cNvSpPr/>
      </xdr:nvSpPr>
      <xdr:spPr>
        <a:xfrm>
          <a:off x="14744700" y="499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44948</xdr:rowOff>
    </xdr:from>
    <xdr:ext cx="469744" cy="259045"/>
    <xdr:sp macro="" textlink="">
      <xdr:nvSpPr>
        <xdr:cNvPr id="152" name="債務償還比率該当値テキスト">
          <a:extLst>
            <a:ext uri="{FF2B5EF4-FFF2-40B4-BE49-F238E27FC236}">
              <a16:creationId xmlns:a16="http://schemas.microsoft.com/office/drawing/2014/main" id="{90E95EC5-2C97-4D8D-869D-9D85F0F0D242}"/>
            </a:ext>
          </a:extLst>
        </xdr:cNvPr>
        <xdr:cNvSpPr txBox="1"/>
      </xdr:nvSpPr>
      <xdr:spPr>
        <a:xfrm>
          <a:off x="14846300" y="484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154967</xdr:rowOff>
    </xdr:from>
    <xdr:to>
      <xdr:col>72</xdr:col>
      <xdr:colOff>123825</xdr:colOff>
      <xdr:row>29</xdr:row>
      <xdr:rowOff>85117</xdr:rowOff>
    </xdr:to>
    <xdr:sp macro="" textlink="">
      <xdr:nvSpPr>
        <xdr:cNvPr id="153" name="楕円 152">
          <a:extLst>
            <a:ext uri="{FF2B5EF4-FFF2-40B4-BE49-F238E27FC236}">
              <a16:creationId xmlns:a16="http://schemas.microsoft.com/office/drawing/2014/main" id="{FAF2931B-4CFC-4556-A798-3B3D06DC10C1}"/>
            </a:ext>
          </a:extLst>
        </xdr:cNvPr>
        <xdr:cNvSpPr/>
      </xdr:nvSpPr>
      <xdr:spPr>
        <a:xfrm>
          <a:off x="14033500" y="495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34317</xdr:rowOff>
    </xdr:from>
    <xdr:to>
      <xdr:col>76</xdr:col>
      <xdr:colOff>22225</xdr:colOff>
      <xdr:row>29</xdr:row>
      <xdr:rowOff>72871</xdr:rowOff>
    </xdr:to>
    <xdr:cxnSp macro="">
      <xdr:nvCxnSpPr>
        <xdr:cNvPr id="154" name="直線コネクタ 153">
          <a:extLst>
            <a:ext uri="{FF2B5EF4-FFF2-40B4-BE49-F238E27FC236}">
              <a16:creationId xmlns:a16="http://schemas.microsoft.com/office/drawing/2014/main" id="{2DB111C9-5F68-42A6-AE2A-9E234E9C873F}"/>
            </a:ext>
          </a:extLst>
        </xdr:cNvPr>
        <xdr:cNvCxnSpPr/>
      </xdr:nvCxnSpPr>
      <xdr:spPr>
        <a:xfrm>
          <a:off x="14084300" y="5006367"/>
          <a:ext cx="711200" cy="3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33827</xdr:rowOff>
    </xdr:from>
    <xdr:to>
      <xdr:col>68</xdr:col>
      <xdr:colOff>123825</xdr:colOff>
      <xdr:row>30</xdr:row>
      <xdr:rowOff>135427</xdr:rowOff>
    </xdr:to>
    <xdr:sp macro="" textlink="">
      <xdr:nvSpPr>
        <xdr:cNvPr id="155" name="楕円 154">
          <a:extLst>
            <a:ext uri="{FF2B5EF4-FFF2-40B4-BE49-F238E27FC236}">
              <a16:creationId xmlns:a16="http://schemas.microsoft.com/office/drawing/2014/main" id="{FC730D29-DBBB-467D-8557-E262B0A67A4F}"/>
            </a:ext>
          </a:extLst>
        </xdr:cNvPr>
        <xdr:cNvSpPr/>
      </xdr:nvSpPr>
      <xdr:spPr>
        <a:xfrm>
          <a:off x="13271500" y="517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34317</xdr:rowOff>
    </xdr:from>
    <xdr:to>
      <xdr:col>72</xdr:col>
      <xdr:colOff>73025</xdr:colOff>
      <xdr:row>30</xdr:row>
      <xdr:rowOff>84627</xdr:rowOff>
    </xdr:to>
    <xdr:cxnSp macro="">
      <xdr:nvCxnSpPr>
        <xdr:cNvPr id="156" name="直線コネクタ 155">
          <a:extLst>
            <a:ext uri="{FF2B5EF4-FFF2-40B4-BE49-F238E27FC236}">
              <a16:creationId xmlns:a16="http://schemas.microsoft.com/office/drawing/2014/main" id="{CC5E1C07-270F-4BE4-BAE5-BC5FB870E0B3}"/>
            </a:ext>
          </a:extLst>
        </xdr:cNvPr>
        <xdr:cNvCxnSpPr/>
      </xdr:nvCxnSpPr>
      <xdr:spPr>
        <a:xfrm flipV="1">
          <a:off x="13322300" y="5006367"/>
          <a:ext cx="762000" cy="22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95205</xdr:rowOff>
    </xdr:from>
    <xdr:to>
      <xdr:col>64</xdr:col>
      <xdr:colOff>123825</xdr:colOff>
      <xdr:row>31</xdr:row>
      <xdr:rowOff>25355</xdr:rowOff>
    </xdr:to>
    <xdr:sp macro="" textlink="">
      <xdr:nvSpPr>
        <xdr:cNvPr id="157" name="楕円 156">
          <a:extLst>
            <a:ext uri="{FF2B5EF4-FFF2-40B4-BE49-F238E27FC236}">
              <a16:creationId xmlns:a16="http://schemas.microsoft.com/office/drawing/2014/main" id="{2CD45723-665F-44BF-A929-40A62B5FE3F9}"/>
            </a:ext>
          </a:extLst>
        </xdr:cNvPr>
        <xdr:cNvSpPr/>
      </xdr:nvSpPr>
      <xdr:spPr>
        <a:xfrm>
          <a:off x="12509500" y="523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84627</xdr:rowOff>
    </xdr:from>
    <xdr:to>
      <xdr:col>68</xdr:col>
      <xdr:colOff>73025</xdr:colOff>
      <xdr:row>30</xdr:row>
      <xdr:rowOff>146005</xdr:rowOff>
    </xdr:to>
    <xdr:cxnSp macro="">
      <xdr:nvCxnSpPr>
        <xdr:cNvPr id="158" name="直線コネクタ 157">
          <a:extLst>
            <a:ext uri="{FF2B5EF4-FFF2-40B4-BE49-F238E27FC236}">
              <a16:creationId xmlns:a16="http://schemas.microsoft.com/office/drawing/2014/main" id="{99B601F5-F6E0-4BB6-8BE9-6D13DDA574CB}"/>
            </a:ext>
          </a:extLst>
        </xdr:cNvPr>
        <xdr:cNvCxnSpPr/>
      </xdr:nvCxnSpPr>
      <xdr:spPr>
        <a:xfrm flipV="1">
          <a:off x="12560300" y="5228127"/>
          <a:ext cx="762000" cy="6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159203</xdr:rowOff>
    </xdr:from>
    <xdr:to>
      <xdr:col>60</xdr:col>
      <xdr:colOff>123825</xdr:colOff>
      <xdr:row>31</xdr:row>
      <xdr:rowOff>89353</xdr:rowOff>
    </xdr:to>
    <xdr:sp macro="" textlink="">
      <xdr:nvSpPr>
        <xdr:cNvPr id="159" name="楕円 158">
          <a:extLst>
            <a:ext uri="{FF2B5EF4-FFF2-40B4-BE49-F238E27FC236}">
              <a16:creationId xmlns:a16="http://schemas.microsoft.com/office/drawing/2014/main" id="{1CAFB9ED-70EF-4A07-B71F-7FC52BDDCC9F}"/>
            </a:ext>
          </a:extLst>
        </xdr:cNvPr>
        <xdr:cNvSpPr/>
      </xdr:nvSpPr>
      <xdr:spPr>
        <a:xfrm>
          <a:off x="11747500" y="53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146005</xdr:rowOff>
    </xdr:from>
    <xdr:to>
      <xdr:col>64</xdr:col>
      <xdr:colOff>73025</xdr:colOff>
      <xdr:row>31</xdr:row>
      <xdr:rowOff>38553</xdr:rowOff>
    </xdr:to>
    <xdr:cxnSp macro="">
      <xdr:nvCxnSpPr>
        <xdr:cNvPr id="160" name="直線コネクタ 159">
          <a:extLst>
            <a:ext uri="{FF2B5EF4-FFF2-40B4-BE49-F238E27FC236}">
              <a16:creationId xmlns:a16="http://schemas.microsoft.com/office/drawing/2014/main" id="{A63B6F2D-6423-4540-95C3-14540D156248}"/>
            </a:ext>
          </a:extLst>
        </xdr:cNvPr>
        <xdr:cNvCxnSpPr/>
      </xdr:nvCxnSpPr>
      <xdr:spPr>
        <a:xfrm flipV="1">
          <a:off x="11798300" y="5289505"/>
          <a:ext cx="762000" cy="6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89697</xdr:rowOff>
    </xdr:from>
    <xdr:ext cx="469744" cy="259045"/>
    <xdr:sp macro="" textlink="">
      <xdr:nvSpPr>
        <xdr:cNvPr id="161" name="n_1aveValue債務償還比率">
          <a:extLst>
            <a:ext uri="{FF2B5EF4-FFF2-40B4-BE49-F238E27FC236}">
              <a16:creationId xmlns:a16="http://schemas.microsoft.com/office/drawing/2014/main" id="{658330F0-3691-461B-8FC6-F55074A1C740}"/>
            </a:ext>
          </a:extLst>
        </xdr:cNvPr>
        <xdr:cNvSpPr txBox="1"/>
      </xdr:nvSpPr>
      <xdr:spPr>
        <a:xfrm>
          <a:off x="13836727" y="523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6957</xdr:rowOff>
    </xdr:from>
    <xdr:ext cx="469744" cy="259045"/>
    <xdr:sp macro="" textlink="">
      <xdr:nvSpPr>
        <xdr:cNvPr id="162" name="n_2aveValue債務償還比率">
          <a:extLst>
            <a:ext uri="{FF2B5EF4-FFF2-40B4-BE49-F238E27FC236}">
              <a16:creationId xmlns:a16="http://schemas.microsoft.com/office/drawing/2014/main" id="{1D31CC54-C8D3-4B2B-959B-DF0A3FFD6773}"/>
            </a:ext>
          </a:extLst>
        </xdr:cNvPr>
        <xdr:cNvSpPr txBox="1"/>
      </xdr:nvSpPr>
      <xdr:spPr>
        <a:xfrm>
          <a:off x="13087427" y="549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28393</xdr:rowOff>
    </xdr:from>
    <xdr:ext cx="469744" cy="259045"/>
    <xdr:sp macro="" textlink="">
      <xdr:nvSpPr>
        <xdr:cNvPr id="163" name="n_3aveValue債務償還比率">
          <a:extLst>
            <a:ext uri="{FF2B5EF4-FFF2-40B4-BE49-F238E27FC236}">
              <a16:creationId xmlns:a16="http://schemas.microsoft.com/office/drawing/2014/main" id="{C816E435-625B-4C5A-BC91-B399C34E2175}"/>
            </a:ext>
          </a:extLst>
        </xdr:cNvPr>
        <xdr:cNvSpPr txBox="1"/>
      </xdr:nvSpPr>
      <xdr:spPr>
        <a:xfrm>
          <a:off x="12325427" y="551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37954</xdr:rowOff>
    </xdr:from>
    <xdr:ext cx="469744" cy="259045"/>
    <xdr:sp macro="" textlink="">
      <xdr:nvSpPr>
        <xdr:cNvPr id="164" name="n_4aveValue債務償還比率">
          <a:extLst>
            <a:ext uri="{FF2B5EF4-FFF2-40B4-BE49-F238E27FC236}">
              <a16:creationId xmlns:a16="http://schemas.microsoft.com/office/drawing/2014/main" id="{E942AF6C-D26A-467A-AD91-A6676B6CDD61}"/>
            </a:ext>
          </a:extLst>
        </xdr:cNvPr>
        <xdr:cNvSpPr txBox="1"/>
      </xdr:nvSpPr>
      <xdr:spPr>
        <a:xfrm>
          <a:off x="11563427" y="5524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101644</xdr:rowOff>
    </xdr:from>
    <xdr:ext cx="469744" cy="259045"/>
    <xdr:sp macro="" textlink="">
      <xdr:nvSpPr>
        <xdr:cNvPr id="165" name="n_1mainValue債務償還比率">
          <a:extLst>
            <a:ext uri="{FF2B5EF4-FFF2-40B4-BE49-F238E27FC236}">
              <a16:creationId xmlns:a16="http://schemas.microsoft.com/office/drawing/2014/main" id="{0D81EFA5-CC15-4390-92F7-4AFD1BA134CD}"/>
            </a:ext>
          </a:extLst>
        </xdr:cNvPr>
        <xdr:cNvSpPr txBox="1"/>
      </xdr:nvSpPr>
      <xdr:spPr>
        <a:xfrm>
          <a:off x="13836727" y="473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151954</xdr:rowOff>
    </xdr:from>
    <xdr:ext cx="469744" cy="259045"/>
    <xdr:sp macro="" textlink="">
      <xdr:nvSpPr>
        <xdr:cNvPr id="166" name="n_2mainValue債務償還比率">
          <a:extLst>
            <a:ext uri="{FF2B5EF4-FFF2-40B4-BE49-F238E27FC236}">
              <a16:creationId xmlns:a16="http://schemas.microsoft.com/office/drawing/2014/main" id="{D949E7F1-3A0B-4A1C-961E-AA1A5F676407}"/>
            </a:ext>
          </a:extLst>
        </xdr:cNvPr>
        <xdr:cNvSpPr txBox="1"/>
      </xdr:nvSpPr>
      <xdr:spPr>
        <a:xfrm>
          <a:off x="13087427" y="4952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41882</xdr:rowOff>
    </xdr:from>
    <xdr:ext cx="469744" cy="259045"/>
    <xdr:sp macro="" textlink="">
      <xdr:nvSpPr>
        <xdr:cNvPr id="167" name="n_3mainValue債務償還比率">
          <a:extLst>
            <a:ext uri="{FF2B5EF4-FFF2-40B4-BE49-F238E27FC236}">
              <a16:creationId xmlns:a16="http://schemas.microsoft.com/office/drawing/2014/main" id="{6BD532B3-AA2F-44A7-B9D9-A898B1C9473B}"/>
            </a:ext>
          </a:extLst>
        </xdr:cNvPr>
        <xdr:cNvSpPr txBox="1"/>
      </xdr:nvSpPr>
      <xdr:spPr>
        <a:xfrm>
          <a:off x="12325427" y="501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105880</xdr:rowOff>
    </xdr:from>
    <xdr:ext cx="469744" cy="259045"/>
    <xdr:sp macro="" textlink="">
      <xdr:nvSpPr>
        <xdr:cNvPr id="168" name="n_4mainValue債務償還比率">
          <a:extLst>
            <a:ext uri="{FF2B5EF4-FFF2-40B4-BE49-F238E27FC236}">
              <a16:creationId xmlns:a16="http://schemas.microsoft.com/office/drawing/2014/main" id="{56512164-1EA6-4F0B-B201-E233781A02AA}"/>
            </a:ext>
          </a:extLst>
        </xdr:cNvPr>
        <xdr:cNvSpPr txBox="1"/>
      </xdr:nvSpPr>
      <xdr:spPr>
        <a:xfrm>
          <a:off x="11563427" y="507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5D8A571B-2E31-481E-A579-22511BCF912B}"/>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96A29330-BB6C-40C2-87CA-6EAC4AEE4F1D}"/>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1B699700-5028-4047-BFF4-1709235FBBFA}"/>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BF48E18B-2084-4D94-AA7F-67BF88C8463A}"/>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7AE9F37C-54BE-457E-938A-182720930CEC}"/>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A0A33ECB-663F-4DF2-B0F0-060BB21FF13F}"/>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2F91AEF-47C7-4DBB-9D78-418A5115071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C0E9678-5410-41F9-B0A2-F455E555036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A2693E8-4539-4A83-96D8-14E6BB514BE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7FAA60A-9131-45BC-B505-22CD9FE50C5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B99A856-61B9-472A-B9C6-E43478628FC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FED7EB8-7438-401D-BBEB-1BC951B266E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10828B8-08A5-4CAE-9177-7212D7D3E14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086CDF0-F969-460F-96ED-AA585CD8E21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CDDAE0D-A7A6-4320-9D35-F7FDCC16710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6FEBC1D-5954-4091-8418-F7993B4AA72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65,751
64,969
19.82
25,614,985
24,089,888
1,273,554
13,404,419
19,410,617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55B9AF5-1C5F-4F6C-B81F-A2FBE9E0FB5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2DAEAB3-AD88-4E3B-AE15-D6D240087A9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9CDDFE8-45B0-4D1E-9F68-3CC2DE414F1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0B90DEB-49B5-4445-80CA-C1D3FFAF409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A3637E3-850C-4EA0-BC37-8445510943C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88143A0-1AD0-41DB-B126-1CD286BC087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A4598A8-1211-4048-A278-E0DC6D5E188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41FC2A6-BD28-43B1-A4BB-593FEBB7889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FFCCA80-3ECA-4366-BED8-5A24EB6F833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C48E926-32D4-4225-9C36-0DCF6F99DEF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21979A3-474A-4C02-AED2-8884AD07D99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705E27C-4F33-4763-A787-C08E7791111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6D5F331-FBCC-4A4E-A7A5-B0AF493BBDF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5992108-1222-49C6-8347-F98D9D7A925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77EC000-6149-4C53-8547-CA1E9588973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25FFE32-D3F6-44AE-A98A-232855F4D45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4756E79-2B6C-4770-9D99-EF7A994A365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2D42EC3-E500-4C55-987A-BBCDE16F467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44330F8-4CF3-40F6-AAD0-3519BF3FEA8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0BFE039-8EDE-4C71-BE21-6EF1E4F18E8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3F95005-B750-459C-8391-D714B3E1AAB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B27351B-66EE-4B6E-B865-9F0CA548F89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0DF5077-492B-4D96-8329-33829E34F7C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A5A7604-6A1B-4CCD-92BD-8478FDA50CD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EFAC19F-9BAF-45A3-A95D-BB9AC76672A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5B8D01D-A2C0-4849-80E4-5C434A96196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D3CF760-51C9-4517-8A2D-EBF7C1A447B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A1E8A0B-D1FB-4F8D-945E-1C09126A27A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671580D-2779-4E1C-9E41-BA32509B7C9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190270F-4CF9-4433-9D91-C39CA3D7FD4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AD70E42-07A6-4E8B-9590-183FDCC306A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FE7E1D2-346D-4287-97F9-9F481736089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5925412-6290-4F79-B159-AC70E690944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C80825D-BDB5-4B16-B05C-E2CF3E23AF1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4288D0C-E70B-4E5E-AD3A-3BDC701CB6F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F75403F-9ACF-45B1-A9CD-59F6ED845C1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7EE8ED8-0AB3-4CD4-BC55-51139164A4C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7874265-548F-4124-AB3E-B5FD10B6E01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1621DE0-1054-4811-9779-ADAC4DBF4A8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FFEC19C-C876-4CFC-A91F-174E9E69AD9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C7E3DA5-FE8F-4CE4-A08D-FA2467A616D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684E029-9C0F-4344-905A-6EABE397976C}"/>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3830508-06E8-483E-BA59-43C9DD8BC73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9C581EB-A842-4C5E-8A13-CD2F5C2E162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4FC9827-7260-4571-8FB2-ED903783311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6F98A92D-04CF-4F08-AA3F-7D6C42C15ACB}"/>
            </a:ext>
          </a:extLst>
        </xdr:cNvPr>
        <xdr:cNvCxnSpPr/>
      </xdr:nvCxnSpPr>
      <xdr:spPr>
        <a:xfrm flipV="1">
          <a:off x="4634865" y="574738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07488D8A-879F-42EC-955C-59371A49B9FE}"/>
            </a:ext>
          </a:extLst>
        </xdr:cNvPr>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61037348-5CD3-410F-A62B-DF4D99BFFF32}"/>
            </a:ext>
          </a:extLst>
        </xdr:cNvPr>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6C4B661B-32BF-4F68-8757-9F886109DE03}"/>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6AAECAC6-EE3F-4E82-983F-B4CF4519E510}"/>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2" name="【道路】&#10;有形固定資産減価償却率平均値テキスト">
          <a:extLst>
            <a:ext uri="{FF2B5EF4-FFF2-40B4-BE49-F238E27FC236}">
              <a16:creationId xmlns:a16="http://schemas.microsoft.com/office/drawing/2014/main" id="{53971B13-86E4-41DA-9057-BB96BD1626E6}"/>
            </a:ext>
          </a:extLst>
        </xdr:cNvPr>
        <xdr:cNvSpPr txBox="1"/>
      </xdr:nvSpPr>
      <xdr:spPr>
        <a:xfrm>
          <a:off x="4673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1BAF5ED0-9777-48B2-9D5F-501281C89A75}"/>
            </a:ext>
          </a:extLst>
        </xdr:cNvPr>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68E28650-8EFB-4C91-B72A-575EE085CD16}"/>
            </a:ext>
          </a:extLst>
        </xdr:cNvPr>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a:extLst>
            <a:ext uri="{FF2B5EF4-FFF2-40B4-BE49-F238E27FC236}">
              <a16:creationId xmlns:a16="http://schemas.microsoft.com/office/drawing/2014/main" id="{6FED8870-5A02-46AB-8552-555287382471}"/>
            </a:ext>
          </a:extLst>
        </xdr:cNvPr>
        <xdr:cNvSpPr/>
      </xdr:nvSpPr>
      <xdr:spPr>
        <a:xfrm>
          <a:off x="2857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3D2CA789-2C71-41D4-B4FB-BAC666D1B5F2}"/>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a:extLst>
            <a:ext uri="{FF2B5EF4-FFF2-40B4-BE49-F238E27FC236}">
              <a16:creationId xmlns:a16="http://schemas.microsoft.com/office/drawing/2014/main" id="{7D31B4A1-60F0-4E20-8186-5AE5E6906351}"/>
            </a:ext>
          </a:extLst>
        </xdr:cNvPr>
        <xdr:cNvSpPr/>
      </xdr:nvSpPr>
      <xdr:spPr>
        <a:xfrm>
          <a:off x="1079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42E781B-D639-4AD3-AA6B-5964C65621C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DE87BBF-03A0-46A4-981D-995695DEF21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B14F856-0282-4C77-BC69-6D8EB05C0FE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70BD0A3-4CCC-4787-8293-15CC8EE1418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BB42232-E1E5-406F-B066-C9D11B84FA4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73" name="楕円 72">
          <a:extLst>
            <a:ext uri="{FF2B5EF4-FFF2-40B4-BE49-F238E27FC236}">
              <a16:creationId xmlns:a16="http://schemas.microsoft.com/office/drawing/2014/main" id="{09AC2948-C4C1-4583-AE61-1D1DDE941171}"/>
            </a:ext>
          </a:extLst>
        </xdr:cNvPr>
        <xdr:cNvSpPr/>
      </xdr:nvSpPr>
      <xdr:spPr>
        <a:xfrm>
          <a:off x="45847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69232</xdr:rowOff>
    </xdr:from>
    <xdr:ext cx="405111" cy="259045"/>
    <xdr:sp macro="" textlink="">
      <xdr:nvSpPr>
        <xdr:cNvPr id="74" name="【道路】&#10;有形固定資産減価償却率該当値テキスト">
          <a:extLst>
            <a:ext uri="{FF2B5EF4-FFF2-40B4-BE49-F238E27FC236}">
              <a16:creationId xmlns:a16="http://schemas.microsoft.com/office/drawing/2014/main" id="{ECDF3DFA-5A67-4B15-9A3B-91F061207D03}"/>
            </a:ext>
          </a:extLst>
        </xdr:cNvPr>
        <xdr:cNvSpPr txBox="1"/>
      </xdr:nvSpPr>
      <xdr:spPr>
        <a:xfrm>
          <a:off x="4673600" y="641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15875</xdr:rowOff>
    </xdr:from>
    <xdr:to>
      <xdr:col>20</xdr:col>
      <xdr:colOff>38100</xdr:colOff>
      <xdr:row>38</xdr:row>
      <xdr:rowOff>117475</xdr:rowOff>
    </xdr:to>
    <xdr:sp macro="" textlink="">
      <xdr:nvSpPr>
        <xdr:cNvPr id="75" name="楕円 74">
          <a:extLst>
            <a:ext uri="{FF2B5EF4-FFF2-40B4-BE49-F238E27FC236}">
              <a16:creationId xmlns:a16="http://schemas.microsoft.com/office/drawing/2014/main" id="{2F92C836-7DC7-4CB6-98EB-703065C10023}"/>
            </a:ext>
          </a:extLst>
        </xdr:cNvPr>
        <xdr:cNvSpPr/>
      </xdr:nvSpPr>
      <xdr:spPr>
        <a:xfrm>
          <a:off x="3746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66675</xdr:rowOff>
    </xdr:from>
    <xdr:to>
      <xdr:col>24</xdr:col>
      <xdr:colOff>63500</xdr:colOff>
      <xdr:row>38</xdr:row>
      <xdr:rowOff>97155</xdr:rowOff>
    </xdr:to>
    <xdr:cxnSp macro="">
      <xdr:nvCxnSpPr>
        <xdr:cNvPr id="76" name="直線コネクタ 75">
          <a:extLst>
            <a:ext uri="{FF2B5EF4-FFF2-40B4-BE49-F238E27FC236}">
              <a16:creationId xmlns:a16="http://schemas.microsoft.com/office/drawing/2014/main" id="{056B3B1F-4767-4737-8266-5A8B47983295}"/>
            </a:ext>
          </a:extLst>
        </xdr:cNvPr>
        <xdr:cNvCxnSpPr/>
      </xdr:nvCxnSpPr>
      <xdr:spPr>
        <a:xfrm>
          <a:off x="3797300" y="658177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153035</xdr:rowOff>
    </xdr:from>
    <xdr:to>
      <xdr:col>15</xdr:col>
      <xdr:colOff>101600</xdr:colOff>
      <xdr:row>38</xdr:row>
      <xdr:rowOff>83185</xdr:rowOff>
    </xdr:to>
    <xdr:sp macro="" textlink="">
      <xdr:nvSpPr>
        <xdr:cNvPr id="77" name="楕円 76">
          <a:extLst>
            <a:ext uri="{FF2B5EF4-FFF2-40B4-BE49-F238E27FC236}">
              <a16:creationId xmlns:a16="http://schemas.microsoft.com/office/drawing/2014/main" id="{082E8C06-5D12-40BE-884B-578591CD5131}"/>
            </a:ext>
          </a:extLst>
        </xdr:cNvPr>
        <xdr:cNvSpPr/>
      </xdr:nvSpPr>
      <xdr:spPr>
        <a:xfrm>
          <a:off x="2857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32385</xdr:rowOff>
    </xdr:from>
    <xdr:to>
      <xdr:col>19</xdr:col>
      <xdr:colOff>177800</xdr:colOff>
      <xdr:row>38</xdr:row>
      <xdr:rowOff>66675</xdr:rowOff>
    </xdr:to>
    <xdr:cxnSp macro="">
      <xdr:nvCxnSpPr>
        <xdr:cNvPr id="78" name="直線コネクタ 77">
          <a:extLst>
            <a:ext uri="{FF2B5EF4-FFF2-40B4-BE49-F238E27FC236}">
              <a16:creationId xmlns:a16="http://schemas.microsoft.com/office/drawing/2014/main" id="{11375C63-153E-44DC-9306-C47B284D075D}"/>
            </a:ext>
          </a:extLst>
        </xdr:cNvPr>
        <xdr:cNvCxnSpPr/>
      </xdr:nvCxnSpPr>
      <xdr:spPr>
        <a:xfrm>
          <a:off x="2908300" y="65474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124460</xdr:rowOff>
    </xdr:from>
    <xdr:to>
      <xdr:col>10</xdr:col>
      <xdr:colOff>165100</xdr:colOff>
      <xdr:row>38</xdr:row>
      <xdr:rowOff>54610</xdr:rowOff>
    </xdr:to>
    <xdr:sp macro="" textlink="">
      <xdr:nvSpPr>
        <xdr:cNvPr id="79" name="楕円 78">
          <a:extLst>
            <a:ext uri="{FF2B5EF4-FFF2-40B4-BE49-F238E27FC236}">
              <a16:creationId xmlns:a16="http://schemas.microsoft.com/office/drawing/2014/main" id="{1548DF96-E0FD-4887-8AB8-B2C9B62C7C11}"/>
            </a:ext>
          </a:extLst>
        </xdr:cNvPr>
        <xdr:cNvSpPr/>
      </xdr:nvSpPr>
      <xdr:spPr>
        <a:xfrm>
          <a:off x="1968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3810</xdr:rowOff>
    </xdr:from>
    <xdr:to>
      <xdr:col>15</xdr:col>
      <xdr:colOff>50800</xdr:colOff>
      <xdr:row>38</xdr:row>
      <xdr:rowOff>32385</xdr:rowOff>
    </xdr:to>
    <xdr:cxnSp macro="">
      <xdr:nvCxnSpPr>
        <xdr:cNvPr id="80" name="直線コネクタ 79">
          <a:extLst>
            <a:ext uri="{FF2B5EF4-FFF2-40B4-BE49-F238E27FC236}">
              <a16:creationId xmlns:a16="http://schemas.microsoft.com/office/drawing/2014/main" id="{F2263B09-7CE9-4CC8-A4AB-3841A44D9205}"/>
            </a:ext>
          </a:extLst>
        </xdr:cNvPr>
        <xdr:cNvCxnSpPr/>
      </xdr:nvCxnSpPr>
      <xdr:spPr>
        <a:xfrm>
          <a:off x="2019300" y="65189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92075</xdr:rowOff>
    </xdr:from>
    <xdr:to>
      <xdr:col>6</xdr:col>
      <xdr:colOff>38100</xdr:colOff>
      <xdr:row>38</xdr:row>
      <xdr:rowOff>22225</xdr:rowOff>
    </xdr:to>
    <xdr:sp macro="" textlink="">
      <xdr:nvSpPr>
        <xdr:cNvPr id="81" name="楕円 80">
          <a:extLst>
            <a:ext uri="{FF2B5EF4-FFF2-40B4-BE49-F238E27FC236}">
              <a16:creationId xmlns:a16="http://schemas.microsoft.com/office/drawing/2014/main" id="{664BD391-C1D4-4C63-BD96-D1798FB04CAE}"/>
            </a:ext>
          </a:extLst>
        </xdr:cNvPr>
        <xdr:cNvSpPr/>
      </xdr:nvSpPr>
      <xdr:spPr>
        <a:xfrm>
          <a:off x="1079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142875</xdr:rowOff>
    </xdr:from>
    <xdr:to>
      <xdr:col>10</xdr:col>
      <xdr:colOff>114300</xdr:colOff>
      <xdr:row>38</xdr:row>
      <xdr:rowOff>3810</xdr:rowOff>
    </xdr:to>
    <xdr:cxnSp macro="">
      <xdr:nvCxnSpPr>
        <xdr:cNvPr id="82" name="直線コネクタ 81">
          <a:extLst>
            <a:ext uri="{FF2B5EF4-FFF2-40B4-BE49-F238E27FC236}">
              <a16:creationId xmlns:a16="http://schemas.microsoft.com/office/drawing/2014/main" id="{775E3C06-EB2E-4E33-87CB-C998E2764CE2}"/>
            </a:ext>
          </a:extLst>
        </xdr:cNvPr>
        <xdr:cNvCxnSpPr/>
      </xdr:nvCxnSpPr>
      <xdr:spPr>
        <a:xfrm>
          <a:off x="1130300" y="64865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129557</xdr:rowOff>
    </xdr:from>
    <xdr:ext cx="405111" cy="259045"/>
    <xdr:sp macro="" textlink="">
      <xdr:nvSpPr>
        <xdr:cNvPr id="83" name="n_1aveValue【道路】&#10;有形固定資産減価償却率">
          <a:extLst>
            <a:ext uri="{FF2B5EF4-FFF2-40B4-BE49-F238E27FC236}">
              <a16:creationId xmlns:a16="http://schemas.microsoft.com/office/drawing/2014/main" id="{32689574-1CC3-402E-B0D7-83DE970AFF0F}"/>
            </a:ext>
          </a:extLst>
        </xdr:cNvPr>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87647</xdr:rowOff>
    </xdr:from>
    <xdr:ext cx="405111" cy="259045"/>
    <xdr:sp macro="" textlink="">
      <xdr:nvSpPr>
        <xdr:cNvPr id="84" name="n_2aveValue【道路】&#10;有形固定資産減価償却率">
          <a:extLst>
            <a:ext uri="{FF2B5EF4-FFF2-40B4-BE49-F238E27FC236}">
              <a16:creationId xmlns:a16="http://schemas.microsoft.com/office/drawing/2014/main" id="{24B48C55-0A70-483E-9361-F64B03C25B9A}"/>
            </a:ext>
          </a:extLst>
        </xdr:cNvPr>
        <xdr:cNvSpPr txBox="1"/>
      </xdr:nvSpPr>
      <xdr:spPr>
        <a:xfrm>
          <a:off x="2705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a:extLst>
            <a:ext uri="{FF2B5EF4-FFF2-40B4-BE49-F238E27FC236}">
              <a16:creationId xmlns:a16="http://schemas.microsoft.com/office/drawing/2014/main" id="{B4212620-2ABB-4573-8FAD-B017817A3371}"/>
            </a:ext>
          </a:extLst>
        </xdr:cNvPr>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30497</xdr:rowOff>
    </xdr:from>
    <xdr:ext cx="405111" cy="259045"/>
    <xdr:sp macro="" textlink="">
      <xdr:nvSpPr>
        <xdr:cNvPr id="86" name="n_4aveValue【道路】&#10;有形固定資産減価償却率">
          <a:extLst>
            <a:ext uri="{FF2B5EF4-FFF2-40B4-BE49-F238E27FC236}">
              <a16:creationId xmlns:a16="http://schemas.microsoft.com/office/drawing/2014/main" id="{775538BF-A010-4F44-B335-B1ED31224976}"/>
            </a:ext>
          </a:extLst>
        </xdr:cNvPr>
        <xdr:cNvSpPr txBox="1"/>
      </xdr:nvSpPr>
      <xdr:spPr>
        <a:xfrm>
          <a:off x="927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134002</xdr:rowOff>
    </xdr:from>
    <xdr:ext cx="405111" cy="259045"/>
    <xdr:sp macro="" textlink="">
      <xdr:nvSpPr>
        <xdr:cNvPr id="87" name="n_1mainValue【道路】&#10;有形固定資産減価償却率">
          <a:extLst>
            <a:ext uri="{FF2B5EF4-FFF2-40B4-BE49-F238E27FC236}">
              <a16:creationId xmlns:a16="http://schemas.microsoft.com/office/drawing/2014/main" id="{F261929A-DC8B-4282-BC76-299C9C279190}"/>
            </a:ext>
          </a:extLst>
        </xdr:cNvPr>
        <xdr:cNvSpPr txBox="1"/>
      </xdr:nvSpPr>
      <xdr:spPr>
        <a:xfrm>
          <a:off x="3582044"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99712</xdr:rowOff>
    </xdr:from>
    <xdr:ext cx="405111" cy="259045"/>
    <xdr:sp macro="" textlink="">
      <xdr:nvSpPr>
        <xdr:cNvPr id="88" name="n_2mainValue【道路】&#10;有形固定資産減価償却率">
          <a:extLst>
            <a:ext uri="{FF2B5EF4-FFF2-40B4-BE49-F238E27FC236}">
              <a16:creationId xmlns:a16="http://schemas.microsoft.com/office/drawing/2014/main" id="{39A6DA20-B56F-4531-9AF6-FADFDC30D59D}"/>
            </a:ext>
          </a:extLst>
        </xdr:cNvPr>
        <xdr:cNvSpPr txBox="1"/>
      </xdr:nvSpPr>
      <xdr:spPr>
        <a:xfrm>
          <a:off x="2705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71137</xdr:rowOff>
    </xdr:from>
    <xdr:ext cx="405111" cy="259045"/>
    <xdr:sp macro="" textlink="">
      <xdr:nvSpPr>
        <xdr:cNvPr id="89" name="n_3mainValue【道路】&#10;有形固定資産減価償却率">
          <a:extLst>
            <a:ext uri="{FF2B5EF4-FFF2-40B4-BE49-F238E27FC236}">
              <a16:creationId xmlns:a16="http://schemas.microsoft.com/office/drawing/2014/main" id="{8077C547-72DE-4600-A4B5-03F6532A3295}"/>
            </a:ext>
          </a:extLst>
        </xdr:cNvPr>
        <xdr:cNvSpPr txBox="1"/>
      </xdr:nvSpPr>
      <xdr:spPr>
        <a:xfrm>
          <a:off x="1816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38752</xdr:rowOff>
    </xdr:from>
    <xdr:ext cx="405111" cy="259045"/>
    <xdr:sp macro="" textlink="">
      <xdr:nvSpPr>
        <xdr:cNvPr id="90" name="n_4mainValue【道路】&#10;有形固定資産減価償却率">
          <a:extLst>
            <a:ext uri="{FF2B5EF4-FFF2-40B4-BE49-F238E27FC236}">
              <a16:creationId xmlns:a16="http://schemas.microsoft.com/office/drawing/2014/main" id="{F0E65D18-A429-42FA-A26A-7F8927358971}"/>
            </a:ext>
          </a:extLst>
        </xdr:cNvPr>
        <xdr:cNvSpPr txBox="1"/>
      </xdr:nvSpPr>
      <xdr:spPr>
        <a:xfrm>
          <a:off x="927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3E5A11C-B790-4562-B2EE-C4A6CD2D53A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88C1A67-9547-4465-9874-ED1DCFACF23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A17BBE7-4E96-4FEF-B4D2-F2C8A5E7E47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4C3CD71-7B49-4776-BACB-D5AC68FB8FB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FA01EA6-098C-47E4-A13D-A17AA2B9043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80FCCFC-A6A1-4367-B248-C702C76E8AB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680447F-4AD1-41E4-A029-A3B6B1D0336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1D8DB7D-320E-400A-BE69-6D632F3B09E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9D6D36F-03C5-4162-9E42-CB80E1DBBB3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21D1B4F-A4A8-4345-84E8-5738901121A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B9CB9E4D-74F0-4198-BE10-15F6C0AA020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C91D636D-D998-4969-8359-8089C0F0580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64DF14B4-1CAA-4D11-99F7-417D9B3112A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4570FC4E-CB04-4BF7-80E3-100D63B5DA1B}"/>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2F475D05-D2AB-40B4-924B-8DAAEAFFC88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175BE4C6-CC21-4FC5-874F-ECEF46205FAD}"/>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3E050A85-22AD-4D26-BD69-1B039E80B7D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C6AD7507-6DAE-4D25-8E54-581F7A4D0A8F}"/>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1FD47491-97D0-4D66-96F1-CA6DDAC286B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5009341-46CA-4C00-B721-7FF86D02C12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2FBDD239-7565-4479-B828-7F88E5F41B1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9649F02F-3DB0-485F-A97F-ACCA31BE3B85}"/>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696E5337-3E39-4D34-AFDE-82DC4058DC5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DC8F7C1C-FE47-41C0-A48E-6C0C73CA67C1}"/>
            </a:ext>
          </a:extLst>
        </xdr:cNvPr>
        <xdr:cNvCxnSpPr/>
      </xdr:nvCxnSpPr>
      <xdr:spPr>
        <a:xfrm flipV="1">
          <a:off x="10476865" y="5900547"/>
          <a:ext cx="0" cy="133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1F444BEC-E13A-42E6-965F-44ADCA24813A}"/>
            </a:ext>
          </a:extLst>
        </xdr:cNvPr>
        <xdr:cNvSpPr txBox="1"/>
      </xdr:nvSpPr>
      <xdr:spPr>
        <a:xfrm>
          <a:off x="10515600" y="72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0B045F0F-D19F-4A3B-B50E-DB733F133B5D}"/>
            </a:ext>
          </a:extLst>
        </xdr:cNvPr>
        <xdr:cNvCxnSpPr/>
      </xdr:nvCxnSpPr>
      <xdr:spPr>
        <a:xfrm>
          <a:off x="10388600" y="723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C8CF9430-17A5-4C44-865A-0EE0A0243188}"/>
            </a:ext>
          </a:extLst>
        </xdr:cNvPr>
        <xdr:cNvSpPr txBox="1"/>
      </xdr:nvSpPr>
      <xdr:spPr>
        <a:xfrm>
          <a:off x="10515600" y="56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13D1B186-7F54-4071-8E2E-CD469AC7A0D7}"/>
            </a:ext>
          </a:extLst>
        </xdr:cNvPr>
        <xdr:cNvCxnSpPr/>
      </xdr:nvCxnSpPr>
      <xdr:spPr>
        <a:xfrm>
          <a:off x="10388600" y="590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72813</xdr:rowOff>
    </xdr:from>
    <xdr:ext cx="469744" cy="259045"/>
    <xdr:sp macro="" textlink="">
      <xdr:nvSpPr>
        <xdr:cNvPr id="119" name="【道路】&#10;一人当たり延長平均値テキスト">
          <a:extLst>
            <a:ext uri="{FF2B5EF4-FFF2-40B4-BE49-F238E27FC236}">
              <a16:creationId xmlns:a16="http://schemas.microsoft.com/office/drawing/2014/main" id="{498CBB89-3F1C-4C79-A274-A43923A8876F}"/>
            </a:ext>
          </a:extLst>
        </xdr:cNvPr>
        <xdr:cNvSpPr txBox="1"/>
      </xdr:nvSpPr>
      <xdr:spPr>
        <a:xfrm>
          <a:off x="10515600" y="6759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DB68E886-2BA6-4570-BED2-D45722379CCB}"/>
            </a:ext>
          </a:extLst>
        </xdr:cNvPr>
        <xdr:cNvSpPr/>
      </xdr:nvSpPr>
      <xdr:spPr>
        <a:xfrm>
          <a:off x="104267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3F0E157D-C9F4-4670-8A5D-4C9C846B1F8D}"/>
            </a:ext>
          </a:extLst>
        </xdr:cNvPr>
        <xdr:cNvSpPr/>
      </xdr:nvSpPr>
      <xdr:spPr>
        <a:xfrm>
          <a:off x="9588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a:extLst>
            <a:ext uri="{FF2B5EF4-FFF2-40B4-BE49-F238E27FC236}">
              <a16:creationId xmlns:a16="http://schemas.microsoft.com/office/drawing/2014/main" id="{DFCEE5EE-7F79-44D2-AB1A-6D6F1C279A34}"/>
            </a:ext>
          </a:extLst>
        </xdr:cNvPr>
        <xdr:cNvSpPr/>
      </xdr:nvSpPr>
      <xdr:spPr>
        <a:xfrm>
          <a:off x="8699500" y="69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a:extLst>
            <a:ext uri="{FF2B5EF4-FFF2-40B4-BE49-F238E27FC236}">
              <a16:creationId xmlns:a16="http://schemas.microsoft.com/office/drawing/2014/main" id="{377A4145-B51B-4D6D-B984-109DD98E1AC8}"/>
            </a:ext>
          </a:extLst>
        </xdr:cNvPr>
        <xdr:cNvSpPr/>
      </xdr:nvSpPr>
      <xdr:spPr>
        <a:xfrm>
          <a:off x="7810500" y="692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a:extLst>
            <a:ext uri="{FF2B5EF4-FFF2-40B4-BE49-F238E27FC236}">
              <a16:creationId xmlns:a16="http://schemas.microsoft.com/office/drawing/2014/main" id="{BECC3011-8BE0-4038-ABAE-82569E8C8A61}"/>
            </a:ext>
          </a:extLst>
        </xdr:cNvPr>
        <xdr:cNvSpPr/>
      </xdr:nvSpPr>
      <xdr:spPr>
        <a:xfrm>
          <a:off x="6921500" y="69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107ADE1-A095-435E-9B10-0847FFF8CD4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AD48ECF-A378-4B22-8719-C10603616C1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20E1078-237C-4A82-8E9A-B940ACCE4D6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D79F650-39EF-4F3B-8F77-2A1AF8D1F1E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B32DA50-5E81-4191-843A-940CB307AB2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137185</xdr:rowOff>
    </xdr:from>
    <xdr:to>
      <xdr:col>55</xdr:col>
      <xdr:colOff>50800</xdr:colOff>
      <xdr:row>41</xdr:row>
      <xdr:rowOff>67335</xdr:rowOff>
    </xdr:to>
    <xdr:sp macro="" textlink="">
      <xdr:nvSpPr>
        <xdr:cNvPr id="130" name="楕円 129">
          <a:extLst>
            <a:ext uri="{FF2B5EF4-FFF2-40B4-BE49-F238E27FC236}">
              <a16:creationId xmlns:a16="http://schemas.microsoft.com/office/drawing/2014/main" id="{7DF95BF3-0AB2-490B-A890-E3E3D28E0972}"/>
            </a:ext>
          </a:extLst>
        </xdr:cNvPr>
        <xdr:cNvSpPr/>
      </xdr:nvSpPr>
      <xdr:spPr>
        <a:xfrm>
          <a:off x="10426700" y="699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115612</xdr:rowOff>
    </xdr:from>
    <xdr:ext cx="469744" cy="259045"/>
    <xdr:sp macro="" textlink="">
      <xdr:nvSpPr>
        <xdr:cNvPr id="131" name="【道路】&#10;一人当たり延長該当値テキスト">
          <a:extLst>
            <a:ext uri="{FF2B5EF4-FFF2-40B4-BE49-F238E27FC236}">
              <a16:creationId xmlns:a16="http://schemas.microsoft.com/office/drawing/2014/main" id="{B165D12A-8E9F-4C1C-A3AB-1FEEC1716D58}"/>
            </a:ext>
          </a:extLst>
        </xdr:cNvPr>
        <xdr:cNvSpPr txBox="1"/>
      </xdr:nvSpPr>
      <xdr:spPr>
        <a:xfrm>
          <a:off x="10515600" y="697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137719</xdr:rowOff>
    </xdr:from>
    <xdr:to>
      <xdr:col>50</xdr:col>
      <xdr:colOff>165100</xdr:colOff>
      <xdr:row>41</xdr:row>
      <xdr:rowOff>67869</xdr:rowOff>
    </xdr:to>
    <xdr:sp macro="" textlink="">
      <xdr:nvSpPr>
        <xdr:cNvPr id="132" name="楕円 131">
          <a:extLst>
            <a:ext uri="{FF2B5EF4-FFF2-40B4-BE49-F238E27FC236}">
              <a16:creationId xmlns:a16="http://schemas.microsoft.com/office/drawing/2014/main" id="{A6D4A7F8-FE97-4B08-A9AA-3226A8684F08}"/>
            </a:ext>
          </a:extLst>
        </xdr:cNvPr>
        <xdr:cNvSpPr/>
      </xdr:nvSpPr>
      <xdr:spPr>
        <a:xfrm>
          <a:off x="9588500" y="699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16535</xdr:rowOff>
    </xdr:from>
    <xdr:to>
      <xdr:col>55</xdr:col>
      <xdr:colOff>0</xdr:colOff>
      <xdr:row>41</xdr:row>
      <xdr:rowOff>17069</xdr:rowOff>
    </xdr:to>
    <xdr:cxnSp macro="">
      <xdr:nvCxnSpPr>
        <xdr:cNvPr id="133" name="直線コネクタ 132">
          <a:extLst>
            <a:ext uri="{FF2B5EF4-FFF2-40B4-BE49-F238E27FC236}">
              <a16:creationId xmlns:a16="http://schemas.microsoft.com/office/drawing/2014/main" id="{8701E42B-DBDE-45B3-AF64-F15E94480C86}"/>
            </a:ext>
          </a:extLst>
        </xdr:cNvPr>
        <xdr:cNvCxnSpPr/>
      </xdr:nvCxnSpPr>
      <xdr:spPr>
        <a:xfrm flipV="1">
          <a:off x="9639300" y="7045985"/>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138443</xdr:rowOff>
    </xdr:from>
    <xdr:to>
      <xdr:col>46</xdr:col>
      <xdr:colOff>38100</xdr:colOff>
      <xdr:row>41</xdr:row>
      <xdr:rowOff>68593</xdr:rowOff>
    </xdr:to>
    <xdr:sp macro="" textlink="">
      <xdr:nvSpPr>
        <xdr:cNvPr id="134" name="楕円 133">
          <a:extLst>
            <a:ext uri="{FF2B5EF4-FFF2-40B4-BE49-F238E27FC236}">
              <a16:creationId xmlns:a16="http://schemas.microsoft.com/office/drawing/2014/main" id="{CF7D2BAD-8137-43DF-8422-CCD62A98CACA}"/>
            </a:ext>
          </a:extLst>
        </xdr:cNvPr>
        <xdr:cNvSpPr/>
      </xdr:nvSpPr>
      <xdr:spPr>
        <a:xfrm>
          <a:off x="8699500" y="699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17069</xdr:rowOff>
    </xdr:from>
    <xdr:to>
      <xdr:col>50</xdr:col>
      <xdr:colOff>114300</xdr:colOff>
      <xdr:row>41</xdr:row>
      <xdr:rowOff>17793</xdr:rowOff>
    </xdr:to>
    <xdr:cxnSp macro="">
      <xdr:nvCxnSpPr>
        <xdr:cNvPr id="135" name="直線コネクタ 134">
          <a:extLst>
            <a:ext uri="{FF2B5EF4-FFF2-40B4-BE49-F238E27FC236}">
              <a16:creationId xmlns:a16="http://schemas.microsoft.com/office/drawing/2014/main" id="{4C6B21DB-E304-4980-BBFB-B1B13AC8FB67}"/>
            </a:ext>
          </a:extLst>
        </xdr:cNvPr>
        <xdr:cNvCxnSpPr/>
      </xdr:nvCxnSpPr>
      <xdr:spPr>
        <a:xfrm flipV="1">
          <a:off x="8750300" y="7046519"/>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138976</xdr:rowOff>
    </xdr:from>
    <xdr:to>
      <xdr:col>41</xdr:col>
      <xdr:colOff>101600</xdr:colOff>
      <xdr:row>41</xdr:row>
      <xdr:rowOff>69126</xdr:rowOff>
    </xdr:to>
    <xdr:sp macro="" textlink="">
      <xdr:nvSpPr>
        <xdr:cNvPr id="136" name="楕円 135">
          <a:extLst>
            <a:ext uri="{FF2B5EF4-FFF2-40B4-BE49-F238E27FC236}">
              <a16:creationId xmlns:a16="http://schemas.microsoft.com/office/drawing/2014/main" id="{06C05C77-88ED-4C72-9007-8CCDBDC1DB37}"/>
            </a:ext>
          </a:extLst>
        </xdr:cNvPr>
        <xdr:cNvSpPr/>
      </xdr:nvSpPr>
      <xdr:spPr>
        <a:xfrm>
          <a:off x="7810500" y="699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17793</xdr:rowOff>
    </xdr:from>
    <xdr:to>
      <xdr:col>45</xdr:col>
      <xdr:colOff>177800</xdr:colOff>
      <xdr:row>41</xdr:row>
      <xdr:rowOff>18326</xdr:rowOff>
    </xdr:to>
    <xdr:cxnSp macro="">
      <xdr:nvCxnSpPr>
        <xdr:cNvPr id="137" name="直線コネクタ 136">
          <a:extLst>
            <a:ext uri="{FF2B5EF4-FFF2-40B4-BE49-F238E27FC236}">
              <a16:creationId xmlns:a16="http://schemas.microsoft.com/office/drawing/2014/main" id="{2C4ADA67-269D-4B37-8348-DF87A5D73264}"/>
            </a:ext>
          </a:extLst>
        </xdr:cNvPr>
        <xdr:cNvCxnSpPr/>
      </xdr:nvCxnSpPr>
      <xdr:spPr>
        <a:xfrm flipV="1">
          <a:off x="7861300" y="7047243"/>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141415</xdr:rowOff>
    </xdr:from>
    <xdr:to>
      <xdr:col>36</xdr:col>
      <xdr:colOff>165100</xdr:colOff>
      <xdr:row>41</xdr:row>
      <xdr:rowOff>71565</xdr:rowOff>
    </xdr:to>
    <xdr:sp macro="" textlink="">
      <xdr:nvSpPr>
        <xdr:cNvPr id="138" name="楕円 137">
          <a:extLst>
            <a:ext uri="{FF2B5EF4-FFF2-40B4-BE49-F238E27FC236}">
              <a16:creationId xmlns:a16="http://schemas.microsoft.com/office/drawing/2014/main" id="{0B7C021D-6E47-4F9F-9C2E-6A9798D8D965}"/>
            </a:ext>
          </a:extLst>
        </xdr:cNvPr>
        <xdr:cNvSpPr/>
      </xdr:nvSpPr>
      <xdr:spPr>
        <a:xfrm>
          <a:off x="6921500" y="699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18326</xdr:rowOff>
    </xdr:from>
    <xdr:to>
      <xdr:col>41</xdr:col>
      <xdr:colOff>50800</xdr:colOff>
      <xdr:row>41</xdr:row>
      <xdr:rowOff>20765</xdr:rowOff>
    </xdr:to>
    <xdr:cxnSp macro="">
      <xdr:nvCxnSpPr>
        <xdr:cNvPr id="139" name="直線コネクタ 138">
          <a:extLst>
            <a:ext uri="{FF2B5EF4-FFF2-40B4-BE49-F238E27FC236}">
              <a16:creationId xmlns:a16="http://schemas.microsoft.com/office/drawing/2014/main" id="{B37E9F36-71B5-47B1-9C50-FAE0129EB230}"/>
            </a:ext>
          </a:extLst>
        </xdr:cNvPr>
        <xdr:cNvCxnSpPr/>
      </xdr:nvCxnSpPr>
      <xdr:spPr>
        <a:xfrm flipV="1">
          <a:off x="6972300" y="7047776"/>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168521</xdr:rowOff>
    </xdr:from>
    <xdr:ext cx="469744" cy="259045"/>
    <xdr:sp macro="" textlink="">
      <xdr:nvSpPr>
        <xdr:cNvPr id="140" name="n_1aveValue【道路】&#10;一人当たり延長">
          <a:extLst>
            <a:ext uri="{FF2B5EF4-FFF2-40B4-BE49-F238E27FC236}">
              <a16:creationId xmlns:a16="http://schemas.microsoft.com/office/drawing/2014/main" id="{AB072527-8ACB-4454-A21F-7AF5A7B62392}"/>
            </a:ext>
          </a:extLst>
        </xdr:cNvPr>
        <xdr:cNvSpPr txBox="1"/>
      </xdr:nvSpPr>
      <xdr:spPr>
        <a:xfrm>
          <a:off x="9391727" y="668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13796</xdr:rowOff>
    </xdr:from>
    <xdr:ext cx="469744" cy="259045"/>
    <xdr:sp macro="" textlink="">
      <xdr:nvSpPr>
        <xdr:cNvPr id="141" name="n_2aveValue【道路】&#10;一人当たり延長">
          <a:extLst>
            <a:ext uri="{FF2B5EF4-FFF2-40B4-BE49-F238E27FC236}">
              <a16:creationId xmlns:a16="http://schemas.microsoft.com/office/drawing/2014/main" id="{4D9DF540-0DAA-42A6-BB68-C72CF0CD7FD6}"/>
            </a:ext>
          </a:extLst>
        </xdr:cNvPr>
        <xdr:cNvSpPr txBox="1"/>
      </xdr:nvSpPr>
      <xdr:spPr>
        <a:xfrm>
          <a:off x="8515427" y="670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11510</xdr:rowOff>
    </xdr:from>
    <xdr:ext cx="469744" cy="259045"/>
    <xdr:sp macro="" textlink="">
      <xdr:nvSpPr>
        <xdr:cNvPr id="142" name="n_3aveValue【道路】&#10;一人当たり延長">
          <a:extLst>
            <a:ext uri="{FF2B5EF4-FFF2-40B4-BE49-F238E27FC236}">
              <a16:creationId xmlns:a16="http://schemas.microsoft.com/office/drawing/2014/main" id="{7DD32899-B1E7-40BC-8580-74F24E429846}"/>
            </a:ext>
          </a:extLst>
        </xdr:cNvPr>
        <xdr:cNvSpPr txBox="1"/>
      </xdr:nvSpPr>
      <xdr:spPr>
        <a:xfrm>
          <a:off x="7626427" y="669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16959</xdr:rowOff>
    </xdr:from>
    <xdr:ext cx="469744" cy="259045"/>
    <xdr:sp macro="" textlink="">
      <xdr:nvSpPr>
        <xdr:cNvPr id="143" name="n_4aveValue【道路】&#10;一人当たり延長">
          <a:extLst>
            <a:ext uri="{FF2B5EF4-FFF2-40B4-BE49-F238E27FC236}">
              <a16:creationId xmlns:a16="http://schemas.microsoft.com/office/drawing/2014/main" id="{47CFA6C1-C9F1-4FA9-9B46-123A598A44FC}"/>
            </a:ext>
          </a:extLst>
        </xdr:cNvPr>
        <xdr:cNvSpPr txBox="1"/>
      </xdr:nvSpPr>
      <xdr:spPr>
        <a:xfrm>
          <a:off x="6737427" y="670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58996</xdr:rowOff>
    </xdr:from>
    <xdr:ext cx="469744" cy="259045"/>
    <xdr:sp macro="" textlink="">
      <xdr:nvSpPr>
        <xdr:cNvPr id="144" name="n_1mainValue【道路】&#10;一人当たり延長">
          <a:extLst>
            <a:ext uri="{FF2B5EF4-FFF2-40B4-BE49-F238E27FC236}">
              <a16:creationId xmlns:a16="http://schemas.microsoft.com/office/drawing/2014/main" id="{68B6BBFC-E770-4C2E-91A5-AA58CB111CEA}"/>
            </a:ext>
          </a:extLst>
        </xdr:cNvPr>
        <xdr:cNvSpPr txBox="1"/>
      </xdr:nvSpPr>
      <xdr:spPr>
        <a:xfrm>
          <a:off x="9391727" y="708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59720</xdr:rowOff>
    </xdr:from>
    <xdr:ext cx="469744" cy="259045"/>
    <xdr:sp macro="" textlink="">
      <xdr:nvSpPr>
        <xdr:cNvPr id="145" name="n_2mainValue【道路】&#10;一人当たり延長">
          <a:extLst>
            <a:ext uri="{FF2B5EF4-FFF2-40B4-BE49-F238E27FC236}">
              <a16:creationId xmlns:a16="http://schemas.microsoft.com/office/drawing/2014/main" id="{554CFE7F-EF42-4232-AA32-9A472034D48B}"/>
            </a:ext>
          </a:extLst>
        </xdr:cNvPr>
        <xdr:cNvSpPr txBox="1"/>
      </xdr:nvSpPr>
      <xdr:spPr>
        <a:xfrm>
          <a:off x="8515427" y="708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60253</xdr:rowOff>
    </xdr:from>
    <xdr:ext cx="469744" cy="259045"/>
    <xdr:sp macro="" textlink="">
      <xdr:nvSpPr>
        <xdr:cNvPr id="146" name="n_3mainValue【道路】&#10;一人当たり延長">
          <a:extLst>
            <a:ext uri="{FF2B5EF4-FFF2-40B4-BE49-F238E27FC236}">
              <a16:creationId xmlns:a16="http://schemas.microsoft.com/office/drawing/2014/main" id="{4B48FF06-0F6B-4E86-B69B-C40619D00C06}"/>
            </a:ext>
          </a:extLst>
        </xdr:cNvPr>
        <xdr:cNvSpPr txBox="1"/>
      </xdr:nvSpPr>
      <xdr:spPr>
        <a:xfrm>
          <a:off x="7626427" y="708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62692</xdr:rowOff>
    </xdr:from>
    <xdr:ext cx="469744" cy="259045"/>
    <xdr:sp macro="" textlink="">
      <xdr:nvSpPr>
        <xdr:cNvPr id="147" name="n_4mainValue【道路】&#10;一人当たり延長">
          <a:extLst>
            <a:ext uri="{FF2B5EF4-FFF2-40B4-BE49-F238E27FC236}">
              <a16:creationId xmlns:a16="http://schemas.microsoft.com/office/drawing/2014/main" id="{F7914919-19BD-473A-BF54-80DB2B2574A9}"/>
            </a:ext>
          </a:extLst>
        </xdr:cNvPr>
        <xdr:cNvSpPr txBox="1"/>
      </xdr:nvSpPr>
      <xdr:spPr>
        <a:xfrm>
          <a:off x="6737427" y="709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B7579151-718D-41AD-BECA-341BB18020E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D5C5C17D-2C2C-4E3A-8D48-BFF34C20230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74917EA7-7A46-4C5A-A818-92F330644DA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971EC94A-336E-45A1-B28C-9292D4219D5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B3DAA40D-E1E4-4194-B5B7-9A0C68AFFD1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78E89D4-02D0-46AD-B067-436D51AA07E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A87AAE8D-85BF-4BCA-BD98-A681E371963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7D8B912A-7082-414A-9C89-E3BEF4C2D97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91DF0978-E462-457F-A111-B87DCDA731B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42C0619A-CC39-405A-AABE-6466EC62FC5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B7E2C562-9C44-4B1B-848A-21D3ACFDD54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2CDA091E-F912-4004-894A-0EC2535139B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C497D42A-8C5E-46DF-99A1-CB7623EFC5B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E99E450D-A1A6-4F7D-AB2A-10701308AE5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85A1B60B-575C-4598-881D-6E4B15AE2D4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AF3D554-6DD1-4308-BA4B-07C6BF2A5B3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649B3169-904D-4834-B36F-719DA6F6626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58A5D604-4814-4B99-97DD-7E5FB030960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EB8BCC43-D4A8-4BD3-865C-36C29BC282E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BD6B5406-FC63-462D-B756-F141321B43C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D60E733C-5A54-4B16-883F-DA8483C35DC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74C0B7A9-0555-44B2-8504-188667E497A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C4116F74-3781-45EB-A566-CD754EC7922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E553150C-707A-4230-B752-2C6E824D872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65C2A4D1-1574-4BA2-BC2A-D4ACB5DCD2C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85A8D619-5771-48BE-AB7E-7C6D22D4E101}"/>
            </a:ext>
          </a:extLst>
        </xdr:cNvPr>
        <xdr:cNvCxnSpPr/>
      </xdr:nvCxnSpPr>
      <xdr:spPr>
        <a:xfrm flipV="1">
          <a:off x="4634865" y="9617528"/>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9B7C152A-0F46-44BC-A657-EE311F141F8A}"/>
            </a:ext>
          </a:extLst>
        </xdr:cNvPr>
        <xdr:cNvSpPr txBox="1"/>
      </xdr:nvSpPr>
      <xdr:spPr>
        <a:xfrm>
          <a:off x="4673600" y="1097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02E34BD7-950C-4529-B667-C8C9FF19A0F3}"/>
            </a:ext>
          </a:extLst>
        </xdr:cNvPr>
        <xdr:cNvCxnSpPr/>
      </xdr:nvCxnSpPr>
      <xdr:spPr>
        <a:xfrm>
          <a:off x="4546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27C541CA-95FE-4A33-85F6-A0734C76EB1E}"/>
            </a:ext>
          </a:extLst>
        </xdr:cNvPr>
        <xdr:cNvSpPr txBox="1"/>
      </xdr:nvSpPr>
      <xdr:spPr>
        <a:xfrm>
          <a:off x="4673600" y="939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8FA4010B-21A0-4A40-83DF-7535B45364F9}"/>
            </a:ext>
          </a:extLst>
        </xdr:cNvPr>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4FCB6E38-5856-4261-863B-C02F0B749BC0}"/>
            </a:ext>
          </a:extLst>
        </xdr:cNvPr>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B15E05BE-C929-4DC2-BD74-D35BFCCABBA4}"/>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6BD9D841-EDC1-49A9-8A20-983E2D33692A}"/>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B5A975ED-AD3C-4C23-B4B7-0B5D711361A5}"/>
            </a:ext>
          </a:extLst>
        </xdr:cNvPr>
        <xdr:cNvSpPr/>
      </xdr:nvSpPr>
      <xdr:spPr>
        <a:xfrm>
          <a:off x="2857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49800D53-8F04-49DA-95F9-8F986F7B3CEE}"/>
            </a:ext>
          </a:extLst>
        </xdr:cNvPr>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a:extLst>
            <a:ext uri="{FF2B5EF4-FFF2-40B4-BE49-F238E27FC236}">
              <a16:creationId xmlns:a16="http://schemas.microsoft.com/office/drawing/2014/main" id="{AF47A220-D2DE-4FAB-BA5D-191CB3577918}"/>
            </a:ext>
          </a:extLst>
        </xdr:cNvPr>
        <xdr:cNvSpPr/>
      </xdr:nvSpPr>
      <xdr:spPr>
        <a:xfrm>
          <a:off x="1079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B91DCFE-6797-4010-B344-17BBB3394F7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1C5F5D1-87C0-482A-BB7C-40DF26BEB0A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69C91AB-770F-426E-837F-E7E4A863D3A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6A00DE3-3591-4E53-87C7-11B80F036E5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501D653-5469-4AB8-A4C4-264F8DBFC8A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71665</xdr:rowOff>
    </xdr:from>
    <xdr:to>
      <xdr:col>24</xdr:col>
      <xdr:colOff>114300</xdr:colOff>
      <xdr:row>61</xdr:row>
      <xdr:rowOff>1815</xdr:rowOff>
    </xdr:to>
    <xdr:sp macro="" textlink="">
      <xdr:nvSpPr>
        <xdr:cNvPr id="189" name="楕円 188">
          <a:extLst>
            <a:ext uri="{FF2B5EF4-FFF2-40B4-BE49-F238E27FC236}">
              <a16:creationId xmlns:a16="http://schemas.microsoft.com/office/drawing/2014/main" id="{89DE86A8-F96A-4C6E-B136-19E91730547B}"/>
            </a:ext>
          </a:extLst>
        </xdr:cNvPr>
        <xdr:cNvSpPr/>
      </xdr:nvSpPr>
      <xdr:spPr>
        <a:xfrm>
          <a:off x="45847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94542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8EC71047-173F-4731-A61E-93B7C8FD3B74}"/>
            </a:ext>
          </a:extLst>
        </xdr:cNvPr>
        <xdr:cNvSpPr txBox="1"/>
      </xdr:nvSpPr>
      <xdr:spPr>
        <a:xfrm>
          <a:off x="4673600" y="10210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43906</xdr:rowOff>
    </xdr:from>
    <xdr:to>
      <xdr:col>20</xdr:col>
      <xdr:colOff>38100</xdr:colOff>
      <xdr:row>60</xdr:row>
      <xdr:rowOff>145506</xdr:rowOff>
    </xdr:to>
    <xdr:sp macro="" textlink="">
      <xdr:nvSpPr>
        <xdr:cNvPr id="191" name="楕円 190">
          <a:extLst>
            <a:ext uri="{FF2B5EF4-FFF2-40B4-BE49-F238E27FC236}">
              <a16:creationId xmlns:a16="http://schemas.microsoft.com/office/drawing/2014/main" id="{18E50502-8890-46D3-9611-A028AEB3E32F}"/>
            </a:ext>
          </a:extLst>
        </xdr:cNvPr>
        <xdr:cNvSpPr/>
      </xdr:nvSpPr>
      <xdr:spPr>
        <a:xfrm>
          <a:off x="3746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94706</xdr:rowOff>
    </xdr:from>
    <xdr:to>
      <xdr:col>24</xdr:col>
      <xdr:colOff>63500</xdr:colOff>
      <xdr:row>60</xdr:row>
      <xdr:rowOff>122465</xdr:rowOff>
    </xdr:to>
    <xdr:cxnSp macro="">
      <xdr:nvCxnSpPr>
        <xdr:cNvPr id="192" name="直線コネクタ 191">
          <a:extLst>
            <a:ext uri="{FF2B5EF4-FFF2-40B4-BE49-F238E27FC236}">
              <a16:creationId xmlns:a16="http://schemas.microsoft.com/office/drawing/2014/main" id="{131F4F5F-EEAC-438D-AE90-DBB350DDDF24}"/>
            </a:ext>
          </a:extLst>
        </xdr:cNvPr>
        <xdr:cNvCxnSpPr/>
      </xdr:nvCxnSpPr>
      <xdr:spPr>
        <a:xfrm>
          <a:off x="3797300" y="10381706"/>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16147</xdr:rowOff>
    </xdr:from>
    <xdr:to>
      <xdr:col>15</xdr:col>
      <xdr:colOff>101600</xdr:colOff>
      <xdr:row>60</xdr:row>
      <xdr:rowOff>117747</xdr:rowOff>
    </xdr:to>
    <xdr:sp macro="" textlink="">
      <xdr:nvSpPr>
        <xdr:cNvPr id="193" name="楕円 192">
          <a:extLst>
            <a:ext uri="{FF2B5EF4-FFF2-40B4-BE49-F238E27FC236}">
              <a16:creationId xmlns:a16="http://schemas.microsoft.com/office/drawing/2014/main" id="{DF7B739E-9F7E-4DCB-ABCF-5092F7413B7B}"/>
            </a:ext>
          </a:extLst>
        </xdr:cNvPr>
        <xdr:cNvSpPr/>
      </xdr:nvSpPr>
      <xdr:spPr>
        <a:xfrm>
          <a:off x="2857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66947</xdr:rowOff>
    </xdr:from>
    <xdr:to>
      <xdr:col>19</xdr:col>
      <xdr:colOff>177800</xdr:colOff>
      <xdr:row>60</xdr:row>
      <xdr:rowOff>94706</xdr:rowOff>
    </xdr:to>
    <xdr:cxnSp macro="">
      <xdr:nvCxnSpPr>
        <xdr:cNvPr id="194" name="直線コネクタ 193">
          <a:extLst>
            <a:ext uri="{FF2B5EF4-FFF2-40B4-BE49-F238E27FC236}">
              <a16:creationId xmlns:a16="http://schemas.microsoft.com/office/drawing/2014/main" id="{A44936D8-6B55-441D-9271-E98B97E32A93}"/>
            </a:ext>
          </a:extLst>
        </xdr:cNvPr>
        <xdr:cNvCxnSpPr/>
      </xdr:nvCxnSpPr>
      <xdr:spPr>
        <a:xfrm>
          <a:off x="2908300" y="1035394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159838</xdr:rowOff>
    </xdr:from>
    <xdr:to>
      <xdr:col>10</xdr:col>
      <xdr:colOff>165100</xdr:colOff>
      <xdr:row>60</xdr:row>
      <xdr:rowOff>89988</xdr:rowOff>
    </xdr:to>
    <xdr:sp macro="" textlink="">
      <xdr:nvSpPr>
        <xdr:cNvPr id="195" name="楕円 194">
          <a:extLst>
            <a:ext uri="{FF2B5EF4-FFF2-40B4-BE49-F238E27FC236}">
              <a16:creationId xmlns:a16="http://schemas.microsoft.com/office/drawing/2014/main" id="{B3DCFB9B-8918-4F77-B52B-1AF8B5D8871C}"/>
            </a:ext>
          </a:extLst>
        </xdr:cNvPr>
        <xdr:cNvSpPr/>
      </xdr:nvSpPr>
      <xdr:spPr>
        <a:xfrm>
          <a:off x="1968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39188</xdr:rowOff>
    </xdr:from>
    <xdr:to>
      <xdr:col>15</xdr:col>
      <xdr:colOff>50800</xdr:colOff>
      <xdr:row>60</xdr:row>
      <xdr:rowOff>66947</xdr:rowOff>
    </xdr:to>
    <xdr:cxnSp macro="">
      <xdr:nvCxnSpPr>
        <xdr:cNvPr id="196" name="直線コネクタ 195">
          <a:extLst>
            <a:ext uri="{FF2B5EF4-FFF2-40B4-BE49-F238E27FC236}">
              <a16:creationId xmlns:a16="http://schemas.microsoft.com/office/drawing/2014/main" id="{FDA12360-9577-48D0-B9CE-52703F98CA7A}"/>
            </a:ext>
          </a:extLst>
        </xdr:cNvPr>
        <xdr:cNvCxnSpPr/>
      </xdr:nvCxnSpPr>
      <xdr:spPr>
        <a:xfrm>
          <a:off x="2019300" y="1032618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132080</xdr:rowOff>
    </xdr:from>
    <xdr:to>
      <xdr:col>6</xdr:col>
      <xdr:colOff>38100</xdr:colOff>
      <xdr:row>60</xdr:row>
      <xdr:rowOff>62230</xdr:rowOff>
    </xdr:to>
    <xdr:sp macro="" textlink="">
      <xdr:nvSpPr>
        <xdr:cNvPr id="197" name="楕円 196">
          <a:extLst>
            <a:ext uri="{FF2B5EF4-FFF2-40B4-BE49-F238E27FC236}">
              <a16:creationId xmlns:a16="http://schemas.microsoft.com/office/drawing/2014/main" id="{D7989F5D-EA33-43DD-AD29-5BE12DDDCF96}"/>
            </a:ext>
          </a:extLst>
        </xdr:cNvPr>
        <xdr:cNvSpPr/>
      </xdr:nvSpPr>
      <xdr:spPr>
        <a:xfrm>
          <a:off x="1079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xdr:rowOff>
    </xdr:from>
    <xdr:to>
      <xdr:col>10</xdr:col>
      <xdr:colOff>114300</xdr:colOff>
      <xdr:row>60</xdr:row>
      <xdr:rowOff>39188</xdr:rowOff>
    </xdr:to>
    <xdr:cxnSp macro="">
      <xdr:nvCxnSpPr>
        <xdr:cNvPr id="198" name="直線コネクタ 197">
          <a:extLst>
            <a:ext uri="{FF2B5EF4-FFF2-40B4-BE49-F238E27FC236}">
              <a16:creationId xmlns:a16="http://schemas.microsoft.com/office/drawing/2014/main" id="{9F3228F8-3443-43CB-87EA-78AD213E413D}"/>
            </a:ext>
          </a:extLst>
        </xdr:cNvPr>
        <xdr:cNvCxnSpPr/>
      </xdr:nvCxnSpPr>
      <xdr:spPr>
        <a:xfrm>
          <a:off x="1130300" y="1029843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D9E22210-951F-49F3-9D64-15414E97A8EF}"/>
            </a:ext>
          </a:extLst>
        </xdr:cNvPr>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27231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26E088DA-E59F-40CE-9C2E-C4A2B3F622FA}"/>
            </a:ext>
          </a:extLst>
        </xdr:cNvPr>
        <xdr:cNvSpPr txBox="1"/>
      </xdr:nvSpPr>
      <xdr:spPr>
        <a:xfrm>
          <a:off x="2705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9A0A9B55-4DDE-4137-BBC4-56A5DB6E426E}"/>
            </a:ext>
          </a:extLst>
        </xdr:cNvPr>
        <xdr:cNvSpPr txBox="1"/>
      </xdr:nvSpPr>
      <xdr:spPr>
        <a:xfrm>
          <a:off x="1816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154594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A9A1582B-BF71-42D9-AD2F-D81713A30919}"/>
            </a:ext>
          </a:extLst>
        </xdr:cNvPr>
        <xdr:cNvSpPr txBox="1"/>
      </xdr:nvSpPr>
      <xdr:spPr>
        <a:xfrm>
          <a:off x="927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162033</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FF958D9F-8DC0-4AF6-84D9-D5F9E4E599F1}"/>
            </a:ext>
          </a:extLst>
        </xdr:cNvPr>
        <xdr:cNvSpPr txBox="1"/>
      </xdr:nvSpPr>
      <xdr:spPr>
        <a:xfrm>
          <a:off x="35820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134274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83816D67-27EE-4C26-BD9D-82468D449F9C}"/>
            </a:ext>
          </a:extLst>
        </xdr:cNvPr>
        <xdr:cNvSpPr txBox="1"/>
      </xdr:nvSpPr>
      <xdr:spPr>
        <a:xfrm>
          <a:off x="2705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106515</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51EDA2CF-E703-4B10-A17A-284CC565CD4E}"/>
            </a:ext>
          </a:extLst>
        </xdr:cNvPr>
        <xdr:cNvSpPr txBox="1"/>
      </xdr:nvSpPr>
      <xdr:spPr>
        <a:xfrm>
          <a:off x="1816744" y="1005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78757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C520AD0A-6D0C-4759-A9A7-2B6400FD7914}"/>
            </a:ext>
          </a:extLst>
        </xdr:cNvPr>
        <xdr:cNvSpPr txBox="1"/>
      </xdr:nvSpPr>
      <xdr:spPr>
        <a:xfrm>
          <a:off x="927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3DC13DA9-2154-4EE2-9C41-A632695CB0A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E517FC1F-2F33-4B7E-9506-B698D5A0B95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048EF38-0E2C-487F-A45B-D449AC9A1A3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3942220D-323F-4882-B87F-3701F056B49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885416BA-590A-4E08-8922-B3311D799B8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C87C6B68-D5BA-4C78-B23C-9E9ADF7546F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D9C0D9F9-AE81-4AD9-ACDC-7EA01894D9B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347DCFC5-5724-4E74-990F-ED250AE658C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D5634D48-E8A1-44F4-BFEB-CC175850A3E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5B82ED7B-A9DB-449E-B6DD-D519269F7CB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75C8CF0E-6E8E-4C5A-B483-C1017ECE552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5832BF45-01A9-47E1-B88C-DD4D5A95F5D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758B4EA2-7C4C-45CC-8669-AE35ABD3F9F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AB6472EE-ACFA-4A6E-B5AB-DA89ADFD1292}"/>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8F1A7F8D-E953-4545-900C-719ADF571C5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55DEE875-990A-4BB1-B117-ACB7EAF06F28}"/>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C36914D5-E3BB-44A6-A05F-B0C22B2BC89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9BE0BC8E-041D-4DD2-8E03-1105707BF46D}"/>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4A50009A-EF3B-41F1-A19B-C0A4B3DD3A5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A2FDDB21-3E5F-4B9A-AF53-24BA87E355D5}"/>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A25BF820-FBA7-4F84-8008-1CF790AD8AD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38D6DA93-650C-42E1-9A86-7FFF9AAD302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F6BFFF48-926B-434F-9039-B1EEE8C8485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0DA83D17-9D5C-4B78-ACE1-4A3038689914}"/>
            </a:ext>
          </a:extLst>
        </xdr:cNvPr>
        <xdr:cNvCxnSpPr/>
      </xdr:nvCxnSpPr>
      <xdr:spPr>
        <a:xfrm flipV="1">
          <a:off x="10476865" y="9614644"/>
          <a:ext cx="0" cy="143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69955DF2-5007-44FB-9D4C-CC923DDF9A3C}"/>
            </a:ext>
          </a:extLst>
        </xdr:cNvPr>
        <xdr:cNvSpPr txBox="1"/>
      </xdr:nvSpPr>
      <xdr:spPr>
        <a:xfrm>
          <a:off x="10515600" y="110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467F3945-A1C5-43B5-B55C-70BE33738505}"/>
            </a:ext>
          </a:extLst>
        </xdr:cNvPr>
        <xdr:cNvCxnSpPr/>
      </xdr:nvCxnSpPr>
      <xdr:spPr>
        <a:xfrm>
          <a:off x="10388600" y="110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1511AF5E-F6BE-4A0A-832B-8E7BB10C678E}"/>
            </a:ext>
          </a:extLst>
        </xdr:cNvPr>
        <xdr:cNvSpPr txBox="1"/>
      </xdr:nvSpPr>
      <xdr:spPr>
        <a:xfrm>
          <a:off x="10515600" y="9389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0D078216-0342-43CB-8E4A-ACF33B0270AC}"/>
            </a:ext>
          </a:extLst>
        </xdr:cNvPr>
        <xdr:cNvCxnSpPr/>
      </xdr:nvCxnSpPr>
      <xdr:spPr>
        <a:xfrm>
          <a:off x="10388600" y="96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85255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6D16B990-5EC8-487D-BDF0-8DBB74D4738A}"/>
            </a:ext>
          </a:extLst>
        </xdr:cNvPr>
        <xdr:cNvSpPr txBox="1"/>
      </xdr:nvSpPr>
      <xdr:spPr>
        <a:xfrm>
          <a:off x="10515600" y="1071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79A7320E-7010-45C6-AC80-229D1B168788}"/>
            </a:ext>
          </a:extLst>
        </xdr:cNvPr>
        <xdr:cNvSpPr/>
      </xdr:nvSpPr>
      <xdr:spPr>
        <a:xfrm>
          <a:off x="10426700" y="1086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12495C76-83C8-4D23-8687-E1A50BE08A57}"/>
            </a:ext>
          </a:extLst>
        </xdr:cNvPr>
        <xdr:cNvSpPr/>
      </xdr:nvSpPr>
      <xdr:spPr>
        <a:xfrm>
          <a:off x="958850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a:extLst>
            <a:ext uri="{FF2B5EF4-FFF2-40B4-BE49-F238E27FC236}">
              <a16:creationId xmlns:a16="http://schemas.microsoft.com/office/drawing/2014/main" id="{0CE7D6DD-0AE7-42A5-B947-9E8AD07DCD03}"/>
            </a:ext>
          </a:extLst>
        </xdr:cNvPr>
        <xdr:cNvSpPr/>
      </xdr:nvSpPr>
      <xdr:spPr>
        <a:xfrm>
          <a:off x="8699500" y="1085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a:extLst>
            <a:ext uri="{FF2B5EF4-FFF2-40B4-BE49-F238E27FC236}">
              <a16:creationId xmlns:a16="http://schemas.microsoft.com/office/drawing/2014/main" id="{A0C2DE35-9C39-45FB-9574-DF04540C3BEC}"/>
            </a:ext>
          </a:extLst>
        </xdr:cNvPr>
        <xdr:cNvSpPr/>
      </xdr:nvSpPr>
      <xdr:spPr>
        <a:xfrm>
          <a:off x="7810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a:extLst>
            <a:ext uri="{FF2B5EF4-FFF2-40B4-BE49-F238E27FC236}">
              <a16:creationId xmlns:a16="http://schemas.microsoft.com/office/drawing/2014/main" id="{E096837F-DF51-445C-B273-DA32CF1D9520}"/>
            </a:ext>
          </a:extLst>
        </xdr:cNvPr>
        <xdr:cNvSpPr/>
      </xdr:nvSpPr>
      <xdr:spPr>
        <a:xfrm>
          <a:off x="6921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1372BB0-CA85-4DEA-9F4D-19302B7CF40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36CF1EC-3888-40A7-A764-D1A7AF91DE7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1C06804-44ED-413A-B130-5A42A621475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8E137EC-CDF7-486F-8BE4-9D1727EB5B6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B70D7AE-1A14-45DC-BC60-913B6255219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7790</xdr:rowOff>
    </xdr:from>
    <xdr:to>
      <xdr:col>55</xdr:col>
      <xdr:colOff>50800</xdr:colOff>
      <xdr:row>64</xdr:row>
      <xdr:rowOff>109390</xdr:rowOff>
    </xdr:to>
    <xdr:sp macro="" textlink="">
      <xdr:nvSpPr>
        <xdr:cNvPr id="246" name="楕円 245">
          <a:extLst>
            <a:ext uri="{FF2B5EF4-FFF2-40B4-BE49-F238E27FC236}">
              <a16:creationId xmlns:a16="http://schemas.microsoft.com/office/drawing/2014/main" id="{D80F60EB-F2CA-424F-8424-82FE1333D944}"/>
            </a:ext>
          </a:extLst>
        </xdr:cNvPr>
        <xdr:cNvSpPr/>
      </xdr:nvSpPr>
      <xdr:spPr>
        <a:xfrm>
          <a:off x="10426700" y="1098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94167</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E8292544-A4B8-48DA-BC32-A71A48FB33A5}"/>
            </a:ext>
          </a:extLst>
        </xdr:cNvPr>
        <xdr:cNvSpPr txBox="1"/>
      </xdr:nvSpPr>
      <xdr:spPr>
        <a:xfrm>
          <a:off x="10515600" y="1089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7808</xdr:rowOff>
    </xdr:from>
    <xdr:to>
      <xdr:col>50</xdr:col>
      <xdr:colOff>165100</xdr:colOff>
      <xdr:row>64</xdr:row>
      <xdr:rowOff>109408</xdr:rowOff>
    </xdr:to>
    <xdr:sp macro="" textlink="">
      <xdr:nvSpPr>
        <xdr:cNvPr id="248" name="楕円 247">
          <a:extLst>
            <a:ext uri="{FF2B5EF4-FFF2-40B4-BE49-F238E27FC236}">
              <a16:creationId xmlns:a16="http://schemas.microsoft.com/office/drawing/2014/main" id="{4AFC783C-C07D-4D39-9314-23A9B4471C5F}"/>
            </a:ext>
          </a:extLst>
        </xdr:cNvPr>
        <xdr:cNvSpPr/>
      </xdr:nvSpPr>
      <xdr:spPr>
        <a:xfrm>
          <a:off x="9588500" y="1098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58590</xdr:rowOff>
    </xdr:from>
    <xdr:to>
      <xdr:col>55</xdr:col>
      <xdr:colOff>0</xdr:colOff>
      <xdr:row>64</xdr:row>
      <xdr:rowOff>58608</xdr:rowOff>
    </xdr:to>
    <xdr:cxnSp macro="">
      <xdr:nvCxnSpPr>
        <xdr:cNvPr id="249" name="直線コネクタ 248">
          <a:extLst>
            <a:ext uri="{FF2B5EF4-FFF2-40B4-BE49-F238E27FC236}">
              <a16:creationId xmlns:a16="http://schemas.microsoft.com/office/drawing/2014/main" id="{CAE18C54-5286-498F-AB1D-6D6C45A52903}"/>
            </a:ext>
          </a:extLst>
        </xdr:cNvPr>
        <xdr:cNvCxnSpPr/>
      </xdr:nvCxnSpPr>
      <xdr:spPr>
        <a:xfrm flipV="1">
          <a:off x="9639300" y="11031390"/>
          <a:ext cx="8382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7862</xdr:rowOff>
    </xdr:from>
    <xdr:to>
      <xdr:col>46</xdr:col>
      <xdr:colOff>38100</xdr:colOff>
      <xdr:row>64</xdr:row>
      <xdr:rowOff>109462</xdr:rowOff>
    </xdr:to>
    <xdr:sp macro="" textlink="">
      <xdr:nvSpPr>
        <xdr:cNvPr id="250" name="楕円 249">
          <a:extLst>
            <a:ext uri="{FF2B5EF4-FFF2-40B4-BE49-F238E27FC236}">
              <a16:creationId xmlns:a16="http://schemas.microsoft.com/office/drawing/2014/main" id="{E458B914-989D-4349-B679-EFE81CC01A5E}"/>
            </a:ext>
          </a:extLst>
        </xdr:cNvPr>
        <xdr:cNvSpPr/>
      </xdr:nvSpPr>
      <xdr:spPr>
        <a:xfrm>
          <a:off x="8699500" y="1098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58608</xdr:rowOff>
    </xdr:from>
    <xdr:to>
      <xdr:col>50</xdr:col>
      <xdr:colOff>114300</xdr:colOff>
      <xdr:row>64</xdr:row>
      <xdr:rowOff>58662</xdr:rowOff>
    </xdr:to>
    <xdr:cxnSp macro="">
      <xdr:nvCxnSpPr>
        <xdr:cNvPr id="251" name="直線コネクタ 250">
          <a:extLst>
            <a:ext uri="{FF2B5EF4-FFF2-40B4-BE49-F238E27FC236}">
              <a16:creationId xmlns:a16="http://schemas.microsoft.com/office/drawing/2014/main" id="{65193CA8-8C5C-451F-88CB-97A1CF0B65A7}"/>
            </a:ext>
          </a:extLst>
        </xdr:cNvPr>
        <xdr:cNvCxnSpPr/>
      </xdr:nvCxnSpPr>
      <xdr:spPr>
        <a:xfrm flipV="1">
          <a:off x="8750300" y="11031408"/>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7902</xdr:rowOff>
    </xdr:from>
    <xdr:to>
      <xdr:col>41</xdr:col>
      <xdr:colOff>101600</xdr:colOff>
      <xdr:row>64</xdr:row>
      <xdr:rowOff>109502</xdr:rowOff>
    </xdr:to>
    <xdr:sp macro="" textlink="">
      <xdr:nvSpPr>
        <xdr:cNvPr id="252" name="楕円 251">
          <a:extLst>
            <a:ext uri="{FF2B5EF4-FFF2-40B4-BE49-F238E27FC236}">
              <a16:creationId xmlns:a16="http://schemas.microsoft.com/office/drawing/2014/main" id="{216E8AB2-6A86-42BE-ACEF-53EF0C7B7217}"/>
            </a:ext>
          </a:extLst>
        </xdr:cNvPr>
        <xdr:cNvSpPr/>
      </xdr:nvSpPr>
      <xdr:spPr>
        <a:xfrm>
          <a:off x="7810500" y="1098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58662</xdr:rowOff>
    </xdr:from>
    <xdr:to>
      <xdr:col>45</xdr:col>
      <xdr:colOff>177800</xdr:colOff>
      <xdr:row>64</xdr:row>
      <xdr:rowOff>58702</xdr:rowOff>
    </xdr:to>
    <xdr:cxnSp macro="">
      <xdr:nvCxnSpPr>
        <xdr:cNvPr id="253" name="直線コネクタ 252">
          <a:extLst>
            <a:ext uri="{FF2B5EF4-FFF2-40B4-BE49-F238E27FC236}">
              <a16:creationId xmlns:a16="http://schemas.microsoft.com/office/drawing/2014/main" id="{B2A762F3-8135-4BF6-8A05-09DD08B2E4DC}"/>
            </a:ext>
          </a:extLst>
        </xdr:cNvPr>
        <xdr:cNvCxnSpPr/>
      </xdr:nvCxnSpPr>
      <xdr:spPr>
        <a:xfrm flipV="1">
          <a:off x="7861300" y="11031462"/>
          <a:ext cx="8890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8033</xdr:rowOff>
    </xdr:from>
    <xdr:to>
      <xdr:col>36</xdr:col>
      <xdr:colOff>165100</xdr:colOff>
      <xdr:row>64</xdr:row>
      <xdr:rowOff>109633</xdr:rowOff>
    </xdr:to>
    <xdr:sp macro="" textlink="">
      <xdr:nvSpPr>
        <xdr:cNvPr id="254" name="楕円 253">
          <a:extLst>
            <a:ext uri="{FF2B5EF4-FFF2-40B4-BE49-F238E27FC236}">
              <a16:creationId xmlns:a16="http://schemas.microsoft.com/office/drawing/2014/main" id="{D31FD099-1063-4A2D-9E65-6664C4EB2F2E}"/>
            </a:ext>
          </a:extLst>
        </xdr:cNvPr>
        <xdr:cNvSpPr/>
      </xdr:nvSpPr>
      <xdr:spPr>
        <a:xfrm>
          <a:off x="6921500" y="1098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58702</xdr:rowOff>
    </xdr:from>
    <xdr:to>
      <xdr:col>41</xdr:col>
      <xdr:colOff>50800</xdr:colOff>
      <xdr:row>64</xdr:row>
      <xdr:rowOff>58833</xdr:rowOff>
    </xdr:to>
    <xdr:cxnSp macro="">
      <xdr:nvCxnSpPr>
        <xdr:cNvPr id="255" name="直線コネクタ 254">
          <a:extLst>
            <a:ext uri="{FF2B5EF4-FFF2-40B4-BE49-F238E27FC236}">
              <a16:creationId xmlns:a16="http://schemas.microsoft.com/office/drawing/2014/main" id="{AC7F273F-6F62-4B00-89E4-685B16FD590E}"/>
            </a:ext>
          </a:extLst>
        </xdr:cNvPr>
        <xdr:cNvCxnSpPr/>
      </xdr:nvCxnSpPr>
      <xdr:spPr>
        <a:xfrm flipV="1">
          <a:off x="6972300" y="11031502"/>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8858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667E06D9-E212-4F9D-9B69-1145D6D5CF04}"/>
            </a:ext>
          </a:extLst>
        </xdr:cNvPr>
        <xdr:cNvSpPr txBox="1"/>
      </xdr:nvSpPr>
      <xdr:spPr>
        <a:xfrm>
          <a:off x="9327095" y="1063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4609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4829CBF-A18C-4190-BE2F-AB86F140825B}"/>
            </a:ext>
          </a:extLst>
        </xdr:cNvPr>
        <xdr:cNvSpPr txBox="1"/>
      </xdr:nvSpPr>
      <xdr:spPr>
        <a:xfrm>
          <a:off x="8450795" y="1063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7952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CE8192B4-22AB-4F34-BC18-63B038EC7B40}"/>
            </a:ext>
          </a:extLst>
        </xdr:cNvPr>
        <xdr:cNvSpPr txBox="1"/>
      </xdr:nvSpPr>
      <xdr:spPr>
        <a:xfrm>
          <a:off x="7561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7961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552A24A4-524D-414A-9AB2-C81A3B8B1210}"/>
            </a:ext>
          </a:extLst>
        </xdr:cNvPr>
        <xdr:cNvSpPr txBox="1"/>
      </xdr:nvSpPr>
      <xdr:spPr>
        <a:xfrm>
          <a:off x="6672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100535</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0EE940A2-9884-4610-B7FB-5DDBF42D8A6A}"/>
            </a:ext>
          </a:extLst>
        </xdr:cNvPr>
        <xdr:cNvSpPr txBox="1"/>
      </xdr:nvSpPr>
      <xdr:spPr>
        <a:xfrm>
          <a:off x="9359411" y="1107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100589</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57770FD4-3D53-4BCB-9D0B-FA4C71E21458}"/>
            </a:ext>
          </a:extLst>
        </xdr:cNvPr>
        <xdr:cNvSpPr txBox="1"/>
      </xdr:nvSpPr>
      <xdr:spPr>
        <a:xfrm>
          <a:off x="8483111" y="1107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100629</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5A92A686-41F3-4664-ACD3-945B747B1EB1}"/>
            </a:ext>
          </a:extLst>
        </xdr:cNvPr>
        <xdr:cNvSpPr txBox="1"/>
      </xdr:nvSpPr>
      <xdr:spPr>
        <a:xfrm>
          <a:off x="7594111" y="1107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100760</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E5C2ED82-4F67-4850-8D9D-B1455F12C603}"/>
            </a:ext>
          </a:extLst>
        </xdr:cNvPr>
        <xdr:cNvSpPr txBox="1"/>
      </xdr:nvSpPr>
      <xdr:spPr>
        <a:xfrm>
          <a:off x="6705111" y="1107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AD718BA3-5993-4A70-AE3C-498DB17E3B0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384BECDE-3A5A-4760-ACAB-A8366960198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5D28B05E-F937-4FF0-8689-70E55AEF615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DA598AA1-439B-4AFB-948B-53F0B6EFCEB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2B87E641-424C-4B98-A093-56D1836BBF2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2FDC51F7-60FC-45A1-9231-3FEBEF254D0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469D71B6-80C1-4DE7-8F69-F807099B023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72CA48AA-ACEB-4D13-89C1-3F659B08FE2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3EF4DEF3-7E67-4F44-ABC9-48ADA7BEFAC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C9278F9B-6B2B-4719-9397-9BB53A791FE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91E7291B-D1E5-47B4-A0E5-A74CF947AD6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CD0DBEFC-7888-414C-9840-899D40003B1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8494072C-287B-4F63-8853-4B3D35FF1BDC}"/>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3171016D-532D-45D1-8764-7805D83F5F41}"/>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CBF05D8C-ED9F-420F-8AE2-B47C6E6FCB6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BCBC06C5-F387-4E64-B443-DD5064DCC91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4C6A6CBB-A1F8-4A93-939E-096BE82173A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E9A57D1C-ABA6-4049-88EA-47BBA58F5F3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758E4788-FC67-48FC-909C-223CEA0B17B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3A87A41B-6692-4EE4-9412-1C63EF6EB2F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C28F76F5-EFC6-4452-99C4-581E611EE78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E1DC0EEF-9BF3-422B-9A0D-FD20B3DCE64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7DA12379-FFD1-4B1F-B7A6-BA15C13B37B2}"/>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EB40E97D-80AC-49CD-B5A3-3A8A81C9484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84E1F89A-B82D-4F72-BA4E-84F97A083EC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1AE9B5D5-CC50-471F-9C5C-6DE1DD0B1CB2}"/>
            </a:ext>
          </a:extLst>
        </xdr:cNvPr>
        <xdr:cNvCxnSpPr/>
      </xdr:nvCxnSpPr>
      <xdr:spPr>
        <a:xfrm flipV="1">
          <a:off x="4634865"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F60872D-941D-4059-945A-1382924E61B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F48034E8-B0AF-46E4-A6FE-6336DCAB57AE}"/>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50CA3F-FF73-439C-8F90-428C2D889F2E}"/>
            </a:ext>
          </a:extLst>
        </xdr:cNvPr>
        <xdr:cNvSpPr txBox="1"/>
      </xdr:nvSpPr>
      <xdr:spPr>
        <a:xfrm>
          <a:off x="4673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a:extLst>
            <a:ext uri="{FF2B5EF4-FFF2-40B4-BE49-F238E27FC236}">
              <a16:creationId xmlns:a16="http://schemas.microsoft.com/office/drawing/2014/main" id="{EF3BA28F-7F92-49BE-AFD7-5EB4E5AC1159}"/>
            </a:ext>
          </a:extLst>
        </xdr:cNvPr>
        <xdr:cNvCxnSpPr/>
      </xdr:nvCxnSpPr>
      <xdr:spPr>
        <a:xfrm>
          <a:off x="4546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37572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AC33DD82-DADE-4440-8D2F-6BE329B07548}"/>
            </a:ext>
          </a:extLst>
        </xdr:cNvPr>
        <xdr:cNvSpPr txBox="1"/>
      </xdr:nvSpPr>
      <xdr:spPr>
        <a:xfrm>
          <a:off x="4673600" y="14267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a:extLst>
            <a:ext uri="{FF2B5EF4-FFF2-40B4-BE49-F238E27FC236}">
              <a16:creationId xmlns:a16="http://schemas.microsoft.com/office/drawing/2014/main" id="{30AC1470-E5BB-4111-82F7-8F51DDB3875E}"/>
            </a:ext>
          </a:extLst>
        </xdr:cNvPr>
        <xdr:cNvSpPr/>
      </xdr:nvSpPr>
      <xdr:spPr>
        <a:xfrm>
          <a:off x="45847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a:extLst>
            <a:ext uri="{FF2B5EF4-FFF2-40B4-BE49-F238E27FC236}">
              <a16:creationId xmlns:a16="http://schemas.microsoft.com/office/drawing/2014/main" id="{52902046-FE84-4508-9CEB-312AF04948A4}"/>
            </a:ext>
          </a:extLst>
        </xdr:cNvPr>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297" name="フローチャート: 判断 296">
          <a:extLst>
            <a:ext uri="{FF2B5EF4-FFF2-40B4-BE49-F238E27FC236}">
              <a16:creationId xmlns:a16="http://schemas.microsoft.com/office/drawing/2014/main" id="{C97B9ECF-900B-47AB-949E-569176AA9E2F}"/>
            </a:ext>
          </a:extLst>
        </xdr:cNvPr>
        <xdr:cNvSpPr/>
      </xdr:nvSpPr>
      <xdr:spPr>
        <a:xfrm>
          <a:off x="2857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8" name="フローチャート: 判断 297">
          <a:extLst>
            <a:ext uri="{FF2B5EF4-FFF2-40B4-BE49-F238E27FC236}">
              <a16:creationId xmlns:a16="http://schemas.microsoft.com/office/drawing/2014/main" id="{1F210807-1FC6-4BEA-8E26-FDF154556106}"/>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299" name="フローチャート: 判断 298">
          <a:extLst>
            <a:ext uri="{FF2B5EF4-FFF2-40B4-BE49-F238E27FC236}">
              <a16:creationId xmlns:a16="http://schemas.microsoft.com/office/drawing/2014/main" id="{82FF4946-049E-49EF-9327-40A17E5C646E}"/>
            </a:ext>
          </a:extLst>
        </xdr:cNvPr>
        <xdr:cNvSpPr/>
      </xdr:nvSpPr>
      <xdr:spPr>
        <a:xfrm>
          <a:off x="107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9AB4F72-7096-4A58-ABB9-6C76C26B837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E58A17E-BBE7-491F-B7CC-F329F8FB3C5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045DDD5-0991-40FC-9AEA-7248282F6DA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2EF6910-6241-46BB-B705-7217AF811A9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2DF2B78-C84B-4128-9104-7786785D26B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145687</xdr:rowOff>
    </xdr:from>
    <xdr:to>
      <xdr:col>24</xdr:col>
      <xdr:colOff>114300</xdr:colOff>
      <xdr:row>83</xdr:row>
      <xdr:rowOff>75837</xdr:rowOff>
    </xdr:to>
    <xdr:sp macro="" textlink="">
      <xdr:nvSpPr>
        <xdr:cNvPr id="305" name="楕円 304">
          <a:extLst>
            <a:ext uri="{FF2B5EF4-FFF2-40B4-BE49-F238E27FC236}">
              <a16:creationId xmlns:a16="http://schemas.microsoft.com/office/drawing/2014/main" id="{045BF505-C380-49E6-A816-0CA1E2E87120}"/>
            </a:ext>
          </a:extLst>
        </xdr:cNvPr>
        <xdr:cNvSpPr/>
      </xdr:nvSpPr>
      <xdr:spPr>
        <a:xfrm>
          <a:off x="4584700" y="1420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168564</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ED2DC065-FB27-4866-ACBD-D31643A15451}"/>
            </a:ext>
          </a:extLst>
        </xdr:cNvPr>
        <xdr:cNvSpPr txBox="1"/>
      </xdr:nvSpPr>
      <xdr:spPr>
        <a:xfrm>
          <a:off x="4673600" y="1405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91802</xdr:rowOff>
    </xdr:from>
    <xdr:to>
      <xdr:col>20</xdr:col>
      <xdr:colOff>38100</xdr:colOff>
      <xdr:row>83</xdr:row>
      <xdr:rowOff>21952</xdr:rowOff>
    </xdr:to>
    <xdr:sp macro="" textlink="">
      <xdr:nvSpPr>
        <xdr:cNvPr id="307" name="楕円 306">
          <a:extLst>
            <a:ext uri="{FF2B5EF4-FFF2-40B4-BE49-F238E27FC236}">
              <a16:creationId xmlns:a16="http://schemas.microsoft.com/office/drawing/2014/main" id="{D74FF420-6C63-492C-BCD7-60E391955208}"/>
            </a:ext>
          </a:extLst>
        </xdr:cNvPr>
        <xdr:cNvSpPr/>
      </xdr:nvSpPr>
      <xdr:spPr>
        <a:xfrm>
          <a:off x="3746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142602</xdr:rowOff>
    </xdr:from>
    <xdr:to>
      <xdr:col>24</xdr:col>
      <xdr:colOff>63500</xdr:colOff>
      <xdr:row>83</xdr:row>
      <xdr:rowOff>25037</xdr:rowOff>
    </xdr:to>
    <xdr:cxnSp macro="">
      <xdr:nvCxnSpPr>
        <xdr:cNvPr id="308" name="直線コネクタ 307">
          <a:extLst>
            <a:ext uri="{FF2B5EF4-FFF2-40B4-BE49-F238E27FC236}">
              <a16:creationId xmlns:a16="http://schemas.microsoft.com/office/drawing/2014/main" id="{4C04519B-81DC-4088-953E-AE30F7D12D2F}"/>
            </a:ext>
          </a:extLst>
        </xdr:cNvPr>
        <xdr:cNvCxnSpPr/>
      </xdr:nvCxnSpPr>
      <xdr:spPr>
        <a:xfrm>
          <a:off x="3797300" y="14201502"/>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39551</xdr:rowOff>
    </xdr:from>
    <xdr:to>
      <xdr:col>15</xdr:col>
      <xdr:colOff>101600</xdr:colOff>
      <xdr:row>82</xdr:row>
      <xdr:rowOff>141151</xdr:rowOff>
    </xdr:to>
    <xdr:sp macro="" textlink="">
      <xdr:nvSpPr>
        <xdr:cNvPr id="309" name="楕円 308">
          <a:extLst>
            <a:ext uri="{FF2B5EF4-FFF2-40B4-BE49-F238E27FC236}">
              <a16:creationId xmlns:a16="http://schemas.microsoft.com/office/drawing/2014/main" id="{1EAB154D-68FE-416E-ABBB-3418CAC0EFD2}"/>
            </a:ext>
          </a:extLst>
        </xdr:cNvPr>
        <xdr:cNvSpPr/>
      </xdr:nvSpPr>
      <xdr:spPr>
        <a:xfrm>
          <a:off x="2857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90351</xdr:rowOff>
    </xdr:from>
    <xdr:to>
      <xdr:col>19</xdr:col>
      <xdr:colOff>177800</xdr:colOff>
      <xdr:row>82</xdr:row>
      <xdr:rowOff>142602</xdr:rowOff>
    </xdr:to>
    <xdr:cxnSp macro="">
      <xdr:nvCxnSpPr>
        <xdr:cNvPr id="310" name="直線コネクタ 309">
          <a:extLst>
            <a:ext uri="{FF2B5EF4-FFF2-40B4-BE49-F238E27FC236}">
              <a16:creationId xmlns:a16="http://schemas.microsoft.com/office/drawing/2014/main" id="{DB528232-4B4B-4356-8D28-2F164B4DB5E0}"/>
            </a:ext>
          </a:extLst>
        </xdr:cNvPr>
        <xdr:cNvCxnSpPr/>
      </xdr:nvCxnSpPr>
      <xdr:spPr>
        <a:xfrm>
          <a:off x="2908300" y="14149251"/>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158750</xdr:rowOff>
    </xdr:from>
    <xdr:to>
      <xdr:col>10</xdr:col>
      <xdr:colOff>165100</xdr:colOff>
      <xdr:row>82</xdr:row>
      <xdr:rowOff>88900</xdr:rowOff>
    </xdr:to>
    <xdr:sp macro="" textlink="">
      <xdr:nvSpPr>
        <xdr:cNvPr id="311" name="楕円 310">
          <a:extLst>
            <a:ext uri="{FF2B5EF4-FFF2-40B4-BE49-F238E27FC236}">
              <a16:creationId xmlns:a16="http://schemas.microsoft.com/office/drawing/2014/main" id="{79270A8B-4F1E-42EA-93BB-9932DAA1BDD5}"/>
            </a:ext>
          </a:extLst>
        </xdr:cNvPr>
        <xdr:cNvSpPr/>
      </xdr:nvSpPr>
      <xdr:spPr>
        <a:xfrm>
          <a:off x="1968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38100</xdr:rowOff>
    </xdr:from>
    <xdr:to>
      <xdr:col>15</xdr:col>
      <xdr:colOff>50800</xdr:colOff>
      <xdr:row>82</xdr:row>
      <xdr:rowOff>90351</xdr:rowOff>
    </xdr:to>
    <xdr:cxnSp macro="">
      <xdr:nvCxnSpPr>
        <xdr:cNvPr id="312" name="直線コネクタ 311">
          <a:extLst>
            <a:ext uri="{FF2B5EF4-FFF2-40B4-BE49-F238E27FC236}">
              <a16:creationId xmlns:a16="http://schemas.microsoft.com/office/drawing/2014/main" id="{D63F44DF-EA12-4DAD-9766-D2F996995802}"/>
            </a:ext>
          </a:extLst>
        </xdr:cNvPr>
        <xdr:cNvCxnSpPr/>
      </xdr:nvCxnSpPr>
      <xdr:spPr>
        <a:xfrm>
          <a:off x="2019300" y="1409700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108131</xdr:rowOff>
    </xdr:from>
    <xdr:to>
      <xdr:col>6</xdr:col>
      <xdr:colOff>38100</xdr:colOff>
      <xdr:row>82</xdr:row>
      <xdr:rowOff>38281</xdr:rowOff>
    </xdr:to>
    <xdr:sp macro="" textlink="">
      <xdr:nvSpPr>
        <xdr:cNvPr id="313" name="楕円 312">
          <a:extLst>
            <a:ext uri="{FF2B5EF4-FFF2-40B4-BE49-F238E27FC236}">
              <a16:creationId xmlns:a16="http://schemas.microsoft.com/office/drawing/2014/main" id="{CAB7E226-031A-4951-B368-A17551EA4200}"/>
            </a:ext>
          </a:extLst>
        </xdr:cNvPr>
        <xdr:cNvSpPr/>
      </xdr:nvSpPr>
      <xdr:spPr>
        <a:xfrm>
          <a:off x="1079500" y="1399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158931</xdr:rowOff>
    </xdr:from>
    <xdr:to>
      <xdr:col>10</xdr:col>
      <xdr:colOff>114300</xdr:colOff>
      <xdr:row>82</xdr:row>
      <xdr:rowOff>38100</xdr:rowOff>
    </xdr:to>
    <xdr:cxnSp macro="">
      <xdr:nvCxnSpPr>
        <xdr:cNvPr id="314" name="直線コネクタ 313">
          <a:extLst>
            <a:ext uri="{FF2B5EF4-FFF2-40B4-BE49-F238E27FC236}">
              <a16:creationId xmlns:a16="http://schemas.microsoft.com/office/drawing/2014/main" id="{9E37F9C0-9677-4840-986A-BB478F92AEA6}"/>
            </a:ext>
          </a:extLst>
        </xdr:cNvPr>
        <xdr:cNvCxnSpPr/>
      </xdr:nvCxnSpPr>
      <xdr:spPr>
        <a:xfrm>
          <a:off x="1130300" y="14046381"/>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156771</xdr:rowOff>
    </xdr:from>
    <xdr:ext cx="405111" cy="259045"/>
    <xdr:sp macro="" textlink="">
      <xdr:nvSpPr>
        <xdr:cNvPr id="315" name="n_1aveValue【公営住宅】&#10;有形固定資産減価償却率">
          <a:extLst>
            <a:ext uri="{FF2B5EF4-FFF2-40B4-BE49-F238E27FC236}">
              <a16:creationId xmlns:a16="http://schemas.microsoft.com/office/drawing/2014/main" id="{5D176EE1-3741-48A6-9A07-E1C2DF6280F5}"/>
            </a:ext>
          </a:extLst>
        </xdr:cNvPr>
        <xdr:cNvSpPr txBox="1"/>
      </xdr:nvSpPr>
      <xdr:spPr>
        <a:xfrm>
          <a:off x="35820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119215</xdr:rowOff>
    </xdr:from>
    <xdr:ext cx="405111" cy="259045"/>
    <xdr:sp macro="" textlink="">
      <xdr:nvSpPr>
        <xdr:cNvPr id="316" name="n_2aveValue【公営住宅】&#10;有形固定資産減価償却率">
          <a:extLst>
            <a:ext uri="{FF2B5EF4-FFF2-40B4-BE49-F238E27FC236}">
              <a16:creationId xmlns:a16="http://schemas.microsoft.com/office/drawing/2014/main" id="{A3EF7C2A-F62D-4A96-96DE-07501E73A4CE}"/>
            </a:ext>
          </a:extLst>
        </xdr:cNvPr>
        <xdr:cNvSpPr txBox="1"/>
      </xdr:nvSpPr>
      <xdr:spPr>
        <a:xfrm>
          <a:off x="27057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17" name="n_3aveValue【公営住宅】&#10;有形固定資産減価償却率">
          <a:extLst>
            <a:ext uri="{FF2B5EF4-FFF2-40B4-BE49-F238E27FC236}">
              <a16:creationId xmlns:a16="http://schemas.microsoft.com/office/drawing/2014/main" id="{A3476E79-D63D-4325-AC43-49AD9EC031C7}"/>
            </a:ext>
          </a:extLst>
        </xdr:cNvPr>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62065</xdr:rowOff>
    </xdr:from>
    <xdr:ext cx="405111" cy="259045"/>
    <xdr:sp macro="" textlink="">
      <xdr:nvSpPr>
        <xdr:cNvPr id="318" name="n_4aveValue【公営住宅】&#10;有形固定資産減価償却率">
          <a:extLst>
            <a:ext uri="{FF2B5EF4-FFF2-40B4-BE49-F238E27FC236}">
              <a16:creationId xmlns:a16="http://schemas.microsoft.com/office/drawing/2014/main" id="{56A76886-7A69-4EE2-BEB1-6AADB5B8C345}"/>
            </a:ext>
          </a:extLst>
        </xdr:cNvPr>
        <xdr:cNvSpPr txBox="1"/>
      </xdr:nvSpPr>
      <xdr:spPr>
        <a:xfrm>
          <a:off x="927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38479</xdr:rowOff>
    </xdr:from>
    <xdr:ext cx="405111" cy="259045"/>
    <xdr:sp macro="" textlink="">
      <xdr:nvSpPr>
        <xdr:cNvPr id="319" name="n_1mainValue【公営住宅】&#10;有形固定資産減価償却率">
          <a:extLst>
            <a:ext uri="{FF2B5EF4-FFF2-40B4-BE49-F238E27FC236}">
              <a16:creationId xmlns:a16="http://schemas.microsoft.com/office/drawing/2014/main" id="{F3878502-D10C-4DE4-BD5C-B15C366D241A}"/>
            </a:ext>
          </a:extLst>
        </xdr:cNvPr>
        <xdr:cNvSpPr txBox="1"/>
      </xdr:nvSpPr>
      <xdr:spPr>
        <a:xfrm>
          <a:off x="3582044" y="1392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157678</xdr:rowOff>
    </xdr:from>
    <xdr:ext cx="405111" cy="259045"/>
    <xdr:sp macro="" textlink="">
      <xdr:nvSpPr>
        <xdr:cNvPr id="320" name="n_2mainValue【公営住宅】&#10;有形固定資産減価償却率">
          <a:extLst>
            <a:ext uri="{FF2B5EF4-FFF2-40B4-BE49-F238E27FC236}">
              <a16:creationId xmlns:a16="http://schemas.microsoft.com/office/drawing/2014/main" id="{4A2B56E4-1B73-4CB2-AAE9-7217F8D24303}"/>
            </a:ext>
          </a:extLst>
        </xdr:cNvPr>
        <xdr:cNvSpPr txBox="1"/>
      </xdr:nvSpPr>
      <xdr:spPr>
        <a:xfrm>
          <a:off x="2705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105427</xdr:rowOff>
    </xdr:from>
    <xdr:ext cx="405111" cy="259045"/>
    <xdr:sp macro="" textlink="">
      <xdr:nvSpPr>
        <xdr:cNvPr id="321" name="n_3mainValue【公営住宅】&#10;有形固定資産減価償却率">
          <a:extLst>
            <a:ext uri="{FF2B5EF4-FFF2-40B4-BE49-F238E27FC236}">
              <a16:creationId xmlns:a16="http://schemas.microsoft.com/office/drawing/2014/main" id="{F0D2D758-40F4-4526-8D9B-27C14DE54967}"/>
            </a:ext>
          </a:extLst>
        </xdr:cNvPr>
        <xdr:cNvSpPr txBox="1"/>
      </xdr:nvSpPr>
      <xdr:spPr>
        <a:xfrm>
          <a:off x="1816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54808</xdr:rowOff>
    </xdr:from>
    <xdr:ext cx="405111" cy="259045"/>
    <xdr:sp macro="" textlink="">
      <xdr:nvSpPr>
        <xdr:cNvPr id="322" name="n_4mainValue【公営住宅】&#10;有形固定資産減価償却率">
          <a:extLst>
            <a:ext uri="{FF2B5EF4-FFF2-40B4-BE49-F238E27FC236}">
              <a16:creationId xmlns:a16="http://schemas.microsoft.com/office/drawing/2014/main" id="{A32AE615-DC9A-4A91-9981-4433455BA24B}"/>
            </a:ext>
          </a:extLst>
        </xdr:cNvPr>
        <xdr:cNvSpPr txBox="1"/>
      </xdr:nvSpPr>
      <xdr:spPr>
        <a:xfrm>
          <a:off x="927744" y="1377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8664440-53AE-48BE-9FB2-A2407EEB700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8D5AEF41-2F9D-4D4B-BB94-7E43CB51FC4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F3C6E19E-DEC7-45C4-9A33-78A67C97A1C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7E6F294A-ED1F-4435-A84F-E3E374707A5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D5715206-9E07-4844-9664-D4882D69F68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8231B24C-6DC2-4AE9-A392-B29C6657EEE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C9F19B2F-7F92-45B8-8CD9-A5C3B299893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6BB545F7-B455-416C-B88E-5C4DFD4E594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F280EB0B-05A4-4654-AE5A-DF2DD73C9D5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26F67389-6F43-4BA8-8BA7-D5B6977A35F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2A70C1C6-B34A-41CA-BE66-5EECD2CE4FB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86AAF435-8772-4710-9AC2-40142E6BBD6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EB8CBE1D-083C-44F8-BDFF-AE3D2921905B}"/>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40885819-FFED-4612-B872-5354382DDD9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E343F2FF-2048-438D-B1D2-19BFF198AB73}"/>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5702CF94-4FFA-407A-B41B-04D7320457D4}"/>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B4245E15-2272-423B-BA93-934D0B75BA6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DAFF186F-2E49-4426-90AD-A306AE86E983}"/>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8FD5039B-4717-4203-8B46-E47A7F021F1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15F517FB-E3A7-43E9-A8A5-DDD5EBD3401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46E76B33-9D98-4BE1-8869-2920E2E6732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a:extLst>
            <a:ext uri="{FF2B5EF4-FFF2-40B4-BE49-F238E27FC236}">
              <a16:creationId xmlns:a16="http://schemas.microsoft.com/office/drawing/2014/main" id="{BE63276E-E921-4B9C-A62A-1687E8C3B32C}"/>
            </a:ext>
          </a:extLst>
        </xdr:cNvPr>
        <xdr:cNvCxnSpPr/>
      </xdr:nvCxnSpPr>
      <xdr:spPr>
        <a:xfrm flipV="1">
          <a:off x="10476865" y="13282727"/>
          <a:ext cx="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a:extLst>
            <a:ext uri="{FF2B5EF4-FFF2-40B4-BE49-F238E27FC236}">
              <a16:creationId xmlns:a16="http://schemas.microsoft.com/office/drawing/2014/main" id="{046499A8-05C1-48CC-945B-0D36A2E21E1A}"/>
            </a:ext>
          </a:extLst>
        </xdr:cNvPr>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a:extLst>
            <a:ext uri="{FF2B5EF4-FFF2-40B4-BE49-F238E27FC236}">
              <a16:creationId xmlns:a16="http://schemas.microsoft.com/office/drawing/2014/main" id="{7E1C0D7D-3BFD-4292-A098-C60728EF812E}"/>
            </a:ext>
          </a:extLst>
        </xdr:cNvPr>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a:extLst>
            <a:ext uri="{FF2B5EF4-FFF2-40B4-BE49-F238E27FC236}">
              <a16:creationId xmlns:a16="http://schemas.microsoft.com/office/drawing/2014/main" id="{81EA5676-9A7F-4694-847C-69860803F310}"/>
            </a:ext>
          </a:extLst>
        </xdr:cNvPr>
        <xdr:cNvSpPr txBox="1"/>
      </xdr:nvSpPr>
      <xdr:spPr>
        <a:xfrm>
          <a:off x="10515600" y="1305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a:extLst>
            <a:ext uri="{FF2B5EF4-FFF2-40B4-BE49-F238E27FC236}">
              <a16:creationId xmlns:a16="http://schemas.microsoft.com/office/drawing/2014/main" id="{0969AECF-B239-4ED8-8A25-103D8BF263B8}"/>
            </a:ext>
          </a:extLst>
        </xdr:cNvPr>
        <xdr:cNvCxnSpPr/>
      </xdr:nvCxnSpPr>
      <xdr:spPr>
        <a:xfrm>
          <a:off x="10388600" y="132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116248</xdr:rowOff>
    </xdr:from>
    <xdr:ext cx="469744" cy="259045"/>
    <xdr:sp macro="" textlink="">
      <xdr:nvSpPr>
        <xdr:cNvPr id="349" name="【公営住宅】&#10;一人当たり面積平均値テキスト">
          <a:extLst>
            <a:ext uri="{FF2B5EF4-FFF2-40B4-BE49-F238E27FC236}">
              <a16:creationId xmlns:a16="http://schemas.microsoft.com/office/drawing/2014/main" id="{73F47981-A477-416F-9792-20A00B6785E8}"/>
            </a:ext>
          </a:extLst>
        </xdr:cNvPr>
        <xdr:cNvSpPr txBox="1"/>
      </xdr:nvSpPr>
      <xdr:spPr>
        <a:xfrm>
          <a:off x="10515600" y="14346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a:extLst>
            <a:ext uri="{FF2B5EF4-FFF2-40B4-BE49-F238E27FC236}">
              <a16:creationId xmlns:a16="http://schemas.microsoft.com/office/drawing/2014/main" id="{CAF70BDC-63F9-4197-9929-6F5DA7ECE206}"/>
            </a:ext>
          </a:extLst>
        </xdr:cNvPr>
        <xdr:cNvSpPr/>
      </xdr:nvSpPr>
      <xdr:spPr>
        <a:xfrm>
          <a:off x="10426700" y="1449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a:extLst>
            <a:ext uri="{FF2B5EF4-FFF2-40B4-BE49-F238E27FC236}">
              <a16:creationId xmlns:a16="http://schemas.microsoft.com/office/drawing/2014/main" id="{55E460DB-7966-4D4B-B2FE-5BDD1CC5D6A9}"/>
            </a:ext>
          </a:extLst>
        </xdr:cNvPr>
        <xdr:cNvSpPr/>
      </xdr:nvSpPr>
      <xdr:spPr>
        <a:xfrm>
          <a:off x="95885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52" name="フローチャート: 判断 351">
          <a:extLst>
            <a:ext uri="{FF2B5EF4-FFF2-40B4-BE49-F238E27FC236}">
              <a16:creationId xmlns:a16="http://schemas.microsoft.com/office/drawing/2014/main" id="{43351CA8-11FC-4224-B157-37C8E7727D7D}"/>
            </a:ext>
          </a:extLst>
        </xdr:cNvPr>
        <xdr:cNvSpPr/>
      </xdr:nvSpPr>
      <xdr:spPr>
        <a:xfrm>
          <a:off x="8699500" y="1450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353" name="フローチャート: 判断 352">
          <a:extLst>
            <a:ext uri="{FF2B5EF4-FFF2-40B4-BE49-F238E27FC236}">
              <a16:creationId xmlns:a16="http://schemas.microsoft.com/office/drawing/2014/main" id="{7110C24A-55D8-4344-B67C-0C77E4D8CCAF}"/>
            </a:ext>
          </a:extLst>
        </xdr:cNvPr>
        <xdr:cNvSpPr/>
      </xdr:nvSpPr>
      <xdr:spPr>
        <a:xfrm>
          <a:off x="7810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354" name="フローチャート: 判断 353">
          <a:extLst>
            <a:ext uri="{FF2B5EF4-FFF2-40B4-BE49-F238E27FC236}">
              <a16:creationId xmlns:a16="http://schemas.microsoft.com/office/drawing/2014/main" id="{983E4469-5BF4-470C-905A-532DA2DD8F43}"/>
            </a:ext>
          </a:extLst>
        </xdr:cNvPr>
        <xdr:cNvSpPr/>
      </xdr:nvSpPr>
      <xdr:spPr>
        <a:xfrm>
          <a:off x="6921500" y="1450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2B09EB4-9A4D-421B-8348-822C12A62D5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EDCC6EB-0681-48E6-A950-7B4AA3C3E9F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72E00C5-0835-43B3-8593-114DF020971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A6CAA25-9411-48AD-8C87-58D3EAC5335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7EFC1C8-6C62-490A-A963-AA20AF740D0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147777</xdr:rowOff>
    </xdr:from>
    <xdr:to>
      <xdr:col>55</xdr:col>
      <xdr:colOff>50800</xdr:colOff>
      <xdr:row>86</xdr:row>
      <xdr:rowOff>77927</xdr:rowOff>
    </xdr:to>
    <xdr:sp macro="" textlink="">
      <xdr:nvSpPr>
        <xdr:cNvPr id="360" name="楕円 359">
          <a:extLst>
            <a:ext uri="{FF2B5EF4-FFF2-40B4-BE49-F238E27FC236}">
              <a16:creationId xmlns:a16="http://schemas.microsoft.com/office/drawing/2014/main" id="{319E17F8-D17A-4EEE-9887-EA02F5F4464A}"/>
            </a:ext>
          </a:extLst>
        </xdr:cNvPr>
        <xdr:cNvSpPr/>
      </xdr:nvSpPr>
      <xdr:spPr>
        <a:xfrm>
          <a:off x="10426700" y="1472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62704</xdr:rowOff>
    </xdr:from>
    <xdr:ext cx="469744" cy="259045"/>
    <xdr:sp macro="" textlink="">
      <xdr:nvSpPr>
        <xdr:cNvPr id="361" name="【公営住宅】&#10;一人当たり面積該当値テキスト">
          <a:extLst>
            <a:ext uri="{FF2B5EF4-FFF2-40B4-BE49-F238E27FC236}">
              <a16:creationId xmlns:a16="http://schemas.microsoft.com/office/drawing/2014/main" id="{0D43F909-947E-484D-A148-BA21E66B673F}"/>
            </a:ext>
          </a:extLst>
        </xdr:cNvPr>
        <xdr:cNvSpPr txBox="1"/>
      </xdr:nvSpPr>
      <xdr:spPr>
        <a:xfrm>
          <a:off x="10515600" y="1463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147777</xdr:rowOff>
    </xdr:from>
    <xdr:to>
      <xdr:col>50</xdr:col>
      <xdr:colOff>165100</xdr:colOff>
      <xdr:row>86</xdr:row>
      <xdr:rowOff>77927</xdr:rowOff>
    </xdr:to>
    <xdr:sp macro="" textlink="">
      <xdr:nvSpPr>
        <xdr:cNvPr id="362" name="楕円 361">
          <a:extLst>
            <a:ext uri="{FF2B5EF4-FFF2-40B4-BE49-F238E27FC236}">
              <a16:creationId xmlns:a16="http://schemas.microsoft.com/office/drawing/2014/main" id="{42E3E9C0-BDD5-4EE9-8291-4AA9D41077BB}"/>
            </a:ext>
          </a:extLst>
        </xdr:cNvPr>
        <xdr:cNvSpPr/>
      </xdr:nvSpPr>
      <xdr:spPr>
        <a:xfrm>
          <a:off x="9588500" y="1472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27127</xdr:rowOff>
    </xdr:from>
    <xdr:to>
      <xdr:col>55</xdr:col>
      <xdr:colOff>0</xdr:colOff>
      <xdr:row>86</xdr:row>
      <xdr:rowOff>27127</xdr:rowOff>
    </xdr:to>
    <xdr:cxnSp macro="">
      <xdr:nvCxnSpPr>
        <xdr:cNvPr id="363" name="直線コネクタ 362">
          <a:extLst>
            <a:ext uri="{FF2B5EF4-FFF2-40B4-BE49-F238E27FC236}">
              <a16:creationId xmlns:a16="http://schemas.microsoft.com/office/drawing/2014/main" id="{A86AB770-46C9-4357-B12F-EA1FB45F5B09}"/>
            </a:ext>
          </a:extLst>
        </xdr:cNvPr>
        <xdr:cNvCxnSpPr/>
      </xdr:nvCxnSpPr>
      <xdr:spPr>
        <a:xfrm>
          <a:off x="9639300" y="147718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147777</xdr:rowOff>
    </xdr:from>
    <xdr:to>
      <xdr:col>46</xdr:col>
      <xdr:colOff>38100</xdr:colOff>
      <xdr:row>86</xdr:row>
      <xdr:rowOff>77927</xdr:rowOff>
    </xdr:to>
    <xdr:sp macro="" textlink="">
      <xdr:nvSpPr>
        <xdr:cNvPr id="364" name="楕円 363">
          <a:extLst>
            <a:ext uri="{FF2B5EF4-FFF2-40B4-BE49-F238E27FC236}">
              <a16:creationId xmlns:a16="http://schemas.microsoft.com/office/drawing/2014/main" id="{A88E87CA-F98E-4A7A-A8C5-6B787AF6B365}"/>
            </a:ext>
          </a:extLst>
        </xdr:cNvPr>
        <xdr:cNvSpPr/>
      </xdr:nvSpPr>
      <xdr:spPr>
        <a:xfrm>
          <a:off x="8699500" y="1472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27127</xdr:rowOff>
    </xdr:from>
    <xdr:to>
      <xdr:col>50</xdr:col>
      <xdr:colOff>114300</xdr:colOff>
      <xdr:row>86</xdr:row>
      <xdr:rowOff>27127</xdr:rowOff>
    </xdr:to>
    <xdr:cxnSp macro="">
      <xdr:nvCxnSpPr>
        <xdr:cNvPr id="365" name="直線コネクタ 364">
          <a:extLst>
            <a:ext uri="{FF2B5EF4-FFF2-40B4-BE49-F238E27FC236}">
              <a16:creationId xmlns:a16="http://schemas.microsoft.com/office/drawing/2014/main" id="{9966665D-01A3-44FC-9890-D3E92F8D60B0}"/>
            </a:ext>
          </a:extLst>
        </xdr:cNvPr>
        <xdr:cNvCxnSpPr/>
      </xdr:nvCxnSpPr>
      <xdr:spPr>
        <a:xfrm>
          <a:off x="8750300" y="147718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147777</xdr:rowOff>
    </xdr:from>
    <xdr:to>
      <xdr:col>41</xdr:col>
      <xdr:colOff>101600</xdr:colOff>
      <xdr:row>86</xdr:row>
      <xdr:rowOff>77927</xdr:rowOff>
    </xdr:to>
    <xdr:sp macro="" textlink="">
      <xdr:nvSpPr>
        <xdr:cNvPr id="366" name="楕円 365">
          <a:extLst>
            <a:ext uri="{FF2B5EF4-FFF2-40B4-BE49-F238E27FC236}">
              <a16:creationId xmlns:a16="http://schemas.microsoft.com/office/drawing/2014/main" id="{BC154C1F-AA16-4FA2-800D-A369B3771D6C}"/>
            </a:ext>
          </a:extLst>
        </xdr:cNvPr>
        <xdr:cNvSpPr/>
      </xdr:nvSpPr>
      <xdr:spPr>
        <a:xfrm>
          <a:off x="7810500" y="1472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27127</xdr:rowOff>
    </xdr:from>
    <xdr:to>
      <xdr:col>45</xdr:col>
      <xdr:colOff>177800</xdr:colOff>
      <xdr:row>86</xdr:row>
      <xdr:rowOff>27127</xdr:rowOff>
    </xdr:to>
    <xdr:cxnSp macro="">
      <xdr:nvCxnSpPr>
        <xdr:cNvPr id="367" name="直線コネクタ 366">
          <a:extLst>
            <a:ext uri="{FF2B5EF4-FFF2-40B4-BE49-F238E27FC236}">
              <a16:creationId xmlns:a16="http://schemas.microsoft.com/office/drawing/2014/main" id="{8EE9D822-42EF-4E9E-BBB9-EC5B3120DBB5}"/>
            </a:ext>
          </a:extLst>
        </xdr:cNvPr>
        <xdr:cNvCxnSpPr/>
      </xdr:nvCxnSpPr>
      <xdr:spPr>
        <a:xfrm>
          <a:off x="7861300" y="147718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148234</xdr:rowOff>
    </xdr:from>
    <xdr:to>
      <xdr:col>36</xdr:col>
      <xdr:colOff>165100</xdr:colOff>
      <xdr:row>86</xdr:row>
      <xdr:rowOff>78384</xdr:rowOff>
    </xdr:to>
    <xdr:sp macro="" textlink="">
      <xdr:nvSpPr>
        <xdr:cNvPr id="368" name="楕円 367">
          <a:extLst>
            <a:ext uri="{FF2B5EF4-FFF2-40B4-BE49-F238E27FC236}">
              <a16:creationId xmlns:a16="http://schemas.microsoft.com/office/drawing/2014/main" id="{44AE5854-0395-4513-9A3A-F8084072638C}"/>
            </a:ext>
          </a:extLst>
        </xdr:cNvPr>
        <xdr:cNvSpPr/>
      </xdr:nvSpPr>
      <xdr:spPr>
        <a:xfrm>
          <a:off x="6921500" y="1472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27127</xdr:rowOff>
    </xdr:from>
    <xdr:to>
      <xdr:col>41</xdr:col>
      <xdr:colOff>50800</xdr:colOff>
      <xdr:row>86</xdr:row>
      <xdr:rowOff>27584</xdr:rowOff>
    </xdr:to>
    <xdr:cxnSp macro="">
      <xdr:nvCxnSpPr>
        <xdr:cNvPr id="369" name="直線コネクタ 368">
          <a:extLst>
            <a:ext uri="{FF2B5EF4-FFF2-40B4-BE49-F238E27FC236}">
              <a16:creationId xmlns:a16="http://schemas.microsoft.com/office/drawing/2014/main" id="{936A0AA2-F7EF-47CF-A0CB-D631C698DDD4}"/>
            </a:ext>
          </a:extLst>
        </xdr:cNvPr>
        <xdr:cNvCxnSpPr/>
      </xdr:nvCxnSpPr>
      <xdr:spPr>
        <a:xfrm flipV="1">
          <a:off x="6972300" y="1477182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41419</xdr:rowOff>
    </xdr:from>
    <xdr:ext cx="469744" cy="259045"/>
    <xdr:sp macro="" textlink="">
      <xdr:nvSpPr>
        <xdr:cNvPr id="370" name="n_1aveValue【公営住宅】&#10;一人当たり面積">
          <a:extLst>
            <a:ext uri="{FF2B5EF4-FFF2-40B4-BE49-F238E27FC236}">
              <a16:creationId xmlns:a16="http://schemas.microsoft.com/office/drawing/2014/main" id="{5E119CA4-5FC4-4A85-8D8D-22611431FA47}"/>
            </a:ext>
          </a:extLst>
        </xdr:cNvPr>
        <xdr:cNvSpPr txBox="1"/>
      </xdr:nvSpPr>
      <xdr:spPr>
        <a:xfrm>
          <a:off x="9391727" y="1427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49649</xdr:rowOff>
    </xdr:from>
    <xdr:ext cx="469744" cy="259045"/>
    <xdr:sp macro="" textlink="">
      <xdr:nvSpPr>
        <xdr:cNvPr id="371" name="n_2aveValue【公営住宅】&#10;一人当たり面積">
          <a:extLst>
            <a:ext uri="{FF2B5EF4-FFF2-40B4-BE49-F238E27FC236}">
              <a16:creationId xmlns:a16="http://schemas.microsoft.com/office/drawing/2014/main" id="{16840224-09BE-457C-BAC9-34C57A592D3E}"/>
            </a:ext>
          </a:extLst>
        </xdr:cNvPr>
        <xdr:cNvSpPr txBox="1"/>
      </xdr:nvSpPr>
      <xdr:spPr>
        <a:xfrm>
          <a:off x="8515427" y="1427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46448</xdr:rowOff>
    </xdr:from>
    <xdr:ext cx="469744" cy="259045"/>
    <xdr:sp macro="" textlink="">
      <xdr:nvSpPr>
        <xdr:cNvPr id="372" name="n_3aveValue【公営住宅】&#10;一人当たり面積">
          <a:extLst>
            <a:ext uri="{FF2B5EF4-FFF2-40B4-BE49-F238E27FC236}">
              <a16:creationId xmlns:a16="http://schemas.microsoft.com/office/drawing/2014/main" id="{58678D5C-C84F-410A-AE9D-2C8B759F5F8D}"/>
            </a:ext>
          </a:extLst>
        </xdr:cNvPr>
        <xdr:cNvSpPr txBox="1"/>
      </xdr:nvSpPr>
      <xdr:spPr>
        <a:xfrm>
          <a:off x="7626427" y="1427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47820</xdr:rowOff>
    </xdr:from>
    <xdr:ext cx="469744" cy="259045"/>
    <xdr:sp macro="" textlink="">
      <xdr:nvSpPr>
        <xdr:cNvPr id="373" name="n_4aveValue【公営住宅】&#10;一人当たり面積">
          <a:extLst>
            <a:ext uri="{FF2B5EF4-FFF2-40B4-BE49-F238E27FC236}">
              <a16:creationId xmlns:a16="http://schemas.microsoft.com/office/drawing/2014/main" id="{49DFCBF7-299B-4487-A07D-42759D89484A}"/>
            </a:ext>
          </a:extLst>
        </xdr:cNvPr>
        <xdr:cNvSpPr txBox="1"/>
      </xdr:nvSpPr>
      <xdr:spPr>
        <a:xfrm>
          <a:off x="6737427" y="1427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69054</xdr:rowOff>
    </xdr:from>
    <xdr:ext cx="469744" cy="259045"/>
    <xdr:sp macro="" textlink="">
      <xdr:nvSpPr>
        <xdr:cNvPr id="374" name="n_1mainValue【公営住宅】&#10;一人当たり面積">
          <a:extLst>
            <a:ext uri="{FF2B5EF4-FFF2-40B4-BE49-F238E27FC236}">
              <a16:creationId xmlns:a16="http://schemas.microsoft.com/office/drawing/2014/main" id="{83E3A74C-2665-4745-BD74-E52AC640573A}"/>
            </a:ext>
          </a:extLst>
        </xdr:cNvPr>
        <xdr:cNvSpPr txBox="1"/>
      </xdr:nvSpPr>
      <xdr:spPr>
        <a:xfrm>
          <a:off x="9391727" y="1481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69054</xdr:rowOff>
    </xdr:from>
    <xdr:ext cx="469744" cy="259045"/>
    <xdr:sp macro="" textlink="">
      <xdr:nvSpPr>
        <xdr:cNvPr id="375" name="n_2mainValue【公営住宅】&#10;一人当たり面積">
          <a:extLst>
            <a:ext uri="{FF2B5EF4-FFF2-40B4-BE49-F238E27FC236}">
              <a16:creationId xmlns:a16="http://schemas.microsoft.com/office/drawing/2014/main" id="{E141F889-1CC4-4A8B-B4E0-5FB48E218C4B}"/>
            </a:ext>
          </a:extLst>
        </xdr:cNvPr>
        <xdr:cNvSpPr txBox="1"/>
      </xdr:nvSpPr>
      <xdr:spPr>
        <a:xfrm>
          <a:off x="8515427" y="1481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69054</xdr:rowOff>
    </xdr:from>
    <xdr:ext cx="469744" cy="259045"/>
    <xdr:sp macro="" textlink="">
      <xdr:nvSpPr>
        <xdr:cNvPr id="376" name="n_3mainValue【公営住宅】&#10;一人当たり面積">
          <a:extLst>
            <a:ext uri="{FF2B5EF4-FFF2-40B4-BE49-F238E27FC236}">
              <a16:creationId xmlns:a16="http://schemas.microsoft.com/office/drawing/2014/main" id="{A0AFD595-F1A8-47F0-9904-9CD05DE8E77F}"/>
            </a:ext>
          </a:extLst>
        </xdr:cNvPr>
        <xdr:cNvSpPr txBox="1"/>
      </xdr:nvSpPr>
      <xdr:spPr>
        <a:xfrm>
          <a:off x="7626427" y="1481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69511</xdr:rowOff>
    </xdr:from>
    <xdr:ext cx="469744" cy="259045"/>
    <xdr:sp macro="" textlink="">
      <xdr:nvSpPr>
        <xdr:cNvPr id="377" name="n_4mainValue【公営住宅】&#10;一人当たり面積">
          <a:extLst>
            <a:ext uri="{FF2B5EF4-FFF2-40B4-BE49-F238E27FC236}">
              <a16:creationId xmlns:a16="http://schemas.microsoft.com/office/drawing/2014/main" id="{7A6E8CFB-4236-4322-968F-8FE5BD40DEA2}"/>
            </a:ext>
          </a:extLst>
        </xdr:cNvPr>
        <xdr:cNvSpPr txBox="1"/>
      </xdr:nvSpPr>
      <xdr:spPr>
        <a:xfrm>
          <a:off x="6737427" y="1481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75E6F4BB-CD9C-4334-AC84-1538B789FCC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593260D2-76EF-4D25-B77E-90A1B45B6F6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9CBE0FE3-0443-47C2-9BDE-75996CC7499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E7D8D175-2631-40F2-A514-74A1AB06DAD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95FAD9E9-38DF-4FC2-AF26-7F6823B05CB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12D4B1F5-F62B-4E1C-BC78-A0A5E6AAAB3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25084994-5F27-4FBD-93A6-A08434146D3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2C71037E-F32A-44CD-9429-6CD0945A950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91906472-5693-421D-A7F1-EBD50FDE316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13CE4491-CA9D-4621-A347-4449ED37156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7E6306DB-79A2-4EEB-A87F-2045D630BA2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3D5D958-1CF4-47DE-955A-365DF388572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9C68DF3D-B24C-478B-8CEE-7908A9C2A0A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74E9F546-8F02-4DAD-A92D-F6D29132D3A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427206A3-0C0F-4409-9D67-2046ECAA8D6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4B62EBD-AE4B-4A2E-A816-FA7F5F2DD0E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D74B24C1-D401-42D3-9A05-3E038D39713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2EFF5D21-5C35-43F6-8499-C043A84617F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960C27E3-9153-41EC-B598-ED9C8CA83C2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6DF0DDA7-21C0-4125-B0B0-00E6CEFA0EA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EADF389E-F51D-4CB4-85AC-868C028CEF0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B1CCAD55-6499-40CA-8467-CF9CD28C97B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744536F1-23BB-4BEA-8B69-40B01C9D18B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786B5285-07B0-491C-A903-DCB8E8B9242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14C48020-1ACD-4DF1-93AC-84893EE619C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BC212EFD-D68E-4033-8B9D-B0640194AC1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12E40D92-FA6D-49F1-BCAD-645BE027125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4212F4A5-009B-4EB2-A7AE-6C29006B986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941BD730-0785-460D-B486-2194DABDB36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C51C8437-042D-49C5-930A-157918D4473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88E32586-682E-4135-9205-8DE4C9A2FEB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DD880047-C1AC-4ACE-95DC-1425B39384D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D5325D23-4E22-44F3-A643-8C7DFDFB453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85E74BF8-2035-47CF-9B7D-B98B6E7B655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105E4557-8F70-4114-828D-0087D150188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A435E892-765B-4FD6-B20C-8596B34F453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AEEC467C-52A4-41F3-8B31-D6FE44016F4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2C41D8EB-8437-45ED-A2E1-7E6A86E33B4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33455F24-E9D0-40AA-A630-95FCB137ED7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E74059FC-C6E1-4D01-9741-67AE855AF03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0B17405B-7B58-451B-93F3-67BA32E60FB3}"/>
            </a:ext>
          </a:extLst>
        </xdr:cNvPr>
        <xdr:cNvCxnSpPr/>
      </xdr:nvCxnSpPr>
      <xdr:spPr>
        <a:xfrm flipV="1">
          <a:off x="16318864" y="573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9BAF0716-8412-4390-939E-4C56D8CEE352}"/>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93B1A1EE-D1EF-4957-AB13-14147220B47F}"/>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24C438A9-6AD8-4ED5-BEA0-C9E49BAF59B0}"/>
            </a:ext>
          </a:extLst>
        </xdr:cNvPr>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22" name="直線コネクタ 421">
          <a:extLst>
            <a:ext uri="{FF2B5EF4-FFF2-40B4-BE49-F238E27FC236}">
              <a16:creationId xmlns:a16="http://schemas.microsoft.com/office/drawing/2014/main" id="{FACA0765-C062-4405-B5B4-56EBC448241E}"/>
            </a:ext>
          </a:extLst>
        </xdr:cNvPr>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F3727EA4-3711-4E86-A7A8-8AE8481132E5}"/>
            </a:ext>
          </a:extLst>
        </xdr:cNvPr>
        <xdr:cNvSpPr txBox="1"/>
      </xdr:nvSpPr>
      <xdr:spPr>
        <a:xfrm>
          <a:off x="16357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24" name="フローチャート: 判断 423">
          <a:extLst>
            <a:ext uri="{FF2B5EF4-FFF2-40B4-BE49-F238E27FC236}">
              <a16:creationId xmlns:a16="http://schemas.microsoft.com/office/drawing/2014/main" id="{2410670C-8E51-442C-BD79-7D688645533B}"/>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25" name="フローチャート: 判断 424">
          <a:extLst>
            <a:ext uri="{FF2B5EF4-FFF2-40B4-BE49-F238E27FC236}">
              <a16:creationId xmlns:a16="http://schemas.microsoft.com/office/drawing/2014/main" id="{5C34F51A-501B-40E9-A791-CB3C34A7B969}"/>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426" name="フローチャート: 判断 425">
          <a:extLst>
            <a:ext uri="{FF2B5EF4-FFF2-40B4-BE49-F238E27FC236}">
              <a16:creationId xmlns:a16="http://schemas.microsoft.com/office/drawing/2014/main" id="{E4AE6E58-6A42-42D7-8877-F182020189F9}"/>
            </a:ext>
          </a:extLst>
        </xdr:cNvPr>
        <xdr:cNvSpPr/>
      </xdr:nvSpPr>
      <xdr:spPr>
        <a:xfrm>
          <a:off x="14541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27" name="フローチャート: 判断 426">
          <a:extLst>
            <a:ext uri="{FF2B5EF4-FFF2-40B4-BE49-F238E27FC236}">
              <a16:creationId xmlns:a16="http://schemas.microsoft.com/office/drawing/2014/main" id="{3D2784DC-8990-4EBC-8221-F4818F0FCA81}"/>
            </a:ext>
          </a:extLst>
        </xdr:cNvPr>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428" name="フローチャート: 判断 427">
          <a:extLst>
            <a:ext uri="{FF2B5EF4-FFF2-40B4-BE49-F238E27FC236}">
              <a16:creationId xmlns:a16="http://schemas.microsoft.com/office/drawing/2014/main" id="{F18FC0F1-BFA8-4D4D-A0B0-132F4DD9372F}"/>
            </a:ext>
          </a:extLst>
        </xdr:cNvPr>
        <xdr:cNvSpPr/>
      </xdr:nvSpPr>
      <xdr:spPr>
        <a:xfrm>
          <a:off x="12763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5DE94D66-FBE5-4FAD-A0A6-9CDF2B36FF4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CF65767-8ED8-422E-AE93-79BEDEB0B9C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2C081657-C125-4393-A85E-9358DAC43C3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847DF653-81E1-4E6E-AF90-7FD9EDD7742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617C9BA8-D3C6-4516-9EC1-B171AF54E2B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434" name="楕円 433">
          <a:extLst>
            <a:ext uri="{FF2B5EF4-FFF2-40B4-BE49-F238E27FC236}">
              <a16:creationId xmlns:a16="http://schemas.microsoft.com/office/drawing/2014/main" id="{5717FFD5-6724-4705-B627-C7569A83EDF4}"/>
            </a:ext>
          </a:extLst>
        </xdr:cNvPr>
        <xdr:cNvSpPr/>
      </xdr:nvSpPr>
      <xdr:spPr>
        <a:xfrm>
          <a:off x="162687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112412</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9DB29CB8-F367-4D20-9286-0E0D854543A8}"/>
            </a:ext>
          </a:extLst>
        </xdr:cNvPr>
        <xdr:cNvSpPr txBox="1"/>
      </xdr:nvSpPr>
      <xdr:spPr>
        <a:xfrm>
          <a:off x="16357600"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95885</xdr:rowOff>
    </xdr:from>
    <xdr:to>
      <xdr:col>81</xdr:col>
      <xdr:colOff>101600</xdr:colOff>
      <xdr:row>38</xdr:row>
      <xdr:rowOff>26035</xdr:rowOff>
    </xdr:to>
    <xdr:sp macro="" textlink="">
      <xdr:nvSpPr>
        <xdr:cNvPr id="436" name="楕円 435">
          <a:extLst>
            <a:ext uri="{FF2B5EF4-FFF2-40B4-BE49-F238E27FC236}">
              <a16:creationId xmlns:a16="http://schemas.microsoft.com/office/drawing/2014/main" id="{F8CE9C1B-5F78-4DB3-BBF4-ADB7A108BF19}"/>
            </a:ext>
          </a:extLst>
        </xdr:cNvPr>
        <xdr:cNvSpPr/>
      </xdr:nvSpPr>
      <xdr:spPr>
        <a:xfrm>
          <a:off x="15430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146685</xdr:rowOff>
    </xdr:from>
    <xdr:to>
      <xdr:col>85</xdr:col>
      <xdr:colOff>127000</xdr:colOff>
      <xdr:row>38</xdr:row>
      <xdr:rowOff>13335</xdr:rowOff>
    </xdr:to>
    <xdr:cxnSp macro="">
      <xdr:nvCxnSpPr>
        <xdr:cNvPr id="437" name="直線コネクタ 436">
          <a:extLst>
            <a:ext uri="{FF2B5EF4-FFF2-40B4-BE49-F238E27FC236}">
              <a16:creationId xmlns:a16="http://schemas.microsoft.com/office/drawing/2014/main" id="{65F88F57-0D56-42C6-BEFE-A4D5E3BE1D5A}"/>
            </a:ext>
          </a:extLst>
        </xdr:cNvPr>
        <xdr:cNvCxnSpPr/>
      </xdr:nvCxnSpPr>
      <xdr:spPr>
        <a:xfrm>
          <a:off x="15481300" y="649033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90170</xdr:rowOff>
    </xdr:from>
    <xdr:to>
      <xdr:col>76</xdr:col>
      <xdr:colOff>165100</xdr:colOff>
      <xdr:row>38</xdr:row>
      <xdr:rowOff>20320</xdr:rowOff>
    </xdr:to>
    <xdr:sp macro="" textlink="">
      <xdr:nvSpPr>
        <xdr:cNvPr id="438" name="楕円 437">
          <a:extLst>
            <a:ext uri="{FF2B5EF4-FFF2-40B4-BE49-F238E27FC236}">
              <a16:creationId xmlns:a16="http://schemas.microsoft.com/office/drawing/2014/main" id="{7BDA4E2B-5665-49A7-B956-8CD2EAB3C738}"/>
            </a:ext>
          </a:extLst>
        </xdr:cNvPr>
        <xdr:cNvSpPr/>
      </xdr:nvSpPr>
      <xdr:spPr>
        <a:xfrm>
          <a:off x="14541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140970</xdr:rowOff>
    </xdr:from>
    <xdr:to>
      <xdr:col>81</xdr:col>
      <xdr:colOff>50800</xdr:colOff>
      <xdr:row>37</xdr:row>
      <xdr:rowOff>146685</xdr:rowOff>
    </xdr:to>
    <xdr:cxnSp macro="">
      <xdr:nvCxnSpPr>
        <xdr:cNvPr id="439" name="直線コネクタ 438">
          <a:extLst>
            <a:ext uri="{FF2B5EF4-FFF2-40B4-BE49-F238E27FC236}">
              <a16:creationId xmlns:a16="http://schemas.microsoft.com/office/drawing/2014/main" id="{9B3D9D5D-6D23-4CB3-BCCE-8AAB78E7777E}"/>
            </a:ext>
          </a:extLst>
        </xdr:cNvPr>
        <xdr:cNvCxnSpPr/>
      </xdr:nvCxnSpPr>
      <xdr:spPr>
        <a:xfrm>
          <a:off x="14592300" y="64846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50165</xdr:rowOff>
    </xdr:from>
    <xdr:to>
      <xdr:col>72</xdr:col>
      <xdr:colOff>38100</xdr:colOff>
      <xdr:row>37</xdr:row>
      <xdr:rowOff>151765</xdr:rowOff>
    </xdr:to>
    <xdr:sp macro="" textlink="">
      <xdr:nvSpPr>
        <xdr:cNvPr id="440" name="楕円 439">
          <a:extLst>
            <a:ext uri="{FF2B5EF4-FFF2-40B4-BE49-F238E27FC236}">
              <a16:creationId xmlns:a16="http://schemas.microsoft.com/office/drawing/2014/main" id="{0CE52B17-53E6-437A-B9EF-4D36221AA082}"/>
            </a:ext>
          </a:extLst>
        </xdr:cNvPr>
        <xdr:cNvSpPr/>
      </xdr:nvSpPr>
      <xdr:spPr>
        <a:xfrm>
          <a:off x="13652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100965</xdr:rowOff>
    </xdr:from>
    <xdr:to>
      <xdr:col>76</xdr:col>
      <xdr:colOff>114300</xdr:colOff>
      <xdr:row>37</xdr:row>
      <xdr:rowOff>140970</xdr:rowOff>
    </xdr:to>
    <xdr:cxnSp macro="">
      <xdr:nvCxnSpPr>
        <xdr:cNvPr id="441" name="直線コネクタ 440">
          <a:extLst>
            <a:ext uri="{FF2B5EF4-FFF2-40B4-BE49-F238E27FC236}">
              <a16:creationId xmlns:a16="http://schemas.microsoft.com/office/drawing/2014/main" id="{A4CE4DAC-DED5-41B5-9BC2-215FEB7BA4AA}"/>
            </a:ext>
          </a:extLst>
        </xdr:cNvPr>
        <xdr:cNvCxnSpPr/>
      </xdr:nvCxnSpPr>
      <xdr:spPr>
        <a:xfrm>
          <a:off x="13703300" y="64446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166370</xdr:rowOff>
    </xdr:from>
    <xdr:to>
      <xdr:col>67</xdr:col>
      <xdr:colOff>101600</xdr:colOff>
      <xdr:row>37</xdr:row>
      <xdr:rowOff>96520</xdr:rowOff>
    </xdr:to>
    <xdr:sp macro="" textlink="">
      <xdr:nvSpPr>
        <xdr:cNvPr id="442" name="楕円 441">
          <a:extLst>
            <a:ext uri="{FF2B5EF4-FFF2-40B4-BE49-F238E27FC236}">
              <a16:creationId xmlns:a16="http://schemas.microsoft.com/office/drawing/2014/main" id="{0780792C-B133-470D-A75E-C695C3658151}"/>
            </a:ext>
          </a:extLst>
        </xdr:cNvPr>
        <xdr:cNvSpPr/>
      </xdr:nvSpPr>
      <xdr:spPr>
        <a:xfrm>
          <a:off x="12763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45720</xdr:rowOff>
    </xdr:from>
    <xdr:to>
      <xdr:col>71</xdr:col>
      <xdr:colOff>177800</xdr:colOff>
      <xdr:row>37</xdr:row>
      <xdr:rowOff>100965</xdr:rowOff>
    </xdr:to>
    <xdr:cxnSp macro="">
      <xdr:nvCxnSpPr>
        <xdr:cNvPr id="443" name="直線コネクタ 442">
          <a:extLst>
            <a:ext uri="{FF2B5EF4-FFF2-40B4-BE49-F238E27FC236}">
              <a16:creationId xmlns:a16="http://schemas.microsoft.com/office/drawing/2014/main" id="{A4931E06-DCA5-433F-98D7-19297CF65FF8}"/>
            </a:ext>
          </a:extLst>
        </xdr:cNvPr>
        <xdr:cNvCxnSpPr/>
      </xdr:nvCxnSpPr>
      <xdr:spPr>
        <a:xfrm>
          <a:off x="12814300" y="638937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BE9603EE-9166-4BE1-BCD5-E0F0BA912F7E}"/>
            </a:ext>
          </a:extLst>
        </xdr:cNvPr>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160672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61F5F8CE-F53A-48B9-A617-FDF64AB00B30}"/>
            </a:ext>
          </a:extLst>
        </xdr:cNvPr>
        <xdr:cNvSpPr txBox="1"/>
      </xdr:nvSpPr>
      <xdr:spPr>
        <a:xfrm>
          <a:off x="14389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144797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9161C86C-BDF0-4C93-BC1A-2E1841326F61}"/>
            </a:ext>
          </a:extLst>
        </xdr:cNvPr>
        <xdr:cNvSpPr txBox="1"/>
      </xdr:nvSpPr>
      <xdr:spPr>
        <a:xfrm>
          <a:off x="13500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139082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50641CB8-8AF3-4AFD-9CBB-71508EB5FB3B}"/>
            </a:ext>
          </a:extLst>
        </xdr:cNvPr>
        <xdr:cNvSpPr txBox="1"/>
      </xdr:nvSpPr>
      <xdr:spPr>
        <a:xfrm>
          <a:off x="12611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17162</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E5586F1F-E3D5-40A2-9CF3-7997C01C4A2A}"/>
            </a:ext>
          </a:extLst>
        </xdr:cNvPr>
        <xdr:cNvSpPr txBox="1"/>
      </xdr:nvSpPr>
      <xdr:spPr>
        <a:xfrm>
          <a:off x="15266044"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11447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8A008F9A-F9A0-4063-8934-3A93F2F10CE0}"/>
            </a:ext>
          </a:extLst>
        </xdr:cNvPr>
        <xdr:cNvSpPr txBox="1"/>
      </xdr:nvSpPr>
      <xdr:spPr>
        <a:xfrm>
          <a:off x="14389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168292</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531D7617-ADF1-40D1-A530-9A0A117CC53C}"/>
            </a:ext>
          </a:extLst>
        </xdr:cNvPr>
        <xdr:cNvSpPr txBox="1"/>
      </xdr:nvSpPr>
      <xdr:spPr>
        <a:xfrm>
          <a:off x="13500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113047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1CED9CCE-F148-4EA4-9CAA-30241B5757C3}"/>
            </a:ext>
          </a:extLst>
        </xdr:cNvPr>
        <xdr:cNvSpPr txBox="1"/>
      </xdr:nvSpPr>
      <xdr:spPr>
        <a:xfrm>
          <a:off x="12611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17BA0157-B845-4B82-9AB0-DF4ED894B12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8964798E-DEEF-4DD1-A640-F415D65A488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1F84DC72-09F6-4C90-BD27-5F518D23189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D9AD70D6-49AF-4C39-A80E-489A00B6509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A92BD7F5-98C1-4431-99F5-C4B3DE2873B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2E445FFB-D13D-46E0-BFD4-D44349C4621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222E1E34-1FE2-4793-B969-AAB7083687A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3069C562-7962-4879-A2F8-E6DD5DB544D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5A860339-1FC3-43A3-A678-92CC3326AB2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3960D711-98C5-453A-A0FE-83F8269B214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52090594-94B0-4D3C-B966-65FFCD0994A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6F5E7253-B0E5-44EC-A260-22BC6EE810E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D9AFC0E6-520D-416E-8B17-41EF22AA185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28B3828B-08A8-4B33-8E5E-61F6386E6A37}"/>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882908EA-E2EF-470D-B331-6DFBB9CB0DE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BC18156E-D0F1-4DED-A636-A9891DC5F6E2}"/>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7F106546-207D-412C-A32C-321BDD666F4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CE42A02E-88D5-40A4-97E3-38DA51DE1EF8}"/>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ED1B07B7-0D92-495B-AC6C-E0F58D3C78B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CC0C2E61-523F-4FDB-A5FE-781F0CCD5005}"/>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D3C11971-692A-4DAC-8262-D843CC519F8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07A23398-902C-4C42-AAFA-0F0033F5C68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C6140C91-0B35-4D1B-83B4-1B4CAEFF73A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475" name="直線コネクタ 474">
          <a:extLst>
            <a:ext uri="{FF2B5EF4-FFF2-40B4-BE49-F238E27FC236}">
              <a16:creationId xmlns:a16="http://schemas.microsoft.com/office/drawing/2014/main" id="{905E37C1-3EFD-4953-BB50-2C6177BE8F4A}"/>
            </a:ext>
          </a:extLst>
        </xdr:cNvPr>
        <xdr:cNvCxnSpPr/>
      </xdr:nvCxnSpPr>
      <xdr:spPr>
        <a:xfrm flipV="1">
          <a:off x="22160864" y="58750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8E146D8E-913C-4854-A14D-DA21C55B1611}"/>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7" name="直線コネクタ 476">
          <a:extLst>
            <a:ext uri="{FF2B5EF4-FFF2-40B4-BE49-F238E27FC236}">
              <a16:creationId xmlns:a16="http://schemas.microsoft.com/office/drawing/2014/main" id="{E95805F3-CBE2-4DE6-A2CA-3812F7901368}"/>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8C93F3FD-BFA7-4FCB-9927-920AADA8AF95}"/>
            </a:ext>
          </a:extLst>
        </xdr:cNvPr>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a:extLst>
            <a:ext uri="{FF2B5EF4-FFF2-40B4-BE49-F238E27FC236}">
              <a16:creationId xmlns:a16="http://schemas.microsoft.com/office/drawing/2014/main" id="{440AC800-9FF2-41E7-96B8-D4BB3CC8FA85}"/>
            </a:ext>
          </a:extLst>
        </xdr:cNvPr>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21607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68E5380C-3D6D-40B1-B372-BC008A317181}"/>
            </a:ext>
          </a:extLst>
        </xdr:cNvPr>
        <xdr:cNvSpPr txBox="1"/>
      </xdr:nvSpPr>
      <xdr:spPr>
        <a:xfrm>
          <a:off x="22199600" y="670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81" name="フローチャート: 判断 480">
          <a:extLst>
            <a:ext uri="{FF2B5EF4-FFF2-40B4-BE49-F238E27FC236}">
              <a16:creationId xmlns:a16="http://schemas.microsoft.com/office/drawing/2014/main" id="{D486588E-CC87-453C-8B9B-21ABD8FC4807}"/>
            </a:ext>
          </a:extLst>
        </xdr:cNvPr>
        <xdr:cNvSpPr/>
      </xdr:nvSpPr>
      <xdr:spPr>
        <a:xfrm>
          <a:off x="22110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2" name="フローチャート: 判断 481">
          <a:extLst>
            <a:ext uri="{FF2B5EF4-FFF2-40B4-BE49-F238E27FC236}">
              <a16:creationId xmlns:a16="http://schemas.microsoft.com/office/drawing/2014/main" id="{71152ABF-D7A2-4EF8-ABCA-7C0E92E1652E}"/>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483" name="フローチャート: 判断 482">
          <a:extLst>
            <a:ext uri="{FF2B5EF4-FFF2-40B4-BE49-F238E27FC236}">
              <a16:creationId xmlns:a16="http://schemas.microsoft.com/office/drawing/2014/main" id="{0115577C-99AE-40F4-9E8A-2307DD4BBAB4}"/>
            </a:ext>
          </a:extLst>
        </xdr:cNvPr>
        <xdr:cNvSpPr/>
      </xdr:nvSpPr>
      <xdr:spPr>
        <a:xfrm>
          <a:off x="20383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484" name="フローチャート: 判断 483">
          <a:extLst>
            <a:ext uri="{FF2B5EF4-FFF2-40B4-BE49-F238E27FC236}">
              <a16:creationId xmlns:a16="http://schemas.microsoft.com/office/drawing/2014/main" id="{32B7E7E1-D43B-4A94-816B-F12A8B1A9EF2}"/>
            </a:ext>
          </a:extLst>
        </xdr:cNvPr>
        <xdr:cNvSpPr/>
      </xdr:nvSpPr>
      <xdr:spPr>
        <a:xfrm>
          <a:off x="19494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485" name="フローチャート: 判断 484">
          <a:extLst>
            <a:ext uri="{FF2B5EF4-FFF2-40B4-BE49-F238E27FC236}">
              <a16:creationId xmlns:a16="http://schemas.microsoft.com/office/drawing/2014/main" id="{67A8322C-E92A-4D8D-A84B-3F57E00BDDE2}"/>
            </a:ext>
          </a:extLst>
        </xdr:cNvPr>
        <xdr:cNvSpPr/>
      </xdr:nvSpPr>
      <xdr:spPr>
        <a:xfrm>
          <a:off x="18605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FCF86199-42B0-47F7-BC7C-278D8969511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D46BEB21-266E-4662-B96B-A4167FC4454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B6626176-ED27-4B14-9956-925BE1D5B4C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5EB2F98A-E416-4C64-9CAB-2BA5DA60ADF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7A1AF09C-D61B-428D-98C0-F16D8B05D9B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109220</xdr:rowOff>
    </xdr:from>
    <xdr:to>
      <xdr:col>116</xdr:col>
      <xdr:colOff>114300</xdr:colOff>
      <xdr:row>41</xdr:row>
      <xdr:rowOff>39370</xdr:rowOff>
    </xdr:to>
    <xdr:sp macro="" textlink="">
      <xdr:nvSpPr>
        <xdr:cNvPr id="491" name="楕円 490">
          <a:extLst>
            <a:ext uri="{FF2B5EF4-FFF2-40B4-BE49-F238E27FC236}">
              <a16:creationId xmlns:a16="http://schemas.microsoft.com/office/drawing/2014/main" id="{7FA66F8E-AFB3-4095-B0CA-BCD05B81B956}"/>
            </a:ext>
          </a:extLst>
        </xdr:cNvPr>
        <xdr:cNvSpPr/>
      </xdr:nvSpPr>
      <xdr:spPr>
        <a:xfrm>
          <a:off x="221107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87647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E2709D5E-0F4B-44AC-A4DB-8F76ED6861A1}"/>
            </a:ext>
          </a:extLst>
        </xdr:cNvPr>
        <xdr:cNvSpPr txBox="1"/>
      </xdr:nvSpPr>
      <xdr:spPr>
        <a:xfrm>
          <a:off x="22199600"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109220</xdr:rowOff>
    </xdr:from>
    <xdr:to>
      <xdr:col>112</xdr:col>
      <xdr:colOff>38100</xdr:colOff>
      <xdr:row>41</xdr:row>
      <xdr:rowOff>39370</xdr:rowOff>
    </xdr:to>
    <xdr:sp macro="" textlink="">
      <xdr:nvSpPr>
        <xdr:cNvPr id="493" name="楕円 492">
          <a:extLst>
            <a:ext uri="{FF2B5EF4-FFF2-40B4-BE49-F238E27FC236}">
              <a16:creationId xmlns:a16="http://schemas.microsoft.com/office/drawing/2014/main" id="{825337C9-8BC4-4032-9127-3FE70D300D3D}"/>
            </a:ext>
          </a:extLst>
        </xdr:cNvPr>
        <xdr:cNvSpPr/>
      </xdr:nvSpPr>
      <xdr:spPr>
        <a:xfrm>
          <a:off x="21272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160020</xdr:rowOff>
    </xdr:from>
    <xdr:to>
      <xdr:col>116</xdr:col>
      <xdr:colOff>63500</xdr:colOff>
      <xdr:row>40</xdr:row>
      <xdr:rowOff>160020</xdr:rowOff>
    </xdr:to>
    <xdr:cxnSp macro="">
      <xdr:nvCxnSpPr>
        <xdr:cNvPr id="494" name="直線コネクタ 493">
          <a:extLst>
            <a:ext uri="{FF2B5EF4-FFF2-40B4-BE49-F238E27FC236}">
              <a16:creationId xmlns:a16="http://schemas.microsoft.com/office/drawing/2014/main" id="{A80BF5F5-2FE2-4683-A019-55FF7B24C956}"/>
            </a:ext>
          </a:extLst>
        </xdr:cNvPr>
        <xdr:cNvCxnSpPr/>
      </xdr:nvCxnSpPr>
      <xdr:spPr>
        <a:xfrm>
          <a:off x="21323300" y="7018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109220</xdr:rowOff>
    </xdr:from>
    <xdr:to>
      <xdr:col>107</xdr:col>
      <xdr:colOff>101600</xdr:colOff>
      <xdr:row>41</xdr:row>
      <xdr:rowOff>39370</xdr:rowOff>
    </xdr:to>
    <xdr:sp macro="" textlink="">
      <xdr:nvSpPr>
        <xdr:cNvPr id="495" name="楕円 494">
          <a:extLst>
            <a:ext uri="{FF2B5EF4-FFF2-40B4-BE49-F238E27FC236}">
              <a16:creationId xmlns:a16="http://schemas.microsoft.com/office/drawing/2014/main" id="{E691A4C6-6858-4C11-8657-ADA99FF358D7}"/>
            </a:ext>
          </a:extLst>
        </xdr:cNvPr>
        <xdr:cNvSpPr/>
      </xdr:nvSpPr>
      <xdr:spPr>
        <a:xfrm>
          <a:off x="20383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160020</xdr:rowOff>
    </xdr:from>
    <xdr:to>
      <xdr:col>111</xdr:col>
      <xdr:colOff>177800</xdr:colOff>
      <xdr:row>40</xdr:row>
      <xdr:rowOff>160020</xdr:rowOff>
    </xdr:to>
    <xdr:cxnSp macro="">
      <xdr:nvCxnSpPr>
        <xdr:cNvPr id="496" name="直線コネクタ 495">
          <a:extLst>
            <a:ext uri="{FF2B5EF4-FFF2-40B4-BE49-F238E27FC236}">
              <a16:creationId xmlns:a16="http://schemas.microsoft.com/office/drawing/2014/main" id="{3D19B147-EBB5-490F-A12C-FD476B6F3703}"/>
            </a:ext>
          </a:extLst>
        </xdr:cNvPr>
        <xdr:cNvCxnSpPr/>
      </xdr:nvCxnSpPr>
      <xdr:spPr>
        <a:xfrm>
          <a:off x="20434300" y="701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113030</xdr:rowOff>
    </xdr:from>
    <xdr:to>
      <xdr:col>102</xdr:col>
      <xdr:colOff>165100</xdr:colOff>
      <xdr:row>41</xdr:row>
      <xdr:rowOff>43180</xdr:rowOff>
    </xdr:to>
    <xdr:sp macro="" textlink="">
      <xdr:nvSpPr>
        <xdr:cNvPr id="497" name="楕円 496">
          <a:extLst>
            <a:ext uri="{FF2B5EF4-FFF2-40B4-BE49-F238E27FC236}">
              <a16:creationId xmlns:a16="http://schemas.microsoft.com/office/drawing/2014/main" id="{EAD517AA-D17E-461D-BA15-37E5CBEE9528}"/>
            </a:ext>
          </a:extLst>
        </xdr:cNvPr>
        <xdr:cNvSpPr/>
      </xdr:nvSpPr>
      <xdr:spPr>
        <a:xfrm>
          <a:off x="19494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160020</xdr:rowOff>
    </xdr:from>
    <xdr:to>
      <xdr:col>107</xdr:col>
      <xdr:colOff>50800</xdr:colOff>
      <xdr:row>40</xdr:row>
      <xdr:rowOff>163830</xdr:rowOff>
    </xdr:to>
    <xdr:cxnSp macro="">
      <xdr:nvCxnSpPr>
        <xdr:cNvPr id="498" name="直線コネクタ 497">
          <a:extLst>
            <a:ext uri="{FF2B5EF4-FFF2-40B4-BE49-F238E27FC236}">
              <a16:creationId xmlns:a16="http://schemas.microsoft.com/office/drawing/2014/main" id="{85388964-389F-4F4C-8BFB-30DA04C8B9C7}"/>
            </a:ext>
          </a:extLst>
        </xdr:cNvPr>
        <xdr:cNvCxnSpPr/>
      </xdr:nvCxnSpPr>
      <xdr:spPr>
        <a:xfrm flipV="1">
          <a:off x="19545300" y="7018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113030</xdr:rowOff>
    </xdr:from>
    <xdr:to>
      <xdr:col>98</xdr:col>
      <xdr:colOff>38100</xdr:colOff>
      <xdr:row>41</xdr:row>
      <xdr:rowOff>43180</xdr:rowOff>
    </xdr:to>
    <xdr:sp macro="" textlink="">
      <xdr:nvSpPr>
        <xdr:cNvPr id="499" name="楕円 498">
          <a:extLst>
            <a:ext uri="{FF2B5EF4-FFF2-40B4-BE49-F238E27FC236}">
              <a16:creationId xmlns:a16="http://schemas.microsoft.com/office/drawing/2014/main" id="{13A01623-3E37-4EDC-B109-42568B50D4C5}"/>
            </a:ext>
          </a:extLst>
        </xdr:cNvPr>
        <xdr:cNvSpPr/>
      </xdr:nvSpPr>
      <xdr:spPr>
        <a:xfrm>
          <a:off x="18605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163830</xdr:rowOff>
    </xdr:from>
    <xdr:to>
      <xdr:col>102</xdr:col>
      <xdr:colOff>114300</xdr:colOff>
      <xdr:row>40</xdr:row>
      <xdr:rowOff>163830</xdr:rowOff>
    </xdr:to>
    <xdr:cxnSp macro="">
      <xdr:nvCxnSpPr>
        <xdr:cNvPr id="500" name="直線コネクタ 499">
          <a:extLst>
            <a:ext uri="{FF2B5EF4-FFF2-40B4-BE49-F238E27FC236}">
              <a16:creationId xmlns:a16="http://schemas.microsoft.com/office/drawing/2014/main" id="{C4D04A38-1A0A-4AA3-9396-C75C4D03F8CD}"/>
            </a:ext>
          </a:extLst>
        </xdr:cNvPr>
        <xdr:cNvCxnSpPr/>
      </xdr:nvCxnSpPr>
      <xdr:spPr>
        <a:xfrm>
          <a:off x="18656300" y="7021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F64B0271-FB11-44F0-A99F-AAA8F2460658}"/>
            </a:ext>
          </a:extLst>
        </xdr:cNvPr>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109237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6E0F8624-1838-4130-A471-EF41B0450EEC}"/>
            </a:ext>
          </a:extLst>
        </xdr:cNvPr>
        <xdr:cNvSpPr txBox="1"/>
      </xdr:nvSpPr>
      <xdr:spPr>
        <a:xfrm>
          <a:off x="20199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113047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A4992A21-ECB7-42A9-AD22-435D43E2A17F}"/>
            </a:ext>
          </a:extLst>
        </xdr:cNvPr>
        <xdr:cNvSpPr txBox="1"/>
      </xdr:nvSpPr>
      <xdr:spPr>
        <a:xfrm>
          <a:off x="19310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116857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70F19004-8FF7-4C73-AD3D-3C7F26E3853B}"/>
            </a:ext>
          </a:extLst>
        </xdr:cNvPr>
        <xdr:cNvSpPr txBox="1"/>
      </xdr:nvSpPr>
      <xdr:spPr>
        <a:xfrm>
          <a:off x="18421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30497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693FB41F-C711-4E61-9775-56B908222870}"/>
            </a:ext>
          </a:extLst>
        </xdr:cNvPr>
        <xdr:cNvSpPr txBox="1"/>
      </xdr:nvSpPr>
      <xdr:spPr>
        <a:xfrm>
          <a:off x="210757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30497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E7A32A11-C032-47AF-AC8D-1FAE455AB0A4}"/>
            </a:ext>
          </a:extLst>
        </xdr:cNvPr>
        <xdr:cNvSpPr txBox="1"/>
      </xdr:nvSpPr>
      <xdr:spPr>
        <a:xfrm>
          <a:off x="20199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34307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C2F4F5B2-CB8C-4FDA-AA93-3370F744DF20}"/>
            </a:ext>
          </a:extLst>
        </xdr:cNvPr>
        <xdr:cNvSpPr txBox="1"/>
      </xdr:nvSpPr>
      <xdr:spPr>
        <a:xfrm>
          <a:off x="19310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34307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5BC9ECB9-915B-445D-A18C-4F580019193F}"/>
            </a:ext>
          </a:extLst>
        </xdr:cNvPr>
        <xdr:cNvSpPr txBox="1"/>
      </xdr:nvSpPr>
      <xdr:spPr>
        <a:xfrm>
          <a:off x="18421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182C2FB6-17E4-40E6-A393-B2C600BB3CF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01A132FB-AD4E-4549-827D-B3C6B53A90E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23EC1E99-7B36-4E3C-B032-C4EE8F96A3D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37DBE56F-7A48-4FD9-905C-98C2E938EAB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D639EC97-B98B-4E11-92BD-28C7284CA4F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80BE6D6C-37FC-498D-92BE-6C3E4321C36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3A382199-322A-488B-B85E-132A8A01D49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FE253316-EDA0-43CA-AD7B-69E4CB0EF71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763D15F2-51C5-4E39-AB52-CEF379D66EE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00C2CD53-6CD2-47C5-A8C8-FBE336C183C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BB06C6A8-3446-46FB-BBAB-A15D59520ED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8230D369-669B-450C-9061-81B770DC7A66}"/>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01FA65FB-9B0C-4B73-B89A-D72F7DF33ACA}"/>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0BDB3E16-9810-4DB1-86B6-71AEDEB58859}"/>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17AF2DAA-A6F4-4F9B-925A-0B5BDFD565E4}"/>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A345A556-3467-4AEC-B785-210DE005F6F6}"/>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AD327E1C-872E-4A6A-88D9-C846D460B4EF}"/>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46CE26E5-9CAB-4E1C-A04F-5BA2BAC01FB8}"/>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5E9C2D25-8B1D-41D6-9A00-2CBDA1408F24}"/>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E167F83-2EFE-4629-A184-3DF594F8C5D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91A5FEB8-55E8-46BF-A4CE-F0242E671273}"/>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176E9570-E463-4999-8780-E78DC9C851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531" name="直線コネクタ 530">
          <a:extLst>
            <a:ext uri="{FF2B5EF4-FFF2-40B4-BE49-F238E27FC236}">
              <a16:creationId xmlns:a16="http://schemas.microsoft.com/office/drawing/2014/main" id="{7D741B71-D1DD-4D59-8F5C-6FD28A2D6532}"/>
            </a:ext>
          </a:extLst>
        </xdr:cNvPr>
        <xdr:cNvCxnSpPr/>
      </xdr:nvCxnSpPr>
      <xdr:spPr>
        <a:xfrm flipV="1">
          <a:off x="16318864" y="950290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4777BEC3-ABE5-419E-9DF3-BA7F61D927C0}"/>
            </a:ext>
          </a:extLst>
        </xdr:cNvPr>
        <xdr:cNvSpPr txBox="1"/>
      </xdr:nvSpPr>
      <xdr:spPr>
        <a:xfrm>
          <a:off x="16357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533" name="直線コネクタ 532">
          <a:extLst>
            <a:ext uri="{FF2B5EF4-FFF2-40B4-BE49-F238E27FC236}">
              <a16:creationId xmlns:a16="http://schemas.microsoft.com/office/drawing/2014/main" id="{637E7A6E-FB35-4490-A84B-4FEB73D62760}"/>
            </a:ext>
          </a:extLst>
        </xdr:cNvPr>
        <xdr:cNvCxnSpPr/>
      </xdr:nvCxnSpPr>
      <xdr:spPr>
        <a:xfrm>
          <a:off x="16230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66A8363E-03B9-4239-8CDC-6480B0A65E3A}"/>
            </a:ext>
          </a:extLst>
        </xdr:cNvPr>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5" name="直線コネクタ 534">
          <a:extLst>
            <a:ext uri="{FF2B5EF4-FFF2-40B4-BE49-F238E27FC236}">
              <a16:creationId xmlns:a16="http://schemas.microsoft.com/office/drawing/2014/main" id="{021A95DF-2F9A-4D1D-90C4-4544D51C64FA}"/>
            </a:ext>
          </a:extLst>
        </xdr:cNvPr>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61231</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54DCECA2-FD8D-494D-99A1-7B983B6A63E4}"/>
            </a:ext>
          </a:extLst>
        </xdr:cNvPr>
        <xdr:cNvSpPr txBox="1"/>
      </xdr:nvSpPr>
      <xdr:spPr>
        <a:xfrm>
          <a:off x="16357600" y="10005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37" name="フローチャート: 判断 536">
          <a:extLst>
            <a:ext uri="{FF2B5EF4-FFF2-40B4-BE49-F238E27FC236}">
              <a16:creationId xmlns:a16="http://schemas.microsoft.com/office/drawing/2014/main" id="{2245A190-1C04-41E9-978C-EAE8B07E48F6}"/>
            </a:ext>
          </a:extLst>
        </xdr:cNvPr>
        <xdr:cNvSpPr/>
      </xdr:nvSpPr>
      <xdr:spPr>
        <a:xfrm>
          <a:off x="16268700" y="1015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38" name="フローチャート: 判断 537">
          <a:extLst>
            <a:ext uri="{FF2B5EF4-FFF2-40B4-BE49-F238E27FC236}">
              <a16:creationId xmlns:a16="http://schemas.microsoft.com/office/drawing/2014/main" id="{7BDD9E31-AE01-48D7-BB8A-905D18D69CE3}"/>
            </a:ext>
          </a:extLst>
        </xdr:cNvPr>
        <xdr:cNvSpPr/>
      </xdr:nvSpPr>
      <xdr:spPr>
        <a:xfrm>
          <a:off x="15430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539" name="フローチャート: 判断 538">
          <a:extLst>
            <a:ext uri="{FF2B5EF4-FFF2-40B4-BE49-F238E27FC236}">
              <a16:creationId xmlns:a16="http://schemas.microsoft.com/office/drawing/2014/main" id="{9F4D8940-6ED6-4258-9459-33CB94427B7E}"/>
            </a:ext>
          </a:extLst>
        </xdr:cNvPr>
        <xdr:cNvSpPr/>
      </xdr:nvSpPr>
      <xdr:spPr>
        <a:xfrm>
          <a:off x="14541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540" name="フローチャート: 判断 539">
          <a:extLst>
            <a:ext uri="{FF2B5EF4-FFF2-40B4-BE49-F238E27FC236}">
              <a16:creationId xmlns:a16="http://schemas.microsoft.com/office/drawing/2014/main" id="{4FB13F9C-0303-4BFD-83A9-2C3249661D5F}"/>
            </a:ext>
          </a:extLst>
        </xdr:cNvPr>
        <xdr:cNvSpPr/>
      </xdr:nvSpPr>
      <xdr:spPr>
        <a:xfrm>
          <a:off x="13652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541" name="フローチャート: 判断 540">
          <a:extLst>
            <a:ext uri="{FF2B5EF4-FFF2-40B4-BE49-F238E27FC236}">
              <a16:creationId xmlns:a16="http://schemas.microsoft.com/office/drawing/2014/main" id="{87CABCF7-CA13-4344-A0A5-6F850A1D7BEE}"/>
            </a:ext>
          </a:extLst>
        </xdr:cNvPr>
        <xdr:cNvSpPr/>
      </xdr:nvSpPr>
      <xdr:spPr>
        <a:xfrm>
          <a:off x="12763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8F5370DD-AB54-4D61-AD42-F4842834D0D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D290EF91-4811-45A6-85CA-995A31E8917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A775F88A-6B43-4E34-8466-E5B9792DB81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C5C29800-74F7-4F20-A76B-BF788B7E18C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58C8606E-F60A-4FB2-A97C-E7A45F46B33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109220</xdr:rowOff>
    </xdr:from>
    <xdr:to>
      <xdr:col>85</xdr:col>
      <xdr:colOff>177800</xdr:colOff>
      <xdr:row>60</xdr:row>
      <xdr:rowOff>39370</xdr:rowOff>
    </xdr:to>
    <xdr:sp macro="" textlink="">
      <xdr:nvSpPr>
        <xdr:cNvPr id="547" name="楕円 546">
          <a:extLst>
            <a:ext uri="{FF2B5EF4-FFF2-40B4-BE49-F238E27FC236}">
              <a16:creationId xmlns:a16="http://schemas.microsoft.com/office/drawing/2014/main" id="{D1361740-17BA-408A-8BEC-4EA1D901CB3B}"/>
            </a:ext>
          </a:extLst>
        </xdr:cNvPr>
        <xdr:cNvSpPr/>
      </xdr:nvSpPr>
      <xdr:spPr>
        <a:xfrm>
          <a:off x="16268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87647</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161FC65A-4007-4312-A3B7-A09A01E8B514}"/>
            </a:ext>
          </a:extLst>
        </xdr:cNvPr>
        <xdr:cNvSpPr txBox="1"/>
      </xdr:nvSpPr>
      <xdr:spPr>
        <a:xfrm>
          <a:off x="16357600"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61214</xdr:rowOff>
    </xdr:from>
    <xdr:to>
      <xdr:col>81</xdr:col>
      <xdr:colOff>101600</xdr:colOff>
      <xdr:row>59</xdr:row>
      <xdr:rowOff>162814</xdr:rowOff>
    </xdr:to>
    <xdr:sp macro="" textlink="">
      <xdr:nvSpPr>
        <xdr:cNvPr id="549" name="楕円 548">
          <a:extLst>
            <a:ext uri="{FF2B5EF4-FFF2-40B4-BE49-F238E27FC236}">
              <a16:creationId xmlns:a16="http://schemas.microsoft.com/office/drawing/2014/main" id="{77FA593D-DFED-46FD-866F-67A9986F27C3}"/>
            </a:ext>
          </a:extLst>
        </xdr:cNvPr>
        <xdr:cNvSpPr/>
      </xdr:nvSpPr>
      <xdr:spPr>
        <a:xfrm>
          <a:off x="15430500" y="1017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112014</xdr:rowOff>
    </xdr:from>
    <xdr:to>
      <xdr:col>85</xdr:col>
      <xdr:colOff>127000</xdr:colOff>
      <xdr:row>59</xdr:row>
      <xdr:rowOff>160020</xdr:rowOff>
    </xdr:to>
    <xdr:cxnSp macro="">
      <xdr:nvCxnSpPr>
        <xdr:cNvPr id="550" name="直線コネクタ 549">
          <a:extLst>
            <a:ext uri="{FF2B5EF4-FFF2-40B4-BE49-F238E27FC236}">
              <a16:creationId xmlns:a16="http://schemas.microsoft.com/office/drawing/2014/main" id="{6CBCDBD8-4518-452A-8503-7BBA03E2769C}"/>
            </a:ext>
          </a:extLst>
        </xdr:cNvPr>
        <xdr:cNvCxnSpPr/>
      </xdr:nvCxnSpPr>
      <xdr:spPr>
        <a:xfrm>
          <a:off x="15481300" y="1022756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33782</xdr:rowOff>
    </xdr:from>
    <xdr:to>
      <xdr:col>76</xdr:col>
      <xdr:colOff>165100</xdr:colOff>
      <xdr:row>59</xdr:row>
      <xdr:rowOff>135382</xdr:rowOff>
    </xdr:to>
    <xdr:sp macro="" textlink="">
      <xdr:nvSpPr>
        <xdr:cNvPr id="551" name="楕円 550">
          <a:extLst>
            <a:ext uri="{FF2B5EF4-FFF2-40B4-BE49-F238E27FC236}">
              <a16:creationId xmlns:a16="http://schemas.microsoft.com/office/drawing/2014/main" id="{803CC7A9-BCAA-42D4-9CD7-68EBF590C39D}"/>
            </a:ext>
          </a:extLst>
        </xdr:cNvPr>
        <xdr:cNvSpPr/>
      </xdr:nvSpPr>
      <xdr:spPr>
        <a:xfrm>
          <a:off x="14541500" y="101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84582</xdr:rowOff>
    </xdr:from>
    <xdr:to>
      <xdr:col>81</xdr:col>
      <xdr:colOff>50800</xdr:colOff>
      <xdr:row>59</xdr:row>
      <xdr:rowOff>112014</xdr:rowOff>
    </xdr:to>
    <xdr:cxnSp macro="">
      <xdr:nvCxnSpPr>
        <xdr:cNvPr id="552" name="直線コネクタ 551">
          <a:extLst>
            <a:ext uri="{FF2B5EF4-FFF2-40B4-BE49-F238E27FC236}">
              <a16:creationId xmlns:a16="http://schemas.microsoft.com/office/drawing/2014/main" id="{A9309786-E3BD-4430-961E-7ECDA04748DE}"/>
            </a:ext>
          </a:extLst>
        </xdr:cNvPr>
        <xdr:cNvCxnSpPr/>
      </xdr:nvCxnSpPr>
      <xdr:spPr>
        <a:xfrm>
          <a:off x="14592300" y="102001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159512</xdr:rowOff>
    </xdr:from>
    <xdr:to>
      <xdr:col>72</xdr:col>
      <xdr:colOff>38100</xdr:colOff>
      <xdr:row>59</xdr:row>
      <xdr:rowOff>89662</xdr:rowOff>
    </xdr:to>
    <xdr:sp macro="" textlink="">
      <xdr:nvSpPr>
        <xdr:cNvPr id="553" name="楕円 552">
          <a:extLst>
            <a:ext uri="{FF2B5EF4-FFF2-40B4-BE49-F238E27FC236}">
              <a16:creationId xmlns:a16="http://schemas.microsoft.com/office/drawing/2014/main" id="{B50EC962-DEDE-49C2-A3F3-FEE067712DBB}"/>
            </a:ext>
          </a:extLst>
        </xdr:cNvPr>
        <xdr:cNvSpPr/>
      </xdr:nvSpPr>
      <xdr:spPr>
        <a:xfrm>
          <a:off x="136525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38862</xdr:rowOff>
    </xdr:from>
    <xdr:to>
      <xdr:col>76</xdr:col>
      <xdr:colOff>114300</xdr:colOff>
      <xdr:row>59</xdr:row>
      <xdr:rowOff>84582</xdr:rowOff>
    </xdr:to>
    <xdr:cxnSp macro="">
      <xdr:nvCxnSpPr>
        <xdr:cNvPr id="554" name="直線コネクタ 553">
          <a:extLst>
            <a:ext uri="{FF2B5EF4-FFF2-40B4-BE49-F238E27FC236}">
              <a16:creationId xmlns:a16="http://schemas.microsoft.com/office/drawing/2014/main" id="{87990641-30DF-45CD-9D08-7362CF814D3F}"/>
            </a:ext>
          </a:extLst>
        </xdr:cNvPr>
        <xdr:cNvCxnSpPr/>
      </xdr:nvCxnSpPr>
      <xdr:spPr>
        <a:xfrm>
          <a:off x="13703300" y="101544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113792</xdr:rowOff>
    </xdr:from>
    <xdr:to>
      <xdr:col>67</xdr:col>
      <xdr:colOff>101600</xdr:colOff>
      <xdr:row>59</xdr:row>
      <xdr:rowOff>43942</xdr:rowOff>
    </xdr:to>
    <xdr:sp macro="" textlink="">
      <xdr:nvSpPr>
        <xdr:cNvPr id="555" name="楕円 554">
          <a:extLst>
            <a:ext uri="{FF2B5EF4-FFF2-40B4-BE49-F238E27FC236}">
              <a16:creationId xmlns:a16="http://schemas.microsoft.com/office/drawing/2014/main" id="{BD7DA2BC-E0AA-448A-8FFA-39D5D98C091A}"/>
            </a:ext>
          </a:extLst>
        </xdr:cNvPr>
        <xdr:cNvSpPr/>
      </xdr:nvSpPr>
      <xdr:spPr>
        <a:xfrm>
          <a:off x="12763500" y="100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164592</xdr:rowOff>
    </xdr:from>
    <xdr:to>
      <xdr:col>71</xdr:col>
      <xdr:colOff>177800</xdr:colOff>
      <xdr:row>59</xdr:row>
      <xdr:rowOff>38862</xdr:rowOff>
    </xdr:to>
    <xdr:cxnSp macro="">
      <xdr:nvCxnSpPr>
        <xdr:cNvPr id="556" name="直線コネクタ 555">
          <a:extLst>
            <a:ext uri="{FF2B5EF4-FFF2-40B4-BE49-F238E27FC236}">
              <a16:creationId xmlns:a16="http://schemas.microsoft.com/office/drawing/2014/main" id="{DB5976D0-ACF7-4ADF-AD43-0FAD936DA093}"/>
            </a:ext>
          </a:extLst>
        </xdr:cNvPr>
        <xdr:cNvCxnSpPr/>
      </xdr:nvCxnSpPr>
      <xdr:spPr>
        <a:xfrm>
          <a:off x="12814300" y="101086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557" name="n_1aveValue【学校施設】&#10;有形固定資産減価償却率">
          <a:extLst>
            <a:ext uri="{FF2B5EF4-FFF2-40B4-BE49-F238E27FC236}">
              <a16:creationId xmlns:a16="http://schemas.microsoft.com/office/drawing/2014/main" id="{856E0DF6-C792-4B50-B7EB-E69BEBA052D6}"/>
            </a:ext>
          </a:extLst>
        </xdr:cNvPr>
        <xdr:cNvSpPr txBox="1"/>
      </xdr:nvSpPr>
      <xdr:spPr>
        <a:xfrm>
          <a:off x="15266044" y="991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126763</xdr:rowOff>
    </xdr:from>
    <xdr:ext cx="405111" cy="259045"/>
    <xdr:sp macro="" textlink="">
      <xdr:nvSpPr>
        <xdr:cNvPr id="558" name="n_2aveValue【学校施設】&#10;有形固定資産減価償却率">
          <a:extLst>
            <a:ext uri="{FF2B5EF4-FFF2-40B4-BE49-F238E27FC236}">
              <a16:creationId xmlns:a16="http://schemas.microsoft.com/office/drawing/2014/main" id="{4FD35B33-D564-4A0C-934F-693286A26407}"/>
            </a:ext>
          </a:extLst>
        </xdr:cNvPr>
        <xdr:cNvSpPr txBox="1"/>
      </xdr:nvSpPr>
      <xdr:spPr>
        <a:xfrm>
          <a:off x="14389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92219</xdr:rowOff>
    </xdr:from>
    <xdr:ext cx="405111" cy="259045"/>
    <xdr:sp macro="" textlink="">
      <xdr:nvSpPr>
        <xdr:cNvPr id="559" name="n_3aveValue【学校施設】&#10;有形固定資産減価償却率">
          <a:extLst>
            <a:ext uri="{FF2B5EF4-FFF2-40B4-BE49-F238E27FC236}">
              <a16:creationId xmlns:a16="http://schemas.microsoft.com/office/drawing/2014/main" id="{A7CD58E0-D273-49CF-A9BC-D8DB93E692E6}"/>
            </a:ext>
          </a:extLst>
        </xdr:cNvPr>
        <xdr:cNvSpPr txBox="1"/>
      </xdr:nvSpPr>
      <xdr:spPr>
        <a:xfrm>
          <a:off x="13500744" y="1020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78503</xdr:rowOff>
    </xdr:from>
    <xdr:ext cx="405111" cy="259045"/>
    <xdr:sp macro="" textlink="">
      <xdr:nvSpPr>
        <xdr:cNvPr id="560" name="n_4aveValue【学校施設】&#10;有形固定資産減価償却率">
          <a:extLst>
            <a:ext uri="{FF2B5EF4-FFF2-40B4-BE49-F238E27FC236}">
              <a16:creationId xmlns:a16="http://schemas.microsoft.com/office/drawing/2014/main" id="{A5233774-F73E-48E1-AAE9-B60F34891556}"/>
            </a:ext>
          </a:extLst>
        </xdr:cNvPr>
        <xdr:cNvSpPr txBox="1"/>
      </xdr:nvSpPr>
      <xdr:spPr>
        <a:xfrm>
          <a:off x="12611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153941</xdr:rowOff>
    </xdr:from>
    <xdr:ext cx="405111" cy="259045"/>
    <xdr:sp macro="" textlink="">
      <xdr:nvSpPr>
        <xdr:cNvPr id="561" name="n_1mainValue【学校施設】&#10;有形固定資産減価償却率">
          <a:extLst>
            <a:ext uri="{FF2B5EF4-FFF2-40B4-BE49-F238E27FC236}">
              <a16:creationId xmlns:a16="http://schemas.microsoft.com/office/drawing/2014/main" id="{BCE3EB0D-E121-435B-8EAF-CB6D07F9E09D}"/>
            </a:ext>
          </a:extLst>
        </xdr:cNvPr>
        <xdr:cNvSpPr txBox="1"/>
      </xdr:nvSpPr>
      <xdr:spPr>
        <a:xfrm>
          <a:off x="15266044" y="1026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126509</xdr:rowOff>
    </xdr:from>
    <xdr:ext cx="405111" cy="259045"/>
    <xdr:sp macro="" textlink="">
      <xdr:nvSpPr>
        <xdr:cNvPr id="562" name="n_2mainValue【学校施設】&#10;有形固定資産減価償却率">
          <a:extLst>
            <a:ext uri="{FF2B5EF4-FFF2-40B4-BE49-F238E27FC236}">
              <a16:creationId xmlns:a16="http://schemas.microsoft.com/office/drawing/2014/main" id="{FD86665C-61CB-4CB0-8CC4-D2442BBF6594}"/>
            </a:ext>
          </a:extLst>
        </xdr:cNvPr>
        <xdr:cNvSpPr txBox="1"/>
      </xdr:nvSpPr>
      <xdr:spPr>
        <a:xfrm>
          <a:off x="14389744" y="1024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106189</xdr:rowOff>
    </xdr:from>
    <xdr:ext cx="405111" cy="259045"/>
    <xdr:sp macro="" textlink="">
      <xdr:nvSpPr>
        <xdr:cNvPr id="563" name="n_3mainValue【学校施設】&#10;有形固定資産減価償却率">
          <a:extLst>
            <a:ext uri="{FF2B5EF4-FFF2-40B4-BE49-F238E27FC236}">
              <a16:creationId xmlns:a16="http://schemas.microsoft.com/office/drawing/2014/main" id="{6E930835-2F10-4F26-A6D9-C34774438F3B}"/>
            </a:ext>
          </a:extLst>
        </xdr:cNvPr>
        <xdr:cNvSpPr txBox="1"/>
      </xdr:nvSpPr>
      <xdr:spPr>
        <a:xfrm>
          <a:off x="135007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60469</xdr:rowOff>
    </xdr:from>
    <xdr:ext cx="405111" cy="259045"/>
    <xdr:sp macro="" textlink="">
      <xdr:nvSpPr>
        <xdr:cNvPr id="564" name="n_4mainValue【学校施設】&#10;有形固定資産減価償却率">
          <a:extLst>
            <a:ext uri="{FF2B5EF4-FFF2-40B4-BE49-F238E27FC236}">
              <a16:creationId xmlns:a16="http://schemas.microsoft.com/office/drawing/2014/main" id="{F886FDBE-7E48-41E8-9806-4418D100603D}"/>
            </a:ext>
          </a:extLst>
        </xdr:cNvPr>
        <xdr:cNvSpPr txBox="1"/>
      </xdr:nvSpPr>
      <xdr:spPr>
        <a:xfrm>
          <a:off x="12611744" y="983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ED07CC2C-1063-417A-A721-728FF47AAB5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90662989-A46A-41D5-8A80-188946EF1D1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B422657A-A7C0-444A-994D-2459359B79C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1066AE2D-3564-40D6-8560-C4243DCFD67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78EAFCC-891C-45D4-AA5F-2BAF1276BA5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834283D4-3E3F-4783-A36B-7605A4F01C9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362A4D83-A44C-49B7-A374-0B47093A914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2E8BE5E8-4C39-4621-85C7-5025C72D3A2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115EC778-E0BA-419A-A14A-DC519B4C945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AB41A411-409D-4C38-9899-F8CC5140FBB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F14E2CF3-D43F-4790-BC12-F9A51A2697B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DA4F69BB-C8EC-4D0F-B072-DF8E5AF7DFE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2542B378-5C51-4CDA-9984-79958EDEF44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9F3B45CD-0164-4021-805D-514D5BCA752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DC645EAA-9F37-427F-BA2A-D818BFEEFD2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74B9EE63-D970-4245-8D3E-38F0ECDFE81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CBCC29CC-0C10-4AE2-843C-5173071DD12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4DEE6DAE-5BDD-46F0-8A8E-EDCDDDB8E26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26BB7D8C-E139-468E-BA29-C2E3A6D597B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F45FE912-3C87-4146-A55D-1FE3CEACCB5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928834C5-A47F-434E-B025-05589D31C05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a:extLst>
            <a:ext uri="{FF2B5EF4-FFF2-40B4-BE49-F238E27FC236}">
              <a16:creationId xmlns:a16="http://schemas.microsoft.com/office/drawing/2014/main" id="{5CE8CD05-1D83-4DF6-AE00-36A464B53B9E}"/>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71327975-EF4E-4CB6-849C-F3392EF00AF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588" name="直線コネクタ 587">
          <a:extLst>
            <a:ext uri="{FF2B5EF4-FFF2-40B4-BE49-F238E27FC236}">
              <a16:creationId xmlns:a16="http://schemas.microsoft.com/office/drawing/2014/main" id="{2EADDE7D-14EF-43BA-ADD3-38A4984B4B13}"/>
            </a:ext>
          </a:extLst>
        </xdr:cNvPr>
        <xdr:cNvCxnSpPr/>
      </xdr:nvCxnSpPr>
      <xdr:spPr>
        <a:xfrm flipV="1">
          <a:off x="22160864" y="9651873"/>
          <a:ext cx="0" cy="124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589" name="【学校施設】&#10;一人当たり面積最小値テキスト">
          <a:extLst>
            <a:ext uri="{FF2B5EF4-FFF2-40B4-BE49-F238E27FC236}">
              <a16:creationId xmlns:a16="http://schemas.microsoft.com/office/drawing/2014/main" id="{7A74419A-B326-431C-A5E5-CB9BCC73E2D6}"/>
            </a:ext>
          </a:extLst>
        </xdr:cNvPr>
        <xdr:cNvSpPr txBox="1"/>
      </xdr:nvSpPr>
      <xdr:spPr>
        <a:xfrm>
          <a:off x="22199600" y="109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590" name="直線コネクタ 589">
          <a:extLst>
            <a:ext uri="{FF2B5EF4-FFF2-40B4-BE49-F238E27FC236}">
              <a16:creationId xmlns:a16="http://schemas.microsoft.com/office/drawing/2014/main" id="{D02A6B4C-F4C8-4506-B929-99FE5E9878BB}"/>
            </a:ext>
          </a:extLst>
        </xdr:cNvPr>
        <xdr:cNvCxnSpPr/>
      </xdr:nvCxnSpPr>
      <xdr:spPr>
        <a:xfrm>
          <a:off x="22072600" y="1090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591" name="【学校施設】&#10;一人当たり面積最大値テキスト">
          <a:extLst>
            <a:ext uri="{FF2B5EF4-FFF2-40B4-BE49-F238E27FC236}">
              <a16:creationId xmlns:a16="http://schemas.microsoft.com/office/drawing/2014/main" id="{AF777DD9-B333-475F-B541-FB8C3E050EEF}"/>
            </a:ext>
          </a:extLst>
        </xdr:cNvPr>
        <xdr:cNvSpPr txBox="1"/>
      </xdr:nvSpPr>
      <xdr:spPr>
        <a:xfrm>
          <a:off x="22199600" y="942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592" name="直線コネクタ 591">
          <a:extLst>
            <a:ext uri="{FF2B5EF4-FFF2-40B4-BE49-F238E27FC236}">
              <a16:creationId xmlns:a16="http://schemas.microsoft.com/office/drawing/2014/main" id="{B996AAB6-44F3-4C77-9F46-081F22226810}"/>
            </a:ext>
          </a:extLst>
        </xdr:cNvPr>
        <xdr:cNvCxnSpPr/>
      </xdr:nvCxnSpPr>
      <xdr:spPr>
        <a:xfrm>
          <a:off x="22072600" y="965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macro="" textlink="">
      <xdr:nvSpPr>
        <xdr:cNvPr id="593" name="【学校施設】&#10;一人当たり面積平均値テキスト">
          <a:extLst>
            <a:ext uri="{FF2B5EF4-FFF2-40B4-BE49-F238E27FC236}">
              <a16:creationId xmlns:a16="http://schemas.microsoft.com/office/drawing/2014/main" id="{EA69F4E7-CB26-4D04-9843-55B7C4528BFA}"/>
            </a:ext>
          </a:extLst>
        </xdr:cNvPr>
        <xdr:cNvSpPr txBox="1"/>
      </xdr:nvSpPr>
      <xdr:spPr>
        <a:xfrm>
          <a:off x="22199600" y="10567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594" name="フローチャート: 判断 593">
          <a:extLst>
            <a:ext uri="{FF2B5EF4-FFF2-40B4-BE49-F238E27FC236}">
              <a16:creationId xmlns:a16="http://schemas.microsoft.com/office/drawing/2014/main" id="{6042767E-6AF1-4C01-BAFE-1159CDB4C134}"/>
            </a:ext>
          </a:extLst>
        </xdr:cNvPr>
        <xdr:cNvSpPr/>
      </xdr:nvSpPr>
      <xdr:spPr>
        <a:xfrm>
          <a:off x="22110700" y="107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595" name="フローチャート: 判断 594">
          <a:extLst>
            <a:ext uri="{FF2B5EF4-FFF2-40B4-BE49-F238E27FC236}">
              <a16:creationId xmlns:a16="http://schemas.microsoft.com/office/drawing/2014/main" id="{D870E831-CBA8-4CE2-942A-0877E41CA742}"/>
            </a:ext>
          </a:extLst>
        </xdr:cNvPr>
        <xdr:cNvSpPr/>
      </xdr:nvSpPr>
      <xdr:spPr>
        <a:xfrm>
          <a:off x="21272500" y="1071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596" name="フローチャート: 判断 595">
          <a:extLst>
            <a:ext uri="{FF2B5EF4-FFF2-40B4-BE49-F238E27FC236}">
              <a16:creationId xmlns:a16="http://schemas.microsoft.com/office/drawing/2014/main" id="{7D7F7921-6ADC-4EE2-A75B-06435657A92A}"/>
            </a:ext>
          </a:extLst>
        </xdr:cNvPr>
        <xdr:cNvSpPr/>
      </xdr:nvSpPr>
      <xdr:spPr>
        <a:xfrm>
          <a:off x="20383500" y="1071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597" name="フローチャート: 判断 596">
          <a:extLst>
            <a:ext uri="{FF2B5EF4-FFF2-40B4-BE49-F238E27FC236}">
              <a16:creationId xmlns:a16="http://schemas.microsoft.com/office/drawing/2014/main" id="{0FF34E94-CAA0-4566-99DD-522FAEC04CF3}"/>
            </a:ext>
          </a:extLst>
        </xdr:cNvPr>
        <xdr:cNvSpPr/>
      </xdr:nvSpPr>
      <xdr:spPr>
        <a:xfrm>
          <a:off x="19494500" y="10713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598" name="フローチャート: 判断 597">
          <a:extLst>
            <a:ext uri="{FF2B5EF4-FFF2-40B4-BE49-F238E27FC236}">
              <a16:creationId xmlns:a16="http://schemas.microsoft.com/office/drawing/2014/main" id="{190E70EA-C929-41BF-ABC6-DD4A5B5115B6}"/>
            </a:ext>
          </a:extLst>
        </xdr:cNvPr>
        <xdr:cNvSpPr/>
      </xdr:nvSpPr>
      <xdr:spPr>
        <a:xfrm>
          <a:off x="18605500" y="1071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A4294083-7656-4EAC-92A7-43A12F24838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F9A05C73-C837-48DB-BA7B-0E24AFC8736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1E8717E1-32FD-4912-BDBE-365982D6B2B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515EA541-127E-4D5A-A7BF-35BFE567E03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D2F769DE-4200-4A4F-9952-4485EEE4796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604" name="楕円 603">
          <a:extLst>
            <a:ext uri="{FF2B5EF4-FFF2-40B4-BE49-F238E27FC236}">
              <a16:creationId xmlns:a16="http://schemas.microsoft.com/office/drawing/2014/main" id="{7687238F-EC33-47BC-8DEB-64BEB005F6FB}"/>
            </a:ext>
          </a:extLst>
        </xdr:cNvPr>
        <xdr:cNvSpPr/>
      </xdr:nvSpPr>
      <xdr:spPr>
        <a:xfrm>
          <a:off x="221107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64597</xdr:rowOff>
    </xdr:from>
    <xdr:ext cx="469744" cy="259045"/>
    <xdr:sp macro="" textlink="">
      <xdr:nvSpPr>
        <xdr:cNvPr id="605" name="【学校施設】&#10;一人当たり面積該当値テキスト">
          <a:extLst>
            <a:ext uri="{FF2B5EF4-FFF2-40B4-BE49-F238E27FC236}">
              <a16:creationId xmlns:a16="http://schemas.microsoft.com/office/drawing/2014/main" id="{AF47C5CA-AB68-4954-BAB0-D312011157D1}"/>
            </a:ext>
          </a:extLst>
        </xdr:cNvPr>
        <xdr:cNvSpPr txBox="1"/>
      </xdr:nvSpPr>
      <xdr:spPr>
        <a:xfrm>
          <a:off x="22199600" y="1069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136271</xdr:rowOff>
    </xdr:from>
    <xdr:to>
      <xdr:col>112</xdr:col>
      <xdr:colOff>38100</xdr:colOff>
      <xdr:row>63</xdr:row>
      <xdr:rowOff>66421</xdr:rowOff>
    </xdr:to>
    <xdr:sp macro="" textlink="">
      <xdr:nvSpPr>
        <xdr:cNvPr id="606" name="楕円 605">
          <a:extLst>
            <a:ext uri="{FF2B5EF4-FFF2-40B4-BE49-F238E27FC236}">
              <a16:creationId xmlns:a16="http://schemas.microsoft.com/office/drawing/2014/main" id="{14BACC68-5041-4EC2-BCBE-3FFC468AECB8}"/>
            </a:ext>
          </a:extLst>
        </xdr:cNvPr>
        <xdr:cNvSpPr/>
      </xdr:nvSpPr>
      <xdr:spPr>
        <a:xfrm>
          <a:off x="21272500" y="1076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15240</xdr:rowOff>
    </xdr:from>
    <xdr:to>
      <xdr:col>116</xdr:col>
      <xdr:colOff>63500</xdr:colOff>
      <xdr:row>63</xdr:row>
      <xdr:rowOff>15621</xdr:rowOff>
    </xdr:to>
    <xdr:cxnSp macro="">
      <xdr:nvCxnSpPr>
        <xdr:cNvPr id="607" name="直線コネクタ 606">
          <a:extLst>
            <a:ext uri="{FF2B5EF4-FFF2-40B4-BE49-F238E27FC236}">
              <a16:creationId xmlns:a16="http://schemas.microsoft.com/office/drawing/2014/main" id="{38D2B5C7-3B32-4377-AC3D-A26922E4D4F5}"/>
            </a:ext>
          </a:extLst>
        </xdr:cNvPr>
        <xdr:cNvCxnSpPr/>
      </xdr:nvCxnSpPr>
      <xdr:spPr>
        <a:xfrm flipV="1">
          <a:off x="21323300" y="10816590"/>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118555</xdr:rowOff>
    </xdr:from>
    <xdr:to>
      <xdr:col>107</xdr:col>
      <xdr:colOff>101600</xdr:colOff>
      <xdr:row>63</xdr:row>
      <xdr:rowOff>48705</xdr:rowOff>
    </xdr:to>
    <xdr:sp macro="" textlink="">
      <xdr:nvSpPr>
        <xdr:cNvPr id="608" name="楕円 607">
          <a:extLst>
            <a:ext uri="{FF2B5EF4-FFF2-40B4-BE49-F238E27FC236}">
              <a16:creationId xmlns:a16="http://schemas.microsoft.com/office/drawing/2014/main" id="{CBB410C9-A32F-40B6-A1ED-D1B97F7A9219}"/>
            </a:ext>
          </a:extLst>
        </xdr:cNvPr>
        <xdr:cNvSpPr/>
      </xdr:nvSpPr>
      <xdr:spPr>
        <a:xfrm>
          <a:off x="20383500" y="107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169355</xdr:rowOff>
    </xdr:from>
    <xdr:to>
      <xdr:col>111</xdr:col>
      <xdr:colOff>177800</xdr:colOff>
      <xdr:row>63</xdr:row>
      <xdr:rowOff>15621</xdr:rowOff>
    </xdr:to>
    <xdr:cxnSp macro="">
      <xdr:nvCxnSpPr>
        <xdr:cNvPr id="609" name="直線コネクタ 608">
          <a:extLst>
            <a:ext uri="{FF2B5EF4-FFF2-40B4-BE49-F238E27FC236}">
              <a16:creationId xmlns:a16="http://schemas.microsoft.com/office/drawing/2014/main" id="{CBAE9D47-3F99-44F0-8E64-CF69D18C3E34}"/>
            </a:ext>
          </a:extLst>
        </xdr:cNvPr>
        <xdr:cNvCxnSpPr/>
      </xdr:nvCxnSpPr>
      <xdr:spPr>
        <a:xfrm>
          <a:off x="20434300" y="10799255"/>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119126</xdr:rowOff>
    </xdr:from>
    <xdr:to>
      <xdr:col>102</xdr:col>
      <xdr:colOff>165100</xdr:colOff>
      <xdr:row>63</xdr:row>
      <xdr:rowOff>49276</xdr:rowOff>
    </xdr:to>
    <xdr:sp macro="" textlink="">
      <xdr:nvSpPr>
        <xdr:cNvPr id="610" name="楕円 609">
          <a:extLst>
            <a:ext uri="{FF2B5EF4-FFF2-40B4-BE49-F238E27FC236}">
              <a16:creationId xmlns:a16="http://schemas.microsoft.com/office/drawing/2014/main" id="{047F1CD2-AB4C-4C86-8C62-30CF9A95D14E}"/>
            </a:ext>
          </a:extLst>
        </xdr:cNvPr>
        <xdr:cNvSpPr/>
      </xdr:nvSpPr>
      <xdr:spPr>
        <a:xfrm>
          <a:off x="194945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169355</xdr:rowOff>
    </xdr:from>
    <xdr:to>
      <xdr:col>107</xdr:col>
      <xdr:colOff>50800</xdr:colOff>
      <xdr:row>62</xdr:row>
      <xdr:rowOff>169926</xdr:rowOff>
    </xdr:to>
    <xdr:cxnSp macro="">
      <xdr:nvCxnSpPr>
        <xdr:cNvPr id="611" name="直線コネクタ 610">
          <a:extLst>
            <a:ext uri="{FF2B5EF4-FFF2-40B4-BE49-F238E27FC236}">
              <a16:creationId xmlns:a16="http://schemas.microsoft.com/office/drawing/2014/main" id="{D5E4EBF4-3E4F-4192-998D-8925393E63A9}"/>
            </a:ext>
          </a:extLst>
        </xdr:cNvPr>
        <xdr:cNvCxnSpPr/>
      </xdr:nvCxnSpPr>
      <xdr:spPr>
        <a:xfrm flipV="1">
          <a:off x="19545300" y="10799255"/>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121031</xdr:rowOff>
    </xdr:from>
    <xdr:to>
      <xdr:col>98</xdr:col>
      <xdr:colOff>38100</xdr:colOff>
      <xdr:row>63</xdr:row>
      <xdr:rowOff>51181</xdr:rowOff>
    </xdr:to>
    <xdr:sp macro="" textlink="">
      <xdr:nvSpPr>
        <xdr:cNvPr id="612" name="楕円 611">
          <a:extLst>
            <a:ext uri="{FF2B5EF4-FFF2-40B4-BE49-F238E27FC236}">
              <a16:creationId xmlns:a16="http://schemas.microsoft.com/office/drawing/2014/main" id="{E0930D2A-1676-4ED7-8E68-C537FF56DAA3}"/>
            </a:ext>
          </a:extLst>
        </xdr:cNvPr>
        <xdr:cNvSpPr/>
      </xdr:nvSpPr>
      <xdr:spPr>
        <a:xfrm>
          <a:off x="18605500" y="1075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169926</xdr:rowOff>
    </xdr:from>
    <xdr:to>
      <xdr:col>102</xdr:col>
      <xdr:colOff>114300</xdr:colOff>
      <xdr:row>63</xdr:row>
      <xdr:rowOff>381</xdr:rowOff>
    </xdr:to>
    <xdr:cxnSp macro="">
      <xdr:nvCxnSpPr>
        <xdr:cNvPr id="613" name="直線コネクタ 612">
          <a:extLst>
            <a:ext uri="{FF2B5EF4-FFF2-40B4-BE49-F238E27FC236}">
              <a16:creationId xmlns:a16="http://schemas.microsoft.com/office/drawing/2014/main" id="{E8D35CE6-B3CE-405B-A505-64FDFDF210A7}"/>
            </a:ext>
          </a:extLst>
        </xdr:cNvPr>
        <xdr:cNvCxnSpPr/>
      </xdr:nvCxnSpPr>
      <xdr:spPr>
        <a:xfrm flipV="1">
          <a:off x="18656300" y="1079982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614" name="n_1aveValue【学校施設】&#10;一人当たり面積">
          <a:extLst>
            <a:ext uri="{FF2B5EF4-FFF2-40B4-BE49-F238E27FC236}">
              <a16:creationId xmlns:a16="http://schemas.microsoft.com/office/drawing/2014/main" id="{35B8C793-18BA-4E42-97A5-DE64F62A0234}"/>
            </a:ext>
          </a:extLst>
        </xdr:cNvPr>
        <xdr:cNvSpPr txBox="1"/>
      </xdr:nvSpPr>
      <xdr:spPr>
        <a:xfrm>
          <a:off x="21075727" y="1049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27132</xdr:rowOff>
    </xdr:from>
    <xdr:ext cx="469744" cy="259045"/>
    <xdr:sp macro="" textlink="">
      <xdr:nvSpPr>
        <xdr:cNvPr id="615" name="n_2aveValue【学校施設】&#10;一人当たり面積">
          <a:extLst>
            <a:ext uri="{FF2B5EF4-FFF2-40B4-BE49-F238E27FC236}">
              <a16:creationId xmlns:a16="http://schemas.microsoft.com/office/drawing/2014/main" id="{F33BEC02-1292-4351-A614-7F8281898A07}"/>
            </a:ext>
          </a:extLst>
        </xdr:cNvPr>
        <xdr:cNvSpPr txBox="1"/>
      </xdr:nvSpPr>
      <xdr:spPr>
        <a:xfrm>
          <a:off x="20199427" y="1048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30180</xdr:rowOff>
    </xdr:from>
    <xdr:ext cx="469744" cy="259045"/>
    <xdr:sp macro="" textlink="">
      <xdr:nvSpPr>
        <xdr:cNvPr id="616" name="n_3aveValue【学校施設】&#10;一人当たり面積">
          <a:extLst>
            <a:ext uri="{FF2B5EF4-FFF2-40B4-BE49-F238E27FC236}">
              <a16:creationId xmlns:a16="http://schemas.microsoft.com/office/drawing/2014/main" id="{B928D7DB-C25E-4127-BAB5-9A4E3AE629F3}"/>
            </a:ext>
          </a:extLst>
        </xdr:cNvPr>
        <xdr:cNvSpPr txBox="1"/>
      </xdr:nvSpPr>
      <xdr:spPr>
        <a:xfrm>
          <a:off x="19310427" y="1048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35895</xdr:rowOff>
    </xdr:from>
    <xdr:ext cx="469744" cy="259045"/>
    <xdr:sp macro="" textlink="">
      <xdr:nvSpPr>
        <xdr:cNvPr id="617" name="n_4aveValue【学校施設】&#10;一人当たり面積">
          <a:extLst>
            <a:ext uri="{FF2B5EF4-FFF2-40B4-BE49-F238E27FC236}">
              <a16:creationId xmlns:a16="http://schemas.microsoft.com/office/drawing/2014/main" id="{90DC5AAB-977D-49F3-9968-717EC1A7D054}"/>
            </a:ext>
          </a:extLst>
        </xdr:cNvPr>
        <xdr:cNvSpPr txBox="1"/>
      </xdr:nvSpPr>
      <xdr:spPr>
        <a:xfrm>
          <a:off x="18421427" y="1049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57548</xdr:rowOff>
    </xdr:from>
    <xdr:ext cx="469744" cy="259045"/>
    <xdr:sp macro="" textlink="">
      <xdr:nvSpPr>
        <xdr:cNvPr id="618" name="n_1mainValue【学校施設】&#10;一人当たり面積">
          <a:extLst>
            <a:ext uri="{FF2B5EF4-FFF2-40B4-BE49-F238E27FC236}">
              <a16:creationId xmlns:a16="http://schemas.microsoft.com/office/drawing/2014/main" id="{EB72C5E2-DB76-42B7-815E-A6D4120320FB}"/>
            </a:ext>
          </a:extLst>
        </xdr:cNvPr>
        <xdr:cNvSpPr txBox="1"/>
      </xdr:nvSpPr>
      <xdr:spPr>
        <a:xfrm>
          <a:off x="21075727" y="1085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39832</xdr:rowOff>
    </xdr:from>
    <xdr:ext cx="469744" cy="259045"/>
    <xdr:sp macro="" textlink="">
      <xdr:nvSpPr>
        <xdr:cNvPr id="619" name="n_2mainValue【学校施設】&#10;一人当たり面積">
          <a:extLst>
            <a:ext uri="{FF2B5EF4-FFF2-40B4-BE49-F238E27FC236}">
              <a16:creationId xmlns:a16="http://schemas.microsoft.com/office/drawing/2014/main" id="{0987A4DA-332C-4A99-862A-A3EF69C7BBD5}"/>
            </a:ext>
          </a:extLst>
        </xdr:cNvPr>
        <xdr:cNvSpPr txBox="1"/>
      </xdr:nvSpPr>
      <xdr:spPr>
        <a:xfrm>
          <a:off x="20199427" y="108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40403</xdr:rowOff>
    </xdr:from>
    <xdr:ext cx="469744" cy="259045"/>
    <xdr:sp macro="" textlink="">
      <xdr:nvSpPr>
        <xdr:cNvPr id="620" name="n_3mainValue【学校施設】&#10;一人当たり面積">
          <a:extLst>
            <a:ext uri="{FF2B5EF4-FFF2-40B4-BE49-F238E27FC236}">
              <a16:creationId xmlns:a16="http://schemas.microsoft.com/office/drawing/2014/main" id="{D84C7126-82CA-475E-8ABD-20C2F70892ED}"/>
            </a:ext>
          </a:extLst>
        </xdr:cNvPr>
        <xdr:cNvSpPr txBox="1"/>
      </xdr:nvSpPr>
      <xdr:spPr>
        <a:xfrm>
          <a:off x="19310427" y="1084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42308</xdr:rowOff>
    </xdr:from>
    <xdr:ext cx="469744" cy="259045"/>
    <xdr:sp macro="" textlink="">
      <xdr:nvSpPr>
        <xdr:cNvPr id="621" name="n_4mainValue【学校施設】&#10;一人当たり面積">
          <a:extLst>
            <a:ext uri="{FF2B5EF4-FFF2-40B4-BE49-F238E27FC236}">
              <a16:creationId xmlns:a16="http://schemas.microsoft.com/office/drawing/2014/main" id="{F9B5FCE4-221F-4C4C-8B15-E9DB8589127D}"/>
            </a:ext>
          </a:extLst>
        </xdr:cNvPr>
        <xdr:cNvSpPr txBox="1"/>
      </xdr:nvSpPr>
      <xdr:spPr>
        <a:xfrm>
          <a:off x="18421427" y="1084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FEC63EA9-F206-4F55-8C5F-7D41619EB27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34C89C0C-64D7-4A93-861E-482B72254D8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7599FAA4-9F4B-4D25-8291-4F375461FC9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69D97F00-EFE9-41A3-8CC0-CD9C9B403B1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5161A384-FB98-4DE3-9374-20F60E53EEE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F689CF03-0D64-40FB-BB49-F980A8A8A37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55555C32-90D8-4089-9AA6-63AED770D37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D58779B2-14FF-469E-9C1B-4DC3F0394A4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D7A63C88-4F24-473A-BE9F-E5973993C42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2BB3EE81-6888-41D1-B5B8-A06779DCDD9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86079458-9502-456D-AD0F-D21F56BF8C6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7AB3A7F1-6299-4A50-BDC9-0DC5C9ACEAE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94C94B3D-A8A1-4980-9713-FE98B17E67A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7A8370BF-5357-419B-BE91-1CA201D6239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05F2F4D9-88BB-469E-A9FD-5E85402F8F8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517F3025-FD38-4C85-B63C-FDAA28BA545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749D69E2-72EC-4D0F-934F-FFCB51871F5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B49F2998-0E42-4D5A-9FF1-F60D4242C69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90B3855B-8B7C-4A14-8A20-FD70F5997FB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35578EFF-F367-47E4-9A7D-616BC4621D4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F1A91BAD-C25E-470F-89F0-9832837E3F3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AA79042D-023F-4CD1-BB5B-7203F9F602B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4CA8061F-3BC3-4C20-A181-2C6CDB5464E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35F72923-F554-4D94-843F-3F301667F55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32E04508-BF0B-4B96-8C20-F9483AB022E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557C8F97-1A65-402A-8ACF-6EA7DB070604}"/>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876A327D-AA2B-4772-AC64-8D255A7534D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6921C646-9A86-486D-B1BB-16C4186FBFE7}"/>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0" name="【児童館】&#10;有形固定資産減価償却率最大値テキスト">
          <a:extLst>
            <a:ext uri="{FF2B5EF4-FFF2-40B4-BE49-F238E27FC236}">
              <a16:creationId xmlns:a16="http://schemas.microsoft.com/office/drawing/2014/main" id="{94A90353-7980-48F6-92D6-0144600812A1}"/>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1" name="直線コネクタ 650">
          <a:extLst>
            <a:ext uri="{FF2B5EF4-FFF2-40B4-BE49-F238E27FC236}">
              <a16:creationId xmlns:a16="http://schemas.microsoft.com/office/drawing/2014/main" id="{F3B79C29-41DF-497A-BACA-30415002A048}"/>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9814</xdr:rowOff>
    </xdr:from>
    <xdr:ext cx="405111" cy="259045"/>
    <xdr:sp macro="" textlink="">
      <xdr:nvSpPr>
        <xdr:cNvPr id="652" name="【児童館】&#10;有形固定資産減価償却率平均値テキスト">
          <a:extLst>
            <a:ext uri="{FF2B5EF4-FFF2-40B4-BE49-F238E27FC236}">
              <a16:creationId xmlns:a16="http://schemas.microsoft.com/office/drawing/2014/main" id="{7A57D6C8-C4FF-48EF-9578-07CB24EE6EF9}"/>
            </a:ext>
          </a:extLst>
        </xdr:cNvPr>
        <xdr:cNvSpPr txBox="1"/>
      </xdr:nvSpPr>
      <xdr:spPr>
        <a:xfrm>
          <a:off x="16357600" y="1406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653" name="フローチャート: 判断 652">
          <a:extLst>
            <a:ext uri="{FF2B5EF4-FFF2-40B4-BE49-F238E27FC236}">
              <a16:creationId xmlns:a16="http://schemas.microsoft.com/office/drawing/2014/main" id="{9C67B5D1-B460-4EEB-BADA-55BC2C22CBE4}"/>
            </a:ext>
          </a:extLst>
        </xdr:cNvPr>
        <xdr:cNvSpPr/>
      </xdr:nvSpPr>
      <xdr:spPr>
        <a:xfrm>
          <a:off x="16268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654" name="フローチャート: 判断 653">
          <a:extLst>
            <a:ext uri="{FF2B5EF4-FFF2-40B4-BE49-F238E27FC236}">
              <a16:creationId xmlns:a16="http://schemas.microsoft.com/office/drawing/2014/main" id="{F901AE1D-DF01-48FD-8BBA-9F5908372ACA}"/>
            </a:ext>
          </a:extLst>
        </xdr:cNvPr>
        <xdr:cNvSpPr/>
      </xdr:nvSpPr>
      <xdr:spPr>
        <a:xfrm>
          <a:off x="15430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86905</xdr:rowOff>
    </xdr:from>
    <xdr:to>
      <xdr:col>76</xdr:col>
      <xdr:colOff>165100</xdr:colOff>
      <xdr:row>83</xdr:row>
      <xdr:rowOff>17055</xdr:rowOff>
    </xdr:to>
    <xdr:sp macro="" textlink="">
      <xdr:nvSpPr>
        <xdr:cNvPr id="655" name="フローチャート: 判断 654">
          <a:extLst>
            <a:ext uri="{FF2B5EF4-FFF2-40B4-BE49-F238E27FC236}">
              <a16:creationId xmlns:a16="http://schemas.microsoft.com/office/drawing/2014/main" id="{34B026B6-4673-4E7C-87B6-57F82B2C099F}"/>
            </a:ext>
          </a:extLst>
        </xdr:cNvPr>
        <xdr:cNvSpPr/>
      </xdr:nvSpPr>
      <xdr:spPr>
        <a:xfrm>
          <a:off x="14541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56" name="フローチャート: 判断 655">
          <a:extLst>
            <a:ext uri="{FF2B5EF4-FFF2-40B4-BE49-F238E27FC236}">
              <a16:creationId xmlns:a16="http://schemas.microsoft.com/office/drawing/2014/main" id="{8D40B470-B9DE-4C63-9B69-F3A619634A8E}"/>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657" name="フローチャート: 判断 656">
          <a:extLst>
            <a:ext uri="{FF2B5EF4-FFF2-40B4-BE49-F238E27FC236}">
              <a16:creationId xmlns:a16="http://schemas.microsoft.com/office/drawing/2014/main" id="{643DFF61-D5FA-4006-BB5F-92CFE9EB373B}"/>
            </a:ext>
          </a:extLst>
        </xdr:cNvPr>
        <xdr:cNvSpPr/>
      </xdr:nvSpPr>
      <xdr:spPr>
        <a:xfrm>
          <a:off x="12763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A5303260-320D-4862-88F3-ECDF6CEC639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9541A1F7-3FFD-42E3-A1A6-7CE0D556399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353694BD-A65E-45EE-81C1-FD708103F45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CB050F7D-05F6-4F97-B98C-ED2695B6376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F53CA57-B8A4-4D3D-BF52-8973A73668E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37919</xdr:rowOff>
    </xdr:from>
    <xdr:to>
      <xdr:col>85</xdr:col>
      <xdr:colOff>177800</xdr:colOff>
      <xdr:row>79</xdr:row>
      <xdr:rowOff>139519</xdr:rowOff>
    </xdr:to>
    <xdr:sp macro="" textlink="">
      <xdr:nvSpPr>
        <xdr:cNvPr id="663" name="楕円 662">
          <a:extLst>
            <a:ext uri="{FF2B5EF4-FFF2-40B4-BE49-F238E27FC236}">
              <a16:creationId xmlns:a16="http://schemas.microsoft.com/office/drawing/2014/main" id="{EF2E8B3C-4A6C-4602-AA96-F65E9217F00A}"/>
            </a:ext>
          </a:extLst>
        </xdr:cNvPr>
        <xdr:cNvSpPr/>
      </xdr:nvSpPr>
      <xdr:spPr>
        <a:xfrm>
          <a:off x="16268700" y="1358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60796</xdr:rowOff>
    </xdr:from>
    <xdr:ext cx="405111" cy="259045"/>
    <xdr:sp macro="" textlink="">
      <xdr:nvSpPr>
        <xdr:cNvPr id="664" name="【児童館】&#10;有形固定資産減価償却率該当値テキスト">
          <a:extLst>
            <a:ext uri="{FF2B5EF4-FFF2-40B4-BE49-F238E27FC236}">
              <a16:creationId xmlns:a16="http://schemas.microsoft.com/office/drawing/2014/main" id="{5A796C72-E043-4A5D-ACDE-C6C35A7E7F9C}"/>
            </a:ext>
          </a:extLst>
        </xdr:cNvPr>
        <xdr:cNvSpPr txBox="1"/>
      </xdr:nvSpPr>
      <xdr:spPr>
        <a:xfrm>
          <a:off x="16357600" y="1343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165281</xdr:rowOff>
    </xdr:from>
    <xdr:to>
      <xdr:col>81</xdr:col>
      <xdr:colOff>101600</xdr:colOff>
      <xdr:row>79</xdr:row>
      <xdr:rowOff>95431</xdr:rowOff>
    </xdr:to>
    <xdr:sp macro="" textlink="">
      <xdr:nvSpPr>
        <xdr:cNvPr id="665" name="楕円 664">
          <a:extLst>
            <a:ext uri="{FF2B5EF4-FFF2-40B4-BE49-F238E27FC236}">
              <a16:creationId xmlns:a16="http://schemas.microsoft.com/office/drawing/2014/main" id="{6F5AEF03-99DD-4D2A-B058-2264B0F2B962}"/>
            </a:ext>
          </a:extLst>
        </xdr:cNvPr>
        <xdr:cNvSpPr/>
      </xdr:nvSpPr>
      <xdr:spPr>
        <a:xfrm>
          <a:off x="15430500" y="1353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44631</xdr:rowOff>
    </xdr:from>
    <xdr:to>
      <xdr:col>85</xdr:col>
      <xdr:colOff>127000</xdr:colOff>
      <xdr:row>79</xdr:row>
      <xdr:rowOff>88719</xdr:rowOff>
    </xdr:to>
    <xdr:cxnSp macro="">
      <xdr:nvCxnSpPr>
        <xdr:cNvPr id="666" name="直線コネクタ 665">
          <a:extLst>
            <a:ext uri="{FF2B5EF4-FFF2-40B4-BE49-F238E27FC236}">
              <a16:creationId xmlns:a16="http://schemas.microsoft.com/office/drawing/2014/main" id="{DDBB6C23-B0EE-4C22-9C7F-3A2234BBD95D}"/>
            </a:ext>
          </a:extLst>
        </xdr:cNvPr>
        <xdr:cNvCxnSpPr/>
      </xdr:nvCxnSpPr>
      <xdr:spPr>
        <a:xfrm>
          <a:off x="15481300" y="13589181"/>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121194</xdr:rowOff>
    </xdr:from>
    <xdr:to>
      <xdr:col>76</xdr:col>
      <xdr:colOff>165100</xdr:colOff>
      <xdr:row>79</xdr:row>
      <xdr:rowOff>51344</xdr:rowOff>
    </xdr:to>
    <xdr:sp macro="" textlink="">
      <xdr:nvSpPr>
        <xdr:cNvPr id="667" name="楕円 666">
          <a:extLst>
            <a:ext uri="{FF2B5EF4-FFF2-40B4-BE49-F238E27FC236}">
              <a16:creationId xmlns:a16="http://schemas.microsoft.com/office/drawing/2014/main" id="{8EDFCAE5-4CAE-4F06-8CFE-2A10EFCAD7B8}"/>
            </a:ext>
          </a:extLst>
        </xdr:cNvPr>
        <xdr:cNvSpPr/>
      </xdr:nvSpPr>
      <xdr:spPr>
        <a:xfrm>
          <a:off x="14541500" y="134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544</xdr:rowOff>
    </xdr:from>
    <xdr:to>
      <xdr:col>81</xdr:col>
      <xdr:colOff>50800</xdr:colOff>
      <xdr:row>79</xdr:row>
      <xdr:rowOff>44631</xdr:rowOff>
    </xdr:to>
    <xdr:cxnSp macro="">
      <xdr:nvCxnSpPr>
        <xdr:cNvPr id="668" name="直線コネクタ 667">
          <a:extLst>
            <a:ext uri="{FF2B5EF4-FFF2-40B4-BE49-F238E27FC236}">
              <a16:creationId xmlns:a16="http://schemas.microsoft.com/office/drawing/2014/main" id="{5C15C074-989A-4EFC-843F-0A7DC15DD6C2}"/>
            </a:ext>
          </a:extLst>
        </xdr:cNvPr>
        <xdr:cNvCxnSpPr/>
      </xdr:nvCxnSpPr>
      <xdr:spPr>
        <a:xfrm>
          <a:off x="14592300" y="1354509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77107</xdr:rowOff>
    </xdr:from>
    <xdr:to>
      <xdr:col>72</xdr:col>
      <xdr:colOff>38100</xdr:colOff>
      <xdr:row>79</xdr:row>
      <xdr:rowOff>7257</xdr:rowOff>
    </xdr:to>
    <xdr:sp macro="" textlink="">
      <xdr:nvSpPr>
        <xdr:cNvPr id="669" name="楕円 668">
          <a:extLst>
            <a:ext uri="{FF2B5EF4-FFF2-40B4-BE49-F238E27FC236}">
              <a16:creationId xmlns:a16="http://schemas.microsoft.com/office/drawing/2014/main" id="{E2A85088-099C-40B4-8867-536712846A0F}"/>
            </a:ext>
          </a:extLst>
        </xdr:cNvPr>
        <xdr:cNvSpPr/>
      </xdr:nvSpPr>
      <xdr:spPr>
        <a:xfrm>
          <a:off x="13652500" y="1345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127907</xdr:rowOff>
    </xdr:from>
    <xdr:to>
      <xdr:col>76</xdr:col>
      <xdr:colOff>114300</xdr:colOff>
      <xdr:row>79</xdr:row>
      <xdr:rowOff>544</xdr:rowOff>
    </xdr:to>
    <xdr:cxnSp macro="">
      <xdr:nvCxnSpPr>
        <xdr:cNvPr id="670" name="直線コネクタ 669">
          <a:extLst>
            <a:ext uri="{FF2B5EF4-FFF2-40B4-BE49-F238E27FC236}">
              <a16:creationId xmlns:a16="http://schemas.microsoft.com/office/drawing/2014/main" id="{EE5BC97F-E739-4149-B27C-C821563B279F}"/>
            </a:ext>
          </a:extLst>
        </xdr:cNvPr>
        <xdr:cNvCxnSpPr/>
      </xdr:nvCxnSpPr>
      <xdr:spPr>
        <a:xfrm>
          <a:off x="13703300" y="1350100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33020</xdr:rowOff>
    </xdr:from>
    <xdr:to>
      <xdr:col>67</xdr:col>
      <xdr:colOff>101600</xdr:colOff>
      <xdr:row>78</xdr:row>
      <xdr:rowOff>134620</xdr:rowOff>
    </xdr:to>
    <xdr:sp macro="" textlink="">
      <xdr:nvSpPr>
        <xdr:cNvPr id="671" name="楕円 670">
          <a:extLst>
            <a:ext uri="{FF2B5EF4-FFF2-40B4-BE49-F238E27FC236}">
              <a16:creationId xmlns:a16="http://schemas.microsoft.com/office/drawing/2014/main" id="{5D8D48C1-899C-4D98-9505-BB8ABFEEA0CE}"/>
            </a:ext>
          </a:extLst>
        </xdr:cNvPr>
        <xdr:cNvSpPr/>
      </xdr:nvSpPr>
      <xdr:spPr>
        <a:xfrm>
          <a:off x="12763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83820</xdr:rowOff>
    </xdr:from>
    <xdr:to>
      <xdr:col>71</xdr:col>
      <xdr:colOff>177800</xdr:colOff>
      <xdr:row>78</xdr:row>
      <xdr:rowOff>127907</xdr:rowOff>
    </xdr:to>
    <xdr:cxnSp macro="">
      <xdr:nvCxnSpPr>
        <xdr:cNvPr id="672" name="直線コネクタ 671">
          <a:extLst>
            <a:ext uri="{FF2B5EF4-FFF2-40B4-BE49-F238E27FC236}">
              <a16:creationId xmlns:a16="http://schemas.microsoft.com/office/drawing/2014/main" id="{46189FCC-B33F-4061-B494-500ECB68BCC8}"/>
            </a:ext>
          </a:extLst>
        </xdr:cNvPr>
        <xdr:cNvCxnSpPr/>
      </xdr:nvCxnSpPr>
      <xdr:spPr>
        <a:xfrm>
          <a:off x="12814300" y="134569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137177</xdr:rowOff>
    </xdr:from>
    <xdr:ext cx="405111" cy="259045"/>
    <xdr:sp macro="" textlink="">
      <xdr:nvSpPr>
        <xdr:cNvPr id="673" name="n_1aveValue【児童館】&#10;有形固定資産減価償却率">
          <a:extLst>
            <a:ext uri="{FF2B5EF4-FFF2-40B4-BE49-F238E27FC236}">
              <a16:creationId xmlns:a16="http://schemas.microsoft.com/office/drawing/2014/main" id="{D050C287-28EE-4187-B996-A8805A7E0E2E}"/>
            </a:ext>
          </a:extLst>
        </xdr:cNvPr>
        <xdr:cNvSpPr txBox="1"/>
      </xdr:nvSpPr>
      <xdr:spPr>
        <a:xfrm>
          <a:off x="152660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8182</xdr:rowOff>
    </xdr:from>
    <xdr:ext cx="405111" cy="259045"/>
    <xdr:sp macro="" textlink="">
      <xdr:nvSpPr>
        <xdr:cNvPr id="674" name="n_2aveValue【児童館】&#10;有形固定資産減価償却率">
          <a:extLst>
            <a:ext uri="{FF2B5EF4-FFF2-40B4-BE49-F238E27FC236}">
              <a16:creationId xmlns:a16="http://schemas.microsoft.com/office/drawing/2014/main" id="{72926053-2D75-4926-9551-BAA51B6E17E5}"/>
            </a:ext>
          </a:extLst>
        </xdr:cNvPr>
        <xdr:cNvSpPr txBox="1"/>
      </xdr:nvSpPr>
      <xdr:spPr>
        <a:xfrm>
          <a:off x="143897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675" name="n_3aveValue【児童館】&#10;有形固定資産減価償却率">
          <a:extLst>
            <a:ext uri="{FF2B5EF4-FFF2-40B4-BE49-F238E27FC236}">
              <a16:creationId xmlns:a16="http://schemas.microsoft.com/office/drawing/2014/main" id="{0C62F226-65EF-4ECA-86A6-D829B0CFCF27}"/>
            </a:ext>
          </a:extLst>
        </xdr:cNvPr>
        <xdr:cNvSpPr txBox="1"/>
      </xdr:nvSpPr>
      <xdr:spPr>
        <a:xfrm>
          <a:off x="13500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161670</xdr:rowOff>
    </xdr:from>
    <xdr:ext cx="405111" cy="259045"/>
    <xdr:sp macro="" textlink="">
      <xdr:nvSpPr>
        <xdr:cNvPr id="676" name="n_4aveValue【児童館】&#10;有形固定資産減価償却率">
          <a:extLst>
            <a:ext uri="{FF2B5EF4-FFF2-40B4-BE49-F238E27FC236}">
              <a16:creationId xmlns:a16="http://schemas.microsoft.com/office/drawing/2014/main" id="{196A6C3C-D230-44C4-97EB-9A1C54A4FD9D}"/>
            </a:ext>
          </a:extLst>
        </xdr:cNvPr>
        <xdr:cNvSpPr txBox="1"/>
      </xdr:nvSpPr>
      <xdr:spPr>
        <a:xfrm>
          <a:off x="12611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111958</xdr:rowOff>
    </xdr:from>
    <xdr:ext cx="405111" cy="259045"/>
    <xdr:sp macro="" textlink="">
      <xdr:nvSpPr>
        <xdr:cNvPr id="677" name="n_1mainValue【児童館】&#10;有形固定資産減価償却率">
          <a:extLst>
            <a:ext uri="{FF2B5EF4-FFF2-40B4-BE49-F238E27FC236}">
              <a16:creationId xmlns:a16="http://schemas.microsoft.com/office/drawing/2014/main" id="{287FCE14-DC19-4405-A6DA-4D3FA61244B0}"/>
            </a:ext>
          </a:extLst>
        </xdr:cNvPr>
        <xdr:cNvSpPr txBox="1"/>
      </xdr:nvSpPr>
      <xdr:spPr>
        <a:xfrm>
          <a:off x="15266044" y="1331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67871</xdr:rowOff>
    </xdr:from>
    <xdr:ext cx="405111" cy="259045"/>
    <xdr:sp macro="" textlink="">
      <xdr:nvSpPr>
        <xdr:cNvPr id="678" name="n_2mainValue【児童館】&#10;有形固定資産減価償却率">
          <a:extLst>
            <a:ext uri="{FF2B5EF4-FFF2-40B4-BE49-F238E27FC236}">
              <a16:creationId xmlns:a16="http://schemas.microsoft.com/office/drawing/2014/main" id="{90C1C4CD-CBE4-4620-8E41-D9EC5B107206}"/>
            </a:ext>
          </a:extLst>
        </xdr:cNvPr>
        <xdr:cNvSpPr txBox="1"/>
      </xdr:nvSpPr>
      <xdr:spPr>
        <a:xfrm>
          <a:off x="14389744" y="1326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23784</xdr:rowOff>
    </xdr:from>
    <xdr:ext cx="405111" cy="259045"/>
    <xdr:sp macro="" textlink="">
      <xdr:nvSpPr>
        <xdr:cNvPr id="679" name="n_3mainValue【児童館】&#10;有形固定資産減価償却率">
          <a:extLst>
            <a:ext uri="{FF2B5EF4-FFF2-40B4-BE49-F238E27FC236}">
              <a16:creationId xmlns:a16="http://schemas.microsoft.com/office/drawing/2014/main" id="{697215BE-6EC4-403D-9C62-95697EF2DEA2}"/>
            </a:ext>
          </a:extLst>
        </xdr:cNvPr>
        <xdr:cNvSpPr txBox="1"/>
      </xdr:nvSpPr>
      <xdr:spPr>
        <a:xfrm>
          <a:off x="13500744" y="1322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151147</xdr:rowOff>
    </xdr:from>
    <xdr:ext cx="405111" cy="259045"/>
    <xdr:sp macro="" textlink="">
      <xdr:nvSpPr>
        <xdr:cNvPr id="680" name="n_4mainValue【児童館】&#10;有形固定資産減価償却率">
          <a:extLst>
            <a:ext uri="{FF2B5EF4-FFF2-40B4-BE49-F238E27FC236}">
              <a16:creationId xmlns:a16="http://schemas.microsoft.com/office/drawing/2014/main" id="{21FD00C5-9EA8-4799-B1C6-20B047792492}"/>
            </a:ext>
          </a:extLst>
        </xdr:cNvPr>
        <xdr:cNvSpPr txBox="1"/>
      </xdr:nvSpPr>
      <xdr:spPr>
        <a:xfrm>
          <a:off x="126117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CEAF7CB8-4CB9-4CE0-8DDA-113A95CF9AD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81D86F19-BF1E-4BA7-B78A-500097D122F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B6B079DC-DC1E-435C-B432-DFF954BB96B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AC7785BB-ED21-4863-874F-6A82B1A098B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139DF2CA-6CE0-4E4F-8A53-C6D22865500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6AFC5E2F-08F8-445E-9A33-050E7188249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45549D01-2884-4420-91EB-8DC9E441C1A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13F72500-E66B-4E6D-A299-874D150BD7B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9EBFB1AE-0C74-4470-83B4-C64D2B9911C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DB030EED-0F90-4047-B5C4-6FF2F6AFA91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A8354B4A-57DC-4479-B179-C0A4BDEA1E6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A66D831A-1A13-4623-838F-E68FC987D13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3DC4BCCD-8978-4FBC-A3C2-BF23F76B324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ECFECB9D-EACE-46AD-A1A4-99A181C30FA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D360C0D6-02A9-4D06-8B53-DE0C2D86B35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C5048A02-E17C-4737-8964-489FF2C8F96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05DE6A73-B0C7-4628-BE70-7C6D06FC705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4552EC67-487E-433A-9E2A-A5EC0487ACD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E26181A5-7B8D-4753-ACF9-13D0189356B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D8F8135E-60D5-4FB1-A1A8-15C36718C02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0CA286D3-356C-4A58-8194-2BD108BAFCD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9431DC6A-03CF-4831-8566-011629DB4EF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EED2AAAC-3E32-4C9F-91CE-51ED705074E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4" name="直線コネクタ 703">
          <a:extLst>
            <a:ext uri="{FF2B5EF4-FFF2-40B4-BE49-F238E27FC236}">
              <a16:creationId xmlns:a16="http://schemas.microsoft.com/office/drawing/2014/main" id="{547F5997-9BAC-45FA-95F4-8478D02DA201}"/>
            </a:ext>
          </a:extLst>
        </xdr:cNvPr>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a:extLst>
            <a:ext uri="{FF2B5EF4-FFF2-40B4-BE49-F238E27FC236}">
              <a16:creationId xmlns:a16="http://schemas.microsoft.com/office/drawing/2014/main" id="{F93B4FF1-D3DC-4A27-BEDD-AEAD220F2CD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a:extLst>
            <a:ext uri="{FF2B5EF4-FFF2-40B4-BE49-F238E27FC236}">
              <a16:creationId xmlns:a16="http://schemas.microsoft.com/office/drawing/2014/main" id="{92E77DD2-7691-4435-901A-7477A8D7E22D}"/>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07" name="【児童館】&#10;一人当たり面積最大値テキスト">
          <a:extLst>
            <a:ext uri="{FF2B5EF4-FFF2-40B4-BE49-F238E27FC236}">
              <a16:creationId xmlns:a16="http://schemas.microsoft.com/office/drawing/2014/main" id="{F611DC68-F2F2-4706-A48B-8C052CC07774}"/>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08" name="直線コネクタ 707">
          <a:extLst>
            <a:ext uri="{FF2B5EF4-FFF2-40B4-BE49-F238E27FC236}">
              <a16:creationId xmlns:a16="http://schemas.microsoft.com/office/drawing/2014/main" id="{9D4BD6FB-CC25-46F5-91C8-6F4B5637CAD7}"/>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09" name="【児童館】&#10;一人当たり面積平均値テキスト">
          <a:extLst>
            <a:ext uri="{FF2B5EF4-FFF2-40B4-BE49-F238E27FC236}">
              <a16:creationId xmlns:a16="http://schemas.microsoft.com/office/drawing/2014/main" id="{E3EE619B-75C2-42F1-AE7A-3AB5EBD0F15E}"/>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10" name="フローチャート: 判断 709">
          <a:extLst>
            <a:ext uri="{FF2B5EF4-FFF2-40B4-BE49-F238E27FC236}">
              <a16:creationId xmlns:a16="http://schemas.microsoft.com/office/drawing/2014/main" id="{A6ED7A32-3865-4F11-BF6A-1023AAEEDF1D}"/>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1" name="フローチャート: 判断 710">
          <a:extLst>
            <a:ext uri="{FF2B5EF4-FFF2-40B4-BE49-F238E27FC236}">
              <a16:creationId xmlns:a16="http://schemas.microsoft.com/office/drawing/2014/main" id="{723F0C4C-7524-4B86-A266-976F2D369CF9}"/>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2" name="フローチャート: 判断 711">
          <a:extLst>
            <a:ext uri="{FF2B5EF4-FFF2-40B4-BE49-F238E27FC236}">
              <a16:creationId xmlns:a16="http://schemas.microsoft.com/office/drawing/2014/main" id="{E3AE7EAE-AF23-4E29-85AA-E01A38B99FA2}"/>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3" name="フローチャート: 判断 712">
          <a:extLst>
            <a:ext uri="{FF2B5EF4-FFF2-40B4-BE49-F238E27FC236}">
              <a16:creationId xmlns:a16="http://schemas.microsoft.com/office/drawing/2014/main" id="{2337F2EA-56CE-4AAF-8B88-0F4BE125D975}"/>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4" name="フローチャート: 判断 713">
          <a:extLst>
            <a:ext uri="{FF2B5EF4-FFF2-40B4-BE49-F238E27FC236}">
              <a16:creationId xmlns:a16="http://schemas.microsoft.com/office/drawing/2014/main" id="{9F4BA8D4-8E5F-460B-BD24-EAAB201DA141}"/>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6FB3E6D1-48B9-47F6-A3AC-3AA18C4E524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3B754604-7A65-4446-AD31-918F1201F71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9C51F499-ECD4-4D0D-B94D-871442F1972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CF03821-CEBD-4169-9ADB-935DCEE1262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4B33831B-2967-48E1-B979-77B9A0BF449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720" name="楕円 719">
          <a:extLst>
            <a:ext uri="{FF2B5EF4-FFF2-40B4-BE49-F238E27FC236}">
              <a16:creationId xmlns:a16="http://schemas.microsoft.com/office/drawing/2014/main" id="{C97D8D23-AB67-4B53-8FE5-FC6A7574557B}"/>
            </a:ext>
          </a:extLst>
        </xdr:cNvPr>
        <xdr:cNvSpPr/>
      </xdr:nvSpPr>
      <xdr:spPr>
        <a:xfrm>
          <a:off x="22110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118127</xdr:rowOff>
    </xdr:from>
    <xdr:ext cx="469744" cy="259045"/>
    <xdr:sp macro="" textlink="">
      <xdr:nvSpPr>
        <xdr:cNvPr id="721" name="【児童館】&#10;一人当たり面積該当値テキスト">
          <a:extLst>
            <a:ext uri="{FF2B5EF4-FFF2-40B4-BE49-F238E27FC236}">
              <a16:creationId xmlns:a16="http://schemas.microsoft.com/office/drawing/2014/main" id="{C0843767-11D8-488B-A65C-38602E50B0E8}"/>
            </a:ext>
          </a:extLst>
        </xdr:cNvPr>
        <xdr:cNvSpPr txBox="1"/>
      </xdr:nvSpPr>
      <xdr:spPr>
        <a:xfrm>
          <a:off x="221996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722" name="楕円 721">
          <a:extLst>
            <a:ext uri="{FF2B5EF4-FFF2-40B4-BE49-F238E27FC236}">
              <a16:creationId xmlns:a16="http://schemas.microsoft.com/office/drawing/2014/main" id="{E0F39C88-6695-4205-8396-1DBFD7214F79}"/>
            </a:ext>
          </a:extLst>
        </xdr:cNvPr>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19050</xdr:rowOff>
    </xdr:to>
    <xdr:cxnSp macro="">
      <xdr:nvCxnSpPr>
        <xdr:cNvPr id="723" name="直線コネクタ 722">
          <a:extLst>
            <a:ext uri="{FF2B5EF4-FFF2-40B4-BE49-F238E27FC236}">
              <a16:creationId xmlns:a16="http://schemas.microsoft.com/office/drawing/2014/main" id="{7BCA3100-7473-4BFD-BA6B-8DBC41D1DC17}"/>
            </a:ext>
          </a:extLst>
        </xdr:cNvPr>
        <xdr:cNvCxnSpPr/>
      </xdr:nvCxnSpPr>
      <xdr:spPr>
        <a:xfrm>
          <a:off x="21323300" y="1459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724" name="楕円 723">
          <a:extLst>
            <a:ext uri="{FF2B5EF4-FFF2-40B4-BE49-F238E27FC236}">
              <a16:creationId xmlns:a16="http://schemas.microsoft.com/office/drawing/2014/main" id="{B02F181C-1D1D-41C4-AB68-F00BC14FD6B3}"/>
            </a:ext>
          </a:extLst>
        </xdr:cNvPr>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19050</xdr:rowOff>
    </xdr:to>
    <xdr:cxnSp macro="">
      <xdr:nvCxnSpPr>
        <xdr:cNvPr id="725" name="直線コネクタ 724">
          <a:extLst>
            <a:ext uri="{FF2B5EF4-FFF2-40B4-BE49-F238E27FC236}">
              <a16:creationId xmlns:a16="http://schemas.microsoft.com/office/drawing/2014/main" id="{2D14608B-FE99-4F1A-99B4-2A5D271D5616}"/>
            </a:ext>
          </a:extLst>
        </xdr:cNvPr>
        <xdr:cNvCxnSpPr/>
      </xdr:nvCxnSpPr>
      <xdr:spPr>
        <a:xfrm>
          <a:off x="20434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726" name="楕円 725">
          <a:extLst>
            <a:ext uri="{FF2B5EF4-FFF2-40B4-BE49-F238E27FC236}">
              <a16:creationId xmlns:a16="http://schemas.microsoft.com/office/drawing/2014/main" id="{94DC6432-20E9-47E3-87B2-63D2A050B48D}"/>
            </a:ext>
          </a:extLst>
        </xdr:cNvPr>
        <xdr:cNvSpPr/>
      </xdr:nvSpPr>
      <xdr:spPr>
        <a:xfrm>
          <a:off x="19494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19050</xdr:rowOff>
    </xdr:to>
    <xdr:cxnSp macro="">
      <xdr:nvCxnSpPr>
        <xdr:cNvPr id="727" name="直線コネクタ 726">
          <a:extLst>
            <a:ext uri="{FF2B5EF4-FFF2-40B4-BE49-F238E27FC236}">
              <a16:creationId xmlns:a16="http://schemas.microsoft.com/office/drawing/2014/main" id="{D1402808-CEF1-44E6-B200-26CDA7A9904E}"/>
            </a:ext>
          </a:extLst>
        </xdr:cNvPr>
        <xdr:cNvCxnSpPr/>
      </xdr:nvCxnSpPr>
      <xdr:spPr>
        <a:xfrm>
          <a:off x="19545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139700</xdr:rowOff>
    </xdr:from>
    <xdr:to>
      <xdr:col>98</xdr:col>
      <xdr:colOff>38100</xdr:colOff>
      <xdr:row>85</xdr:row>
      <xdr:rowOff>69850</xdr:rowOff>
    </xdr:to>
    <xdr:sp macro="" textlink="">
      <xdr:nvSpPr>
        <xdr:cNvPr id="728" name="楕円 727">
          <a:extLst>
            <a:ext uri="{FF2B5EF4-FFF2-40B4-BE49-F238E27FC236}">
              <a16:creationId xmlns:a16="http://schemas.microsoft.com/office/drawing/2014/main" id="{5D213EE0-3FD7-4EE1-B1B6-8FCCF57337E6}"/>
            </a:ext>
          </a:extLst>
        </xdr:cNvPr>
        <xdr:cNvSpPr/>
      </xdr:nvSpPr>
      <xdr:spPr>
        <a:xfrm>
          <a:off x="18605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19050</xdr:rowOff>
    </xdr:from>
    <xdr:to>
      <xdr:col>102</xdr:col>
      <xdr:colOff>114300</xdr:colOff>
      <xdr:row>85</xdr:row>
      <xdr:rowOff>19050</xdr:rowOff>
    </xdr:to>
    <xdr:cxnSp macro="">
      <xdr:nvCxnSpPr>
        <xdr:cNvPr id="729" name="直線コネクタ 728">
          <a:extLst>
            <a:ext uri="{FF2B5EF4-FFF2-40B4-BE49-F238E27FC236}">
              <a16:creationId xmlns:a16="http://schemas.microsoft.com/office/drawing/2014/main" id="{A5F583A7-6C23-400C-A7A7-38CCD611228E}"/>
            </a:ext>
          </a:extLst>
        </xdr:cNvPr>
        <xdr:cNvCxnSpPr/>
      </xdr:nvCxnSpPr>
      <xdr:spPr>
        <a:xfrm>
          <a:off x="18656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30" name="n_1aveValue【児童館】&#10;一人当たり面積">
          <a:extLst>
            <a:ext uri="{FF2B5EF4-FFF2-40B4-BE49-F238E27FC236}">
              <a16:creationId xmlns:a16="http://schemas.microsoft.com/office/drawing/2014/main" id="{0FA79455-0603-4D28-943E-B7B835339B50}"/>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1" name="n_2aveValue【児童館】&#10;一人当たり面積">
          <a:extLst>
            <a:ext uri="{FF2B5EF4-FFF2-40B4-BE49-F238E27FC236}">
              <a16:creationId xmlns:a16="http://schemas.microsoft.com/office/drawing/2014/main" id="{6B74DBD3-4152-418E-B5AD-0BC35B0F3FAD}"/>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2" name="n_3aveValue【児童館】&#10;一人当たり面積">
          <a:extLst>
            <a:ext uri="{FF2B5EF4-FFF2-40B4-BE49-F238E27FC236}">
              <a16:creationId xmlns:a16="http://schemas.microsoft.com/office/drawing/2014/main" id="{DB579AA1-5221-4BA1-A260-71239962ED22}"/>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33" name="n_4aveValue【児童館】&#10;一人当たり面積">
          <a:extLst>
            <a:ext uri="{FF2B5EF4-FFF2-40B4-BE49-F238E27FC236}">
              <a16:creationId xmlns:a16="http://schemas.microsoft.com/office/drawing/2014/main" id="{C9DBD2FE-5A6C-45D2-85A9-056B1F26C568}"/>
            </a:ext>
          </a:extLst>
        </xdr:cNvPr>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734" name="n_1mainValue【児童館】&#10;一人当たり面積">
          <a:extLst>
            <a:ext uri="{FF2B5EF4-FFF2-40B4-BE49-F238E27FC236}">
              <a16:creationId xmlns:a16="http://schemas.microsoft.com/office/drawing/2014/main" id="{6D3CB4DC-599F-4B22-9682-B54E7DC7218F}"/>
            </a:ext>
          </a:extLst>
        </xdr:cNvPr>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735" name="n_2mainValue【児童館】&#10;一人当たり面積">
          <a:extLst>
            <a:ext uri="{FF2B5EF4-FFF2-40B4-BE49-F238E27FC236}">
              <a16:creationId xmlns:a16="http://schemas.microsoft.com/office/drawing/2014/main" id="{6DE86660-8874-4C46-BFD3-356A412B89BC}"/>
            </a:ext>
          </a:extLst>
        </xdr:cNvPr>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736" name="n_3mainValue【児童館】&#10;一人当たり面積">
          <a:extLst>
            <a:ext uri="{FF2B5EF4-FFF2-40B4-BE49-F238E27FC236}">
              <a16:creationId xmlns:a16="http://schemas.microsoft.com/office/drawing/2014/main" id="{3F6895E2-5D0C-4B17-9A5E-236751A7F44B}"/>
            </a:ext>
          </a:extLst>
        </xdr:cNvPr>
        <xdr:cNvSpPr txBox="1"/>
      </xdr:nvSpPr>
      <xdr:spPr>
        <a:xfrm>
          <a:off x="19310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60977</xdr:rowOff>
    </xdr:from>
    <xdr:ext cx="469744" cy="259045"/>
    <xdr:sp macro="" textlink="">
      <xdr:nvSpPr>
        <xdr:cNvPr id="737" name="n_4mainValue【児童館】&#10;一人当たり面積">
          <a:extLst>
            <a:ext uri="{FF2B5EF4-FFF2-40B4-BE49-F238E27FC236}">
              <a16:creationId xmlns:a16="http://schemas.microsoft.com/office/drawing/2014/main" id="{B4AE1A5A-92EA-4561-BD1C-DA188B449A3D}"/>
            </a:ext>
          </a:extLst>
        </xdr:cNvPr>
        <xdr:cNvSpPr txBox="1"/>
      </xdr:nvSpPr>
      <xdr:spPr>
        <a:xfrm>
          <a:off x="18421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807A06F7-DEEE-4173-9473-25BFF871FA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CE68B015-58FC-4B26-8F12-CF94A013669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5EE4270B-7C62-48A7-9284-CFE9C009A7A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25855FB0-34BD-4BA1-9B00-E215F7FAA22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5032504B-C63F-423D-AE1A-95379B3DBA2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A56E9FC4-67F6-43AD-BB50-DBD3F3FBB1D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2E3BFB79-851B-4FA2-A243-F79207D7E55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C8ED691E-2A09-4A40-BBD8-F780E89743A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558335ED-0162-4DBB-A20D-F683CD81087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27ED94F5-3E36-4397-BD8A-16497E38CCF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F7F4FD6F-DDE0-48B7-AB87-B85449B6C6F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a:extLst>
            <a:ext uri="{FF2B5EF4-FFF2-40B4-BE49-F238E27FC236}">
              <a16:creationId xmlns:a16="http://schemas.microsoft.com/office/drawing/2014/main" id="{8C1C12C6-068D-402D-AD59-C30D1A27819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a:extLst>
            <a:ext uri="{FF2B5EF4-FFF2-40B4-BE49-F238E27FC236}">
              <a16:creationId xmlns:a16="http://schemas.microsoft.com/office/drawing/2014/main" id="{55F01A5E-B29E-4332-8A6C-40FEE1B632F1}"/>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a:extLst>
            <a:ext uri="{FF2B5EF4-FFF2-40B4-BE49-F238E27FC236}">
              <a16:creationId xmlns:a16="http://schemas.microsoft.com/office/drawing/2014/main" id="{D69B23E3-8D4B-46A8-B737-194B28C2FA3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a:extLst>
            <a:ext uri="{FF2B5EF4-FFF2-40B4-BE49-F238E27FC236}">
              <a16:creationId xmlns:a16="http://schemas.microsoft.com/office/drawing/2014/main" id="{935B1AEE-53DA-4B05-BEF9-286F3CEF4D5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a:extLst>
            <a:ext uri="{FF2B5EF4-FFF2-40B4-BE49-F238E27FC236}">
              <a16:creationId xmlns:a16="http://schemas.microsoft.com/office/drawing/2014/main" id="{CD7CB795-9EDF-4B15-B63B-76885AC0ABE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a:extLst>
            <a:ext uri="{FF2B5EF4-FFF2-40B4-BE49-F238E27FC236}">
              <a16:creationId xmlns:a16="http://schemas.microsoft.com/office/drawing/2014/main" id="{3E5EDA6D-064D-460B-B36E-92B24294089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a:extLst>
            <a:ext uri="{FF2B5EF4-FFF2-40B4-BE49-F238E27FC236}">
              <a16:creationId xmlns:a16="http://schemas.microsoft.com/office/drawing/2014/main" id="{3C0BEE4D-1B03-41CE-9400-B481D29A09A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a:extLst>
            <a:ext uri="{FF2B5EF4-FFF2-40B4-BE49-F238E27FC236}">
              <a16:creationId xmlns:a16="http://schemas.microsoft.com/office/drawing/2014/main" id="{83C16A49-E927-4F41-93B6-BFFA1419CAA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a:extLst>
            <a:ext uri="{FF2B5EF4-FFF2-40B4-BE49-F238E27FC236}">
              <a16:creationId xmlns:a16="http://schemas.microsoft.com/office/drawing/2014/main" id="{0337A80C-965A-4531-943A-D5A72CC4173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8" name="テキスト ボックス 757">
          <a:extLst>
            <a:ext uri="{FF2B5EF4-FFF2-40B4-BE49-F238E27FC236}">
              <a16:creationId xmlns:a16="http://schemas.microsoft.com/office/drawing/2014/main" id="{FAFB356F-904C-4449-A30F-794C44E2ADA3}"/>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166296BF-6D43-4C1E-8583-930B08A7A45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a:extLst>
            <a:ext uri="{FF2B5EF4-FFF2-40B4-BE49-F238E27FC236}">
              <a16:creationId xmlns:a16="http://schemas.microsoft.com/office/drawing/2014/main" id="{8A937E2D-9406-47E2-8D58-68B66EB7D746}"/>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47185B05-0A58-4DA2-8D0D-721E208F412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762" name="直線コネクタ 761">
          <a:extLst>
            <a:ext uri="{FF2B5EF4-FFF2-40B4-BE49-F238E27FC236}">
              <a16:creationId xmlns:a16="http://schemas.microsoft.com/office/drawing/2014/main" id="{CF8C8C93-6A5C-4D07-BF76-8429B56AAA2A}"/>
            </a:ext>
          </a:extLst>
        </xdr:cNvPr>
        <xdr:cNvCxnSpPr/>
      </xdr:nvCxnSpPr>
      <xdr:spPr>
        <a:xfrm flipV="1">
          <a:off x="16318864" y="17204055"/>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3" name="【公民館】&#10;有形固定資産減価償却率最小値テキスト">
          <a:extLst>
            <a:ext uri="{FF2B5EF4-FFF2-40B4-BE49-F238E27FC236}">
              <a16:creationId xmlns:a16="http://schemas.microsoft.com/office/drawing/2014/main" id="{1DA6CBE0-877B-4569-8785-3196FA8572EE}"/>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4" name="直線コネクタ 763">
          <a:extLst>
            <a:ext uri="{FF2B5EF4-FFF2-40B4-BE49-F238E27FC236}">
              <a16:creationId xmlns:a16="http://schemas.microsoft.com/office/drawing/2014/main" id="{4FD20BA9-E73E-4B8F-92C2-8F7B5076DFC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765" name="【公民館】&#10;有形固定資産減価償却率最大値テキスト">
          <a:extLst>
            <a:ext uri="{FF2B5EF4-FFF2-40B4-BE49-F238E27FC236}">
              <a16:creationId xmlns:a16="http://schemas.microsoft.com/office/drawing/2014/main" id="{53542DC5-613F-45BB-8309-B5FC175A8532}"/>
            </a:ext>
          </a:extLst>
        </xdr:cNvPr>
        <xdr:cNvSpPr txBox="1"/>
      </xdr:nvSpPr>
      <xdr:spPr>
        <a:xfrm>
          <a:off x="16357600" y="1697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766" name="直線コネクタ 765">
          <a:extLst>
            <a:ext uri="{FF2B5EF4-FFF2-40B4-BE49-F238E27FC236}">
              <a16:creationId xmlns:a16="http://schemas.microsoft.com/office/drawing/2014/main" id="{9567A2CE-F698-4A22-8FFE-1BB72ACBF0D0}"/>
            </a:ext>
          </a:extLst>
        </xdr:cNvPr>
        <xdr:cNvCxnSpPr/>
      </xdr:nvCxnSpPr>
      <xdr:spPr>
        <a:xfrm>
          <a:off x="16230600" y="1720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61613</xdr:rowOff>
    </xdr:from>
    <xdr:ext cx="405111" cy="259045"/>
    <xdr:sp macro="" textlink="">
      <xdr:nvSpPr>
        <xdr:cNvPr id="767" name="【公民館】&#10;有形固定資産減価償却率平均値テキスト">
          <a:extLst>
            <a:ext uri="{FF2B5EF4-FFF2-40B4-BE49-F238E27FC236}">
              <a16:creationId xmlns:a16="http://schemas.microsoft.com/office/drawing/2014/main" id="{BC40FA73-44C1-42C0-8486-16E62CCB100B}"/>
            </a:ext>
          </a:extLst>
        </xdr:cNvPr>
        <xdr:cNvSpPr txBox="1"/>
      </xdr:nvSpPr>
      <xdr:spPr>
        <a:xfrm>
          <a:off x="16357600" y="1772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768" name="フローチャート: 判断 767">
          <a:extLst>
            <a:ext uri="{FF2B5EF4-FFF2-40B4-BE49-F238E27FC236}">
              <a16:creationId xmlns:a16="http://schemas.microsoft.com/office/drawing/2014/main" id="{BE061E0C-6B10-47BE-948A-71EF1E36B8DF}"/>
            </a:ext>
          </a:extLst>
        </xdr:cNvPr>
        <xdr:cNvSpPr/>
      </xdr:nvSpPr>
      <xdr:spPr>
        <a:xfrm>
          <a:off x="162687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69" name="フローチャート: 判断 768">
          <a:extLst>
            <a:ext uri="{FF2B5EF4-FFF2-40B4-BE49-F238E27FC236}">
              <a16:creationId xmlns:a16="http://schemas.microsoft.com/office/drawing/2014/main" id="{00D6C132-A8D7-480D-889C-B636E0F32D05}"/>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770" name="フローチャート: 判断 769">
          <a:extLst>
            <a:ext uri="{FF2B5EF4-FFF2-40B4-BE49-F238E27FC236}">
              <a16:creationId xmlns:a16="http://schemas.microsoft.com/office/drawing/2014/main" id="{044277F3-C3A6-4B37-8F0A-700F5D27538A}"/>
            </a:ext>
          </a:extLst>
        </xdr:cNvPr>
        <xdr:cNvSpPr/>
      </xdr:nvSpPr>
      <xdr:spPr>
        <a:xfrm>
          <a:off x="14541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771" name="フローチャート: 判断 770">
          <a:extLst>
            <a:ext uri="{FF2B5EF4-FFF2-40B4-BE49-F238E27FC236}">
              <a16:creationId xmlns:a16="http://schemas.microsoft.com/office/drawing/2014/main" id="{1D48627C-1B53-4A50-A6B1-B738BD3C96F2}"/>
            </a:ext>
          </a:extLst>
        </xdr:cNvPr>
        <xdr:cNvSpPr/>
      </xdr:nvSpPr>
      <xdr:spPr>
        <a:xfrm>
          <a:off x="1365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772" name="フローチャート: 判断 771">
          <a:extLst>
            <a:ext uri="{FF2B5EF4-FFF2-40B4-BE49-F238E27FC236}">
              <a16:creationId xmlns:a16="http://schemas.microsoft.com/office/drawing/2014/main" id="{DEA347CC-3738-45AB-9482-2B0FE31FFDE1}"/>
            </a:ext>
          </a:extLst>
        </xdr:cNvPr>
        <xdr:cNvSpPr/>
      </xdr:nvSpPr>
      <xdr:spPr>
        <a:xfrm>
          <a:off x="12763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C19626AA-4B42-4F6B-956E-297BF45D777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7158930D-B48F-4042-827E-5D0ABD1E909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E99F67E9-E307-4BF5-91C3-5A1CA03EDAD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D3305DCF-A98C-4FE6-A0DB-E209C35C463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1D8C1762-3F01-44D0-ADC4-F40F698C558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25400</xdr:rowOff>
    </xdr:from>
    <xdr:to>
      <xdr:col>85</xdr:col>
      <xdr:colOff>177800</xdr:colOff>
      <xdr:row>106</xdr:row>
      <xdr:rowOff>127000</xdr:rowOff>
    </xdr:to>
    <xdr:sp macro="" textlink="">
      <xdr:nvSpPr>
        <xdr:cNvPr id="778" name="楕円 777">
          <a:extLst>
            <a:ext uri="{FF2B5EF4-FFF2-40B4-BE49-F238E27FC236}">
              <a16:creationId xmlns:a16="http://schemas.microsoft.com/office/drawing/2014/main" id="{6528431B-301E-4605-9F48-C9620421CC72}"/>
            </a:ext>
          </a:extLst>
        </xdr:cNvPr>
        <xdr:cNvSpPr/>
      </xdr:nvSpPr>
      <xdr:spPr>
        <a:xfrm>
          <a:off x="16268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3827</xdr:rowOff>
    </xdr:from>
    <xdr:ext cx="405111" cy="259045"/>
    <xdr:sp macro="" textlink="">
      <xdr:nvSpPr>
        <xdr:cNvPr id="779" name="【公民館】&#10;有形固定資産減価償却率該当値テキスト">
          <a:extLst>
            <a:ext uri="{FF2B5EF4-FFF2-40B4-BE49-F238E27FC236}">
              <a16:creationId xmlns:a16="http://schemas.microsoft.com/office/drawing/2014/main" id="{DD0FCC24-F5A3-411E-A542-FB81A5DBDB79}"/>
            </a:ext>
          </a:extLst>
        </xdr:cNvPr>
        <xdr:cNvSpPr txBox="1"/>
      </xdr:nvSpPr>
      <xdr:spPr>
        <a:xfrm>
          <a:off x="16357600"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156845</xdr:rowOff>
    </xdr:from>
    <xdr:to>
      <xdr:col>81</xdr:col>
      <xdr:colOff>101600</xdr:colOff>
      <xdr:row>106</xdr:row>
      <xdr:rowOff>86995</xdr:rowOff>
    </xdr:to>
    <xdr:sp macro="" textlink="">
      <xdr:nvSpPr>
        <xdr:cNvPr id="780" name="楕円 779">
          <a:extLst>
            <a:ext uri="{FF2B5EF4-FFF2-40B4-BE49-F238E27FC236}">
              <a16:creationId xmlns:a16="http://schemas.microsoft.com/office/drawing/2014/main" id="{7625A9FC-1CF1-41FB-822C-F539A031E958}"/>
            </a:ext>
          </a:extLst>
        </xdr:cNvPr>
        <xdr:cNvSpPr/>
      </xdr:nvSpPr>
      <xdr:spPr>
        <a:xfrm>
          <a:off x="154305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36195</xdr:rowOff>
    </xdr:from>
    <xdr:to>
      <xdr:col>85</xdr:col>
      <xdr:colOff>127000</xdr:colOff>
      <xdr:row>106</xdr:row>
      <xdr:rowOff>76200</xdr:rowOff>
    </xdr:to>
    <xdr:cxnSp macro="">
      <xdr:nvCxnSpPr>
        <xdr:cNvPr id="781" name="直線コネクタ 780">
          <a:extLst>
            <a:ext uri="{FF2B5EF4-FFF2-40B4-BE49-F238E27FC236}">
              <a16:creationId xmlns:a16="http://schemas.microsoft.com/office/drawing/2014/main" id="{4C3FD121-B063-4808-AD1E-BE9576B3AD74}"/>
            </a:ext>
          </a:extLst>
        </xdr:cNvPr>
        <xdr:cNvCxnSpPr/>
      </xdr:nvCxnSpPr>
      <xdr:spPr>
        <a:xfrm>
          <a:off x="15481300" y="182098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116839</xdr:rowOff>
    </xdr:from>
    <xdr:to>
      <xdr:col>76</xdr:col>
      <xdr:colOff>165100</xdr:colOff>
      <xdr:row>106</xdr:row>
      <xdr:rowOff>46989</xdr:rowOff>
    </xdr:to>
    <xdr:sp macro="" textlink="">
      <xdr:nvSpPr>
        <xdr:cNvPr id="782" name="楕円 781">
          <a:extLst>
            <a:ext uri="{FF2B5EF4-FFF2-40B4-BE49-F238E27FC236}">
              <a16:creationId xmlns:a16="http://schemas.microsoft.com/office/drawing/2014/main" id="{625208CF-6506-4DB0-815F-8DD999C04BC5}"/>
            </a:ext>
          </a:extLst>
        </xdr:cNvPr>
        <xdr:cNvSpPr/>
      </xdr:nvSpPr>
      <xdr:spPr>
        <a:xfrm>
          <a:off x="14541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167639</xdr:rowOff>
    </xdr:from>
    <xdr:to>
      <xdr:col>81</xdr:col>
      <xdr:colOff>50800</xdr:colOff>
      <xdr:row>106</xdr:row>
      <xdr:rowOff>36195</xdr:rowOff>
    </xdr:to>
    <xdr:cxnSp macro="">
      <xdr:nvCxnSpPr>
        <xdr:cNvPr id="783" name="直線コネクタ 782">
          <a:extLst>
            <a:ext uri="{FF2B5EF4-FFF2-40B4-BE49-F238E27FC236}">
              <a16:creationId xmlns:a16="http://schemas.microsoft.com/office/drawing/2014/main" id="{314139B6-8E97-4A05-966F-4D4AD583018C}"/>
            </a:ext>
          </a:extLst>
        </xdr:cNvPr>
        <xdr:cNvCxnSpPr/>
      </xdr:nvCxnSpPr>
      <xdr:spPr>
        <a:xfrm>
          <a:off x="14592300" y="181698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76836</xdr:rowOff>
    </xdr:from>
    <xdr:to>
      <xdr:col>72</xdr:col>
      <xdr:colOff>38100</xdr:colOff>
      <xdr:row>106</xdr:row>
      <xdr:rowOff>6986</xdr:rowOff>
    </xdr:to>
    <xdr:sp macro="" textlink="">
      <xdr:nvSpPr>
        <xdr:cNvPr id="784" name="楕円 783">
          <a:extLst>
            <a:ext uri="{FF2B5EF4-FFF2-40B4-BE49-F238E27FC236}">
              <a16:creationId xmlns:a16="http://schemas.microsoft.com/office/drawing/2014/main" id="{4419B001-DB26-411A-9ADE-BF3BAA76B451}"/>
            </a:ext>
          </a:extLst>
        </xdr:cNvPr>
        <xdr:cNvSpPr/>
      </xdr:nvSpPr>
      <xdr:spPr>
        <a:xfrm>
          <a:off x="13652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127636</xdr:rowOff>
    </xdr:from>
    <xdr:to>
      <xdr:col>76</xdr:col>
      <xdr:colOff>114300</xdr:colOff>
      <xdr:row>105</xdr:row>
      <xdr:rowOff>167639</xdr:rowOff>
    </xdr:to>
    <xdr:cxnSp macro="">
      <xdr:nvCxnSpPr>
        <xdr:cNvPr id="785" name="直線コネクタ 784">
          <a:extLst>
            <a:ext uri="{FF2B5EF4-FFF2-40B4-BE49-F238E27FC236}">
              <a16:creationId xmlns:a16="http://schemas.microsoft.com/office/drawing/2014/main" id="{B34D2627-4927-400C-92B5-D55429AE4911}"/>
            </a:ext>
          </a:extLst>
        </xdr:cNvPr>
        <xdr:cNvCxnSpPr/>
      </xdr:nvCxnSpPr>
      <xdr:spPr>
        <a:xfrm>
          <a:off x="13703300" y="181298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36830</xdr:rowOff>
    </xdr:from>
    <xdr:to>
      <xdr:col>67</xdr:col>
      <xdr:colOff>101600</xdr:colOff>
      <xdr:row>105</xdr:row>
      <xdr:rowOff>138430</xdr:rowOff>
    </xdr:to>
    <xdr:sp macro="" textlink="">
      <xdr:nvSpPr>
        <xdr:cNvPr id="786" name="楕円 785">
          <a:extLst>
            <a:ext uri="{FF2B5EF4-FFF2-40B4-BE49-F238E27FC236}">
              <a16:creationId xmlns:a16="http://schemas.microsoft.com/office/drawing/2014/main" id="{C273B5FA-6BDC-4670-9022-F622C13165D1}"/>
            </a:ext>
          </a:extLst>
        </xdr:cNvPr>
        <xdr:cNvSpPr/>
      </xdr:nvSpPr>
      <xdr:spPr>
        <a:xfrm>
          <a:off x="12763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87630</xdr:rowOff>
    </xdr:from>
    <xdr:to>
      <xdr:col>71</xdr:col>
      <xdr:colOff>177800</xdr:colOff>
      <xdr:row>105</xdr:row>
      <xdr:rowOff>127636</xdr:rowOff>
    </xdr:to>
    <xdr:cxnSp macro="">
      <xdr:nvCxnSpPr>
        <xdr:cNvPr id="787" name="直線コネクタ 786">
          <a:extLst>
            <a:ext uri="{FF2B5EF4-FFF2-40B4-BE49-F238E27FC236}">
              <a16:creationId xmlns:a16="http://schemas.microsoft.com/office/drawing/2014/main" id="{903BC092-375B-42CA-BAF7-929492B76E2B}"/>
            </a:ext>
          </a:extLst>
        </xdr:cNvPr>
        <xdr:cNvCxnSpPr/>
      </xdr:nvCxnSpPr>
      <xdr:spPr>
        <a:xfrm>
          <a:off x="12814300" y="180898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788" name="n_1aveValue【公民館】&#10;有形固定資産減価償却率">
          <a:extLst>
            <a:ext uri="{FF2B5EF4-FFF2-40B4-BE49-F238E27FC236}">
              <a16:creationId xmlns:a16="http://schemas.microsoft.com/office/drawing/2014/main" id="{636683CE-EB83-45DC-993A-9C54ABC58633}"/>
            </a:ext>
          </a:extLst>
        </xdr:cNvPr>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164482</xdr:rowOff>
    </xdr:from>
    <xdr:ext cx="405111" cy="259045"/>
    <xdr:sp macro="" textlink="">
      <xdr:nvSpPr>
        <xdr:cNvPr id="789" name="n_2aveValue【公民館】&#10;有形固定資産減価償却率">
          <a:extLst>
            <a:ext uri="{FF2B5EF4-FFF2-40B4-BE49-F238E27FC236}">
              <a16:creationId xmlns:a16="http://schemas.microsoft.com/office/drawing/2014/main" id="{733587CC-1E70-456B-93D1-4E8009F55996}"/>
            </a:ext>
          </a:extLst>
        </xdr:cNvPr>
        <xdr:cNvSpPr txBox="1"/>
      </xdr:nvSpPr>
      <xdr:spPr>
        <a:xfrm>
          <a:off x="143897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macro="" textlink="">
      <xdr:nvSpPr>
        <xdr:cNvPr id="790" name="n_3aveValue【公民館】&#10;有形固定資産減価償却率">
          <a:extLst>
            <a:ext uri="{FF2B5EF4-FFF2-40B4-BE49-F238E27FC236}">
              <a16:creationId xmlns:a16="http://schemas.microsoft.com/office/drawing/2014/main" id="{3DD46EDD-2E2F-459F-B17D-D0CF70FE5414}"/>
            </a:ext>
          </a:extLst>
        </xdr:cNvPr>
        <xdr:cNvSpPr txBox="1"/>
      </xdr:nvSpPr>
      <xdr:spPr>
        <a:xfrm>
          <a:off x="13500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84472</xdr:rowOff>
    </xdr:from>
    <xdr:ext cx="405111" cy="259045"/>
    <xdr:sp macro="" textlink="">
      <xdr:nvSpPr>
        <xdr:cNvPr id="791" name="n_4aveValue【公民館】&#10;有形固定資産減価償却率">
          <a:extLst>
            <a:ext uri="{FF2B5EF4-FFF2-40B4-BE49-F238E27FC236}">
              <a16:creationId xmlns:a16="http://schemas.microsoft.com/office/drawing/2014/main" id="{4244B2C2-CC0C-4435-95CE-A13539FC1A5B}"/>
            </a:ext>
          </a:extLst>
        </xdr:cNvPr>
        <xdr:cNvSpPr txBox="1"/>
      </xdr:nvSpPr>
      <xdr:spPr>
        <a:xfrm>
          <a:off x="12611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78122</xdr:rowOff>
    </xdr:from>
    <xdr:ext cx="405111" cy="259045"/>
    <xdr:sp macro="" textlink="">
      <xdr:nvSpPr>
        <xdr:cNvPr id="792" name="n_1mainValue【公民館】&#10;有形固定資産減価償却率">
          <a:extLst>
            <a:ext uri="{FF2B5EF4-FFF2-40B4-BE49-F238E27FC236}">
              <a16:creationId xmlns:a16="http://schemas.microsoft.com/office/drawing/2014/main" id="{66548047-E41E-489C-99B7-058E07900863}"/>
            </a:ext>
          </a:extLst>
        </xdr:cNvPr>
        <xdr:cNvSpPr txBox="1"/>
      </xdr:nvSpPr>
      <xdr:spPr>
        <a:xfrm>
          <a:off x="15266044" y="182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38116</xdr:rowOff>
    </xdr:from>
    <xdr:ext cx="405111" cy="259045"/>
    <xdr:sp macro="" textlink="">
      <xdr:nvSpPr>
        <xdr:cNvPr id="793" name="n_2mainValue【公民館】&#10;有形固定資産減価償却率">
          <a:extLst>
            <a:ext uri="{FF2B5EF4-FFF2-40B4-BE49-F238E27FC236}">
              <a16:creationId xmlns:a16="http://schemas.microsoft.com/office/drawing/2014/main" id="{E994E944-671A-4EA5-8B15-205DDF7FFDF4}"/>
            </a:ext>
          </a:extLst>
        </xdr:cNvPr>
        <xdr:cNvSpPr txBox="1"/>
      </xdr:nvSpPr>
      <xdr:spPr>
        <a:xfrm>
          <a:off x="14389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169563</xdr:rowOff>
    </xdr:from>
    <xdr:ext cx="405111" cy="259045"/>
    <xdr:sp macro="" textlink="">
      <xdr:nvSpPr>
        <xdr:cNvPr id="794" name="n_3mainValue【公民館】&#10;有形固定資産減価償却率">
          <a:extLst>
            <a:ext uri="{FF2B5EF4-FFF2-40B4-BE49-F238E27FC236}">
              <a16:creationId xmlns:a16="http://schemas.microsoft.com/office/drawing/2014/main" id="{8E0F1A8E-F4A6-41C1-9F9E-62BEB786D4A2}"/>
            </a:ext>
          </a:extLst>
        </xdr:cNvPr>
        <xdr:cNvSpPr txBox="1"/>
      </xdr:nvSpPr>
      <xdr:spPr>
        <a:xfrm>
          <a:off x="13500744" y="1817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129557</xdr:rowOff>
    </xdr:from>
    <xdr:ext cx="405111" cy="259045"/>
    <xdr:sp macro="" textlink="">
      <xdr:nvSpPr>
        <xdr:cNvPr id="795" name="n_4mainValue【公民館】&#10;有形固定資産減価償却率">
          <a:extLst>
            <a:ext uri="{FF2B5EF4-FFF2-40B4-BE49-F238E27FC236}">
              <a16:creationId xmlns:a16="http://schemas.microsoft.com/office/drawing/2014/main" id="{BD692E33-AA63-434B-968B-22CDF6774DD3}"/>
            </a:ext>
          </a:extLst>
        </xdr:cNvPr>
        <xdr:cNvSpPr txBox="1"/>
      </xdr:nvSpPr>
      <xdr:spPr>
        <a:xfrm>
          <a:off x="12611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25790785-DBF8-4909-9DD8-0DB3AB5510B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1663B122-EF4D-49E6-93B3-6499A3F4CA7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3170ABD8-3769-495F-A4E0-9783D948354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88F84083-9C4E-4327-97EB-7B4AA0944FD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57BB0DA8-B460-4E59-8133-43893DB34E4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78B8C07D-AEFA-4B70-86E0-F485292916A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6FF9FEFD-A3B5-4D43-85FD-D51D15096BE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194D66A4-D858-436C-B6C3-79D6A9966AD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C31442C9-9F77-4E6F-9D77-B081E67AF5B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9F18F7F4-2D07-4A86-8999-D925EFE65A4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a:extLst>
            <a:ext uri="{FF2B5EF4-FFF2-40B4-BE49-F238E27FC236}">
              <a16:creationId xmlns:a16="http://schemas.microsoft.com/office/drawing/2014/main" id="{C833AF12-49B4-4C44-BD9F-CB5F3FB3135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a:extLst>
            <a:ext uri="{FF2B5EF4-FFF2-40B4-BE49-F238E27FC236}">
              <a16:creationId xmlns:a16="http://schemas.microsoft.com/office/drawing/2014/main" id="{1D38F1FD-0BBA-4784-A88E-C4093DF28FA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a:extLst>
            <a:ext uri="{FF2B5EF4-FFF2-40B4-BE49-F238E27FC236}">
              <a16:creationId xmlns:a16="http://schemas.microsoft.com/office/drawing/2014/main" id="{4D4DD9C1-5180-428F-AC13-194145F48B7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a:extLst>
            <a:ext uri="{FF2B5EF4-FFF2-40B4-BE49-F238E27FC236}">
              <a16:creationId xmlns:a16="http://schemas.microsoft.com/office/drawing/2014/main" id="{B2840FEE-EF43-4CA3-A8E4-C711A2550AC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a:extLst>
            <a:ext uri="{FF2B5EF4-FFF2-40B4-BE49-F238E27FC236}">
              <a16:creationId xmlns:a16="http://schemas.microsoft.com/office/drawing/2014/main" id="{D152D581-B8B0-4559-A8E6-F253AAC94A4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a:extLst>
            <a:ext uri="{FF2B5EF4-FFF2-40B4-BE49-F238E27FC236}">
              <a16:creationId xmlns:a16="http://schemas.microsoft.com/office/drawing/2014/main" id="{8E0CCD94-19F1-46EC-8127-CCDC7AA6AAE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a:extLst>
            <a:ext uri="{FF2B5EF4-FFF2-40B4-BE49-F238E27FC236}">
              <a16:creationId xmlns:a16="http://schemas.microsoft.com/office/drawing/2014/main" id="{A77BF9B6-DB97-4D3E-A71A-8C4F461A65B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a:extLst>
            <a:ext uri="{FF2B5EF4-FFF2-40B4-BE49-F238E27FC236}">
              <a16:creationId xmlns:a16="http://schemas.microsoft.com/office/drawing/2014/main" id="{BE656576-FC13-479A-A213-4F581F465A2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a:extLst>
            <a:ext uri="{FF2B5EF4-FFF2-40B4-BE49-F238E27FC236}">
              <a16:creationId xmlns:a16="http://schemas.microsoft.com/office/drawing/2014/main" id="{AA138CE5-4559-4F31-88FC-177B260D767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a:extLst>
            <a:ext uri="{FF2B5EF4-FFF2-40B4-BE49-F238E27FC236}">
              <a16:creationId xmlns:a16="http://schemas.microsoft.com/office/drawing/2014/main" id="{B031DFA0-E5D4-4972-9905-10EFC14DCAA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a:extLst>
            <a:ext uri="{FF2B5EF4-FFF2-40B4-BE49-F238E27FC236}">
              <a16:creationId xmlns:a16="http://schemas.microsoft.com/office/drawing/2014/main" id="{B06AC5D4-5A57-480D-9C85-E64DD9F70B5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a:extLst>
            <a:ext uri="{FF2B5EF4-FFF2-40B4-BE49-F238E27FC236}">
              <a16:creationId xmlns:a16="http://schemas.microsoft.com/office/drawing/2014/main" id="{304B12D2-47AC-4F2D-9C5E-6853657EC39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85E74318-6471-4E78-AA3B-0914F79223F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A69A3007-F5C5-4267-ADCE-A3C44F270C3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B1BA4EF6-3B0A-4417-B6A7-0923E26F84E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821" name="直線コネクタ 820">
          <a:extLst>
            <a:ext uri="{FF2B5EF4-FFF2-40B4-BE49-F238E27FC236}">
              <a16:creationId xmlns:a16="http://schemas.microsoft.com/office/drawing/2014/main" id="{0ABC4EB0-FEB3-48E9-BBF2-62E01F233B90}"/>
            </a:ext>
          </a:extLst>
        </xdr:cNvPr>
        <xdr:cNvCxnSpPr/>
      </xdr:nvCxnSpPr>
      <xdr:spPr>
        <a:xfrm flipV="1">
          <a:off x="22160864" y="17070977"/>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2" name="【公民館】&#10;一人当たり面積最小値テキスト">
          <a:extLst>
            <a:ext uri="{FF2B5EF4-FFF2-40B4-BE49-F238E27FC236}">
              <a16:creationId xmlns:a16="http://schemas.microsoft.com/office/drawing/2014/main" id="{0D8D53C1-55CA-4EC5-8B91-2E389BEA72B5}"/>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3" name="直線コネクタ 822">
          <a:extLst>
            <a:ext uri="{FF2B5EF4-FFF2-40B4-BE49-F238E27FC236}">
              <a16:creationId xmlns:a16="http://schemas.microsoft.com/office/drawing/2014/main" id="{86D7F212-F77B-403E-B434-EB1DDA3BC7FD}"/>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824" name="【公民館】&#10;一人当たり面積最大値テキスト">
          <a:extLst>
            <a:ext uri="{FF2B5EF4-FFF2-40B4-BE49-F238E27FC236}">
              <a16:creationId xmlns:a16="http://schemas.microsoft.com/office/drawing/2014/main" id="{D8961AEA-E665-49BF-9681-4099EF5407E1}"/>
            </a:ext>
          </a:extLst>
        </xdr:cNvPr>
        <xdr:cNvSpPr txBox="1"/>
      </xdr:nvSpPr>
      <xdr:spPr>
        <a:xfrm>
          <a:off x="22199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825" name="直線コネクタ 824">
          <a:extLst>
            <a:ext uri="{FF2B5EF4-FFF2-40B4-BE49-F238E27FC236}">
              <a16:creationId xmlns:a16="http://schemas.microsoft.com/office/drawing/2014/main" id="{7B0390B0-B610-427E-AF2B-12335B5FB424}"/>
            </a:ext>
          </a:extLst>
        </xdr:cNvPr>
        <xdr:cNvCxnSpPr/>
      </xdr:nvCxnSpPr>
      <xdr:spPr>
        <a:xfrm>
          <a:off x="22072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21789</xdr:rowOff>
    </xdr:from>
    <xdr:ext cx="469744" cy="259045"/>
    <xdr:sp macro="" textlink="">
      <xdr:nvSpPr>
        <xdr:cNvPr id="826" name="【公民館】&#10;一人当たり面積平均値テキスト">
          <a:extLst>
            <a:ext uri="{FF2B5EF4-FFF2-40B4-BE49-F238E27FC236}">
              <a16:creationId xmlns:a16="http://schemas.microsoft.com/office/drawing/2014/main" id="{A3599EBF-11E9-4059-8F92-B385E6B0FE6E}"/>
            </a:ext>
          </a:extLst>
        </xdr:cNvPr>
        <xdr:cNvSpPr txBox="1"/>
      </xdr:nvSpPr>
      <xdr:spPr>
        <a:xfrm>
          <a:off x="22199600" y="18366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27" name="フローチャート: 判断 826">
          <a:extLst>
            <a:ext uri="{FF2B5EF4-FFF2-40B4-BE49-F238E27FC236}">
              <a16:creationId xmlns:a16="http://schemas.microsoft.com/office/drawing/2014/main" id="{9B55B39E-A9D6-46B8-96B6-075196E95D13}"/>
            </a:ext>
          </a:extLst>
        </xdr:cNvPr>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828" name="フローチャート: 判断 827">
          <a:extLst>
            <a:ext uri="{FF2B5EF4-FFF2-40B4-BE49-F238E27FC236}">
              <a16:creationId xmlns:a16="http://schemas.microsoft.com/office/drawing/2014/main" id="{3186BF3A-8B8B-4F24-BD7C-3C7A32F3D6B9}"/>
            </a:ext>
          </a:extLst>
        </xdr:cNvPr>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29" name="フローチャート: 判断 828">
          <a:extLst>
            <a:ext uri="{FF2B5EF4-FFF2-40B4-BE49-F238E27FC236}">
              <a16:creationId xmlns:a16="http://schemas.microsoft.com/office/drawing/2014/main" id="{0C92D175-6B74-4004-97AD-BFDD1E9BEBBA}"/>
            </a:ext>
          </a:extLst>
        </xdr:cNvPr>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830" name="フローチャート: 判断 829">
          <a:extLst>
            <a:ext uri="{FF2B5EF4-FFF2-40B4-BE49-F238E27FC236}">
              <a16:creationId xmlns:a16="http://schemas.microsoft.com/office/drawing/2014/main" id="{28EF7ED0-8EB2-4F0F-9074-78414EC06CFD}"/>
            </a:ext>
          </a:extLst>
        </xdr:cNvPr>
        <xdr:cNvSpPr/>
      </xdr:nvSpPr>
      <xdr:spPr>
        <a:xfrm>
          <a:off x="19494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831" name="フローチャート: 判断 830">
          <a:extLst>
            <a:ext uri="{FF2B5EF4-FFF2-40B4-BE49-F238E27FC236}">
              <a16:creationId xmlns:a16="http://schemas.microsoft.com/office/drawing/2014/main" id="{FA2AACCB-CFB9-423D-8817-983A3152DEF2}"/>
            </a:ext>
          </a:extLst>
        </xdr:cNvPr>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9B03604F-9166-4817-9F4B-2DC1300D217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CBAA8F44-A5F0-4A21-BBA4-C3B0D16CD5A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ABD06773-5611-4D5B-9164-075F22CFCDF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F512B780-75C7-47C0-A626-655EAAC2B93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B90C6481-FC9C-4113-A2F7-CA082F87EC4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4173</xdr:rowOff>
    </xdr:from>
    <xdr:to>
      <xdr:col>116</xdr:col>
      <xdr:colOff>114300</xdr:colOff>
      <xdr:row>105</xdr:row>
      <xdr:rowOff>105773</xdr:rowOff>
    </xdr:to>
    <xdr:sp macro="" textlink="">
      <xdr:nvSpPr>
        <xdr:cNvPr id="837" name="楕円 836">
          <a:extLst>
            <a:ext uri="{FF2B5EF4-FFF2-40B4-BE49-F238E27FC236}">
              <a16:creationId xmlns:a16="http://schemas.microsoft.com/office/drawing/2014/main" id="{563825BA-36B9-4E87-8CEC-02F204EEA779}"/>
            </a:ext>
          </a:extLst>
        </xdr:cNvPr>
        <xdr:cNvSpPr/>
      </xdr:nvSpPr>
      <xdr:spPr>
        <a:xfrm>
          <a:off x="221107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27050</xdr:rowOff>
    </xdr:from>
    <xdr:ext cx="469744" cy="259045"/>
    <xdr:sp macro="" textlink="">
      <xdr:nvSpPr>
        <xdr:cNvPr id="838" name="【公民館】&#10;一人当たり面積該当値テキスト">
          <a:extLst>
            <a:ext uri="{FF2B5EF4-FFF2-40B4-BE49-F238E27FC236}">
              <a16:creationId xmlns:a16="http://schemas.microsoft.com/office/drawing/2014/main" id="{9A191543-6EE1-405F-9759-7B78BB59EA8B}"/>
            </a:ext>
          </a:extLst>
        </xdr:cNvPr>
        <xdr:cNvSpPr txBox="1"/>
      </xdr:nvSpPr>
      <xdr:spPr>
        <a:xfrm>
          <a:off x="22199600" y="1785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4173</xdr:rowOff>
    </xdr:from>
    <xdr:to>
      <xdr:col>112</xdr:col>
      <xdr:colOff>38100</xdr:colOff>
      <xdr:row>105</xdr:row>
      <xdr:rowOff>105773</xdr:rowOff>
    </xdr:to>
    <xdr:sp macro="" textlink="">
      <xdr:nvSpPr>
        <xdr:cNvPr id="839" name="楕円 838">
          <a:extLst>
            <a:ext uri="{FF2B5EF4-FFF2-40B4-BE49-F238E27FC236}">
              <a16:creationId xmlns:a16="http://schemas.microsoft.com/office/drawing/2014/main" id="{9EFD7EDF-D6E2-40CC-859A-8DFECBD7D082}"/>
            </a:ext>
          </a:extLst>
        </xdr:cNvPr>
        <xdr:cNvSpPr/>
      </xdr:nvSpPr>
      <xdr:spPr>
        <a:xfrm>
          <a:off x="21272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54973</xdr:rowOff>
    </xdr:from>
    <xdr:to>
      <xdr:col>116</xdr:col>
      <xdr:colOff>63500</xdr:colOff>
      <xdr:row>105</xdr:row>
      <xdr:rowOff>54973</xdr:rowOff>
    </xdr:to>
    <xdr:cxnSp macro="">
      <xdr:nvCxnSpPr>
        <xdr:cNvPr id="840" name="直線コネクタ 839">
          <a:extLst>
            <a:ext uri="{FF2B5EF4-FFF2-40B4-BE49-F238E27FC236}">
              <a16:creationId xmlns:a16="http://schemas.microsoft.com/office/drawing/2014/main" id="{F8C68B1A-2726-4978-9649-EB37A9102AB8}"/>
            </a:ext>
          </a:extLst>
        </xdr:cNvPr>
        <xdr:cNvCxnSpPr/>
      </xdr:nvCxnSpPr>
      <xdr:spPr>
        <a:xfrm>
          <a:off x="21323300" y="180572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4173</xdr:rowOff>
    </xdr:from>
    <xdr:to>
      <xdr:col>107</xdr:col>
      <xdr:colOff>101600</xdr:colOff>
      <xdr:row>105</xdr:row>
      <xdr:rowOff>105773</xdr:rowOff>
    </xdr:to>
    <xdr:sp macro="" textlink="">
      <xdr:nvSpPr>
        <xdr:cNvPr id="841" name="楕円 840">
          <a:extLst>
            <a:ext uri="{FF2B5EF4-FFF2-40B4-BE49-F238E27FC236}">
              <a16:creationId xmlns:a16="http://schemas.microsoft.com/office/drawing/2014/main" id="{38276D95-48A0-46A1-A0C2-F9E7DCE3CD3F}"/>
            </a:ext>
          </a:extLst>
        </xdr:cNvPr>
        <xdr:cNvSpPr/>
      </xdr:nvSpPr>
      <xdr:spPr>
        <a:xfrm>
          <a:off x="20383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54973</xdr:rowOff>
    </xdr:from>
    <xdr:to>
      <xdr:col>111</xdr:col>
      <xdr:colOff>177800</xdr:colOff>
      <xdr:row>105</xdr:row>
      <xdr:rowOff>54973</xdr:rowOff>
    </xdr:to>
    <xdr:cxnSp macro="">
      <xdr:nvCxnSpPr>
        <xdr:cNvPr id="842" name="直線コネクタ 841">
          <a:extLst>
            <a:ext uri="{FF2B5EF4-FFF2-40B4-BE49-F238E27FC236}">
              <a16:creationId xmlns:a16="http://schemas.microsoft.com/office/drawing/2014/main" id="{2052B4AB-B442-4FCD-93E8-D71417ADBB70}"/>
            </a:ext>
          </a:extLst>
        </xdr:cNvPr>
        <xdr:cNvCxnSpPr/>
      </xdr:nvCxnSpPr>
      <xdr:spPr>
        <a:xfrm>
          <a:off x="20434300" y="180572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7438</xdr:rowOff>
    </xdr:from>
    <xdr:to>
      <xdr:col>102</xdr:col>
      <xdr:colOff>165100</xdr:colOff>
      <xdr:row>105</xdr:row>
      <xdr:rowOff>109038</xdr:rowOff>
    </xdr:to>
    <xdr:sp macro="" textlink="">
      <xdr:nvSpPr>
        <xdr:cNvPr id="843" name="楕円 842">
          <a:extLst>
            <a:ext uri="{FF2B5EF4-FFF2-40B4-BE49-F238E27FC236}">
              <a16:creationId xmlns:a16="http://schemas.microsoft.com/office/drawing/2014/main" id="{B49332B9-86A0-401A-AE9D-C25B55148411}"/>
            </a:ext>
          </a:extLst>
        </xdr:cNvPr>
        <xdr:cNvSpPr/>
      </xdr:nvSpPr>
      <xdr:spPr>
        <a:xfrm>
          <a:off x="19494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54973</xdr:rowOff>
    </xdr:from>
    <xdr:to>
      <xdr:col>107</xdr:col>
      <xdr:colOff>50800</xdr:colOff>
      <xdr:row>105</xdr:row>
      <xdr:rowOff>58238</xdr:rowOff>
    </xdr:to>
    <xdr:cxnSp macro="">
      <xdr:nvCxnSpPr>
        <xdr:cNvPr id="844" name="直線コネクタ 843">
          <a:extLst>
            <a:ext uri="{FF2B5EF4-FFF2-40B4-BE49-F238E27FC236}">
              <a16:creationId xmlns:a16="http://schemas.microsoft.com/office/drawing/2014/main" id="{6FEB946D-8450-4BD4-B5EA-A9A643ADD2AC}"/>
            </a:ext>
          </a:extLst>
        </xdr:cNvPr>
        <xdr:cNvCxnSpPr/>
      </xdr:nvCxnSpPr>
      <xdr:spPr>
        <a:xfrm flipV="1">
          <a:off x="19545300" y="180572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10705</xdr:rowOff>
    </xdr:from>
    <xdr:to>
      <xdr:col>98</xdr:col>
      <xdr:colOff>38100</xdr:colOff>
      <xdr:row>105</xdr:row>
      <xdr:rowOff>112305</xdr:rowOff>
    </xdr:to>
    <xdr:sp macro="" textlink="">
      <xdr:nvSpPr>
        <xdr:cNvPr id="845" name="楕円 844">
          <a:extLst>
            <a:ext uri="{FF2B5EF4-FFF2-40B4-BE49-F238E27FC236}">
              <a16:creationId xmlns:a16="http://schemas.microsoft.com/office/drawing/2014/main" id="{B79E449C-341D-448B-8A86-E9FE687E4675}"/>
            </a:ext>
          </a:extLst>
        </xdr:cNvPr>
        <xdr:cNvSpPr/>
      </xdr:nvSpPr>
      <xdr:spPr>
        <a:xfrm>
          <a:off x="18605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58238</xdr:rowOff>
    </xdr:from>
    <xdr:to>
      <xdr:col>102</xdr:col>
      <xdr:colOff>114300</xdr:colOff>
      <xdr:row>105</xdr:row>
      <xdr:rowOff>61505</xdr:rowOff>
    </xdr:to>
    <xdr:cxnSp macro="">
      <xdr:nvCxnSpPr>
        <xdr:cNvPr id="846" name="直線コネクタ 845">
          <a:extLst>
            <a:ext uri="{FF2B5EF4-FFF2-40B4-BE49-F238E27FC236}">
              <a16:creationId xmlns:a16="http://schemas.microsoft.com/office/drawing/2014/main" id="{9681C3A4-118A-4D54-B33B-23764E1547AA}"/>
            </a:ext>
          </a:extLst>
        </xdr:cNvPr>
        <xdr:cNvCxnSpPr/>
      </xdr:nvCxnSpPr>
      <xdr:spPr>
        <a:xfrm flipV="1">
          <a:off x="18656300" y="180604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142620</xdr:rowOff>
    </xdr:from>
    <xdr:ext cx="469744" cy="259045"/>
    <xdr:sp macro="" textlink="">
      <xdr:nvSpPr>
        <xdr:cNvPr id="847" name="n_1aveValue【公民館】&#10;一人当たり面積">
          <a:extLst>
            <a:ext uri="{FF2B5EF4-FFF2-40B4-BE49-F238E27FC236}">
              <a16:creationId xmlns:a16="http://schemas.microsoft.com/office/drawing/2014/main" id="{C36768A0-FCAF-4061-BCCA-CBF9C56E0EEB}"/>
            </a:ext>
          </a:extLst>
        </xdr:cNvPr>
        <xdr:cNvSpPr txBox="1"/>
      </xdr:nvSpPr>
      <xdr:spPr>
        <a:xfrm>
          <a:off x="210757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848" name="n_2aveValue【公民館】&#10;一人当たり面積">
          <a:extLst>
            <a:ext uri="{FF2B5EF4-FFF2-40B4-BE49-F238E27FC236}">
              <a16:creationId xmlns:a16="http://schemas.microsoft.com/office/drawing/2014/main" id="{8872140A-22A0-46D1-8346-3DF2CB932D40}"/>
            </a:ext>
          </a:extLst>
        </xdr:cNvPr>
        <xdr:cNvSpPr txBox="1"/>
      </xdr:nvSpPr>
      <xdr:spPr>
        <a:xfrm>
          <a:off x="20199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132822</xdr:rowOff>
    </xdr:from>
    <xdr:ext cx="469744" cy="259045"/>
    <xdr:sp macro="" textlink="">
      <xdr:nvSpPr>
        <xdr:cNvPr id="849" name="n_3aveValue【公民館】&#10;一人当たり面積">
          <a:extLst>
            <a:ext uri="{FF2B5EF4-FFF2-40B4-BE49-F238E27FC236}">
              <a16:creationId xmlns:a16="http://schemas.microsoft.com/office/drawing/2014/main" id="{683DF35E-EDA2-44CF-B352-12C6F7A476D8}"/>
            </a:ext>
          </a:extLst>
        </xdr:cNvPr>
        <xdr:cNvSpPr txBox="1"/>
      </xdr:nvSpPr>
      <xdr:spPr>
        <a:xfrm>
          <a:off x="19310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139354</xdr:rowOff>
    </xdr:from>
    <xdr:ext cx="469744" cy="259045"/>
    <xdr:sp macro="" textlink="">
      <xdr:nvSpPr>
        <xdr:cNvPr id="850" name="n_4aveValue【公民館】&#10;一人当たり面積">
          <a:extLst>
            <a:ext uri="{FF2B5EF4-FFF2-40B4-BE49-F238E27FC236}">
              <a16:creationId xmlns:a16="http://schemas.microsoft.com/office/drawing/2014/main" id="{179AFFA3-7546-491D-9727-32F35F0B953B}"/>
            </a:ext>
          </a:extLst>
        </xdr:cNvPr>
        <xdr:cNvSpPr txBox="1"/>
      </xdr:nvSpPr>
      <xdr:spPr>
        <a:xfrm>
          <a:off x="18421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122300</xdr:rowOff>
    </xdr:from>
    <xdr:ext cx="469744" cy="259045"/>
    <xdr:sp macro="" textlink="">
      <xdr:nvSpPr>
        <xdr:cNvPr id="851" name="n_1mainValue【公民館】&#10;一人当たり面積">
          <a:extLst>
            <a:ext uri="{FF2B5EF4-FFF2-40B4-BE49-F238E27FC236}">
              <a16:creationId xmlns:a16="http://schemas.microsoft.com/office/drawing/2014/main" id="{CFC083ED-5ECD-40A1-BAE7-6133567C2E88}"/>
            </a:ext>
          </a:extLst>
        </xdr:cNvPr>
        <xdr:cNvSpPr txBox="1"/>
      </xdr:nvSpPr>
      <xdr:spPr>
        <a:xfrm>
          <a:off x="21075727" y="1778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122300</xdr:rowOff>
    </xdr:from>
    <xdr:ext cx="469744" cy="259045"/>
    <xdr:sp macro="" textlink="">
      <xdr:nvSpPr>
        <xdr:cNvPr id="852" name="n_2mainValue【公民館】&#10;一人当たり面積">
          <a:extLst>
            <a:ext uri="{FF2B5EF4-FFF2-40B4-BE49-F238E27FC236}">
              <a16:creationId xmlns:a16="http://schemas.microsoft.com/office/drawing/2014/main" id="{ABA59B5D-57CC-441B-8CD0-B90A772F3B37}"/>
            </a:ext>
          </a:extLst>
        </xdr:cNvPr>
        <xdr:cNvSpPr txBox="1"/>
      </xdr:nvSpPr>
      <xdr:spPr>
        <a:xfrm>
          <a:off x="20199427" y="1778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125565</xdr:rowOff>
    </xdr:from>
    <xdr:ext cx="469744" cy="259045"/>
    <xdr:sp macro="" textlink="">
      <xdr:nvSpPr>
        <xdr:cNvPr id="853" name="n_3mainValue【公民館】&#10;一人当たり面積">
          <a:extLst>
            <a:ext uri="{FF2B5EF4-FFF2-40B4-BE49-F238E27FC236}">
              <a16:creationId xmlns:a16="http://schemas.microsoft.com/office/drawing/2014/main" id="{3D642567-9C8A-432E-AB72-FAD20CEBD165}"/>
            </a:ext>
          </a:extLst>
        </xdr:cNvPr>
        <xdr:cNvSpPr txBox="1"/>
      </xdr:nvSpPr>
      <xdr:spPr>
        <a:xfrm>
          <a:off x="193104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128832</xdr:rowOff>
    </xdr:from>
    <xdr:ext cx="469744" cy="259045"/>
    <xdr:sp macro="" textlink="">
      <xdr:nvSpPr>
        <xdr:cNvPr id="854" name="n_4mainValue【公民館】&#10;一人当たり面積">
          <a:extLst>
            <a:ext uri="{FF2B5EF4-FFF2-40B4-BE49-F238E27FC236}">
              <a16:creationId xmlns:a16="http://schemas.microsoft.com/office/drawing/2014/main" id="{7D2E1403-D897-4A11-A2B5-C82088231897}"/>
            </a:ext>
          </a:extLst>
        </xdr:cNvPr>
        <xdr:cNvSpPr txBox="1"/>
      </xdr:nvSpPr>
      <xdr:spPr>
        <a:xfrm>
          <a:off x="184214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C5DEE2D9-EC04-4CDB-BBB8-66D04670672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73E1DA6A-1971-4B0E-9AC7-9B0EBBD7CA6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D40D3D20-0FAD-42E5-9E78-90CBB842584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類似団体と比較して有形固定資産減価償却率が高い施設は、公民館と学校であり、低い施設は、児童館である。公民館については、有形固定資産減価償却率は</a:t>
          </a:r>
          <a:r>
            <a:rPr kumimoji="1" lang="en-US" altLang="ja-JP" sz="1300">
              <a:latin typeface="ＭＳ Ｐゴシック" panose="020B0600070205080204" pitchFamily="50" charset="-128"/>
              <a:ea typeface="ＭＳ Ｐゴシック" panose="020B0600070205080204" pitchFamily="50" charset="-128"/>
            </a:rPr>
            <a:t>78.0</a:t>
          </a:r>
          <a:r>
            <a:rPr kumimoji="1" lang="ja-JP" altLang="en-US" sz="1300">
              <a:latin typeface="ＭＳ Ｐゴシック" panose="020B0600070205080204" pitchFamily="50" charset="-128"/>
              <a:ea typeface="ＭＳ Ｐゴシック" panose="020B0600070205080204" pitchFamily="50" charset="-128"/>
            </a:rPr>
            <a:t>％となっており、公民館は市内に</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箇所あるが、いずれも築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年を超え、大規模改修時期を迎えている。また、学校施設については、有形固定資産減価償却率は</a:t>
          </a:r>
          <a:r>
            <a:rPr kumimoji="1" lang="en-US" altLang="ja-JP" sz="1300">
              <a:latin typeface="ＭＳ Ｐゴシック" panose="020B0600070205080204" pitchFamily="50" charset="-128"/>
              <a:ea typeface="ＭＳ Ｐゴシック" panose="020B0600070205080204" pitchFamily="50" charset="-128"/>
            </a:rPr>
            <a:t>69.5</a:t>
          </a:r>
          <a:r>
            <a:rPr kumimoji="1" lang="ja-JP" altLang="en-US" sz="1300">
              <a:latin typeface="ＭＳ Ｐゴシック" panose="020B0600070205080204" pitchFamily="50" charset="-128"/>
              <a:ea typeface="ＭＳ Ｐゴシック" panose="020B0600070205080204" pitchFamily="50" charset="-128"/>
            </a:rPr>
            <a:t>％となっており、現在市内にある小学校</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校、中学校</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校の児童・生徒数は今後減少していく見込みである。公共施設等総合管理計画の公共施設等の管理に関する基本方針で掲げる施設の長期使用、施設の機能や規模の最適化及びコストの縮減と平準化を踏まえ、複合施設への機能移転や学校の段階的な統廃合を教育委員会と協議しながら検討していく。児童館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年度に老朽化していた市役所と児童館を複合化し、それぞれ新しい施設を建設したため、有形固定資産減価償却率が低くなっている。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4F676B4-203F-44DF-AA45-34DE75072B9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E4D24E9-F45D-4B40-A0C4-141F6EC5FA3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AEA2991-B213-4920-9652-806D9472639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DF33B8F-00CF-4D19-AB72-1EC77449D30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ACEE11-C045-4652-9AA0-800653A9C85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0DA9B64-4FFF-4D1F-9C93-B0DA3DB86B3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30A8786-010C-4600-A211-F9F4A503BCF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D95AF79-1E9F-45F0-BF12-1C7D79A1734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F3B080E-133C-424F-B171-562A7BC6577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668B8F8-4E13-4834-A8AC-1CB1F215384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65,751
64,969
19.82
25,614,985
24,089,888
1,273,554
13,404,419
19,410,617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5B32D5A-A9A1-4392-85FF-705A7D158B2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7A939FF-34D3-46CF-AC02-39019F851AD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1112EBC-4AF0-43F0-B746-5BC95B92120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5E8EB77-FEB9-4E2E-BF99-555E4E97617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DDA9664-A45F-42A7-852D-226928C9DF0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53DDA41-7EBF-473D-8686-8CEA595CF78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5D2819D-54CA-427B-A4EC-473736AA606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293C4CD-1031-4AB7-8362-489ECDED5D6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624A02A-3F18-40AF-ABB5-E431037DDDC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6BE4133-22FA-4A71-918D-F2196FE2A8F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EF1864A-7FF7-47B1-A230-69340784511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1697F90-3B36-4610-AE98-2B0FDB40D8D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8E33940-1D1A-42EC-BCCD-CAE5079E3C2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6E60D5F-C938-4538-8EC9-C240F5B1E6B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9867C98-D215-4718-95BE-F3E4579A415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63FAFB2-6FF6-4C3C-AD01-E781110BB9B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4522E0D-E799-466B-8A9E-4ED35E0B03C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89B849D-D840-491D-BED5-18BA1573B8A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13BF7D7-8F8F-42FC-886A-7797429ED35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12F52AD-00F7-4EF2-A4CD-0253F5FA502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EA8E87F-49F6-4A54-96A7-E016672E5A0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6F0B4B5-D064-49CE-AF49-B276DCAC724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F2E3BCC-9E54-447D-80E8-F275E6D3B6D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153AD3A-4393-4102-BF82-94B2ECDFE52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6AAE908-66BE-4779-AA3D-7B11AE4E263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C807732-FA0D-49A2-8D64-0D2A8D6DD4F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B8930CD-27C1-4FF6-AD80-0BAA29AAFD5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88E7350-71F9-40A4-80C6-AB8D66CE040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67447D8-63C6-4155-88C7-A493F2D09FD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A9848B-8EAC-4236-99B5-6670303EC29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0F653AB-28D3-4D1C-8B4C-CEE1F6F3D08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8495EF1-4058-4482-8383-41039AA1743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95674F9-52F3-4899-B80C-C93D80783AA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9EFF4B7-77A9-4E8E-862C-732384FB69E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CB01112-8207-408E-BFB5-81CC2C6A3E0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3900F15-2EE7-4CAA-9913-A594493E3F9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C14AB47-C574-4CBF-A57C-42D2C489DA9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BC52816-1F02-4A06-90BB-E90B0A8A84B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222E24F-FF96-4465-AC34-69741FB5C6A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B4347BE-E0A5-4FF6-B978-04A9BBEC64F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557152A-3093-41E8-9457-19F64DAEF72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8E35BAC-9887-4EC3-92CE-3FC8BD7A561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0E31E61-5059-42B4-817E-69C6980024B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D28AC43-E643-4CCD-A7E8-6564B610FF4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EA877F5-1A8D-4361-92B7-9EE6A42614E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D8B1CE6-A24E-4C67-93AB-E80049913DB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20E01961-8E14-4E90-8C7D-B52F45F93B73}"/>
            </a:ext>
          </a:extLst>
        </xdr:cNvPr>
        <xdr:cNvCxnSpPr/>
      </xdr:nvCxnSpPr>
      <xdr:spPr>
        <a:xfrm flipV="1">
          <a:off x="4634865" y="5750378"/>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117FC591-E05F-4C26-A241-5D3D2C03FD4A}"/>
            </a:ext>
          </a:extLst>
        </xdr:cNvPr>
        <xdr:cNvSpPr txBox="1"/>
      </xdr:nvSpPr>
      <xdr:spPr>
        <a:xfrm>
          <a:off x="4673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995D6C32-09BE-4EB7-A743-30055A1962C0}"/>
            </a:ext>
          </a:extLst>
        </xdr:cNvPr>
        <xdr:cNvCxnSpPr/>
      </xdr:nvCxnSpPr>
      <xdr:spPr>
        <a:xfrm>
          <a:off x="4546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61F27E72-D6F2-44D3-8AA2-1B42C216243B}"/>
            </a:ext>
          </a:extLst>
        </xdr:cNvPr>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0DDCF5FE-300E-4090-B029-B4F319AFEEC2}"/>
            </a:ext>
          </a:extLst>
        </xdr:cNvPr>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2E478AFB-3746-4266-B4A4-16067D686934}"/>
            </a:ext>
          </a:extLst>
        </xdr:cNvPr>
        <xdr:cNvSpPr txBox="1"/>
      </xdr:nvSpPr>
      <xdr:spPr>
        <a:xfrm>
          <a:off x="4673600" y="631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F964B475-8E47-491A-BAF7-9512019C8F8C}"/>
            </a:ext>
          </a:extLst>
        </xdr:cNvPr>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B23FF384-FA21-4CCD-9D88-BA7F340CD79E}"/>
            </a:ext>
          </a:extLst>
        </xdr:cNvPr>
        <xdr:cNvSpPr/>
      </xdr:nvSpPr>
      <xdr:spPr>
        <a:xfrm>
          <a:off x="3746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a:extLst>
            <a:ext uri="{FF2B5EF4-FFF2-40B4-BE49-F238E27FC236}">
              <a16:creationId xmlns:a16="http://schemas.microsoft.com/office/drawing/2014/main" id="{EEF93861-4B8D-483E-A6E5-159FE63CF1A1}"/>
            </a:ext>
          </a:extLst>
        </xdr:cNvPr>
        <xdr:cNvSpPr/>
      </xdr:nvSpPr>
      <xdr:spPr>
        <a:xfrm>
          <a:off x="2857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a:extLst>
            <a:ext uri="{FF2B5EF4-FFF2-40B4-BE49-F238E27FC236}">
              <a16:creationId xmlns:a16="http://schemas.microsoft.com/office/drawing/2014/main" id="{FA8872D5-E60F-48C2-8419-623F2C042DF2}"/>
            </a:ext>
          </a:extLst>
        </xdr:cNvPr>
        <xdr:cNvSpPr/>
      </xdr:nvSpPr>
      <xdr:spPr>
        <a:xfrm>
          <a:off x="1968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83C1304B-9F5F-4881-882F-8B4090EC54CC}"/>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D2B839B-4603-462B-A5A5-2CD653A18B5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253A384-B074-4208-BC45-27E84D662A4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1C297A2-EFDC-4E1D-9EAC-4A9442FE703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AC1ED47-0FA8-43FD-8E0B-05B6A8CE267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49CE275-7431-4689-9726-CA733419FC0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25400</xdr:rowOff>
    </xdr:from>
    <xdr:to>
      <xdr:col>24</xdr:col>
      <xdr:colOff>114300</xdr:colOff>
      <xdr:row>38</xdr:row>
      <xdr:rowOff>127000</xdr:rowOff>
    </xdr:to>
    <xdr:sp macro="" textlink="">
      <xdr:nvSpPr>
        <xdr:cNvPr id="74" name="楕円 73">
          <a:extLst>
            <a:ext uri="{FF2B5EF4-FFF2-40B4-BE49-F238E27FC236}">
              <a16:creationId xmlns:a16="http://schemas.microsoft.com/office/drawing/2014/main" id="{75346E93-EEE7-44ED-B0F2-EFBB7D591A79}"/>
            </a:ext>
          </a:extLst>
        </xdr:cNvPr>
        <xdr:cNvSpPr/>
      </xdr:nvSpPr>
      <xdr:spPr>
        <a:xfrm>
          <a:off x="4584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3827</xdr:rowOff>
    </xdr:from>
    <xdr:ext cx="405111" cy="259045"/>
    <xdr:sp macro="" textlink="">
      <xdr:nvSpPr>
        <xdr:cNvPr id="75" name="【図書館】&#10;有形固定資産減価償却率該当値テキスト">
          <a:extLst>
            <a:ext uri="{FF2B5EF4-FFF2-40B4-BE49-F238E27FC236}">
              <a16:creationId xmlns:a16="http://schemas.microsoft.com/office/drawing/2014/main" id="{D4967A62-A634-4CD5-BE85-21D1F4EE3DD3}"/>
            </a:ext>
          </a:extLst>
        </xdr:cNvPr>
        <xdr:cNvSpPr txBox="1"/>
      </xdr:nvSpPr>
      <xdr:spPr>
        <a:xfrm>
          <a:off x="4673600"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159294</xdr:rowOff>
    </xdr:from>
    <xdr:to>
      <xdr:col>20</xdr:col>
      <xdr:colOff>38100</xdr:colOff>
      <xdr:row>38</xdr:row>
      <xdr:rowOff>89444</xdr:rowOff>
    </xdr:to>
    <xdr:sp macro="" textlink="">
      <xdr:nvSpPr>
        <xdr:cNvPr id="76" name="楕円 75">
          <a:extLst>
            <a:ext uri="{FF2B5EF4-FFF2-40B4-BE49-F238E27FC236}">
              <a16:creationId xmlns:a16="http://schemas.microsoft.com/office/drawing/2014/main" id="{9C19043B-495C-4C72-B41F-85578B1359B1}"/>
            </a:ext>
          </a:extLst>
        </xdr:cNvPr>
        <xdr:cNvSpPr/>
      </xdr:nvSpPr>
      <xdr:spPr>
        <a:xfrm>
          <a:off x="37465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38644</xdr:rowOff>
    </xdr:from>
    <xdr:to>
      <xdr:col>24</xdr:col>
      <xdr:colOff>63500</xdr:colOff>
      <xdr:row>38</xdr:row>
      <xdr:rowOff>76200</xdr:rowOff>
    </xdr:to>
    <xdr:cxnSp macro="">
      <xdr:nvCxnSpPr>
        <xdr:cNvPr id="77" name="直線コネクタ 76">
          <a:extLst>
            <a:ext uri="{FF2B5EF4-FFF2-40B4-BE49-F238E27FC236}">
              <a16:creationId xmlns:a16="http://schemas.microsoft.com/office/drawing/2014/main" id="{AB024A1E-F86B-493E-8610-3B0DF1B6312E}"/>
            </a:ext>
          </a:extLst>
        </xdr:cNvPr>
        <xdr:cNvCxnSpPr/>
      </xdr:nvCxnSpPr>
      <xdr:spPr>
        <a:xfrm>
          <a:off x="3797300" y="655374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123372</xdr:rowOff>
    </xdr:from>
    <xdr:to>
      <xdr:col>15</xdr:col>
      <xdr:colOff>101600</xdr:colOff>
      <xdr:row>38</xdr:row>
      <xdr:rowOff>53522</xdr:rowOff>
    </xdr:to>
    <xdr:sp macro="" textlink="">
      <xdr:nvSpPr>
        <xdr:cNvPr id="78" name="楕円 77">
          <a:extLst>
            <a:ext uri="{FF2B5EF4-FFF2-40B4-BE49-F238E27FC236}">
              <a16:creationId xmlns:a16="http://schemas.microsoft.com/office/drawing/2014/main" id="{B82B1918-1ACF-4AED-83D0-3A7396D34B2D}"/>
            </a:ext>
          </a:extLst>
        </xdr:cNvPr>
        <xdr:cNvSpPr/>
      </xdr:nvSpPr>
      <xdr:spPr>
        <a:xfrm>
          <a:off x="2857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2722</xdr:rowOff>
    </xdr:from>
    <xdr:to>
      <xdr:col>19</xdr:col>
      <xdr:colOff>177800</xdr:colOff>
      <xdr:row>38</xdr:row>
      <xdr:rowOff>38644</xdr:rowOff>
    </xdr:to>
    <xdr:cxnSp macro="">
      <xdr:nvCxnSpPr>
        <xdr:cNvPr id="79" name="直線コネクタ 78">
          <a:extLst>
            <a:ext uri="{FF2B5EF4-FFF2-40B4-BE49-F238E27FC236}">
              <a16:creationId xmlns:a16="http://schemas.microsoft.com/office/drawing/2014/main" id="{8C53E5DC-70B6-4D67-B992-6AE9EB0CB1F4}"/>
            </a:ext>
          </a:extLst>
        </xdr:cNvPr>
        <xdr:cNvCxnSpPr/>
      </xdr:nvCxnSpPr>
      <xdr:spPr>
        <a:xfrm>
          <a:off x="2908300" y="651782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87449</xdr:rowOff>
    </xdr:from>
    <xdr:to>
      <xdr:col>10</xdr:col>
      <xdr:colOff>165100</xdr:colOff>
      <xdr:row>38</xdr:row>
      <xdr:rowOff>17599</xdr:rowOff>
    </xdr:to>
    <xdr:sp macro="" textlink="">
      <xdr:nvSpPr>
        <xdr:cNvPr id="80" name="楕円 79">
          <a:extLst>
            <a:ext uri="{FF2B5EF4-FFF2-40B4-BE49-F238E27FC236}">
              <a16:creationId xmlns:a16="http://schemas.microsoft.com/office/drawing/2014/main" id="{8944E9B7-B4CE-4A76-B33E-AD9DC520F7C2}"/>
            </a:ext>
          </a:extLst>
        </xdr:cNvPr>
        <xdr:cNvSpPr/>
      </xdr:nvSpPr>
      <xdr:spPr>
        <a:xfrm>
          <a:off x="19685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138249</xdr:rowOff>
    </xdr:from>
    <xdr:to>
      <xdr:col>15</xdr:col>
      <xdr:colOff>50800</xdr:colOff>
      <xdr:row>38</xdr:row>
      <xdr:rowOff>2722</xdr:rowOff>
    </xdr:to>
    <xdr:cxnSp macro="">
      <xdr:nvCxnSpPr>
        <xdr:cNvPr id="81" name="直線コネクタ 80">
          <a:extLst>
            <a:ext uri="{FF2B5EF4-FFF2-40B4-BE49-F238E27FC236}">
              <a16:creationId xmlns:a16="http://schemas.microsoft.com/office/drawing/2014/main" id="{59D4132E-3973-4EB5-9FB9-2F1A86C2E0BA}"/>
            </a:ext>
          </a:extLst>
        </xdr:cNvPr>
        <xdr:cNvCxnSpPr/>
      </xdr:nvCxnSpPr>
      <xdr:spPr>
        <a:xfrm>
          <a:off x="2019300" y="648189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49893</xdr:rowOff>
    </xdr:from>
    <xdr:to>
      <xdr:col>6</xdr:col>
      <xdr:colOff>38100</xdr:colOff>
      <xdr:row>37</xdr:row>
      <xdr:rowOff>151493</xdr:rowOff>
    </xdr:to>
    <xdr:sp macro="" textlink="">
      <xdr:nvSpPr>
        <xdr:cNvPr id="82" name="楕円 81">
          <a:extLst>
            <a:ext uri="{FF2B5EF4-FFF2-40B4-BE49-F238E27FC236}">
              <a16:creationId xmlns:a16="http://schemas.microsoft.com/office/drawing/2014/main" id="{A7E6B8A4-33B8-4A9A-80DF-222767FFD709}"/>
            </a:ext>
          </a:extLst>
        </xdr:cNvPr>
        <xdr:cNvSpPr/>
      </xdr:nvSpPr>
      <xdr:spPr>
        <a:xfrm>
          <a:off x="1079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100693</xdr:rowOff>
    </xdr:from>
    <xdr:to>
      <xdr:col>10</xdr:col>
      <xdr:colOff>114300</xdr:colOff>
      <xdr:row>37</xdr:row>
      <xdr:rowOff>138249</xdr:rowOff>
    </xdr:to>
    <xdr:cxnSp macro="">
      <xdr:nvCxnSpPr>
        <xdr:cNvPr id="83" name="直線コネクタ 82">
          <a:extLst>
            <a:ext uri="{FF2B5EF4-FFF2-40B4-BE49-F238E27FC236}">
              <a16:creationId xmlns:a16="http://schemas.microsoft.com/office/drawing/2014/main" id="{18E0C14E-AF2C-4A24-BE40-47AE69A9C093}"/>
            </a:ext>
          </a:extLst>
        </xdr:cNvPr>
        <xdr:cNvCxnSpPr/>
      </xdr:nvCxnSpPr>
      <xdr:spPr>
        <a:xfrm>
          <a:off x="1130300" y="644434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a:extLst>
            <a:ext uri="{FF2B5EF4-FFF2-40B4-BE49-F238E27FC236}">
              <a16:creationId xmlns:a16="http://schemas.microsoft.com/office/drawing/2014/main" id="{4CEE0668-6183-4018-AB4D-D9A66B6E102B}"/>
            </a:ext>
          </a:extLst>
        </xdr:cNvPr>
        <xdr:cNvSpPr txBox="1"/>
      </xdr:nvSpPr>
      <xdr:spPr>
        <a:xfrm>
          <a:off x="35820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171285</xdr:rowOff>
    </xdr:from>
    <xdr:ext cx="405111" cy="259045"/>
    <xdr:sp macro="" textlink="">
      <xdr:nvSpPr>
        <xdr:cNvPr id="85" name="n_2aveValue【図書館】&#10;有形固定資産減価償却率">
          <a:extLst>
            <a:ext uri="{FF2B5EF4-FFF2-40B4-BE49-F238E27FC236}">
              <a16:creationId xmlns:a16="http://schemas.microsoft.com/office/drawing/2014/main" id="{509FCED5-8CE5-41C8-BEE1-1394E6C033D7}"/>
            </a:ext>
          </a:extLst>
        </xdr:cNvPr>
        <xdr:cNvSpPr txBox="1"/>
      </xdr:nvSpPr>
      <xdr:spPr>
        <a:xfrm>
          <a:off x="2705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145160</xdr:rowOff>
    </xdr:from>
    <xdr:ext cx="405111" cy="259045"/>
    <xdr:sp macro="" textlink="">
      <xdr:nvSpPr>
        <xdr:cNvPr id="86" name="n_3aveValue【図書館】&#10;有形固定資産減価償却率">
          <a:extLst>
            <a:ext uri="{FF2B5EF4-FFF2-40B4-BE49-F238E27FC236}">
              <a16:creationId xmlns:a16="http://schemas.microsoft.com/office/drawing/2014/main" id="{A23F7E00-3A52-4938-88B2-ABBB6B1714F8}"/>
            </a:ext>
          </a:extLst>
        </xdr:cNvPr>
        <xdr:cNvSpPr txBox="1"/>
      </xdr:nvSpPr>
      <xdr:spPr>
        <a:xfrm>
          <a:off x="1816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a:extLst>
            <a:ext uri="{FF2B5EF4-FFF2-40B4-BE49-F238E27FC236}">
              <a16:creationId xmlns:a16="http://schemas.microsoft.com/office/drawing/2014/main" id="{98A15A61-456F-474F-A1C8-120A9407DEB2}"/>
            </a:ext>
          </a:extLst>
        </xdr:cNvPr>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80571</xdr:rowOff>
    </xdr:from>
    <xdr:ext cx="405111" cy="259045"/>
    <xdr:sp macro="" textlink="">
      <xdr:nvSpPr>
        <xdr:cNvPr id="88" name="n_1mainValue【図書館】&#10;有形固定資産減価償却率">
          <a:extLst>
            <a:ext uri="{FF2B5EF4-FFF2-40B4-BE49-F238E27FC236}">
              <a16:creationId xmlns:a16="http://schemas.microsoft.com/office/drawing/2014/main" id="{514C7AA0-5E7C-42AA-A37C-6B1E5A3B3FB1}"/>
            </a:ext>
          </a:extLst>
        </xdr:cNvPr>
        <xdr:cNvSpPr txBox="1"/>
      </xdr:nvSpPr>
      <xdr:spPr>
        <a:xfrm>
          <a:off x="35820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44649</xdr:rowOff>
    </xdr:from>
    <xdr:ext cx="405111" cy="259045"/>
    <xdr:sp macro="" textlink="">
      <xdr:nvSpPr>
        <xdr:cNvPr id="89" name="n_2mainValue【図書館】&#10;有形固定資産減価償却率">
          <a:extLst>
            <a:ext uri="{FF2B5EF4-FFF2-40B4-BE49-F238E27FC236}">
              <a16:creationId xmlns:a16="http://schemas.microsoft.com/office/drawing/2014/main" id="{E4C0D04F-F8B9-4D40-A3CE-2B9C0138F23C}"/>
            </a:ext>
          </a:extLst>
        </xdr:cNvPr>
        <xdr:cNvSpPr txBox="1"/>
      </xdr:nvSpPr>
      <xdr:spPr>
        <a:xfrm>
          <a:off x="2705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8726</xdr:rowOff>
    </xdr:from>
    <xdr:ext cx="405111" cy="259045"/>
    <xdr:sp macro="" textlink="">
      <xdr:nvSpPr>
        <xdr:cNvPr id="90" name="n_3mainValue【図書館】&#10;有形固定資産減価償却率">
          <a:extLst>
            <a:ext uri="{FF2B5EF4-FFF2-40B4-BE49-F238E27FC236}">
              <a16:creationId xmlns:a16="http://schemas.microsoft.com/office/drawing/2014/main" id="{1AE98898-24B3-44A2-AEFD-0EADCF2A1A00}"/>
            </a:ext>
          </a:extLst>
        </xdr:cNvPr>
        <xdr:cNvSpPr txBox="1"/>
      </xdr:nvSpPr>
      <xdr:spPr>
        <a:xfrm>
          <a:off x="1816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142620</xdr:rowOff>
    </xdr:from>
    <xdr:ext cx="405111" cy="259045"/>
    <xdr:sp macro="" textlink="">
      <xdr:nvSpPr>
        <xdr:cNvPr id="91" name="n_4mainValue【図書館】&#10;有形固定資産減価償却率">
          <a:extLst>
            <a:ext uri="{FF2B5EF4-FFF2-40B4-BE49-F238E27FC236}">
              <a16:creationId xmlns:a16="http://schemas.microsoft.com/office/drawing/2014/main" id="{A1FB7984-1F86-4A71-8810-2D08CCB3CCA1}"/>
            </a:ext>
          </a:extLst>
        </xdr:cNvPr>
        <xdr:cNvSpPr txBox="1"/>
      </xdr:nvSpPr>
      <xdr:spPr>
        <a:xfrm>
          <a:off x="9277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74D8692-CE59-443A-B40E-E7CFEB7D107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FE7F4D2-8336-4025-9725-0C3E1E4992E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3947040-B05E-4C05-9A41-246BBE9C5F5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8C449E3-C3D8-421A-8DD5-331720811B8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EE13FD1-FAF3-4CFF-A7B8-121E1DA7B00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400686C-AA4F-4762-8D0A-669C89D9A3A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F156E32-6A5E-4D97-9811-086961AC709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C507691-4A0E-4F39-A28E-A852A90EC3B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BE153673-724A-4C43-BF8B-5DD8B886ED8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B1DA927-DE49-4656-8FF5-4A23E03AE5F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A29EAD07-F6B4-47E3-85CB-08683E9E336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657602B7-DDC5-413B-9DDC-561EF7024A9D}"/>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274D4B39-839D-4E65-93BC-4A69E7C8602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61F33113-8C4C-4077-8697-DF0FF14C0A2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41292230-72EE-48E5-9FBE-E8D9C03AD92E}"/>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A643C42C-7A42-49CE-806F-165390F25A72}"/>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A681C69-1CD3-4F5D-A056-B2493D1DE84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CB65B4B1-7C6F-4AC9-9625-DA65A0761F8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AB6D59AE-9FB5-4858-9D6D-75BEC9078D5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EB651CB3-F23C-4365-AA88-D7AC21B2D9A2}"/>
            </a:ext>
          </a:extLst>
        </xdr:cNvPr>
        <xdr:cNvCxnSpPr/>
      </xdr:nvCxnSpPr>
      <xdr:spPr>
        <a:xfrm flipV="1">
          <a:off x="10476865" y="584263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8DCDAC5A-C5FA-4D4D-95A2-43CD1BDA1275}"/>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E3209732-78F2-4668-8211-549159D94C59}"/>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CEECB751-5A9D-410F-B216-F19CC7F5FDB8}"/>
            </a:ext>
          </a:extLst>
        </xdr:cNvPr>
        <xdr:cNvSpPr txBox="1"/>
      </xdr:nvSpPr>
      <xdr:spPr>
        <a:xfrm>
          <a:off x="10515600" y="56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38FB77A4-1E35-49A9-8D37-6EF37F3EA90E}"/>
            </a:ext>
          </a:extLst>
        </xdr:cNvPr>
        <xdr:cNvCxnSpPr/>
      </xdr:nvCxnSpPr>
      <xdr:spPr>
        <a:xfrm>
          <a:off x="10388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88282</xdr:rowOff>
    </xdr:from>
    <xdr:ext cx="469744" cy="259045"/>
    <xdr:sp macro="" textlink="">
      <xdr:nvSpPr>
        <xdr:cNvPr id="116" name="【図書館】&#10;一人当たり面積平均値テキスト">
          <a:extLst>
            <a:ext uri="{FF2B5EF4-FFF2-40B4-BE49-F238E27FC236}">
              <a16:creationId xmlns:a16="http://schemas.microsoft.com/office/drawing/2014/main" id="{61CACA49-9402-4024-876D-DAE542C34161}"/>
            </a:ext>
          </a:extLst>
        </xdr:cNvPr>
        <xdr:cNvSpPr txBox="1"/>
      </xdr:nvSpPr>
      <xdr:spPr>
        <a:xfrm>
          <a:off x="10515600" y="6603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4E3AC4EF-420A-4280-ABAD-53C2F8A0CEC1}"/>
            </a:ext>
          </a:extLst>
        </xdr:cNvPr>
        <xdr:cNvSpPr/>
      </xdr:nvSpPr>
      <xdr:spPr>
        <a:xfrm>
          <a:off x="104267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29829965-C523-4C1A-AD36-22B697B7CBD2}"/>
            </a:ext>
          </a:extLst>
        </xdr:cNvPr>
        <xdr:cNvSpPr/>
      </xdr:nvSpPr>
      <xdr:spPr>
        <a:xfrm>
          <a:off x="9588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a:extLst>
            <a:ext uri="{FF2B5EF4-FFF2-40B4-BE49-F238E27FC236}">
              <a16:creationId xmlns:a16="http://schemas.microsoft.com/office/drawing/2014/main" id="{A55D9122-D49A-4A29-9375-A2BF9D6E10F5}"/>
            </a:ext>
          </a:extLst>
        </xdr:cNvPr>
        <xdr:cNvSpPr/>
      </xdr:nvSpPr>
      <xdr:spPr>
        <a:xfrm>
          <a:off x="8699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03D7B50E-FDD8-4D1A-BDF9-AAF8F246D50C}"/>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a:extLst>
            <a:ext uri="{FF2B5EF4-FFF2-40B4-BE49-F238E27FC236}">
              <a16:creationId xmlns:a16="http://schemas.microsoft.com/office/drawing/2014/main" id="{7EB9932C-05E5-4C79-AECF-BE7E0898A620}"/>
            </a:ext>
          </a:extLst>
        </xdr:cNvPr>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76B8371-84DC-4D3B-9D6D-7D4AE15DFE4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73DA6F3-C332-4766-B2BF-65FA2D96A66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3D7B0A0-DB49-40DC-8978-BA9285BF923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3BFB697-0E3E-45A5-9781-08C8C2B9F16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CDAC71B-4200-45A7-98E4-1DC896E1D85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162560</xdr:rowOff>
    </xdr:from>
    <xdr:to>
      <xdr:col>55</xdr:col>
      <xdr:colOff>50800</xdr:colOff>
      <xdr:row>40</xdr:row>
      <xdr:rowOff>92710</xdr:rowOff>
    </xdr:to>
    <xdr:sp macro="" textlink="">
      <xdr:nvSpPr>
        <xdr:cNvPr id="127" name="楕円 126">
          <a:extLst>
            <a:ext uri="{FF2B5EF4-FFF2-40B4-BE49-F238E27FC236}">
              <a16:creationId xmlns:a16="http://schemas.microsoft.com/office/drawing/2014/main" id="{CAAC8E50-ECE5-49C8-9545-82EA5F0B184F}"/>
            </a:ext>
          </a:extLst>
        </xdr:cNvPr>
        <xdr:cNvSpPr/>
      </xdr:nvSpPr>
      <xdr:spPr>
        <a:xfrm>
          <a:off x="10426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140987</xdr:rowOff>
    </xdr:from>
    <xdr:ext cx="469744" cy="259045"/>
    <xdr:sp macro="" textlink="">
      <xdr:nvSpPr>
        <xdr:cNvPr id="128" name="【図書館】&#10;一人当たり面積該当値テキスト">
          <a:extLst>
            <a:ext uri="{FF2B5EF4-FFF2-40B4-BE49-F238E27FC236}">
              <a16:creationId xmlns:a16="http://schemas.microsoft.com/office/drawing/2014/main" id="{22BBF092-3594-4C74-B56F-DDF12E961323}"/>
            </a:ext>
          </a:extLst>
        </xdr:cNvPr>
        <xdr:cNvSpPr txBox="1"/>
      </xdr:nvSpPr>
      <xdr:spPr>
        <a:xfrm>
          <a:off x="10515600"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162560</xdr:rowOff>
    </xdr:from>
    <xdr:to>
      <xdr:col>50</xdr:col>
      <xdr:colOff>165100</xdr:colOff>
      <xdr:row>40</xdr:row>
      <xdr:rowOff>92710</xdr:rowOff>
    </xdr:to>
    <xdr:sp macro="" textlink="">
      <xdr:nvSpPr>
        <xdr:cNvPr id="129" name="楕円 128">
          <a:extLst>
            <a:ext uri="{FF2B5EF4-FFF2-40B4-BE49-F238E27FC236}">
              <a16:creationId xmlns:a16="http://schemas.microsoft.com/office/drawing/2014/main" id="{13FEAA54-F8D3-4D5E-B192-B0FFCA726891}"/>
            </a:ext>
          </a:extLst>
        </xdr:cNvPr>
        <xdr:cNvSpPr/>
      </xdr:nvSpPr>
      <xdr:spPr>
        <a:xfrm>
          <a:off x="9588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41910</xdr:rowOff>
    </xdr:from>
    <xdr:to>
      <xdr:col>55</xdr:col>
      <xdr:colOff>0</xdr:colOff>
      <xdr:row>40</xdr:row>
      <xdr:rowOff>41910</xdr:rowOff>
    </xdr:to>
    <xdr:cxnSp macro="">
      <xdr:nvCxnSpPr>
        <xdr:cNvPr id="130" name="直線コネクタ 129">
          <a:extLst>
            <a:ext uri="{FF2B5EF4-FFF2-40B4-BE49-F238E27FC236}">
              <a16:creationId xmlns:a16="http://schemas.microsoft.com/office/drawing/2014/main" id="{EC709782-8034-4F04-9F72-4DF7EE9C7B4B}"/>
            </a:ext>
          </a:extLst>
        </xdr:cNvPr>
        <xdr:cNvCxnSpPr/>
      </xdr:nvCxnSpPr>
      <xdr:spPr>
        <a:xfrm>
          <a:off x="9639300" y="68999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162560</xdr:rowOff>
    </xdr:from>
    <xdr:to>
      <xdr:col>46</xdr:col>
      <xdr:colOff>38100</xdr:colOff>
      <xdr:row>40</xdr:row>
      <xdr:rowOff>92710</xdr:rowOff>
    </xdr:to>
    <xdr:sp macro="" textlink="">
      <xdr:nvSpPr>
        <xdr:cNvPr id="131" name="楕円 130">
          <a:extLst>
            <a:ext uri="{FF2B5EF4-FFF2-40B4-BE49-F238E27FC236}">
              <a16:creationId xmlns:a16="http://schemas.microsoft.com/office/drawing/2014/main" id="{E44AB550-500D-4842-A621-99FC6A535BBD}"/>
            </a:ext>
          </a:extLst>
        </xdr:cNvPr>
        <xdr:cNvSpPr/>
      </xdr:nvSpPr>
      <xdr:spPr>
        <a:xfrm>
          <a:off x="8699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41910</xdr:rowOff>
    </xdr:from>
    <xdr:to>
      <xdr:col>50</xdr:col>
      <xdr:colOff>114300</xdr:colOff>
      <xdr:row>40</xdr:row>
      <xdr:rowOff>41910</xdr:rowOff>
    </xdr:to>
    <xdr:cxnSp macro="">
      <xdr:nvCxnSpPr>
        <xdr:cNvPr id="132" name="直線コネクタ 131">
          <a:extLst>
            <a:ext uri="{FF2B5EF4-FFF2-40B4-BE49-F238E27FC236}">
              <a16:creationId xmlns:a16="http://schemas.microsoft.com/office/drawing/2014/main" id="{537479F1-4B28-40CA-AC9A-CDAC05B87C27}"/>
            </a:ext>
          </a:extLst>
        </xdr:cNvPr>
        <xdr:cNvCxnSpPr/>
      </xdr:nvCxnSpPr>
      <xdr:spPr>
        <a:xfrm>
          <a:off x="8750300" y="6899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162560</xdr:rowOff>
    </xdr:from>
    <xdr:to>
      <xdr:col>41</xdr:col>
      <xdr:colOff>101600</xdr:colOff>
      <xdr:row>40</xdr:row>
      <xdr:rowOff>92710</xdr:rowOff>
    </xdr:to>
    <xdr:sp macro="" textlink="">
      <xdr:nvSpPr>
        <xdr:cNvPr id="133" name="楕円 132">
          <a:extLst>
            <a:ext uri="{FF2B5EF4-FFF2-40B4-BE49-F238E27FC236}">
              <a16:creationId xmlns:a16="http://schemas.microsoft.com/office/drawing/2014/main" id="{DB9CAA7A-95C7-4BEE-BA44-76F2FB4C865C}"/>
            </a:ext>
          </a:extLst>
        </xdr:cNvPr>
        <xdr:cNvSpPr/>
      </xdr:nvSpPr>
      <xdr:spPr>
        <a:xfrm>
          <a:off x="7810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41910</xdr:rowOff>
    </xdr:from>
    <xdr:to>
      <xdr:col>45</xdr:col>
      <xdr:colOff>177800</xdr:colOff>
      <xdr:row>40</xdr:row>
      <xdr:rowOff>41910</xdr:rowOff>
    </xdr:to>
    <xdr:cxnSp macro="">
      <xdr:nvCxnSpPr>
        <xdr:cNvPr id="134" name="直線コネクタ 133">
          <a:extLst>
            <a:ext uri="{FF2B5EF4-FFF2-40B4-BE49-F238E27FC236}">
              <a16:creationId xmlns:a16="http://schemas.microsoft.com/office/drawing/2014/main" id="{3C510522-733C-4615-9D6F-2695B82F5306}"/>
            </a:ext>
          </a:extLst>
        </xdr:cNvPr>
        <xdr:cNvCxnSpPr/>
      </xdr:nvCxnSpPr>
      <xdr:spPr>
        <a:xfrm>
          <a:off x="7861300" y="6899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162560</xdr:rowOff>
    </xdr:from>
    <xdr:to>
      <xdr:col>36</xdr:col>
      <xdr:colOff>165100</xdr:colOff>
      <xdr:row>40</xdr:row>
      <xdr:rowOff>92710</xdr:rowOff>
    </xdr:to>
    <xdr:sp macro="" textlink="">
      <xdr:nvSpPr>
        <xdr:cNvPr id="135" name="楕円 134">
          <a:extLst>
            <a:ext uri="{FF2B5EF4-FFF2-40B4-BE49-F238E27FC236}">
              <a16:creationId xmlns:a16="http://schemas.microsoft.com/office/drawing/2014/main" id="{08AAB568-A283-4A50-BE0C-356B74918834}"/>
            </a:ext>
          </a:extLst>
        </xdr:cNvPr>
        <xdr:cNvSpPr/>
      </xdr:nvSpPr>
      <xdr:spPr>
        <a:xfrm>
          <a:off x="6921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41910</xdr:rowOff>
    </xdr:from>
    <xdr:to>
      <xdr:col>41</xdr:col>
      <xdr:colOff>50800</xdr:colOff>
      <xdr:row>40</xdr:row>
      <xdr:rowOff>41910</xdr:rowOff>
    </xdr:to>
    <xdr:cxnSp macro="">
      <xdr:nvCxnSpPr>
        <xdr:cNvPr id="136" name="直線コネクタ 135">
          <a:extLst>
            <a:ext uri="{FF2B5EF4-FFF2-40B4-BE49-F238E27FC236}">
              <a16:creationId xmlns:a16="http://schemas.microsoft.com/office/drawing/2014/main" id="{47A6FE0D-94AD-4F38-B1FA-60E0F2AC16EC}"/>
            </a:ext>
          </a:extLst>
        </xdr:cNvPr>
        <xdr:cNvCxnSpPr/>
      </xdr:nvCxnSpPr>
      <xdr:spPr>
        <a:xfrm>
          <a:off x="6972300" y="6899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12082</xdr:rowOff>
    </xdr:from>
    <xdr:ext cx="469744" cy="259045"/>
    <xdr:sp macro="" textlink="">
      <xdr:nvSpPr>
        <xdr:cNvPr id="137" name="n_1aveValue【図書館】&#10;一人当たり面積">
          <a:extLst>
            <a:ext uri="{FF2B5EF4-FFF2-40B4-BE49-F238E27FC236}">
              <a16:creationId xmlns:a16="http://schemas.microsoft.com/office/drawing/2014/main" id="{D43E87FD-F9D9-4E05-AAF8-6965693FA83D}"/>
            </a:ext>
          </a:extLst>
        </xdr:cNvPr>
        <xdr:cNvSpPr txBox="1"/>
      </xdr:nvSpPr>
      <xdr:spPr>
        <a:xfrm>
          <a:off x="9391727"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12082</xdr:rowOff>
    </xdr:from>
    <xdr:ext cx="469744" cy="259045"/>
    <xdr:sp macro="" textlink="">
      <xdr:nvSpPr>
        <xdr:cNvPr id="138" name="n_2aveValue【図書館】&#10;一人当たり面積">
          <a:extLst>
            <a:ext uri="{FF2B5EF4-FFF2-40B4-BE49-F238E27FC236}">
              <a16:creationId xmlns:a16="http://schemas.microsoft.com/office/drawing/2014/main" id="{F23582F0-1D07-4FD6-97A1-ED0856036235}"/>
            </a:ext>
          </a:extLst>
        </xdr:cNvPr>
        <xdr:cNvSpPr txBox="1"/>
      </xdr:nvSpPr>
      <xdr:spPr>
        <a:xfrm>
          <a:off x="8515427"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a:extLst>
            <a:ext uri="{FF2B5EF4-FFF2-40B4-BE49-F238E27FC236}">
              <a16:creationId xmlns:a16="http://schemas.microsoft.com/office/drawing/2014/main" id="{AF6B6D89-B3F0-4BEE-BFD2-3FAE2AEB4796}"/>
            </a:ext>
          </a:extLst>
        </xdr:cNvPr>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23512</xdr:rowOff>
    </xdr:from>
    <xdr:ext cx="469744" cy="259045"/>
    <xdr:sp macro="" textlink="">
      <xdr:nvSpPr>
        <xdr:cNvPr id="140" name="n_4aveValue【図書館】&#10;一人当たり面積">
          <a:extLst>
            <a:ext uri="{FF2B5EF4-FFF2-40B4-BE49-F238E27FC236}">
              <a16:creationId xmlns:a16="http://schemas.microsoft.com/office/drawing/2014/main" id="{4ECF3362-42F6-4CFD-9F6F-BA1D16C4A508}"/>
            </a:ext>
          </a:extLst>
        </xdr:cNvPr>
        <xdr:cNvSpPr txBox="1"/>
      </xdr:nvSpPr>
      <xdr:spPr>
        <a:xfrm>
          <a:off x="6737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83837</xdr:rowOff>
    </xdr:from>
    <xdr:ext cx="469744" cy="259045"/>
    <xdr:sp macro="" textlink="">
      <xdr:nvSpPr>
        <xdr:cNvPr id="141" name="n_1mainValue【図書館】&#10;一人当たり面積">
          <a:extLst>
            <a:ext uri="{FF2B5EF4-FFF2-40B4-BE49-F238E27FC236}">
              <a16:creationId xmlns:a16="http://schemas.microsoft.com/office/drawing/2014/main" id="{72D25511-0E06-4761-815B-5F3E4F600F8C}"/>
            </a:ext>
          </a:extLst>
        </xdr:cNvPr>
        <xdr:cNvSpPr txBox="1"/>
      </xdr:nvSpPr>
      <xdr:spPr>
        <a:xfrm>
          <a:off x="93917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83837</xdr:rowOff>
    </xdr:from>
    <xdr:ext cx="469744" cy="259045"/>
    <xdr:sp macro="" textlink="">
      <xdr:nvSpPr>
        <xdr:cNvPr id="142" name="n_2mainValue【図書館】&#10;一人当たり面積">
          <a:extLst>
            <a:ext uri="{FF2B5EF4-FFF2-40B4-BE49-F238E27FC236}">
              <a16:creationId xmlns:a16="http://schemas.microsoft.com/office/drawing/2014/main" id="{A4F73625-2E49-4890-A9A6-9F361E196F6B}"/>
            </a:ext>
          </a:extLst>
        </xdr:cNvPr>
        <xdr:cNvSpPr txBox="1"/>
      </xdr:nvSpPr>
      <xdr:spPr>
        <a:xfrm>
          <a:off x="8515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83837</xdr:rowOff>
    </xdr:from>
    <xdr:ext cx="469744" cy="259045"/>
    <xdr:sp macro="" textlink="">
      <xdr:nvSpPr>
        <xdr:cNvPr id="143" name="n_3mainValue【図書館】&#10;一人当たり面積">
          <a:extLst>
            <a:ext uri="{FF2B5EF4-FFF2-40B4-BE49-F238E27FC236}">
              <a16:creationId xmlns:a16="http://schemas.microsoft.com/office/drawing/2014/main" id="{A64A6A51-D518-4954-8971-C993D1373EE3}"/>
            </a:ext>
          </a:extLst>
        </xdr:cNvPr>
        <xdr:cNvSpPr txBox="1"/>
      </xdr:nvSpPr>
      <xdr:spPr>
        <a:xfrm>
          <a:off x="7626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83837</xdr:rowOff>
    </xdr:from>
    <xdr:ext cx="469744" cy="259045"/>
    <xdr:sp macro="" textlink="">
      <xdr:nvSpPr>
        <xdr:cNvPr id="144" name="n_4mainValue【図書館】&#10;一人当たり面積">
          <a:extLst>
            <a:ext uri="{FF2B5EF4-FFF2-40B4-BE49-F238E27FC236}">
              <a16:creationId xmlns:a16="http://schemas.microsoft.com/office/drawing/2014/main" id="{1BB61658-DD25-4B04-AB33-4FA21552FF5A}"/>
            </a:ext>
          </a:extLst>
        </xdr:cNvPr>
        <xdr:cNvSpPr txBox="1"/>
      </xdr:nvSpPr>
      <xdr:spPr>
        <a:xfrm>
          <a:off x="6737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23E56542-0CA3-4D11-B4F8-E1AD61B12DD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C1410A62-5CAE-4ADB-8D6A-36E60DE6342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7EC48AEB-C506-4E79-A40C-5E757CCA79E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6CC8BBFE-AE8E-4660-AF5E-65708950CDA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724B0D1-A9CB-45AF-8672-E0517AF63AE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22664340-AF65-4864-AA70-08ADA0868F5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5826905B-6A3D-4586-89C5-24045B28CAD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F4272603-04CE-4F2D-8111-EF1FB9A8924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75D4FFEC-83FC-414B-B078-AB0F4885510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38A54244-65C5-4665-B4A3-BAC8C3425F0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FF9DEC03-77B1-4B71-B5F4-80418C9F606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512F58E5-8397-4721-B5AD-9E7709698AC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DB76DDB1-7571-4176-B310-C9DDD9AE41B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977CAE4B-0F77-46A4-9740-B0D39DE0BAB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A04AD7CE-62E7-420E-BED8-961A5953F8A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68F5DE90-8D55-4AE1-BBFD-C615BA74FE8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48257319-ACB5-489F-80E5-140EC8017FF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F21AFC4D-F850-4AF2-8009-2DC3F2ADA64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5446266F-C90E-4CD6-9817-7778F63BC87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E00C2199-02CB-4F35-8DB2-956BB78C4C4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456E7DDC-A11C-4A04-9DEB-10DB9C2E6E1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6A6E9D3D-9EC1-4003-8238-CA9AC620BE8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0A565497-3E34-4DC9-887A-017EBEF5671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BED4248F-404A-47A3-8BA9-FDC78A73FCB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8EAB3B08-647F-41B3-B852-7A33D7F955D3}"/>
            </a:ext>
          </a:extLst>
        </xdr:cNvPr>
        <xdr:cNvCxnSpPr/>
      </xdr:nvCxnSpPr>
      <xdr:spPr>
        <a:xfrm flipV="1">
          <a:off x="4634865" y="95783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5BA79B7E-491D-44EA-A85B-108DB080D39C}"/>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FFB420EF-BD61-491B-9CCE-AFDA280B8603}"/>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3A2AA86E-2460-4879-A662-14CE09E6E79E}"/>
            </a:ext>
          </a:extLst>
        </xdr:cNvPr>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AB487A58-74CA-4463-B19D-CE115331228A}"/>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2C63A66D-D96A-4148-B4C8-D829089437C6}"/>
            </a:ext>
          </a:extLst>
        </xdr:cNvPr>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4B88020B-5DB9-4FA9-8BA7-D72F6D98CCE4}"/>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4BDAE1CA-51D4-4084-AD81-C35DA00D71ED}"/>
            </a:ext>
          </a:extLst>
        </xdr:cNvPr>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a:extLst>
            <a:ext uri="{FF2B5EF4-FFF2-40B4-BE49-F238E27FC236}">
              <a16:creationId xmlns:a16="http://schemas.microsoft.com/office/drawing/2014/main" id="{0EFFA393-90C8-47B7-B526-7FD5A15A6FCE}"/>
            </a:ext>
          </a:extLst>
        </xdr:cNvPr>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a:extLst>
            <a:ext uri="{FF2B5EF4-FFF2-40B4-BE49-F238E27FC236}">
              <a16:creationId xmlns:a16="http://schemas.microsoft.com/office/drawing/2014/main" id="{2B54937A-82A5-4A84-B352-956082B8E84B}"/>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a:extLst>
            <a:ext uri="{FF2B5EF4-FFF2-40B4-BE49-F238E27FC236}">
              <a16:creationId xmlns:a16="http://schemas.microsoft.com/office/drawing/2014/main" id="{4A26630E-D946-4926-AD94-20542F83AF8C}"/>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83105FA5-8B7C-4508-893A-44D9F6C5AA5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5C6CF8DD-CE11-4178-BC2C-6A5AB2C5F5C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7C93F93-486C-4E37-863C-803674BBA64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C2B97A7-D11A-4713-8AB8-B416C4176C5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9DC1A42-09B6-4604-94F1-04033E3CFC1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147320</xdr:rowOff>
    </xdr:from>
    <xdr:to>
      <xdr:col>24</xdr:col>
      <xdr:colOff>114300</xdr:colOff>
      <xdr:row>61</xdr:row>
      <xdr:rowOff>77470</xdr:rowOff>
    </xdr:to>
    <xdr:sp macro="" textlink="">
      <xdr:nvSpPr>
        <xdr:cNvPr id="185" name="楕円 184">
          <a:extLst>
            <a:ext uri="{FF2B5EF4-FFF2-40B4-BE49-F238E27FC236}">
              <a16:creationId xmlns:a16="http://schemas.microsoft.com/office/drawing/2014/main" id="{0EBA4815-074B-42ED-8B43-BB270AA90904}"/>
            </a:ext>
          </a:extLst>
        </xdr:cNvPr>
        <xdr:cNvSpPr/>
      </xdr:nvSpPr>
      <xdr:spPr>
        <a:xfrm>
          <a:off x="45847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125747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BF49458E-6C50-4645-8D66-DF271AEBFC7E}"/>
            </a:ext>
          </a:extLst>
        </xdr:cNvPr>
        <xdr:cNvSpPr txBox="1"/>
      </xdr:nvSpPr>
      <xdr:spPr>
        <a:xfrm>
          <a:off x="4673600"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111125</xdr:rowOff>
    </xdr:from>
    <xdr:to>
      <xdr:col>20</xdr:col>
      <xdr:colOff>38100</xdr:colOff>
      <xdr:row>61</xdr:row>
      <xdr:rowOff>41275</xdr:rowOff>
    </xdr:to>
    <xdr:sp macro="" textlink="">
      <xdr:nvSpPr>
        <xdr:cNvPr id="187" name="楕円 186">
          <a:extLst>
            <a:ext uri="{FF2B5EF4-FFF2-40B4-BE49-F238E27FC236}">
              <a16:creationId xmlns:a16="http://schemas.microsoft.com/office/drawing/2014/main" id="{A92F275D-ADC3-42DD-910D-398BDB05DA60}"/>
            </a:ext>
          </a:extLst>
        </xdr:cNvPr>
        <xdr:cNvSpPr/>
      </xdr:nvSpPr>
      <xdr:spPr>
        <a:xfrm>
          <a:off x="3746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161925</xdr:rowOff>
    </xdr:from>
    <xdr:to>
      <xdr:col>24</xdr:col>
      <xdr:colOff>63500</xdr:colOff>
      <xdr:row>61</xdr:row>
      <xdr:rowOff>26670</xdr:rowOff>
    </xdr:to>
    <xdr:cxnSp macro="">
      <xdr:nvCxnSpPr>
        <xdr:cNvPr id="188" name="直線コネクタ 187">
          <a:extLst>
            <a:ext uri="{FF2B5EF4-FFF2-40B4-BE49-F238E27FC236}">
              <a16:creationId xmlns:a16="http://schemas.microsoft.com/office/drawing/2014/main" id="{4ABC47C8-53AB-4EB1-B9D0-4D67B30FC991}"/>
            </a:ext>
          </a:extLst>
        </xdr:cNvPr>
        <xdr:cNvCxnSpPr/>
      </xdr:nvCxnSpPr>
      <xdr:spPr>
        <a:xfrm>
          <a:off x="3797300" y="104489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67310</xdr:rowOff>
    </xdr:from>
    <xdr:to>
      <xdr:col>15</xdr:col>
      <xdr:colOff>101600</xdr:colOff>
      <xdr:row>60</xdr:row>
      <xdr:rowOff>168910</xdr:rowOff>
    </xdr:to>
    <xdr:sp macro="" textlink="">
      <xdr:nvSpPr>
        <xdr:cNvPr id="189" name="楕円 188">
          <a:extLst>
            <a:ext uri="{FF2B5EF4-FFF2-40B4-BE49-F238E27FC236}">
              <a16:creationId xmlns:a16="http://schemas.microsoft.com/office/drawing/2014/main" id="{111A4B62-B58E-44B3-A322-17C775518995}"/>
            </a:ext>
          </a:extLst>
        </xdr:cNvPr>
        <xdr:cNvSpPr/>
      </xdr:nvSpPr>
      <xdr:spPr>
        <a:xfrm>
          <a:off x="2857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118110</xdr:rowOff>
    </xdr:from>
    <xdr:to>
      <xdr:col>19</xdr:col>
      <xdr:colOff>177800</xdr:colOff>
      <xdr:row>60</xdr:row>
      <xdr:rowOff>161925</xdr:rowOff>
    </xdr:to>
    <xdr:cxnSp macro="">
      <xdr:nvCxnSpPr>
        <xdr:cNvPr id="190" name="直線コネクタ 189">
          <a:extLst>
            <a:ext uri="{FF2B5EF4-FFF2-40B4-BE49-F238E27FC236}">
              <a16:creationId xmlns:a16="http://schemas.microsoft.com/office/drawing/2014/main" id="{8B645710-84E6-4D1A-AFB0-B7C36FEEB8B0}"/>
            </a:ext>
          </a:extLst>
        </xdr:cNvPr>
        <xdr:cNvCxnSpPr/>
      </xdr:nvCxnSpPr>
      <xdr:spPr>
        <a:xfrm>
          <a:off x="2908300" y="104051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91" name="楕円 190">
          <a:extLst>
            <a:ext uri="{FF2B5EF4-FFF2-40B4-BE49-F238E27FC236}">
              <a16:creationId xmlns:a16="http://schemas.microsoft.com/office/drawing/2014/main" id="{634A8D90-95E8-4F1F-A179-8C5A2335BD83}"/>
            </a:ext>
          </a:extLst>
        </xdr:cNvPr>
        <xdr:cNvSpPr/>
      </xdr:nvSpPr>
      <xdr:spPr>
        <a:xfrm>
          <a:off x="1968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76200</xdr:rowOff>
    </xdr:from>
    <xdr:to>
      <xdr:col>15</xdr:col>
      <xdr:colOff>50800</xdr:colOff>
      <xdr:row>60</xdr:row>
      <xdr:rowOff>118110</xdr:rowOff>
    </xdr:to>
    <xdr:cxnSp macro="">
      <xdr:nvCxnSpPr>
        <xdr:cNvPr id="192" name="直線コネクタ 191">
          <a:extLst>
            <a:ext uri="{FF2B5EF4-FFF2-40B4-BE49-F238E27FC236}">
              <a16:creationId xmlns:a16="http://schemas.microsoft.com/office/drawing/2014/main" id="{FF044ECD-B938-48F4-88DD-EF9107DA21FB}"/>
            </a:ext>
          </a:extLst>
        </xdr:cNvPr>
        <xdr:cNvCxnSpPr/>
      </xdr:nvCxnSpPr>
      <xdr:spPr>
        <a:xfrm>
          <a:off x="2019300" y="103632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154940</xdr:rowOff>
    </xdr:from>
    <xdr:to>
      <xdr:col>6</xdr:col>
      <xdr:colOff>38100</xdr:colOff>
      <xdr:row>60</xdr:row>
      <xdr:rowOff>85090</xdr:rowOff>
    </xdr:to>
    <xdr:sp macro="" textlink="">
      <xdr:nvSpPr>
        <xdr:cNvPr id="193" name="楕円 192">
          <a:extLst>
            <a:ext uri="{FF2B5EF4-FFF2-40B4-BE49-F238E27FC236}">
              <a16:creationId xmlns:a16="http://schemas.microsoft.com/office/drawing/2014/main" id="{DE782A79-06B7-4DD7-BFB0-8C1B73A91D0C}"/>
            </a:ext>
          </a:extLst>
        </xdr:cNvPr>
        <xdr:cNvSpPr/>
      </xdr:nvSpPr>
      <xdr:spPr>
        <a:xfrm>
          <a:off x="1079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34290</xdr:rowOff>
    </xdr:from>
    <xdr:to>
      <xdr:col>10</xdr:col>
      <xdr:colOff>114300</xdr:colOff>
      <xdr:row>60</xdr:row>
      <xdr:rowOff>76200</xdr:rowOff>
    </xdr:to>
    <xdr:cxnSp macro="">
      <xdr:nvCxnSpPr>
        <xdr:cNvPr id="194" name="直線コネクタ 193">
          <a:extLst>
            <a:ext uri="{FF2B5EF4-FFF2-40B4-BE49-F238E27FC236}">
              <a16:creationId xmlns:a16="http://schemas.microsoft.com/office/drawing/2014/main" id="{FFB3B023-6E4C-4459-9BD0-9E543BD05ACC}"/>
            </a:ext>
          </a:extLst>
        </xdr:cNvPr>
        <xdr:cNvCxnSpPr/>
      </xdr:nvCxnSpPr>
      <xdr:spPr>
        <a:xfrm>
          <a:off x="1130300" y="103212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195" name="n_1aveValue【体育館・プール】&#10;有形固定資産減価償却率">
          <a:extLst>
            <a:ext uri="{FF2B5EF4-FFF2-40B4-BE49-F238E27FC236}">
              <a16:creationId xmlns:a16="http://schemas.microsoft.com/office/drawing/2014/main" id="{3B51DB5F-DF7F-455F-9C77-9A50ED4AEA88}"/>
            </a:ext>
          </a:extLst>
        </xdr:cNvPr>
        <xdr:cNvSpPr txBox="1"/>
      </xdr:nvSpPr>
      <xdr:spPr>
        <a:xfrm>
          <a:off x="3582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96" name="n_2aveValue【体育館・プール】&#10;有形固定資産減価償却率">
          <a:extLst>
            <a:ext uri="{FF2B5EF4-FFF2-40B4-BE49-F238E27FC236}">
              <a16:creationId xmlns:a16="http://schemas.microsoft.com/office/drawing/2014/main" id="{F047C107-9F8F-4E50-90F3-00F022C73C9E}"/>
            </a:ext>
          </a:extLst>
        </xdr:cNvPr>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7" name="n_3aveValue【体育館・プール】&#10;有形固定資産減価償却率">
          <a:extLst>
            <a:ext uri="{FF2B5EF4-FFF2-40B4-BE49-F238E27FC236}">
              <a16:creationId xmlns:a16="http://schemas.microsoft.com/office/drawing/2014/main" id="{C1ED1979-2570-4CAB-8753-BC87CAF7666F}"/>
            </a:ext>
          </a:extLst>
        </xdr:cNvPr>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8" name="n_4aveValue【体育館・プール】&#10;有形固定資産減価償却率">
          <a:extLst>
            <a:ext uri="{FF2B5EF4-FFF2-40B4-BE49-F238E27FC236}">
              <a16:creationId xmlns:a16="http://schemas.microsoft.com/office/drawing/2014/main" id="{695DBC0C-7EF9-4F26-9E5F-D96DED7B9952}"/>
            </a:ext>
          </a:extLst>
        </xdr:cNvPr>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32402</xdr:rowOff>
    </xdr:from>
    <xdr:ext cx="405111" cy="259045"/>
    <xdr:sp macro="" textlink="">
      <xdr:nvSpPr>
        <xdr:cNvPr id="199" name="n_1mainValue【体育館・プール】&#10;有形固定資産減価償却率">
          <a:extLst>
            <a:ext uri="{FF2B5EF4-FFF2-40B4-BE49-F238E27FC236}">
              <a16:creationId xmlns:a16="http://schemas.microsoft.com/office/drawing/2014/main" id="{6D64920B-6EEA-46A5-8A6A-6BC853F1E294}"/>
            </a:ext>
          </a:extLst>
        </xdr:cNvPr>
        <xdr:cNvSpPr txBox="1"/>
      </xdr:nvSpPr>
      <xdr:spPr>
        <a:xfrm>
          <a:off x="35820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160037</xdr:rowOff>
    </xdr:from>
    <xdr:ext cx="405111" cy="259045"/>
    <xdr:sp macro="" textlink="">
      <xdr:nvSpPr>
        <xdr:cNvPr id="200" name="n_2mainValue【体育館・プール】&#10;有形固定資産減価償却率">
          <a:extLst>
            <a:ext uri="{FF2B5EF4-FFF2-40B4-BE49-F238E27FC236}">
              <a16:creationId xmlns:a16="http://schemas.microsoft.com/office/drawing/2014/main" id="{3DC005DE-51D3-46CB-8D64-FCA3231A941B}"/>
            </a:ext>
          </a:extLst>
        </xdr:cNvPr>
        <xdr:cNvSpPr txBox="1"/>
      </xdr:nvSpPr>
      <xdr:spPr>
        <a:xfrm>
          <a:off x="2705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118127</xdr:rowOff>
    </xdr:from>
    <xdr:ext cx="405111" cy="259045"/>
    <xdr:sp macro="" textlink="">
      <xdr:nvSpPr>
        <xdr:cNvPr id="201" name="n_3mainValue【体育館・プール】&#10;有形固定資産減価償却率">
          <a:extLst>
            <a:ext uri="{FF2B5EF4-FFF2-40B4-BE49-F238E27FC236}">
              <a16:creationId xmlns:a16="http://schemas.microsoft.com/office/drawing/2014/main" id="{0D89DBCC-C2EA-41CC-9E98-542850C14333}"/>
            </a:ext>
          </a:extLst>
        </xdr:cNvPr>
        <xdr:cNvSpPr txBox="1"/>
      </xdr:nvSpPr>
      <xdr:spPr>
        <a:xfrm>
          <a:off x="1816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76217</xdr:rowOff>
    </xdr:from>
    <xdr:ext cx="405111" cy="259045"/>
    <xdr:sp macro="" textlink="">
      <xdr:nvSpPr>
        <xdr:cNvPr id="202" name="n_4mainValue【体育館・プール】&#10;有形固定資産減価償却率">
          <a:extLst>
            <a:ext uri="{FF2B5EF4-FFF2-40B4-BE49-F238E27FC236}">
              <a16:creationId xmlns:a16="http://schemas.microsoft.com/office/drawing/2014/main" id="{E575ED40-7443-46C4-BB96-DF24AE74D796}"/>
            </a:ext>
          </a:extLst>
        </xdr:cNvPr>
        <xdr:cNvSpPr txBox="1"/>
      </xdr:nvSpPr>
      <xdr:spPr>
        <a:xfrm>
          <a:off x="927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A005A14F-E0CA-4170-A55F-2CE1632FAB5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5EEA0B9E-B0F3-4169-BA19-EC4DD8E38B5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38D95DB4-959E-4E3D-A3DC-23B881CD3E0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B7CBE790-6E42-4DD6-9E29-E55E0536008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E19F24CD-A36B-4C8B-9A96-C090DBC0493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CFDD82FE-2F8F-4250-B003-C45BBC052A1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A441D717-C94D-49EC-BC17-76CC2DCAEB8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93347C11-E1AB-493E-BA17-E675A670FE4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8730C474-9F49-4788-9922-2297CFA168B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B66B3FD1-7B0C-48B9-BE1A-1CF9F248DE2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E12BC1EC-0F98-438C-A946-289B0F45CD0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50F848BD-A889-4D3D-8135-ABFA581E9CDF}"/>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EE83AD1A-D1AE-42D9-932A-FD1EF2F273B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2A217DAF-EFC6-4013-B489-5C39DDCEAB12}"/>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676320A8-BF93-4585-9025-57D5FDC7DE38}"/>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C6C50A50-A936-4099-A5D4-ABBE381FE938}"/>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66022821-86D6-4135-998B-AC70657D90FF}"/>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C252F063-B8BE-4999-9311-7BEBEDD37878}"/>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051BBCDB-F4C0-4282-AFB2-7AE5649E951F}"/>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ABBFE6E7-DEF3-433A-916D-D18BA7C82A9D}"/>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46AC6255-3713-4607-848C-032F711258E9}"/>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4B0433A9-CE96-4EAD-9EC1-4DEE29ED3895}"/>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C26086FC-D714-4FA1-AEBE-6368BF49C62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E814A8C2-FE4E-4642-B25C-E38DD2E49E4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3C33DC5E-C7BF-4F3D-BBC0-80224438616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62A8F689-2BC4-4EDA-B6C0-F8E6F6D4C3A2}"/>
            </a:ext>
          </a:extLst>
        </xdr:cNvPr>
        <xdr:cNvCxnSpPr/>
      </xdr:nvCxnSpPr>
      <xdr:spPr>
        <a:xfrm flipV="1">
          <a:off x="10476865" y="9566910"/>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A9A007F6-B807-4D63-8F35-A5E4D1C76F05}"/>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3B5D0D8A-C51F-445A-A501-BE6889C50012}"/>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80605B22-B96D-490C-B1CE-9848B01C07BD}"/>
            </a:ext>
          </a:extLst>
        </xdr:cNvPr>
        <xdr:cNvSpPr txBox="1"/>
      </xdr:nvSpPr>
      <xdr:spPr>
        <a:xfrm>
          <a:off x="10515600"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A65E3039-F2B8-4314-8B91-E0A8735E982A}"/>
            </a:ext>
          </a:extLst>
        </xdr:cNvPr>
        <xdr:cNvCxnSpPr/>
      </xdr:nvCxnSpPr>
      <xdr:spPr>
        <a:xfrm>
          <a:off x="10388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233" name="【体育館・プール】&#10;一人当たり面積平均値テキスト">
          <a:extLst>
            <a:ext uri="{FF2B5EF4-FFF2-40B4-BE49-F238E27FC236}">
              <a16:creationId xmlns:a16="http://schemas.microsoft.com/office/drawing/2014/main" id="{30FA7215-DAEE-49EC-96C3-0175766B6BD3}"/>
            </a:ext>
          </a:extLst>
        </xdr:cNvPr>
        <xdr:cNvSpPr txBox="1"/>
      </xdr:nvSpPr>
      <xdr:spPr>
        <a:xfrm>
          <a:off x="10515600" y="10655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AE45B5A8-D809-4CE5-B222-F282BAC6F7FC}"/>
            </a:ext>
          </a:extLst>
        </xdr:cNvPr>
        <xdr:cNvSpPr/>
      </xdr:nvSpPr>
      <xdr:spPr>
        <a:xfrm>
          <a:off x="10426700" y="1080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DB9E3519-62FA-45C5-B3D2-D25B75D9730A}"/>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a:extLst>
            <a:ext uri="{FF2B5EF4-FFF2-40B4-BE49-F238E27FC236}">
              <a16:creationId xmlns:a16="http://schemas.microsoft.com/office/drawing/2014/main" id="{DB54CF6D-6ACC-479B-AD7D-47D56F4135A8}"/>
            </a:ext>
          </a:extLst>
        </xdr:cNvPr>
        <xdr:cNvSpPr/>
      </xdr:nvSpPr>
      <xdr:spPr>
        <a:xfrm>
          <a:off x="8699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a:extLst>
            <a:ext uri="{FF2B5EF4-FFF2-40B4-BE49-F238E27FC236}">
              <a16:creationId xmlns:a16="http://schemas.microsoft.com/office/drawing/2014/main" id="{C10CEBDE-9624-475A-BC2D-5CC15ACC9B12}"/>
            </a:ext>
          </a:extLst>
        </xdr:cNvPr>
        <xdr:cNvSpPr/>
      </xdr:nvSpPr>
      <xdr:spPr>
        <a:xfrm>
          <a:off x="7810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a:extLst>
            <a:ext uri="{FF2B5EF4-FFF2-40B4-BE49-F238E27FC236}">
              <a16:creationId xmlns:a16="http://schemas.microsoft.com/office/drawing/2014/main" id="{5159730D-B5FD-4D9D-BF7D-EA876840D9F1}"/>
            </a:ext>
          </a:extLst>
        </xdr:cNvPr>
        <xdr:cNvSpPr/>
      </xdr:nvSpPr>
      <xdr:spPr>
        <a:xfrm>
          <a:off x="6921500" y="1080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98407E7-4F83-4222-B998-8B98A29CA6D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336CD85-CC3C-4877-838F-52357C93FEC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93E3D0F-1DFE-4444-9E80-C1CA1A9D04E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9DC5CDD-9EE0-450E-A73A-BF63620C93C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B7E1A35-9034-4FD1-A0ED-15732807B92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35741</xdr:rowOff>
    </xdr:from>
    <xdr:to>
      <xdr:col>55</xdr:col>
      <xdr:colOff>50800</xdr:colOff>
      <xdr:row>63</xdr:row>
      <xdr:rowOff>137341</xdr:rowOff>
    </xdr:to>
    <xdr:sp macro="" textlink="">
      <xdr:nvSpPr>
        <xdr:cNvPr id="244" name="楕円 243">
          <a:extLst>
            <a:ext uri="{FF2B5EF4-FFF2-40B4-BE49-F238E27FC236}">
              <a16:creationId xmlns:a16="http://schemas.microsoft.com/office/drawing/2014/main" id="{52442961-5F5A-422A-84D0-7B30736ED981}"/>
            </a:ext>
          </a:extLst>
        </xdr:cNvPr>
        <xdr:cNvSpPr/>
      </xdr:nvSpPr>
      <xdr:spPr>
        <a:xfrm>
          <a:off x="104267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14168</xdr:rowOff>
    </xdr:from>
    <xdr:ext cx="469744" cy="259045"/>
    <xdr:sp macro="" textlink="">
      <xdr:nvSpPr>
        <xdr:cNvPr id="245" name="【体育館・プール】&#10;一人当たり面積該当値テキスト">
          <a:extLst>
            <a:ext uri="{FF2B5EF4-FFF2-40B4-BE49-F238E27FC236}">
              <a16:creationId xmlns:a16="http://schemas.microsoft.com/office/drawing/2014/main" id="{1F48FEBC-F148-40BC-9026-25C0D0A4DA65}"/>
            </a:ext>
          </a:extLst>
        </xdr:cNvPr>
        <xdr:cNvSpPr txBox="1"/>
      </xdr:nvSpPr>
      <xdr:spPr>
        <a:xfrm>
          <a:off x="10515600" y="1081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35741</xdr:rowOff>
    </xdr:from>
    <xdr:to>
      <xdr:col>50</xdr:col>
      <xdr:colOff>165100</xdr:colOff>
      <xdr:row>63</xdr:row>
      <xdr:rowOff>137341</xdr:rowOff>
    </xdr:to>
    <xdr:sp macro="" textlink="">
      <xdr:nvSpPr>
        <xdr:cNvPr id="246" name="楕円 245">
          <a:extLst>
            <a:ext uri="{FF2B5EF4-FFF2-40B4-BE49-F238E27FC236}">
              <a16:creationId xmlns:a16="http://schemas.microsoft.com/office/drawing/2014/main" id="{A2FE91E6-4FD0-4F7B-B805-53B79547EA8A}"/>
            </a:ext>
          </a:extLst>
        </xdr:cNvPr>
        <xdr:cNvSpPr/>
      </xdr:nvSpPr>
      <xdr:spPr>
        <a:xfrm>
          <a:off x="95885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86541</xdr:rowOff>
    </xdr:from>
    <xdr:to>
      <xdr:col>55</xdr:col>
      <xdr:colOff>0</xdr:colOff>
      <xdr:row>63</xdr:row>
      <xdr:rowOff>86541</xdr:rowOff>
    </xdr:to>
    <xdr:cxnSp macro="">
      <xdr:nvCxnSpPr>
        <xdr:cNvPr id="247" name="直線コネクタ 246">
          <a:extLst>
            <a:ext uri="{FF2B5EF4-FFF2-40B4-BE49-F238E27FC236}">
              <a16:creationId xmlns:a16="http://schemas.microsoft.com/office/drawing/2014/main" id="{847ECC42-2A8A-4E1C-A754-5AD80ED96F94}"/>
            </a:ext>
          </a:extLst>
        </xdr:cNvPr>
        <xdr:cNvCxnSpPr/>
      </xdr:nvCxnSpPr>
      <xdr:spPr>
        <a:xfrm>
          <a:off x="9639300" y="108878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35741</xdr:rowOff>
    </xdr:from>
    <xdr:to>
      <xdr:col>46</xdr:col>
      <xdr:colOff>38100</xdr:colOff>
      <xdr:row>63</xdr:row>
      <xdr:rowOff>137341</xdr:rowOff>
    </xdr:to>
    <xdr:sp macro="" textlink="">
      <xdr:nvSpPr>
        <xdr:cNvPr id="248" name="楕円 247">
          <a:extLst>
            <a:ext uri="{FF2B5EF4-FFF2-40B4-BE49-F238E27FC236}">
              <a16:creationId xmlns:a16="http://schemas.microsoft.com/office/drawing/2014/main" id="{BCAC62D5-3776-4932-9C29-C9DC1518F42D}"/>
            </a:ext>
          </a:extLst>
        </xdr:cNvPr>
        <xdr:cNvSpPr/>
      </xdr:nvSpPr>
      <xdr:spPr>
        <a:xfrm>
          <a:off x="86995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86541</xdr:rowOff>
    </xdr:from>
    <xdr:to>
      <xdr:col>50</xdr:col>
      <xdr:colOff>114300</xdr:colOff>
      <xdr:row>63</xdr:row>
      <xdr:rowOff>86541</xdr:rowOff>
    </xdr:to>
    <xdr:cxnSp macro="">
      <xdr:nvCxnSpPr>
        <xdr:cNvPr id="249" name="直線コネクタ 248">
          <a:extLst>
            <a:ext uri="{FF2B5EF4-FFF2-40B4-BE49-F238E27FC236}">
              <a16:creationId xmlns:a16="http://schemas.microsoft.com/office/drawing/2014/main" id="{8EB731FE-1657-4CB5-8E0E-D7DFA3D524B4}"/>
            </a:ext>
          </a:extLst>
        </xdr:cNvPr>
        <xdr:cNvCxnSpPr/>
      </xdr:nvCxnSpPr>
      <xdr:spPr>
        <a:xfrm>
          <a:off x="8750300" y="108878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37374</xdr:rowOff>
    </xdr:from>
    <xdr:to>
      <xdr:col>41</xdr:col>
      <xdr:colOff>101600</xdr:colOff>
      <xdr:row>63</xdr:row>
      <xdr:rowOff>138974</xdr:rowOff>
    </xdr:to>
    <xdr:sp macro="" textlink="">
      <xdr:nvSpPr>
        <xdr:cNvPr id="250" name="楕円 249">
          <a:extLst>
            <a:ext uri="{FF2B5EF4-FFF2-40B4-BE49-F238E27FC236}">
              <a16:creationId xmlns:a16="http://schemas.microsoft.com/office/drawing/2014/main" id="{46CF7F2D-42D4-4DBB-AB0A-B15F3A0B9BD9}"/>
            </a:ext>
          </a:extLst>
        </xdr:cNvPr>
        <xdr:cNvSpPr/>
      </xdr:nvSpPr>
      <xdr:spPr>
        <a:xfrm>
          <a:off x="7810500" y="108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86541</xdr:rowOff>
    </xdr:from>
    <xdr:to>
      <xdr:col>45</xdr:col>
      <xdr:colOff>177800</xdr:colOff>
      <xdr:row>63</xdr:row>
      <xdr:rowOff>88174</xdr:rowOff>
    </xdr:to>
    <xdr:cxnSp macro="">
      <xdr:nvCxnSpPr>
        <xdr:cNvPr id="251" name="直線コネクタ 250">
          <a:extLst>
            <a:ext uri="{FF2B5EF4-FFF2-40B4-BE49-F238E27FC236}">
              <a16:creationId xmlns:a16="http://schemas.microsoft.com/office/drawing/2014/main" id="{FED46580-3CE1-4CEE-B3C6-993F5797C5D8}"/>
            </a:ext>
          </a:extLst>
        </xdr:cNvPr>
        <xdr:cNvCxnSpPr/>
      </xdr:nvCxnSpPr>
      <xdr:spPr>
        <a:xfrm flipV="1">
          <a:off x="7861300" y="1088789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39007</xdr:rowOff>
    </xdr:from>
    <xdr:to>
      <xdr:col>36</xdr:col>
      <xdr:colOff>165100</xdr:colOff>
      <xdr:row>63</xdr:row>
      <xdr:rowOff>140607</xdr:rowOff>
    </xdr:to>
    <xdr:sp macro="" textlink="">
      <xdr:nvSpPr>
        <xdr:cNvPr id="252" name="楕円 251">
          <a:extLst>
            <a:ext uri="{FF2B5EF4-FFF2-40B4-BE49-F238E27FC236}">
              <a16:creationId xmlns:a16="http://schemas.microsoft.com/office/drawing/2014/main" id="{032A4917-C1CA-4725-BC32-A92ADE0714B7}"/>
            </a:ext>
          </a:extLst>
        </xdr:cNvPr>
        <xdr:cNvSpPr/>
      </xdr:nvSpPr>
      <xdr:spPr>
        <a:xfrm>
          <a:off x="69215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88174</xdr:rowOff>
    </xdr:from>
    <xdr:to>
      <xdr:col>41</xdr:col>
      <xdr:colOff>50800</xdr:colOff>
      <xdr:row>63</xdr:row>
      <xdr:rowOff>89807</xdr:rowOff>
    </xdr:to>
    <xdr:cxnSp macro="">
      <xdr:nvCxnSpPr>
        <xdr:cNvPr id="253" name="直線コネクタ 252">
          <a:extLst>
            <a:ext uri="{FF2B5EF4-FFF2-40B4-BE49-F238E27FC236}">
              <a16:creationId xmlns:a16="http://schemas.microsoft.com/office/drawing/2014/main" id="{8EDE2B14-91FA-4F37-9904-86CB4A6D71AD}"/>
            </a:ext>
          </a:extLst>
        </xdr:cNvPr>
        <xdr:cNvCxnSpPr/>
      </xdr:nvCxnSpPr>
      <xdr:spPr>
        <a:xfrm flipV="1">
          <a:off x="6972300" y="1088952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B38465EC-7D81-4EE0-AD6F-E76E6CF8A4D6}"/>
            </a:ext>
          </a:extLst>
        </xdr:cNvPr>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255" name="n_2aveValue【体育館・プール】&#10;一人当たり面積">
          <a:extLst>
            <a:ext uri="{FF2B5EF4-FFF2-40B4-BE49-F238E27FC236}">
              <a16:creationId xmlns:a16="http://schemas.microsoft.com/office/drawing/2014/main" id="{16BC61E1-C0A2-4725-BB82-AF9A02E7B2EF}"/>
            </a:ext>
          </a:extLst>
        </xdr:cNvPr>
        <xdr:cNvSpPr txBox="1"/>
      </xdr:nvSpPr>
      <xdr:spPr>
        <a:xfrm>
          <a:off x="8515427" y="1052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117946</xdr:rowOff>
    </xdr:from>
    <xdr:ext cx="469744" cy="259045"/>
    <xdr:sp macro="" textlink="">
      <xdr:nvSpPr>
        <xdr:cNvPr id="256" name="n_3aveValue【体育館・プール】&#10;一人当たり面積">
          <a:extLst>
            <a:ext uri="{FF2B5EF4-FFF2-40B4-BE49-F238E27FC236}">
              <a16:creationId xmlns:a16="http://schemas.microsoft.com/office/drawing/2014/main" id="{3CF0ACF1-B9BE-4477-905F-68FD857876F1}"/>
            </a:ext>
          </a:extLst>
        </xdr:cNvPr>
        <xdr:cNvSpPr txBox="1"/>
      </xdr:nvSpPr>
      <xdr:spPr>
        <a:xfrm>
          <a:off x="7626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119578</xdr:rowOff>
    </xdr:from>
    <xdr:ext cx="469744" cy="259045"/>
    <xdr:sp macro="" textlink="">
      <xdr:nvSpPr>
        <xdr:cNvPr id="257" name="n_4aveValue【体育館・プール】&#10;一人当たり面積">
          <a:extLst>
            <a:ext uri="{FF2B5EF4-FFF2-40B4-BE49-F238E27FC236}">
              <a16:creationId xmlns:a16="http://schemas.microsoft.com/office/drawing/2014/main" id="{A3148211-4D49-470E-BE6C-025ED9FCCCF5}"/>
            </a:ext>
          </a:extLst>
        </xdr:cNvPr>
        <xdr:cNvSpPr txBox="1"/>
      </xdr:nvSpPr>
      <xdr:spPr>
        <a:xfrm>
          <a:off x="6737427" y="1057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128468</xdr:rowOff>
    </xdr:from>
    <xdr:ext cx="469744" cy="259045"/>
    <xdr:sp macro="" textlink="">
      <xdr:nvSpPr>
        <xdr:cNvPr id="258" name="n_1mainValue【体育館・プール】&#10;一人当たり面積">
          <a:extLst>
            <a:ext uri="{FF2B5EF4-FFF2-40B4-BE49-F238E27FC236}">
              <a16:creationId xmlns:a16="http://schemas.microsoft.com/office/drawing/2014/main" id="{36EF3405-AE4F-4FEE-BEB2-20493714410B}"/>
            </a:ext>
          </a:extLst>
        </xdr:cNvPr>
        <xdr:cNvSpPr txBox="1"/>
      </xdr:nvSpPr>
      <xdr:spPr>
        <a:xfrm>
          <a:off x="9391727" y="1092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128468</xdr:rowOff>
    </xdr:from>
    <xdr:ext cx="469744" cy="259045"/>
    <xdr:sp macro="" textlink="">
      <xdr:nvSpPr>
        <xdr:cNvPr id="259" name="n_2mainValue【体育館・プール】&#10;一人当たり面積">
          <a:extLst>
            <a:ext uri="{FF2B5EF4-FFF2-40B4-BE49-F238E27FC236}">
              <a16:creationId xmlns:a16="http://schemas.microsoft.com/office/drawing/2014/main" id="{05B408EB-AE28-4160-AFA2-C0043DEF5C61}"/>
            </a:ext>
          </a:extLst>
        </xdr:cNvPr>
        <xdr:cNvSpPr txBox="1"/>
      </xdr:nvSpPr>
      <xdr:spPr>
        <a:xfrm>
          <a:off x="8515427" y="1092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130101</xdr:rowOff>
    </xdr:from>
    <xdr:ext cx="469744" cy="259045"/>
    <xdr:sp macro="" textlink="">
      <xdr:nvSpPr>
        <xdr:cNvPr id="260" name="n_3mainValue【体育館・プール】&#10;一人当たり面積">
          <a:extLst>
            <a:ext uri="{FF2B5EF4-FFF2-40B4-BE49-F238E27FC236}">
              <a16:creationId xmlns:a16="http://schemas.microsoft.com/office/drawing/2014/main" id="{B6F5584F-7BEB-43B0-9EEB-F6FCDDAAAF4C}"/>
            </a:ext>
          </a:extLst>
        </xdr:cNvPr>
        <xdr:cNvSpPr txBox="1"/>
      </xdr:nvSpPr>
      <xdr:spPr>
        <a:xfrm>
          <a:off x="7626427" y="1093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131734</xdr:rowOff>
    </xdr:from>
    <xdr:ext cx="469744" cy="259045"/>
    <xdr:sp macro="" textlink="">
      <xdr:nvSpPr>
        <xdr:cNvPr id="261" name="n_4mainValue【体育館・プール】&#10;一人当たり面積">
          <a:extLst>
            <a:ext uri="{FF2B5EF4-FFF2-40B4-BE49-F238E27FC236}">
              <a16:creationId xmlns:a16="http://schemas.microsoft.com/office/drawing/2014/main" id="{07A4B089-C547-47A4-B71A-29F3ADFD2687}"/>
            </a:ext>
          </a:extLst>
        </xdr:cNvPr>
        <xdr:cNvSpPr txBox="1"/>
      </xdr:nvSpPr>
      <xdr:spPr>
        <a:xfrm>
          <a:off x="6737427" y="1093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2DE42AA8-50CE-43A0-8EF6-2FF8BFECF7A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2C8141C-14B4-4321-AEA3-208CE3EDE78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6EF89AE8-F7CF-4608-8B46-008BCEFC9EA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51BA6196-A7A9-4AAE-9CAF-BB80C18D25A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99F42832-210F-487B-8244-6FEDE046FC4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9A429D37-EA40-4FFD-8A63-561D2B6FC7B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84F875B2-57C9-46E4-A14E-F2C342B659B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324A4152-0785-441C-A250-B48BB1F8B35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C1188A99-52CA-41D4-A34B-A02981CA797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CF49354D-49EF-4BC6-A931-400810DDDFD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CBAF0A2E-9A5D-4502-8F8F-877FFEEF568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608714B9-707B-4F99-B17E-C33268B576B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DA806670-FFFB-4DDA-BE7D-0257A2E0BE3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FD3B27DE-AD5D-429A-9AFD-40019062D99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7C1C4570-2CC3-4325-B69C-FDDB521852B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5413C293-C8AD-4102-BAD0-A1D79AEDDEA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9EDFC664-6962-4E98-BACF-86FFB74568F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C6F79E8-83EA-4AD7-8056-487DA586FE3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C48CC9F0-A11C-4135-9298-FE0CEC98E9F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2868C1D5-7656-472F-8949-6AAAD920EF7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C5EDB949-07FA-40F2-B7D5-D034045CF41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A1314C7F-24C2-431B-B31C-BA42DEC6F1D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9B058D91-380B-4991-9386-ADBD91DF415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1D8B0CD1-E675-4673-97B8-795C5B09F97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7349752B-BF32-47DE-AAAF-3794B1447D8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4C7E0B12-4BE8-4FA9-AC51-11B78143A5BB}"/>
            </a:ext>
          </a:extLst>
        </xdr:cNvPr>
        <xdr:cNvCxnSpPr/>
      </xdr:nvCxnSpPr>
      <xdr:spPr>
        <a:xfrm flipV="1">
          <a:off x="4634865" y="13478148"/>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93E4236D-B652-42C3-B658-E04F89509E95}"/>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D9143E32-777B-450D-B835-1F74E39753E1}"/>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FD19D9C0-E634-42F4-8068-6E2B1A96457D}"/>
            </a:ext>
          </a:extLst>
        </xdr:cNvPr>
        <xdr:cNvSpPr txBox="1"/>
      </xdr:nvSpPr>
      <xdr:spPr>
        <a:xfrm>
          <a:off x="4673600" y="1325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id="{73B5490D-7111-4A15-BEFA-74D05421CE1B}"/>
            </a:ext>
          </a:extLst>
        </xdr:cNvPr>
        <xdr:cNvCxnSpPr/>
      </xdr:nvCxnSpPr>
      <xdr:spPr>
        <a:xfrm>
          <a:off x="4546600" y="1347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54264</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650F7C93-0487-46AD-AEED-E127F1AB8537}"/>
            </a:ext>
          </a:extLst>
        </xdr:cNvPr>
        <xdr:cNvSpPr txBox="1"/>
      </xdr:nvSpPr>
      <xdr:spPr>
        <a:xfrm>
          <a:off x="4673600" y="1411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a:extLst>
            <a:ext uri="{FF2B5EF4-FFF2-40B4-BE49-F238E27FC236}">
              <a16:creationId xmlns:a16="http://schemas.microsoft.com/office/drawing/2014/main" id="{38A81196-0979-4ABF-B509-8C2E4105A647}"/>
            </a:ext>
          </a:extLst>
        </xdr:cNvPr>
        <xdr:cNvSpPr/>
      </xdr:nvSpPr>
      <xdr:spPr>
        <a:xfrm>
          <a:off x="4584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a:extLst>
            <a:ext uri="{FF2B5EF4-FFF2-40B4-BE49-F238E27FC236}">
              <a16:creationId xmlns:a16="http://schemas.microsoft.com/office/drawing/2014/main" id="{370D76DE-158E-45C6-9A26-18051A2B5AFB}"/>
            </a:ext>
          </a:extLst>
        </xdr:cNvPr>
        <xdr:cNvSpPr/>
      </xdr:nvSpPr>
      <xdr:spPr>
        <a:xfrm>
          <a:off x="3746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5" name="フローチャート: 判断 294">
          <a:extLst>
            <a:ext uri="{FF2B5EF4-FFF2-40B4-BE49-F238E27FC236}">
              <a16:creationId xmlns:a16="http://schemas.microsoft.com/office/drawing/2014/main" id="{CF621B68-0F12-4331-BB5B-6D4E6D370464}"/>
            </a:ext>
          </a:extLst>
        </xdr:cNvPr>
        <xdr:cNvSpPr/>
      </xdr:nvSpPr>
      <xdr:spPr>
        <a:xfrm>
          <a:off x="2857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6" name="フローチャート: 判断 295">
          <a:extLst>
            <a:ext uri="{FF2B5EF4-FFF2-40B4-BE49-F238E27FC236}">
              <a16:creationId xmlns:a16="http://schemas.microsoft.com/office/drawing/2014/main" id="{087F2E02-AC83-40F2-9BF1-25D54BFFB6FD}"/>
            </a:ext>
          </a:extLst>
        </xdr:cNvPr>
        <xdr:cNvSpPr/>
      </xdr:nvSpPr>
      <xdr:spPr>
        <a:xfrm>
          <a:off x="1968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7" name="フローチャート: 判断 296">
          <a:extLst>
            <a:ext uri="{FF2B5EF4-FFF2-40B4-BE49-F238E27FC236}">
              <a16:creationId xmlns:a16="http://schemas.microsoft.com/office/drawing/2014/main" id="{9D117562-FB85-4963-AA3F-99559DBC27F4}"/>
            </a:ext>
          </a:extLst>
        </xdr:cNvPr>
        <xdr:cNvSpPr/>
      </xdr:nvSpPr>
      <xdr:spPr>
        <a:xfrm>
          <a:off x="1079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A64822A-795F-47D6-9A0D-BE30E74AD6E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BA3199B-BC9C-4344-85B5-E4E11AEDE9F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3ED67A7-5018-428F-842E-4429D4F87E7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F89B015-90A7-4DCD-BCCB-C6EF633F770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B416597-07EF-4F9F-ABB4-8EE2D1F3B8C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16692</xdr:rowOff>
    </xdr:from>
    <xdr:to>
      <xdr:col>24</xdr:col>
      <xdr:colOff>114300</xdr:colOff>
      <xdr:row>84</xdr:row>
      <xdr:rowOff>118292</xdr:rowOff>
    </xdr:to>
    <xdr:sp macro="" textlink="">
      <xdr:nvSpPr>
        <xdr:cNvPr id="303" name="楕円 302">
          <a:extLst>
            <a:ext uri="{FF2B5EF4-FFF2-40B4-BE49-F238E27FC236}">
              <a16:creationId xmlns:a16="http://schemas.microsoft.com/office/drawing/2014/main" id="{C408A0B8-C9FC-4BDD-9705-4858216CA1A9}"/>
            </a:ext>
          </a:extLst>
        </xdr:cNvPr>
        <xdr:cNvSpPr/>
      </xdr:nvSpPr>
      <xdr:spPr>
        <a:xfrm>
          <a:off x="45847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166569</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8B8AA23D-37D1-4AB7-BC29-94EE5B9D8D0D}"/>
            </a:ext>
          </a:extLst>
        </xdr:cNvPr>
        <xdr:cNvSpPr txBox="1"/>
      </xdr:nvSpPr>
      <xdr:spPr>
        <a:xfrm>
          <a:off x="4673600" y="1439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150586</xdr:rowOff>
    </xdr:from>
    <xdr:to>
      <xdr:col>20</xdr:col>
      <xdr:colOff>38100</xdr:colOff>
      <xdr:row>84</xdr:row>
      <xdr:rowOff>80736</xdr:rowOff>
    </xdr:to>
    <xdr:sp macro="" textlink="">
      <xdr:nvSpPr>
        <xdr:cNvPr id="305" name="楕円 304">
          <a:extLst>
            <a:ext uri="{FF2B5EF4-FFF2-40B4-BE49-F238E27FC236}">
              <a16:creationId xmlns:a16="http://schemas.microsoft.com/office/drawing/2014/main" id="{FF055F66-4C50-42EC-B110-6287783AA98C}"/>
            </a:ext>
          </a:extLst>
        </xdr:cNvPr>
        <xdr:cNvSpPr/>
      </xdr:nvSpPr>
      <xdr:spPr>
        <a:xfrm>
          <a:off x="3746500" y="143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29936</xdr:rowOff>
    </xdr:from>
    <xdr:to>
      <xdr:col>24</xdr:col>
      <xdr:colOff>63500</xdr:colOff>
      <xdr:row>84</xdr:row>
      <xdr:rowOff>67492</xdr:rowOff>
    </xdr:to>
    <xdr:cxnSp macro="">
      <xdr:nvCxnSpPr>
        <xdr:cNvPr id="306" name="直線コネクタ 305">
          <a:extLst>
            <a:ext uri="{FF2B5EF4-FFF2-40B4-BE49-F238E27FC236}">
              <a16:creationId xmlns:a16="http://schemas.microsoft.com/office/drawing/2014/main" id="{8C088485-AD42-41D9-A846-113A798AF160}"/>
            </a:ext>
          </a:extLst>
        </xdr:cNvPr>
        <xdr:cNvCxnSpPr/>
      </xdr:nvCxnSpPr>
      <xdr:spPr>
        <a:xfrm>
          <a:off x="3797300" y="1443173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113030</xdr:rowOff>
    </xdr:from>
    <xdr:to>
      <xdr:col>15</xdr:col>
      <xdr:colOff>101600</xdr:colOff>
      <xdr:row>84</xdr:row>
      <xdr:rowOff>43180</xdr:rowOff>
    </xdr:to>
    <xdr:sp macro="" textlink="">
      <xdr:nvSpPr>
        <xdr:cNvPr id="307" name="楕円 306">
          <a:extLst>
            <a:ext uri="{FF2B5EF4-FFF2-40B4-BE49-F238E27FC236}">
              <a16:creationId xmlns:a16="http://schemas.microsoft.com/office/drawing/2014/main" id="{FD74B558-9539-4967-95C1-1EE0C3BAD6AF}"/>
            </a:ext>
          </a:extLst>
        </xdr:cNvPr>
        <xdr:cNvSpPr/>
      </xdr:nvSpPr>
      <xdr:spPr>
        <a:xfrm>
          <a:off x="2857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163830</xdr:rowOff>
    </xdr:from>
    <xdr:to>
      <xdr:col>19</xdr:col>
      <xdr:colOff>177800</xdr:colOff>
      <xdr:row>84</xdr:row>
      <xdr:rowOff>29936</xdr:rowOff>
    </xdr:to>
    <xdr:cxnSp macro="">
      <xdr:nvCxnSpPr>
        <xdr:cNvPr id="308" name="直線コネクタ 307">
          <a:extLst>
            <a:ext uri="{FF2B5EF4-FFF2-40B4-BE49-F238E27FC236}">
              <a16:creationId xmlns:a16="http://schemas.microsoft.com/office/drawing/2014/main" id="{2BD5DDB5-FC34-4EA4-8844-67A175E166B6}"/>
            </a:ext>
          </a:extLst>
        </xdr:cNvPr>
        <xdr:cNvCxnSpPr/>
      </xdr:nvCxnSpPr>
      <xdr:spPr>
        <a:xfrm>
          <a:off x="2908300" y="1439418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75474</xdr:rowOff>
    </xdr:from>
    <xdr:to>
      <xdr:col>10</xdr:col>
      <xdr:colOff>165100</xdr:colOff>
      <xdr:row>84</xdr:row>
      <xdr:rowOff>5624</xdr:rowOff>
    </xdr:to>
    <xdr:sp macro="" textlink="">
      <xdr:nvSpPr>
        <xdr:cNvPr id="309" name="楕円 308">
          <a:extLst>
            <a:ext uri="{FF2B5EF4-FFF2-40B4-BE49-F238E27FC236}">
              <a16:creationId xmlns:a16="http://schemas.microsoft.com/office/drawing/2014/main" id="{93EB2F23-8E70-4A25-AD7B-A24C0D50F60C}"/>
            </a:ext>
          </a:extLst>
        </xdr:cNvPr>
        <xdr:cNvSpPr/>
      </xdr:nvSpPr>
      <xdr:spPr>
        <a:xfrm>
          <a:off x="19685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126274</xdr:rowOff>
    </xdr:from>
    <xdr:to>
      <xdr:col>15</xdr:col>
      <xdr:colOff>50800</xdr:colOff>
      <xdr:row>83</xdr:row>
      <xdr:rowOff>163830</xdr:rowOff>
    </xdr:to>
    <xdr:cxnSp macro="">
      <xdr:nvCxnSpPr>
        <xdr:cNvPr id="310" name="直線コネクタ 309">
          <a:extLst>
            <a:ext uri="{FF2B5EF4-FFF2-40B4-BE49-F238E27FC236}">
              <a16:creationId xmlns:a16="http://schemas.microsoft.com/office/drawing/2014/main" id="{F8D8107D-E1B8-4343-9EF8-029569808E47}"/>
            </a:ext>
          </a:extLst>
        </xdr:cNvPr>
        <xdr:cNvCxnSpPr/>
      </xdr:nvCxnSpPr>
      <xdr:spPr>
        <a:xfrm>
          <a:off x="2019300" y="1435662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41184</xdr:rowOff>
    </xdr:from>
    <xdr:to>
      <xdr:col>6</xdr:col>
      <xdr:colOff>38100</xdr:colOff>
      <xdr:row>83</xdr:row>
      <xdr:rowOff>142784</xdr:rowOff>
    </xdr:to>
    <xdr:sp macro="" textlink="">
      <xdr:nvSpPr>
        <xdr:cNvPr id="311" name="楕円 310">
          <a:extLst>
            <a:ext uri="{FF2B5EF4-FFF2-40B4-BE49-F238E27FC236}">
              <a16:creationId xmlns:a16="http://schemas.microsoft.com/office/drawing/2014/main" id="{C7977572-C63D-47BA-BC0F-7EADC67D589E}"/>
            </a:ext>
          </a:extLst>
        </xdr:cNvPr>
        <xdr:cNvSpPr/>
      </xdr:nvSpPr>
      <xdr:spPr>
        <a:xfrm>
          <a:off x="10795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91984</xdr:rowOff>
    </xdr:from>
    <xdr:to>
      <xdr:col>10</xdr:col>
      <xdr:colOff>114300</xdr:colOff>
      <xdr:row>83</xdr:row>
      <xdr:rowOff>126274</xdr:rowOff>
    </xdr:to>
    <xdr:cxnSp macro="">
      <xdr:nvCxnSpPr>
        <xdr:cNvPr id="312" name="直線コネクタ 311">
          <a:extLst>
            <a:ext uri="{FF2B5EF4-FFF2-40B4-BE49-F238E27FC236}">
              <a16:creationId xmlns:a16="http://schemas.microsoft.com/office/drawing/2014/main" id="{2C2CC5E3-D7E5-493E-AF1F-8341C8B24126}"/>
            </a:ext>
          </a:extLst>
        </xdr:cNvPr>
        <xdr:cNvCxnSpPr/>
      </xdr:nvCxnSpPr>
      <xdr:spPr>
        <a:xfrm>
          <a:off x="1130300" y="143223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115225</xdr:rowOff>
    </xdr:from>
    <xdr:ext cx="405111" cy="259045"/>
    <xdr:sp macro="" textlink="">
      <xdr:nvSpPr>
        <xdr:cNvPr id="313" name="n_1aveValue【福祉施設】&#10;有形固定資産減価償却率">
          <a:extLst>
            <a:ext uri="{FF2B5EF4-FFF2-40B4-BE49-F238E27FC236}">
              <a16:creationId xmlns:a16="http://schemas.microsoft.com/office/drawing/2014/main" id="{9F7BC8FF-0260-4880-B898-C7001C50DB3A}"/>
            </a:ext>
          </a:extLst>
        </xdr:cNvPr>
        <xdr:cNvSpPr txBox="1"/>
      </xdr:nvSpPr>
      <xdr:spPr>
        <a:xfrm>
          <a:off x="35820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102161</xdr:rowOff>
    </xdr:from>
    <xdr:ext cx="405111" cy="259045"/>
    <xdr:sp macro="" textlink="">
      <xdr:nvSpPr>
        <xdr:cNvPr id="314" name="n_2aveValue【福祉施設】&#10;有形固定資産減価償却率">
          <a:extLst>
            <a:ext uri="{FF2B5EF4-FFF2-40B4-BE49-F238E27FC236}">
              <a16:creationId xmlns:a16="http://schemas.microsoft.com/office/drawing/2014/main" id="{36AAF3D3-7FDF-4126-9DBE-9EF679ECD9FC}"/>
            </a:ext>
          </a:extLst>
        </xdr:cNvPr>
        <xdr:cNvSpPr txBox="1"/>
      </xdr:nvSpPr>
      <xdr:spPr>
        <a:xfrm>
          <a:off x="2705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62972</xdr:rowOff>
    </xdr:from>
    <xdr:ext cx="405111" cy="259045"/>
    <xdr:sp macro="" textlink="">
      <xdr:nvSpPr>
        <xdr:cNvPr id="315" name="n_3aveValue【福祉施設】&#10;有形固定資産減価償却率">
          <a:extLst>
            <a:ext uri="{FF2B5EF4-FFF2-40B4-BE49-F238E27FC236}">
              <a16:creationId xmlns:a16="http://schemas.microsoft.com/office/drawing/2014/main" id="{25D443D7-DF7D-46E7-845E-5DAB308E792C}"/>
            </a:ext>
          </a:extLst>
        </xdr:cNvPr>
        <xdr:cNvSpPr txBox="1"/>
      </xdr:nvSpPr>
      <xdr:spPr>
        <a:xfrm>
          <a:off x="1816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61340</xdr:rowOff>
    </xdr:from>
    <xdr:ext cx="405111" cy="259045"/>
    <xdr:sp macro="" textlink="">
      <xdr:nvSpPr>
        <xdr:cNvPr id="316" name="n_4aveValue【福祉施設】&#10;有形固定資産減価償却率">
          <a:extLst>
            <a:ext uri="{FF2B5EF4-FFF2-40B4-BE49-F238E27FC236}">
              <a16:creationId xmlns:a16="http://schemas.microsoft.com/office/drawing/2014/main" id="{11C3C55D-2387-4C81-B647-25A6FA86B2B0}"/>
            </a:ext>
          </a:extLst>
        </xdr:cNvPr>
        <xdr:cNvSpPr txBox="1"/>
      </xdr:nvSpPr>
      <xdr:spPr>
        <a:xfrm>
          <a:off x="927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71863</xdr:rowOff>
    </xdr:from>
    <xdr:ext cx="405111" cy="259045"/>
    <xdr:sp macro="" textlink="">
      <xdr:nvSpPr>
        <xdr:cNvPr id="317" name="n_1mainValue【福祉施設】&#10;有形固定資産減価償却率">
          <a:extLst>
            <a:ext uri="{FF2B5EF4-FFF2-40B4-BE49-F238E27FC236}">
              <a16:creationId xmlns:a16="http://schemas.microsoft.com/office/drawing/2014/main" id="{870D8699-4B9A-4C37-8DDC-672CFEAEFF21}"/>
            </a:ext>
          </a:extLst>
        </xdr:cNvPr>
        <xdr:cNvSpPr txBox="1"/>
      </xdr:nvSpPr>
      <xdr:spPr>
        <a:xfrm>
          <a:off x="3582044" y="1447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34307</xdr:rowOff>
    </xdr:from>
    <xdr:ext cx="405111" cy="259045"/>
    <xdr:sp macro="" textlink="">
      <xdr:nvSpPr>
        <xdr:cNvPr id="318" name="n_2mainValue【福祉施設】&#10;有形固定資産減価償却率">
          <a:extLst>
            <a:ext uri="{FF2B5EF4-FFF2-40B4-BE49-F238E27FC236}">
              <a16:creationId xmlns:a16="http://schemas.microsoft.com/office/drawing/2014/main" id="{3F0967E9-60D7-49B2-BF8B-267A0491DCC7}"/>
            </a:ext>
          </a:extLst>
        </xdr:cNvPr>
        <xdr:cNvSpPr txBox="1"/>
      </xdr:nvSpPr>
      <xdr:spPr>
        <a:xfrm>
          <a:off x="2705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168201</xdr:rowOff>
    </xdr:from>
    <xdr:ext cx="405111" cy="259045"/>
    <xdr:sp macro="" textlink="">
      <xdr:nvSpPr>
        <xdr:cNvPr id="319" name="n_3mainValue【福祉施設】&#10;有形固定資産減価償却率">
          <a:extLst>
            <a:ext uri="{FF2B5EF4-FFF2-40B4-BE49-F238E27FC236}">
              <a16:creationId xmlns:a16="http://schemas.microsoft.com/office/drawing/2014/main" id="{5DA53F57-4D45-4259-A981-0A5103E47DA9}"/>
            </a:ext>
          </a:extLst>
        </xdr:cNvPr>
        <xdr:cNvSpPr txBox="1"/>
      </xdr:nvSpPr>
      <xdr:spPr>
        <a:xfrm>
          <a:off x="1816744" y="1439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133911</xdr:rowOff>
    </xdr:from>
    <xdr:ext cx="405111" cy="259045"/>
    <xdr:sp macro="" textlink="">
      <xdr:nvSpPr>
        <xdr:cNvPr id="320" name="n_4mainValue【福祉施設】&#10;有形固定資産減価償却率">
          <a:extLst>
            <a:ext uri="{FF2B5EF4-FFF2-40B4-BE49-F238E27FC236}">
              <a16:creationId xmlns:a16="http://schemas.microsoft.com/office/drawing/2014/main" id="{1199641B-B73D-4F91-A341-B750A0D83894}"/>
            </a:ext>
          </a:extLst>
        </xdr:cNvPr>
        <xdr:cNvSpPr txBox="1"/>
      </xdr:nvSpPr>
      <xdr:spPr>
        <a:xfrm>
          <a:off x="9277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48F2AE74-0FE1-4CCE-BCFF-A235E572924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C774B670-6DFF-41AF-A4D5-1F1AEA23FC6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6F1A3D50-91F9-49BD-83F2-E5EE4DED4E7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A95C440F-F12E-4DA4-952C-E680DEF8D64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8C98C49-6463-415B-9957-CBC5492C81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3C63D9E6-4B95-4D30-84A5-887CE657F5A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39B827CD-2BEE-4809-BB16-E98BC6FD869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F157BF39-BF8C-4120-905E-F4AD1DFD98C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ABCE88FE-D2B8-482C-A42D-485F0FB3A60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DEB8E15D-860F-4A71-974C-A51E6CBB197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C20D08D5-408E-4F08-8649-CA378E0664EB}"/>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34851EA8-D891-4832-9E03-4774827D984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16FDA843-0180-45ED-A964-33ED9248759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4ABB3B16-64E2-4D16-AFE4-4FC03FCA510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497B1B9B-C38A-4D7A-B3BF-2291B67FA0E4}"/>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11F570EF-C361-468A-B2E7-95BFB9592DB7}"/>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F08A9641-2618-41FB-B75A-112F8E763DE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8E45BB9C-61F4-4F1F-8241-1CBC03A4C3B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192AECC6-B3DB-412A-91E3-47437FC32E4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C3BCB1A1-94EA-4993-BCBB-584FA7DBEE1E}"/>
            </a:ext>
          </a:extLst>
        </xdr:cNvPr>
        <xdr:cNvCxnSpPr/>
      </xdr:nvCxnSpPr>
      <xdr:spPr>
        <a:xfrm flipV="1">
          <a:off x="10476865" y="13434061"/>
          <a:ext cx="0" cy="121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3F2973A4-BE49-4BD5-BB19-36ECB87A2429}"/>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3D77CB7A-8D9A-4756-942C-6D9B98302FB5}"/>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a:extLst>
            <a:ext uri="{FF2B5EF4-FFF2-40B4-BE49-F238E27FC236}">
              <a16:creationId xmlns:a16="http://schemas.microsoft.com/office/drawing/2014/main" id="{4C4CC249-1937-4C29-B274-B957F648BDE3}"/>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a:extLst>
            <a:ext uri="{FF2B5EF4-FFF2-40B4-BE49-F238E27FC236}">
              <a16:creationId xmlns:a16="http://schemas.microsoft.com/office/drawing/2014/main" id="{4236D820-3C69-46CA-8F36-D7B1CE27A6F6}"/>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160038</xdr:rowOff>
    </xdr:from>
    <xdr:ext cx="469744" cy="259045"/>
    <xdr:sp macro="" textlink="">
      <xdr:nvSpPr>
        <xdr:cNvPr id="345" name="【福祉施設】&#10;一人当たり面積平均値テキスト">
          <a:extLst>
            <a:ext uri="{FF2B5EF4-FFF2-40B4-BE49-F238E27FC236}">
              <a16:creationId xmlns:a16="http://schemas.microsoft.com/office/drawing/2014/main" id="{6D883207-1F1E-4FF5-8648-E560A9B57524}"/>
            </a:ext>
          </a:extLst>
        </xdr:cNvPr>
        <xdr:cNvSpPr txBox="1"/>
      </xdr:nvSpPr>
      <xdr:spPr>
        <a:xfrm>
          <a:off x="10515600" y="14218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E3D9E564-5076-4090-942D-6339DD9321C5}"/>
            </a:ext>
          </a:extLst>
        </xdr:cNvPr>
        <xdr:cNvSpPr/>
      </xdr:nvSpPr>
      <xdr:spPr>
        <a:xfrm>
          <a:off x="10426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a:extLst>
            <a:ext uri="{FF2B5EF4-FFF2-40B4-BE49-F238E27FC236}">
              <a16:creationId xmlns:a16="http://schemas.microsoft.com/office/drawing/2014/main" id="{89B1B20B-5649-4A76-8D93-0E8C04672B69}"/>
            </a:ext>
          </a:extLst>
        </xdr:cNvPr>
        <xdr:cNvSpPr/>
      </xdr:nvSpPr>
      <xdr:spPr>
        <a:xfrm>
          <a:off x="9588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a:extLst>
            <a:ext uri="{FF2B5EF4-FFF2-40B4-BE49-F238E27FC236}">
              <a16:creationId xmlns:a16="http://schemas.microsoft.com/office/drawing/2014/main" id="{D44BCC2D-077D-402C-8EC6-1C8B852C6DC7}"/>
            </a:ext>
          </a:extLst>
        </xdr:cNvPr>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9" name="フローチャート: 判断 348">
          <a:extLst>
            <a:ext uri="{FF2B5EF4-FFF2-40B4-BE49-F238E27FC236}">
              <a16:creationId xmlns:a16="http://schemas.microsoft.com/office/drawing/2014/main" id="{EC137721-71EF-46CB-9110-7BFEC42F45E2}"/>
            </a:ext>
          </a:extLst>
        </xdr:cNvPr>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50" name="フローチャート: 判断 349">
          <a:extLst>
            <a:ext uri="{FF2B5EF4-FFF2-40B4-BE49-F238E27FC236}">
              <a16:creationId xmlns:a16="http://schemas.microsoft.com/office/drawing/2014/main" id="{ECD9A262-0CCB-4A9F-A2F9-4A9469C4E310}"/>
            </a:ext>
          </a:extLst>
        </xdr:cNvPr>
        <xdr:cNvSpPr/>
      </xdr:nvSpPr>
      <xdr:spPr>
        <a:xfrm>
          <a:off x="6921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8E0C1F63-E0AE-47EC-B7A1-A82B8903F6F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E25707B0-8CC7-493A-814D-FC421D61899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225E242B-ED91-410A-81E7-1F3F6195A40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2534519C-08E1-41B5-9191-C511AAAED78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45073A4-8F78-428F-8D45-85740A64651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61595</xdr:rowOff>
    </xdr:from>
    <xdr:to>
      <xdr:col>55</xdr:col>
      <xdr:colOff>50800</xdr:colOff>
      <xdr:row>81</xdr:row>
      <xdr:rowOff>163195</xdr:rowOff>
    </xdr:to>
    <xdr:sp macro="" textlink="">
      <xdr:nvSpPr>
        <xdr:cNvPr id="356" name="楕円 355">
          <a:extLst>
            <a:ext uri="{FF2B5EF4-FFF2-40B4-BE49-F238E27FC236}">
              <a16:creationId xmlns:a16="http://schemas.microsoft.com/office/drawing/2014/main" id="{DD9BBA39-5352-4BDE-AC02-D680A3BE4A44}"/>
            </a:ext>
          </a:extLst>
        </xdr:cNvPr>
        <xdr:cNvSpPr/>
      </xdr:nvSpPr>
      <xdr:spPr>
        <a:xfrm>
          <a:off x="104267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84472</xdr:rowOff>
    </xdr:from>
    <xdr:ext cx="469744" cy="259045"/>
    <xdr:sp macro="" textlink="">
      <xdr:nvSpPr>
        <xdr:cNvPr id="357" name="【福祉施設】&#10;一人当たり面積該当値テキスト">
          <a:extLst>
            <a:ext uri="{FF2B5EF4-FFF2-40B4-BE49-F238E27FC236}">
              <a16:creationId xmlns:a16="http://schemas.microsoft.com/office/drawing/2014/main" id="{26A75107-C63D-4AAD-96FE-BBAD39383B28}"/>
            </a:ext>
          </a:extLst>
        </xdr:cNvPr>
        <xdr:cNvSpPr txBox="1"/>
      </xdr:nvSpPr>
      <xdr:spPr>
        <a:xfrm>
          <a:off x="10515600" y="1380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61595</xdr:rowOff>
    </xdr:from>
    <xdr:to>
      <xdr:col>50</xdr:col>
      <xdr:colOff>165100</xdr:colOff>
      <xdr:row>81</xdr:row>
      <xdr:rowOff>163195</xdr:rowOff>
    </xdr:to>
    <xdr:sp macro="" textlink="">
      <xdr:nvSpPr>
        <xdr:cNvPr id="358" name="楕円 357">
          <a:extLst>
            <a:ext uri="{FF2B5EF4-FFF2-40B4-BE49-F238E27FC236}">
              <a16:creationId xmlns:a16="http://schemas.microsoft.com/office/drawing/2014/main" id="{0BC661B0-CB89-48AC-B42B-F5A4C7DD308F}"/>
            </a:ext>
          </a:extLst>
        </xdr:cNvPr>
        <xdr:cNvSpPr/>
      </xdr:nvSpPr>
      <xdr:spPr>
        <a:xfrm>
          <a:off x="9588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112395</xdr:rowOff>
    </xdr:from>
    <xdr:to>
      <xdr:col>55</xdr:col>
      <xdr:colOff>0</xdr:colOff>
      <xdr:row>81</xdr:row>
      <xdr:rowOff>112395</xdr:rowOff>
    </xdr:to>
    <xdr:cxnSp macro="">
      <xdr:nvCxnSpPr>
        <xdr:cNvPr id="359" name="直線コネクタ 358">
          <a:extLst>
            <a:ext uri="{FF2B5EF4-FFF2-40B4-BE49-F238E27FC236}">
              <a16:creationId xmlns:a16="http://schemas.microsoft.com/office/drawing/2014/main" id="{068B096A-8102-4FD0-836C-B2F1E100992C}"/>
            </a:ext>
          </a:extLst>
        </xdr:cNvPr>
        <xdr:cNvCxnSpPr/>
      </xdr:nvCxnSpPr>
      <xdr:spPr>
        <a:xfrm>
          <a:off x="9639300" y="139998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61595</xdr:rowOff>
    </xdr:from>
    <xdr:to>
      <xdr:col>46</xdr:col>
      <xdr:colOff>38100</xdr:colOff>
      <xdr:row>81</xdr:row>
      <xdr:rowOff>163195</xdr:rowOff>
    </xdr:to>
    <xdr:sp macro="" textlink="">
      <xdr:nvSpPr>
        <xdr:cNvPr id="360" name="楕円 359">
          <a:extLst>
            <a:ext uri="{FF2B5EF4-FFF2-40B4-BE49-F238E27FC236}">
              <a16:creationId xmlns:a16="http://schemas.microsoft.com/office/drawing/2014/main" id="{5A6D4602-EDF6-465B-8295-53BEE240AE6F}"/>
            </a:ext>
          </a:extLst>
        </xdr:cNvPr>
        <xdr:cNvSpPr/>
      </xdr:nvSpPr>
      <xdr:spPr>
        <a:xfrm>
          <a:off x="8699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112395</xdr:rowOff>
    </xdr:from>
    <xdr:to>
      <xdr:col>50</xdr:col>
      <xdr:colOff>114300</xdr:colOff>
      <xdr:row>81</xdr:row>
      <xdr:rowOff>112395</xdr:rowOff>
    </xdr:to>
    <xdr:cxnSp macro="">
      <xdr:nvCxnSpPr>
        <xdr:cNvPr id="361" name="直線コネクタ 360">
          <a:extLst>
            <a:ext uri="{FF2B5EF4-FFF2-40B4-BE49-F238E27FC236}">
              <a16:creationId xmlns:a16="http://schemas.microsoft.com/office/drawing/2014/main" id="{9AB969DF-030B-4768-B38D-63D14EB1817E}"/>
            </a:ext>
          </a:extLst>
        </xdr:cNvPr>
        <xdr:cNvCxnSpPr/>
      </xdr:nvCxnSpPr>
      <xdr:spPr>
        <a:xfrm>
          <a:off x="8750300" y="13999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67311</xdr:rowOff>
    </xdr:from>
    <xdr:to>
      <xdr:col>41</xdr:col>
      <xdr:colOff>101600</xdr:colOff>
      <xdr:row>81</xdr:row>
      <xdr:rowOff>168911</xdr:rowOff>
    </xdr:to>
    <xdr:sp macro="" textlink="">
      <xdr:nvSpPr>
        <xdr:cNvPr id="362" name="楕円 361">
          <a:extLst>
            <a:ext uri="{FF2B5EF4-FFF2-40B4-BE49-F238E27FC236}">
              <a16:creationId xmlns:a16="http://schemas.microsoft.com/office/drawing/2014/main" id="{3925FDFA-3204-4EE0-960D-16C866C0A7AB}"/>
            </a:ext>
          </a:extLst>
        </xdr:cNvPr>
        <xdr:cNvSpPr/>
      </xdr:nvSpPr>
      <xdr:spPr>
        <a:xfrm>
          <a:off x="7810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112395</xdr:rowOff>
    </xdr:from>
    <xdr:to>
      <xdr:col>45</xdr:col>
      <xdr:colOff>177800</xdr:colOff>
      <xdr:row>81</xdr:row>
      <xdr:rowOff>118111</xdr:rowOff>
    </xdr:to>
    <xdr:cxnSp macro="">
      <xdr:nvCxnSpPr>
        <xdr:cNvPr id="363" name="直線コネクタ 362">
          <a:extLst>
            <a:ext uri="{FF2B5EF4-FFF2-40B4-BE49-F238E27FC236}">
              <a16:creationId xmlns:a16="http://schemas.microsoft.com/office/drawing/2014/main" id="{ADEC2830-94D5-4F5A-B274-B3304E68D43D}"/>
            </a:ext>
          </a:extLst>
        </xdr:cNvPr>
        <xdr:cNvCxnSpPr/>
      </xdr:nvCxnSpPr>
      <xdr:spPr>
        <a:xfrm flipV="1">
          <a:off x="7861300" y="1399984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73025</xdr:rowOff>
    </xdr:from>
    <xdr:to>
      <xdr:col>36</xdr:col>
      <xdr:colOff>165100</xdr:colOff>
      <xdr:row>82</xdr:row>
      <xdr:rowOff>3175</xdr:rowOff>
    </xdr:to>
    <xdr:sp macro="" textlink="">
      <xdr:nvSpPr>
        <xdr:cNvPr id="364" name="楕円 363">
          <a:extLst>
            <a:ext uri="{FF2B5EF4-FFF2-40B4-BE49-F238E27FC236}">
              <a16:creationId xmlns:a16="http://schemas.microsoft.com/office/drawing/2014/main" id="{57D10B7A-E67E-4F16-AF67-4685126FE0B4}"/>
            </a:ext>
          </a:extLst>
        </xdr:cNvPr>
        <xdr:cNvSpPr/>
      </xdr:nvSpPr>
      <xdr:spPr>
        <a:xfrm>
          <a:off x="6921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118111</xdr:rowOff>
    </xdr:from>
    <xdr:to>
      <xdr:col>41</xdr:col>
      <xdr:colOff>50800</xdr:colOff>
      <xdr:row>81</xdr:row>
      <xdr:rowOff>123825</xdr:rowOff>
    </xdr:to>
    <xdr:cxnSp macro="">
      <xdr:nvCxnSpPr>
        <xdr:cNvPr id="365" name="直線コネクタ 364">
          <a:extLst>
            <a:ext uri="{FF2B5EF4-FFF2-40B4-BE49-F238E27FC236}">
              <a16:creationId xmlns:a16="http://schemas.microsoft.com/office/drawing/2014/main" id="{ADC44850-B70F-4B99-9CE7-67020C61B3A8}"/>
            </a:ext>
          </a:extLst>
        </xdr:cNvPr>
        <xdr:cNvCxnSpPr/>
      </xdr:nvCxnSpPr>
      <xdr:spPr>
        <a:xfrm flipV="1">
          <a:off x="6972300" y="140055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97172</xdr:rowOff>
    </xdr:from>
    <xdr:ext cx="469744" cy="259045"/>
    <xdr:sp macro="" textlink="">
      <xdr:nvSpPr>
        <xdr:cNvPr id="366" name="n_1aveValue【福祉施設】&#10;一人当たり面積">
          <a:extLst>
            <a:ext uri="{FF2B5EF4-FFF2-40B4-BE49-F238E27FC236}">
              <a16:creationId xmlns:a16="http://schemas.microsoft.com/office/drawing/2014/main" id="{18750961-C3A3-4A3F-92A1-23CA986BA7AD}"/>
            </a:ext>
          </a:extLst>
        </xdr:cNvPr>
        <xdr:cNvSpPr txBox="1"/>
      </xdr:nvSpPr>
      <xdr:spPr>
        <a:xfrm>
          <a:off x="9391727" y="1432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67" name="n_2aveValue【福祉施設】&#10;一人当たり面積">
          <a:extLst>
            <a:ext uri="{FF2B5EF4-FFF2-40B4-BE49-F238E27FC236}">
              <a16:creationId xmlns:a16="http://schemas.microsoft.com/office/drawing/2014/main" id="{77A62B94-648C-4BCD-A287-D15C91502DF2}"/>
            </a:ext>
          </a:extLst>
        </xdr:cNvPr>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148607</xdr:rowOff>
    </xdr:from>
    <xdr:ext cx="469744" cy="259045"/>
    <xdr:sp macro="" textlink="">
      <xdr:nvSpPr>
        <xdr:cNvPr id="368" name="n_3aveValue【福祉施設】&#10;一人当たり面積">
          <a:extLst>
            <a:ext uri="{FF2B5EF4-FFF2-40B4-BE49-F238E27FC236}">
              <a16:creationId xmlns:a16="http://schemas.microsoft.com/office/drawing/2014/main" id="{1E0579B7-464E-420D-B8BA-17E80809D8CD}"/>
            </a:ext>
          </a:extLst>
        </xdr:cNvPr>
        <xdr:cNvSpPr txBox="1"/>
      </xdr:nvSpPr>
      <xdr:spPr>
        <a:xfrm>
          <a:off x="7626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142891</xdr:rowOff>
    </xdr:from>
    <xdr:ext cx="469744" cy="259045"/>
    <xdr:sp macro="" textlink="">
      <xdr:nvSpPr>
        <xdr:cNvPr id="369" name="n_4aveValue【福祉施設】&#10;一人当たり面積">
          <a:extLst>
            <a:ext uri="{FF2B5EF4-FFF2-40B4-BE49-F238E27FC236}">
              <a16:creationId xmlns:a16="http://schemas.microsoft.com/office/drawing/2014/main" id="{FCA37FE5-0064-4328-83BF-538CB5FBC5B3}"/>
            </a:ext>
          </a:extLst>
        </xdr:cNvPr>
        <xdr:cNvSpPr txBox="1"/>
      </xdr:nvSpPr>
      <xdr:spPr>
        <a:xfrm>
          <a:off x="6737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8272</xdr:rowOff>
    </xdr:from>
    <xdr:ext cx="469744" cy="259045"/>
    <xdr:sp macro="" textlink="">
      <xdr:nvSpPr>
        <xdr:cNvPr id="370" name="n_1mainValue【福祉施設】&#10;一人当たり面積">
          <a:extLst>
            <a:ext uri="{FF2B5EF4-FFF2-40B4-BE49-F238E27FC236}">
              <a16:creationId xmlns:a16="http://schemas.microsoft.com/office/drawing/2014/main" id="{73C3A2A1-A772-4D3A-943C-106F6DE3679C}"/>
            </a:ext>
          </a:extLst>
        </xdr:cNvPr>
        <xdr:cNvSpPr txBox="1"/>
      </xdr:nvSpPr>
      <xdr:spPr>
        <a:xfrm>
          <a:off x="9391727" y="1372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8272</xdr:rowOff>
    </xdr:from>
    <xdr:ext cx="469744" cy="259045"/>
    <xdr:sp macro="" textlink="">
      <xdr:nvSpPr>
        <xdr:cNvPr id="371" name="n_2mainValue【福祉施設】&#10;一人当たり面積">
          <a:extLst>
            <a:ext uri="{FF2B5EF4-FFF2-40B4-BE49-F238E27FC236}">
              <a16:creationId xmlns:a16="http://schemas.microsoft.com/office/drawing/2014/main" id="{ED17AEA7-F76A-4AE3-81FB-71BD58707E26}"/>
            </a:ext>
          </a:extLst>
        </xdr:cNvPr>
        <xdr:cNvSpPr txBox="1"/>
      </xdr:nvSpPr>
      <xdr:spPr>
        <a:xfrm>
          <a:off x="8515427" y="1372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13988</xdr:rowOff>
    </xdr:from>
    <xdr:ext cx="469744" cy="259045"/>
    <xdr:sp macro="" textlink="">
      <xdr:nvSpPr>
        <xdr:cNvPr id="372" name="n_3mainValue【福祉施設】&#10;一人当たり面積">
          <a:extLst>
            <a:ext uri="{FF2B5EF4-FFF2-40B4-BE49-F238E27FC236}">
              <a16:creationId xmlns:a16="http://schemas.microsoft.com/office/drawing/2014/main" id="{DC3E6C2D-0C44-419E-BB10-E6A15C7B3970}"/>
            </a:ext>
          </a:extLst>
        </xdr:cNvPr>
        <xdr:cNvSpPr txBox="1"/>
      </xdr:nvSpPr>
      <xdr:spPr>
        <a:xfrm>
          <a:off x="76264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19702</xdr:rowOff>
    </xdr:from>
    <xdr:ext cx="469744" cy="259045"/>
    <xdr:sp macro="" textlink="">
      <xdr:nvSpPr>
        <xdr:cNvPr id="373" name="n_4mainValue【福祉施設】&#10;一人当たり面積">
          <a:extLst>
            <a:ext uri="{FF2B5EF4-FFF2-40B4-BE49-F238E27FC236}">
              <a16:creationId xmlns:a16="http://schemas.microsoft.com/office/drawing/2014/main" id="{68B51386-B15F-4E10-987E-888F449E0632}"/>
            </a:ext>
          </a:extLst>
        </xdr:cNvPr>
        <xdr:cNvSpPr txBox="1"/>
      </xdr:nvSpPr>
      <xdr:spPr>
        <a:xfrm>
          <a:off x="6737427" y="1373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F18C453D-5129-4ADC-A00C-2594208C370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ED3647CC-61B7-4654-A131-AB3A733151A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8E565CF2-E56D-42CE-87E2-BF1A61849FB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447A7DF0-AF1E-49BF-9F3A-47CB0FA150C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F6A70019-116B-46B3-A5E2-F8FFB108A41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EE2F23-B4EF-467A-B89E-3F0D922177E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D6214A35-7DDB-419A-AD55-76C7EA96AFC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5873D319-16C8-4CEB-BEE2-AF130DA3F5D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AF9AD8BD-6A39-4FFE-B441-41BC77C734E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D2F369B9-DAEC-4FF1-A9F2-5FF0D92F87D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A43A7B19-A715-4E52-BD8E-0ABCFAB1742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987F9EFF-8687-4A61-B331-90AA6564750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62639493-1CB7-47A0-AFFD-5B42201EA65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C3BB8F95-590C-42C0-8E18-6D78CA2947E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040E36F7-F354-4933-8878-6300910E486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E692EFA6-7610-4E12-AFFE-6202EED1C21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871FB905-BB89-41A2-B5FE-2C559E841AE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F7EB4A2E-CAFD-4F72-B0A9-F514919994B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24C4D254-48C1-4007-B506-C1D63772C2A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FA858B8D-A378-48AD-904B-62E9B50D553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91774B80-279A-4111-8EF3-29DD7F7C6EC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0DEBEA2A-4E18-4467-9100-952A5F925FC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5DA709FE-24E8-4F5A-B3E1-B9BAA505362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EFDDD65F-A46B-4F1A-9E4F-A55EEE5A2A7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596DA8B1-722B-459A-B9EB-14D35FF7EA2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E8B1F3A6-F191-42B8-9034-3D32DF6FB3C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D1B5AA34-B721-46D0-A499-702FE9F4627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a:extLst>
            <a:ext uri="{FF2B5EF4-FFF2-40B4-BE49-F238E27FC236}">
              <a16:creationId xmlns:a16="http://schemas.microsoft.com/office/drawing/2014/main" id="{93823A81-B4E7-4270-91FE-F755354D092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2" name="テキスト ボックス 401">
          <a:extLst>
            <a:ext uri="{FF2B5EF4-FFF2-40B4-BE49-F238E27FC236}">
              <a16:creationId xmlns:a16="http://schemas.microsoft.com/office/drawing/2014/main" id="{478E289E-931E-431D-8BB0-1BB8EF04CCF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a:extLst>
            <a:ext uri="{FF2B5EF4-FFF2-40B4-BE49-F238E27FC236}">
              <a16:creationId xmlns:a16="http://schemas.microsoft.com/office/drawing/2014/main" id="{294CEEEE-979B-4971-BAEF-C6AA2861DC2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a:extLst>
            <a:ext uri="{FF2B5EF4-FFF2-40B4-BE49-F238E27FC236}">
              <a16:creationId xmlns:a16="http://schemas.microsoft.com/office/drawing/2014/main" id="{6BDB8177-34D5-4E10-9405-C3EE012A7E7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a:extLst>
            <a:ext uri="{FF2B5EF4-FFF2-40B4-BE49-F238E27FC236}">
              <a16:creationId xmlns:a16="http://schemas.microsoft.com/office/drawing/2014/main" id="{C8FCC5B5-A6AA-4162-93ED-89134A6F67E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a:extLst>
            <a:ext uri="{FF2B5EF4-FFF2-40B4-BE49-F238E27FC236}">
              <a16:creationId xmlns:a16="http://schemas.microsoft.com/office/drawing/2014/main" id="{82F22B98-AA65-4CAD-9055-8096F590DF0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a:extLst>
            <a:ext uri="{FF2B5EF4-FFF2-40B4-BE49-F238E27FC236}">
              <a16:creationId xmlns:a16="http://schemas.microsoft.com/office/drawing/2014/main" id="{B7F54AB0-8BEB-440D-ADCA-B9665113336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a:extLst>
            <a:ext uri="{FF2B5EF4-FFF2-40B4-BE49-F238E27FC236}">
              <a16:creationId xmlns:a16="http://schemas.microsoft.com/office/drawing/2014/main" id="{0A8C57D8-C379-4679-9260-4A4C63D3CDD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a:extLst>
            <a:ext uri="{FF2B5EF4-FFF2-40B4-BE49-F238E27FC236}">
              <a16:creationId xmlns:a16="http://schemas.microsoft.com/office/drawing/2014/main" id="{F3C1DA43-AF59-4247-9732-A8C7605DFC5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a:extLst>
            <a:ext uri="{FF2B5EF4-FFF2-40B4-BE49-F238E27FC236}">
              <a16:creationId xmlns:a16="http://schemas.microsoft.com/office/drawing/2014/main" id="{B9B30F34-3AF3-4703-94BA-E2204A21E52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a:extLst>
            <a:ext uri="{FF2B5EF4-FFF2-40B4-BE49-F238E27FC236}">
              <a16:creationId xmlns:a16="http://schemas.microsoft.com/office/drawing/2014/main" id="{547B1A78-9FE9-4DB7-BE93-8FF59387FD4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2" name="テキスト ボックス 411">
          <a:extLst>
            <a:ext uri="{FF2B5EF4-FFF2-40B4-BE49-F238E27FC236}">
              <a16:creationId xmlns:a16="http://schemas.microsoft.com/office/drawing/2014/main" id="{5A4D6492-FD67-4223-A440-046BD897632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A2A76FD7-A6E9-4C5C-9563-40E556F09E4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a:extLst>
            <a:ext uri="{FF2B5EF4-FFF2-40B4-BE49-F238E27FC236}">
              <a16:creationId xmlns:a16="http://schemas.microsoft.com/office/drawing/2014/main" id="{ED084E97-E552-473A-8B86-2AB20BCC689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415" name="直線コネクタ 414">
          <a:extLst>
            <a:ext uri="{FF2B5EF4-FFF2-40B4-BE49-F238E27FC236}">
              <a16:creationId xmlns:a16="http://schemas.microsoft.com/office/drawing/2014/main" id="{CF938756-E7CD-4C55-A235-9D201D48C60C}"/>
            </a:ext>
          </a:extLst>
        </xdr:cNvPr>
        <xdr:cNvCxnSpPr/>
      </xdr:nvCxnSpPr>
      <xdr:spPr>
        <a:xfrm flipV="1">
          <a:off x="16318864" y="5863046"/>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16" name="【一般廃棄物処理施設】&#10;有形固定資産減価償却率最小値テキスト">
          <a:extLst>
            <a:ext uri="{FF2B5EF4-FFF2-40B4-BE49-F238E27FC236}">
              <a16:creationId xmlns:a16="http://schemas.microsoft.com/office/drawing/2014/main" id="{90C9F9F1-9AE0-40CD-931F-180F7C06F8C7}"/>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17" name="直線コネクタ 416">
          <a:extLst>
            <a:ext uri="{FF2B5EF4-FFF2-40B4-BE49-F238E27FC236}">
              <a16:creationId xmlns:a16="http://schemas.microsoft.com/office/drawing/2014/main" id="{6472FD9A-36EF-4982-9B1F-835A39B67E91}"/>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418" name="【一般廃棄物処理施設】&#10;有形固定資産減価償却率最大値テキスト">
          <a:extLst>
            <a:ext uri="{FF2B5EF4-FFF2-40B4-BE49-F238E27FC236}">
              <a16:creationId xmlns:a16="http://schemas.microsoft.com/office/drawing/2014/main" id="{4B1203C8-C5FC-4B1C-BBDD-9BE247EDB215}"/>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419" name="直線コネクタ 418">
          <a:extLst>
            <a:ext uri="{FF2B5EF4-FFF2-40B4-BE49-F238E27FC236}">
              <a16:creationId xmlns:a16="http://schemas.microsoft.com/office/drawing/2014/main" id="{53754751-9B6C-42E1-89C7-5EC3CC1E6DF4}"/>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149514</xdr:rowOff>
    </xdr:from>
    <xdr:ext cx="405111" cy="259045"/>
    <xdr:sp macro="" textlink="">
      <xdr:nvSpPr>
        <xdr:cNvPr id="420" name="【一般廃棄物処理施設】&#10;有形固定資産減価償却率平均値テキスト">
          <a:extLst>
            <a:ext uri="{FF2B5EF4-FFF2-40B4-BE49-F238E27FC236}">
              <a16:creationId xmlns:a16="http://schemas.microsoft.com/office/drawing/2014/main" id="{8603D363-0675-4F9B-B9F1-83B4E48859A9}"/>
            </a:ext>
          </a:extLst>
        </xdr:cNvPr>
        <xdr:cNvSpPr txBox="1"/>
      </xdr:nvSpPr>
      <xdr:spPr>
        <a:xfrm>
          <a:off x="16357600" y="649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421" name="フローチャート: 判断 420">
          <a:extLst>
            <a:ext uri="{FF2B5EF4-FFF2-40B4-BE49-F238E27FC236}">
              <a16:creationId xmlns:a16="http://schemas.microsoft.com/office/drawing/2014/main" id="{D31389A9-AD15-42EE-8DDB-18A19F06A8F4}"/>
            </a:ext>
          </a:extLst>
        </xdr:cNvPr>
        <xdr:cNvSpPr/>
      </xdr:nvSpPr>
      <xdr:spPr>
        <a:xfrm>
          <a:off x="16268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422" name="フローチャート: 判断 421">
          <a:extLst>
            <a:ext uri="{FF2B5EF4-FFF2-40B4-BE49-F238E27FC236}">
              <a16:creationId xmlns:a16="http://schemas.microsoft.com/office/drawing/2014/main" id="{6C0F00D6-F53F-499B-AF4A-E4A537E4E8CD}"/>
            </a:ext>
          </a:extLst>
        </xdr:cNvPr>
        <xdr:cNvSpPr/>
      </xdr:nvSpPr>
      <xdr:spPr>
        <a:xfrm>
          <a:off x="15430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423" name="フローチャート: 判断 422">
          <a:extLst>
            <a:ext uri="{FF2B5EF4-FFF2-40B4-BE49-F238E27FC236}">
              <a16:creationId xmlns:a16="http://schemas.microsoft.com/office/drawing/2014/main" id="{234E74DA-6C72-411D-A967-8DCA2284491D}"/>
            </a:ext>
          </a:extLst>
        </xdr:cNvPr>
        <xdr:cNvSpPr/>
      </xdr:nvSpPr>
      <xdr:spPr>
        <a:xfrm>
          <a:off x="14541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424" name="フローチャート: 判断 423">
          <a:extLst>
            <a:ext uri="{FF2B5EF4-FFF2-40B4-BE49-F238E27FC236}">
              <a16:creationId xmlns:a16="http://schemas.microsoft.com/office/drawing/2014/main" id="{55E39D26-D0C3-4B3A-9DBD-DBB03935F31B}"/>
            </a:ext>
          </a:extLst>
        </xdr:cNvPr>
        <xdr:cNvSpPr/>
      </xdr:nvSpPr>
      <xdr:spPr>
        <a:xfrm>
          <a:off x="13652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425" name="フローチャート: 判断 424">
          <a:extLst>
            <a:ext uri="{FF2B5EF4-FFF2-40B4-BE49-F238E27FC236}">
              <a16:creationId xmlns:a16="http://schemas.microsoft.com/office/drawing/2014/main" id="{136A40D9-00A0-482E-8D2B-B149622208F3}"/>
            </a:ext>
          </a:extLst>
        </xdr:cNvPr>
        <xdr:cNvSpPr/>
      </xdr:nvSpPr>
      <xdr:spPr>
        <a:xfrm>
          <a:off x="12763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8E9594B7-46B2-4E8A-B57E-3A40CC9CB06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D8FC8208-D051-4A8F-AF6B-5FC46496940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16C4192B-2405-48B9-B074-341FFA8BA45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21A63437-A3DB-4F70-9065-15ED23D6A2A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CC2BD041-BCF1-493F-95E9-EA693CE2882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139700</xdr:rowOff>
    </xdr:from>
    <xdr:to>
      <xdr:col>85</xdr:col>
      <xdr:colOff>177800</xdr:colOff>
      <xdr:row>42</xdr:row>
      <xdr:rowOff>69850</xdr:rowOff>
    </xdr:to>
    <xdr:sp macro="" textlink="">
      <xdr:nvSpPr>
        <xdr:cNvPr id="431" name="楕円 430">
          <a:extLst>
            <a:ext uri="{FF2B5EF4-FFF2-40B4-BE49-F238E27FC236}">
              <a16:creationId xmlns:a16="http://schemas.microsoft.com/office/drawing/2014/main" id="{6A60F2CD-E3A6-49D1-A97D-62D5646CFEC2}"/>
            </a:ext>
          </a:extLst>
        </xdr:cNvPr>
        <xdr:cNvSpPr/>
      </xdr:nvSpPr>
      <xdr:spPr>
        <a:xfrm>
          <a:off x="16268700" y="71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54627</xdr:rowOff>
    </xdr:from>
    <xdr:ext cx="405111" cy="259045"/>
    <xdr:sp macro="" textlink="">
      <xdr:nvSpPr>
        <xdr:cNvPr id="432" name="【一般廃棄物処理施設】&#10;有形固定資産減価償却率該当値テキスト">
          <a:extLst>
            <a:ext uri="{FF2B5EF4-FFF2-40B4-BE49-F238E27FC236}">
              <a16:creationId xmlns:a16="http://schemas.microsoft.com/office/drawing/2014/main" id="{81B59E75-5E46-4A29-AAC7-5C42A140CD3C}"/>
            </a:ext>
          </a:extLst>
        </xdr:cNvPr>
        <xdr:cNvSpPr txBox="1"/>
      </xdr:nvSpPr>
      <xdr:spPr>
        <a:xfrm>
          <a:off x="16357600" y="708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133169</xdr:rowOff>
    </xdr:from>
    <xdr:to>
      <xdr:col>81</xdr:col>
      <xdr:colOff>101600</xdr:colOff>
      <xdr:row>42</xdr:row>
      <xdr:rowOff>63319</xdr:rowOff>
    </xdr:to>
    <xdr:sp macro="" textlink="">
      <xdr:nvSpPr>
        <xdr:cNvPr id="433" name="楕円 432">
          <a:extLst>
            <a:ext uri="{FF2B5EF4-FFF2-40B4-BE49-F238E27FC236}">
              <a16:creationId xmlns:a16="http://schemas.microsoft.com/office/drawing/2014/main" id="{3260CE43-A14B-4977-87FC-E8D15BB5E879}"/>
            </a:ext>
          </a:extLst>
        </xdr:cNvPr>
        <xdr:cNvSpPr/>
      </xdr:nvSpPr>
      <xdr:spPr>
        <a:xfrm>
          <a:off x="15430500" y="716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12519</xdr:rowOff>
    </xdr:from>
    <xdr:to>
      <xdr:col>85</xdr:col>
      <xdr:colOff>127000</xdr:colOff>
      <xdr:row>42</xdr:row>
      <xdr:rowOff>19050</xdr:rowOff>
    </xdr:to>
    <xdr:cxnSp macro="">
      <xdr:nvCxnSpPr>
        <xdr:cNvPr id="434" name="直線コネクタ 433">
          <a:extLst>
            <a:ext uri="{FF2B5EF4-FFF2-40B4-BE49-F238E27FC236}">
              <a16:creationId xmlns:a16="http://schemas.microsoft.com/office/drawing/2014/main" id="{A825A10B-1D6F-4076-9316-44EB71F61E93}"/>
            </a:ext>
          </a:extLst>
        </xdr:cNvPr>
        <xdr:cNvCxnSpPr/>
      </xdr:nvCxnSpPr>
      <xdr:spPr>
        <a:xfrm>
          <a:off x="15481300" y="721341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120106</xdr:rowOff>
    </xdr:from>
    <xdr:to>
      <xdr:col>76</xdr:col>
      <xdr:colOff>165100</xdr:colOff>
      <xdr:row>42</xdr:row>
      <xdr:rowOff>50256</xdr:rowOff>
    </xdr:to>
    <xdr:sp macro="" textlink="">
      <xdr:nvSpPr>
        <xdr:cNvPr id="435" name="楕円 434">
          <a:extLst>
            <a:ext uri="{FF2B5EF4-FFF2-40B4-BE49-F238E27FC236}">
              <a16:creationId xmlns:a16="http://schemas.microsoft.com/office/drawing/2014/main" id="{EBA1313C-5FE3-4D3B-9814-792D7CD5BDBB}"/>
            </a:ext>
          </a:extLst>
        </xdr:cNvPr>
        <xdr:cNvSpPr/>
      </xdr:nvSpPr>
      <xdr:spPr>
        <a:xfrm>
          <a:off x="14541500" y="714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170906</xdr:rowOff>
    </xdr:from>
    <xdr:to>
      <xdr:col>81</xdr:col>
      <xdr:colOff>50800</xdr:colOff>
      <xdr:row>42</xdr:row>
      <xdr:rowOff>12519</xdr:rowOff>
    </xdr:to>
    <xdr:cxnSp macro="">
      <xdr:nvCxnSpPr>
        <xdr:cNvPr id="436" name="直線コネクタ 435">
          <a:extLst>
            <a:ext uri="{FF2B5EF4-FFF2-40B4-BE49-F238E27FC236}">
              <a16:creationId xmlns:a16="http://schemas.microsoft.com/office/drawing/2014/main" id="{5F11AC84-9709-4893-9850-9E69E242CE83}"/>
            </a:ext>
          </a:extLst>
        </xdr:cNvPr>
        <xdr:cNvCxnSpPr/>
      </xdr:nvCxnSpPr>
      <xdr:spPr>
        <a:xfrm>
          <a:off x="14592300" y="720035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116840</xdr:rowOff>
    </xdr:from>
    <xdr:to>
      <xdr:col>72</xdr:col>
      <xdr:colOff>38100</xdr:colOff>
      <xdr:row>42</xdr:row>
      <xdr:rowOff>46990</xdr:rowOff>
    </xdr:to>
    <xdr:sp macro="" textlink="">
      <xdr:nvSpPr>
        <xdr:cNvPr id="437" name="楕円 436">
          <a:extLst>
            <a:ext uri="{FF2B5EF4-FFF2-40B4-BE49-F238E27FC236}">
              <a16:creationId xmlns:a16="http://schemas.microsoft.com/office/drawing/2014/main" id="{D86054C8-DD1A-4D7F-B60A-E3B5B6E5F204}"/>
            </a:ext>
          </a:extLst>
        </xdr:cNvPr>
        <xdr:cNvSpPr/>
      </xdr:nvSpPr>
      <xdr:spPr>
        <a:xfrm>
          <a:off x="13652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167640</xdr:rowOff>
    </xdr:from>
    <xdr:to>
      <xdr:col>76</xdr:col>
      <xdr:colOff>114300</xdr:colOff>
      <xdr:row>41</xdr:row>
      <xdr:rowOff>170906</xdr:rowOff>
    </xdr:to>
    <xdr:cxnSp macro="">
      <xdr:nvCxnSpPr>
        <xdr:cNvPr id="438" name="直線コネクタ 437">
          <a:extLst>
            <a:ext uri="{FF2B5EF4-FFF2-40B4-BE49-F238E27FC236}">
              <a16:creationId xmlns:a16="http://schemas.microsoft.com/office/drawing/2014/main" id="{5CACF989-AB28-4E6C-8AA4-5309F71C70FE}"/>
            </a:ext>
          </a:extLst>
        </xdr:cNvPr>
        <xdr:cNvCxnSpPr/>
      </xdr:nvCxnSpPr>
      <xdr:spPr>
        <a:xfrm>
          <a:off x="13703300" y="719709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115207</xdr:rowOff>
    </xdr:from>
    <xdr:to>
      <xdr:col>67</xdr:col>
      <xdr:colOff>101600</xdr:colOff>
      <xdr:row>42</xdr:row>
      <xdr:rowOff>45357</xdr:rowOff>
    </xdr:to>
    <xdr:sp macro="" textlink="">
      <xdr:nvSpPr>
        <xdr:cNvPr id="439" name="楕円 438">
          <a:extLst>
            <a:ext uri="{FF2B5EF4-FFF2-40B4-BE49-F238E27FC236}">
              <a16:creationId xmlns:a16="http://schemas.microsoft.com/office/drawing/2014/main" id="{E7D2B448-E1D0-4654-BE60-9E8FA8B448D9}"/>
            </a:ext>
          </a:extLst>
        </xdr:cNvPr>
        <xdr:cNvSpPr/>
      </xdr:nvSpPr>
      <xdr:spPr>
        <a:xfrm>
          <a:off x="12763500" y="71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166007</xdr:rowOff>
    </xdr:from>
    <xdr:to>
      <xdr:col>71</xdr:col>
      <xdr:colOff>177800</xdr:colOff>
      <xdr:row>41</xdr:row>
      <xdr:rowOff>167640</xdr:rowOff>
    </xdr:to>
    <xdr:cxnSp macro="">
      <xdr:nvCxnSpPr>
        <xdr:cNvPr id="440" name="直線コネクタ 439">
          <a:extLst>
            <a:ext uri="{FF2B5EF4-FFF2-40B4-BE49-F238E27FC236}">
              <a16:creationId xmlns:a16="http://schemas.microsoft.com/office/drawing/2014/main" id="{F650743D-7739-4044-8370-4F8C59BA40E8}"/>
            </a:ext>
          </a:extLst>
        </xdr:cNvPr>
        <xdr:cNvCxnSpPr/>
      </xdr:nvCxnSpPr>
      <xdr:spPr>
        <a:xfrm>
          <a:off x="12814300" y="719545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70049</xdr:rowOff>
    </xdr:from>
    <xdr:ext cx="405111" cy="259045"/>
    <xdr:sp macro="" textlink="">
      <xdr:nvSpPr>
        <xdr:cNvPr id="441" name="n_1aveValue【一般廃棄物処理施設】&#10;有形固定資産減価償却率">
          <a:extLst>
            <a:ext uri="{FF2B5EF4-FFF2-40B4-BE49-F238E27FC236}">
              <a16:creationId xmlns:a16="http://schemas.microsoft.com/office/drawing/2014/main" id="{2450EFE5-AB75-418D-A923-A8AD4341AC0F}"/>
            </a:ext>
          </a:extLst>
        </xdr:cNvPr>
        <xdr:cNvSpPr txBox="1"/>
      </xdr:nvSpPr>
      <xdr:spPr>
        <a:xfrm>
          <a:off x="15266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43923</xdr:rowOff>
    </xdr:from>
    <xdr:ext cx="405111" cy="259045"/>
    <xdr:sp macro="" textlink="">
      <xdr:nvSpPr>
        <xdr:cNvPr id="442" name="n_2aveValue【一般廃棄物処理施設】&#10;有形固定資産減価償却率">
          <a:extLst>
            <a:ext uri="{FF2B5EF4-FFF2-40B4-BE49-F238E27FC236}">
              <a16:creationId xmlns:a16="http://schemas.microsoft.com/office/drawing/2014/main" id="{B4A3BAA7-8515-413A-B71C-FCA6F8DA1B00}"/>
            </a:ext>
          </a:extLst>
        </xdr:cNvPr>
        <xdr:cNvSpPr txBox="1"/>
      </xdr:nvSpPr>
      <xdr:spPr>
        <a:xfrm>
          <a:off x="143897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4734</xdr:rowOff>
    </xdr:from>
    <xdr:ext cx="405111" cy="259045"/>
    <xdr:sp macro="" textlink="">
      <xdr:nvSpPr>
        <xdr:cNvPr id="443" name="n_3aveValue【一般廃棄物処理施設】&#10;有形固定資産減価償却率">
          <a:extLst>
            <a:ext uri="{FF2B5EF4-FFF2-40B4-BE49-F238E27FC236}">
              <a16:creationId xmlns:a16="http://schemas.microsoft.com/office/drawing/2014/main" id="{9CED0E19-5C84-48DE-89B1-80D76579DECE}"/>
            </a:ext>
          </a:extLst>
        </xdr:cNvPr>
        <xdr:cNvSpPr txBox="1"/>
      </xdr:nvSpPr>
      <xdr:spPr>
        <a:xfrm>
          <a:off x="13500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444" name="n_4aveValue【一般廃棄物処理施設】&#10;有形固定資産減価償却率">
          <a:extLst>
            <a:ext uri="{FF2B5EF4-FFF2-40B4-BE49-F238E27FC236}">
              <a16:creationId xmlns:a16="http://schemas.microsoft.com/office/drawing/2014/main" id="{DB4006D3-56FA-463F-81F9-B849586CC5B1}"/>
            </a:ext>
          </a:extLst>
        </xdr:cNvPr>
        <xdr:cNvSpPr txBox="1"/>
      </xdr:nvSpPr>
      <xdr:spPr>
        <a:xfrm>
          <a:off x="12611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54446</xdr:rowOff>
    </xdr:from>
    <xdr:ext cx="405111" cy="259045"/>
    <xdr:sp macro="" textlink="">
      <xdr:nvSpPr>
        <xdr:cNvPr id="445" name="n_1mainValue【一般廃棄物処理施設】&#10;有形固定資産減価償却率">
          <a:extLst>
            <a:ext uri="{FF2B5EF4-FFF2-40B4-BE49-F238E27FC236}">
              <a16:creationId xmlns:a16="http://schemas.microsoft.com/office/drawing/2014/main" id="{3CB0CAE1-7C1D-4AD2-AEE5-6715A43828CC}"/>
            </a:ext>
          </a:extLst>
        </xdr:cNvPr>
        <xdr:cNvSpPr txBox="1"/>
      </xdr:nvSpPr>
      <xdr:spPr>
        <a:xfrm>
          <a:off x="15266044" y="725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41383</xdr:rowOff>
    </xdr:from>
    <xdr:ext cx="405111" cy="259045"/>
    <xdr:sp macro="" textlink="">
      <xdr:nvSpPr>
        <xdr:cNvPr id="446" name="n_2mainValue【一般廃棄物処理施設】&#10;有形固定資産減価償却率">
          <a:extLst>
            <a:ext uri="{FF2B5EF4-FFF2-40B4-BE49-F238E27FC236}">
              <a16:creationId xmlns:a16="http://schemas.microsoft.com/office/drawing/2014/main" id="{0F78BDC0-4F95-4456-A581-94333DB7C8B0}"/>
            </a:ext>
          </a:extLst>
        </xdr:cNvPr>
        <xdr:cNvSpPr txBox="1"/>
      </xdr:nvSpPr>
      <xdr:spPr>
        <a:xfrm>
          <a:off x="14389744" y="724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38117</xdr:rowOff>
    </xdr:from>
    <xdr:ext cx="405111" cy="259045"/>
    <xdr:sp macro="" textlink="">
      <xdr:nvSpPr>
        <xdr:cNvPr id="447" name="n_3mainValue【一般廃棄物処理施設】&#10;有形固定資産減価償却率">
          <a:extLst>
            <a:ext uri="{FF2B5EF4-FFF2-40B4-BE49-F238E27FC236}">
              <a16:creationId xmlns:a16="http://schemas.microsoft.com/office/drawing/2014/main" id="{CB49B71E-E0A9-410B-9D7F-BCA06927BC05}"/>
            </a:ext>
          </a:extLst>
        </xdr:cNvPr>
        <xdr:cNvSpPr txBox="1"/>
      </xdr:nvSpPr>
      <xdr:spPr>
        <a:xfrm>
          <a:off x="13500744"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36484</xdr:rowOff>
    </xdr:from>
    <xdr:ext cx="405111" cy="259045"/>
    <xdr:sp macro="" textlink="">
      <xdr:nvSpPr>
        <xdr:cNvPr id="448" name="n_4mainValue【一般廃棄物処理施設】&#10;有形固定資産減価償却率">
          <a:extLst>
            <a:ext uri="{FF2B5EF4-FFF2-40B4-BE49-F238E27FC236}">
              <a16:creationId xmlns:a16="http://schemas.microsoft.com/office/drawing/2014/main" id="{A0751C4E-A877-4CBB-AD63-913A92240CA4}"/>
            </a:ext>
          </a:extLst>
        </xdr:cNvPr>
        <xdr:cNvSpPr txBox="1"/>
      </xdr:nvSpPr>
      <xdr:spPr>
        <a:xfrm>
          <a:off x="12611744" y="723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F86DDE0C-1E51-4351-86EE-7ACDF9FE313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FA8A2D1A-6F83-4550-9C93-6BDD48DB5C8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719E515B-5841-45D9-8F7E-DFA2F443F2C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3F83DED8-5137-498C-989C-73E816DD059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BA1EF843-CB9A-447C-BAA2-58A47C2CF01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B992D6A3-6E45-4ABE-966E-4A9EC89D0B3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8D0BB756-B03D-4891-BE98-7A07A7084B1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80EBAB7B-4DD4-4FB5-A900-AF4484A8CE1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E98763A8-6633-4773-9F49-403D22386D6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86AC992C-BFC2-490E-B1B6-F3FCE821FFB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a:extLst>
            <a:ext uri="{FF2B5EF4-FFF2-40B4-BE49-F238E27FC236}">
              <a16:creationId xmlns:a16="http://schemas.microsoft.com/office/drawing/2014/main" id="{A3B4B873-163C-4779-ABA8-C9C2D4564706}"/>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0" name="テキスト ボックス 459">
          <a:extLst>
            <a:ext uri="{FF2B5EF4-FFF2-40B4-BE49-F238E27FC236}">
              <a16:creationId xmlns:a16="http://schemas.microsoft.com/office/drawing/2014/main" id="{6DAEF5DE-93E6-41F5-9383-7C6A535DF6FA}"/>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a:extLst>
            <a:ext uri="{FF2B5EF4-FFF2-40B4-BE49-F238E27FC236}">
              <a16:creationId xmlns:a16="http://schemas.microsoft.com/office/drawing/2014/main" id="{081D9295-1F80-470B-BCFA-2621BBCB316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2" name="テキスト ボックス 461">
          <a:extLst>
            <a:ext uri="{FF2B5EF4-FFF2-40B4-BE49-F238E27FC236}">
              <a16:creationId xmlns:a16="http://schemas.microsoft.com/office/drawing/2014/main" id="{8DEF7F86-5927-4EBA-B5AA-FDEE37A0B69A}"/>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a:extLst>
            <a:ext uri="{FF2B5EF4-FFF2-40B4-BE49-F238E27FC236}">
              <a16:creationId xmlns:a16="http://schemas.microsoft.com/office/drawing/2014/main" id="{23B39C4B-D34D-4F9B-A013-BD88D5E862E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4" name="テキスト ボックス 463">
          <a:extLst>
            <a:ext uri="{FF2B5EF4-FFF2-40B4-BE49-F238E27FC236}">
              <a16:creationId xmlns:a16="http://schemas.microsoft.com/office/drawing/2014/main" id="{323145D7-453A-4487-907D-5DC7B6D0CD7F}"/>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a:extLst>
            <a:ext uri="{FF2B5EF4-FFF2-40B4-BE49-F238E27FC236}">
              <a16:creationId xmlns:a16="http://schemas.microsoft.com/office/drawing/2014/main" id="{A3A546FE-1913-4665-B7A3-D6B785FE023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6" name="テキスト ボックス 465">
          <a:extLst>
            <a:ext uri="{FF2B5EF4-FFF2-40B4-BE49-F238E27FC236}">
              <a16:creationId xmlns:a16="http://schemas.microsoft.com/office/drawing/2014/main" id="{516E0988-3278-4467-884C-9B271E91D508}"/>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a:extLst>
            <a:ext uri="{FF2B5EF4-FFF2-40B4-BE49-F238E27FC236}">
              <a16:creationId xmlns:a16="http://schemas.microsoft.com/office/drawing/2014/main" id="{E4C435A8-9003-460B-B841-2A558291F7F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8" name="テキスト ボックス 467">
          <a:extLst>
            <a:ext uri="{FF2B5EF4-FFF2-40B4-BE49-F238E27FC236}">
              <a16:creationId xmlns:a16="http://schemas.microsoft.com/office/drawing/2014/main" id="{310C791E-7A4C-4E49-A94D-A8E57CFFB2F1}"/>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9A8CD049-E7AD-493D-B621-888D5A06029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0" name="テキスト ボックス 469">
          <a:extLst>
            <a:ext uri="{FF2B5EF4-FFF2-40B4-BE49-F238E27FC236}">
              <a16:creationId xmlns:a16="http://schemas.microsoft.com/office/drawing/2014/main" id="{DBA6C122-58EA-49EC-A927-ABA9E9F6BFA7}"/>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a:extLst>
            <a:ext uri="{FF2B5EF4-FFF2-40B4-BE49-F238E27FC236}">
              <a16:creationId xmlns:a16="http://schemas.microsoft.com/office/drawing/2014/main" id="{D9D2EA00-77AC-498E-9B2F-9B108FB2F07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472" name="直線コネクタ 471">
          <a:extLst>
            <a:ext uri="{FF2B5EF4-FFF2-40B4-BE49-F238E27FC236}">
              <a16:creationId xmlns:a16="http://schemas.microsoft.com/office/drawing/2014/main" id="{FEDE44D1-D0A4-4A2B-BAA2-1B3940942716}"/>
            </a:ext>
          </a:extLst>
        </xdr:cNvPr>
        <xdr:cNvCxnSpPr/>
      </xdr:nvCxnSpPr>
      <xdr:spPr>
        <a:xfrm flipV="1">
          <a:off x="22160864" y="5981167"/>
          <a:ext cx="0" cy="125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473" name="【一般廃棄物処理施設】&#10;一人当たり有形固定資産（償却資産）額最小値テキスト">
          <a:extLst>
            <a:ext uri="{FF2B5EF4-FFF2-40B4-BE49-F238E27FC236}">
              <a16:creationId xmlns:a16="http://schemas.microsoft.com/office/drawing/2014/main" id="{06CF2DAC-2389-4726-8F4D-52C71A0763DB}"/>
            </a:ext>
          </a:extLst>
        </xdr:cNvPr>
        <xdr:cNvSpPr txBox="1"/>
      </xdr:nvSpPr>
      <xdr:spPr>
        <a:xfrm>
          <a:off x="22199600" y="7242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474" name="直線コネクタ 473">
          <a:extLst>
            <a:ext uri="{FF2B5EF4-FFF2-40B4-BE49-F238E27FC236}">
              <a16:creationId xmlns:a16="http://schemas.microsoft.com/office/drawing/2014/main" id="{2F56C4FF-75B6-465F-8745-67FA4A4D2237}"/>
            </a:ext>
          </a:extLst>
        </xdr:cNvPr>
        <xdr:cNvCxnSpPr/>
      </xdr:nvCxnSpPr>
      <xdr:spPr>
        <a:xfrm>
          <a:off x="22072600" y="723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475" name="【一般廃棄物処理施設】&#10;一人当たり有形固定資産（償却資産）額最大値テキスト">
          <a:extLst>
            <a:ext uri="{FF2B5EF4-FFF2-40B4-BE49-F238E27FC236}">
              <a16:creationId xmlns:a16="http://schemas.microsoft.com/office/drawing/2014/main" id="{18991256-699D-42A2-B451-7EF5D818944B}"/>
            </a:ext>
          </a:extLst>
        </xdr:cNvPr>
        <xdr:cNvSpPr txBox="1"/>
      </xdr:nvSpPr>
      <xdr:spPr>
        <a:xfrm>
          <a:off x="22199600" y="57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476" name="直線コネクタ 475">
          <a:extLst>
            <a:ext uri="{FF2B5EF4-FFF2-40B4-BE49-F238E27FC236}">
              <a16:creationId xmlns:a16="http://schemas.microsoft.com/office/drawing/2014/main" id="{32C944FF-A5CD-4CA3-A66A-E1FFA9C1F6E0}"/>
            </a:ext>
          </a:extLst>
        </xdr:cNvPr>
        <xdr:cNvCxnSpPr/>
      </xdr:nvCxnSpPr>
      <xdr:spPr>
        <a:xfrm>
          <a:off x="22072600" y="59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19801</xdr:rowOff>
    </xdr:from>
    <xdr:ext cx="534377" cy="259045"/>
    <xdr:sp macro="" textlink="">
      <xdr:nvSpPr>
        <xdr:cNvPr id="477" name="【一般廃棄物処理施設】&#10;一人当たり有形固定資産（償却資産）額平均値テキスト">
          <a:extLst>
            <a:ext uri="{FF2B5EF4-FFF2-40B4-BE49-F238E27FC236}">
              <a16:creationId xmlns:a16="http://schemas.microsoft.com/office/drawing/2014/main" id="{7C748235-9D12-41D4-9F6F-F36D995D7D66}"/>
            </a:ext>
          </a:extLst>
        </xdr:cNvPr>
        <xdr:cNvSpPr txBox="1"/>
      </xdr:nvSpPr>
      <xdr:spPr>
        <a:xfrm>
          <a:off x="22199600" y="6877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478" name="フローチャート: 判断 477">
          <a:extLst>
            <a:ext uri="{FF2B5EF4-FFF2-40B4-BE49-F238E27FC236}">
              <a16:creationId xmlns:a16="http://schemas.microsoft.com/office/drawing/2014/main" id="{C99690F1-242F-4ED6-B3A0-4A5AF4E6F8BC}"/>
            </a:ext>
          </a:extLst>
        </xdr:cNvPr>
        <xdr:cNvSpPr/>
      </xdr:nvSpPr>
      <xdr:spPr>
        <a:xfrm>
          <a:off x="22110700" y="70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479" name="フローチャート: 判断 478">
          <a:extLst>
            <a:ext uri="{FF2B5EF4-FFF2-40B4-BE49-F238E27FC236}">
              <a16:creationId xmlns:a16="http://schemas.microsoft.com/office/drawing/2014/main" id="{0BA5102A-31B1-4D09-9073-48FE8C41B043}"/>
            </a:ext>
          </a:extLst>
        </xdr:cNvPr>
        <xdr:cNvSpPr/>
      </xdr:nvSpPr>
      <xdr:spPr>
        <a:xfrm>
          <a:off x="21272500" y="70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480" name="フローチャート: 判断 479">
          <a:extLst>
            <a:ext uri="{FF2B5EF4-FFF2-40B4-BE49-F238E27FC236}">
              <a16:creationId xmlns:a16="http://schemas.microsoft.com/office/drawing/2014/main" id="{79A95D11-0CF4-4784-B0C0-C40D00F8CE6D}"/>
            </a:ext>
          </a:extLst>
        </xdr:cNvPr>
        <xdr:cNvSpPr/>
      </xdr:nvSpPr>
      <xdr:spPr>
        <a:xfrm>
          <a:off x="20383500" y="704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481" name="フローチャート: 判断 480">
          <a:extLst>
            <a:ext uri="{FF2B5EF4-FFF2-40B4-BE49-F238E27FC236}">
              <a16:creationId xmlns:a16="http://schemas.microsoft.com/office/drawing/2014/main" id="{1E45016C-E600-4879-A899-6552B4A8013C}"/>
            </a:ext>
          </a:extLst>
        </xdr:cNvPr>
        <xdr:cNvSpPr/>
      </xdr:nvSpPr>
      <xdr:spPr>
        <a:xfrm>
          <a:off x="19494500" y="704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482" name="フローチャート: 判断 481">
          <a:extLst>
            <a:ext uri="{FF2B5EF4-FFF2-40B4-BE49-F238E27FC236}">
              <a16:creationId xmlns:a16="http://schemas.microsoft.com/office/drawing/2014/main" id="{65232147-FC47-44B1-AA59-7A30CE296DA1}"/>
            </a:ext>
          </a:extLst>
        </xdr:cNvPr>
        <xdr:cNvSpPr/>
      </xdr:nvSpPr>
      <xdr:spPr>
        <a:xfrm>
          <a:off x="18605500" y="70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B4BDB490-EF14-4342-AB20-BB919F38887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FCF11BD6-880B-48F4-86DB-926E817787A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BD01D859-DEF6-4D80-BA7C-AF6626DE0B8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EB8C6BA3-5E8B-46E6-986E-D19A9B6D0BD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228FB329-6083-4623-A687-0CE6EC37884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54180</xdr:rowOff>
    </xdr:from>
    <xdr:to>
      <xdr:col>116</xdr:col>
      <xdr:colOff>114300</xdr:colOff>
      <xdr:row>41</xdr:row>
      <xdr:rowOff>155780</xdr:rowOff>
    </xdr:to>
    <xdr:sp macro="" textlink="">
      <xdr:nvSpPr>
        <xdr:cNvPr id="488" name="楕円 487">
          <a:extLst>
            <a:ext uri="{FF2B5EF4-FFF2-40B4-BE49-F238E27FC236}">
              <a16:creationId xmlns:a16="http://schemas.microsoft.com/office/drawing/2014/main" id="{566A0AB8-6A1E-47E2-9116-6336E733877D}"/>
            </a:ext>
          </a:extLst>
        </xdr:cNvPr>
        <xdr:cNvSpPr/>
      </xdr:nvSpPr>
      <xdr:spPr>
        <a:xfrm>
          <a:off x="22110700" y="70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146800</xdr:rowOff>
    </xdr:from>
    <xdr:ext cx="534377" cy="259045"/>
    <xdr:sp macro="" textlink="">
      <xdr:nvSpPr>
        <xdr:cNvPr id="489" name="【一般廃棄物処理施設】&#10;一人当たり有形固定資産（償却資産）額該当値テキスト">
          <a:extLst>
            <a:ext uri="{FF2B5EF4-FFF2-40B4-BE49-F238E27FC236}">
              <a16:creationId xmlns:a16="http://schemas.microsoft.com/office/drawing/2014/main" id="{E664B9CF-95C2-4B04-BC85-A8335AB0FBD3}"/>
            </a:ext>
          </a:extLst>
        </xdr:cNvPr>
        <xdr:cNvSpPr txBox="1"/>
      </xdr:nvSpPr>
      <xdr:spPr>
        <a:xfrm>
          <a:off x="22199600" y="700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57208</xdr:rowOff>
    </xdr:from>
    <xdr:to>
      <xdr:col>112</xdr:col>
      <xdr:colOff>38100</xdr:colOff>
      <xdr:row>41</xdr:row>
      <xdr:rowOff>158808</xdr:rowOff>
    </xdr:to>
    <xdr:sp macro="" textlink="">
      <xdr:nvSpPr>
        <xdr:cNvPr id="490" name="楕円 489">
          <a:extLst>
            <a:ext uri="{FF2B5EF4-FFF2-40B4-BE49-F238E27FC236}">
              <a16:creationId xmlns:a16="http://schemas.microsoft.com/office/drawing/2014/main" id="{E7368F29-C415-40F4-B7E3-74AB655EB34E}"/>
            </a:ext>
          </a:extLst>
        </xdr:cNvPr>
        <xdr:cNvSpPr/>
      </xdr:nvSpPr>
      <xdr:spPr>
        <a:xfrm>
          <a:off x="21272500" y="708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104980</xdr:rowOff>
    </xdr:from>
    <xdr:to>
      <xdr:col>116</xdr:col>
      <xdr:colOff>63500</xdr:colOff>
      <xdr:row>41</xdr:row>
      <xdr:rowOff>108008</xdr:rowOff>
    </xdr:to>
    <xdr:cxnSp macro="">
      <xdr:nvCxnSpPr>
        <xdr:cNvPr id="491" name="直線コネクタ 490">
          <a:extLst>
            <a:ext uri="{FF2B5EF4-FFF2-40B4-BE49-F238E27FC236}">
              <a16:creationId xmlns:a16="http://schemas.microsoft.com/office/drawing/2014/main" id="{0D49BC49-0031-48DF-8BB1-C6D3803FDB9D}"/>
            </a:ext>
          </a:extLst>
        </xdr:cNvPr>
        <xdr:cNvCxnSpPr/>
      </xdr:nvCxnSpPr>
      <xdr:spPr>
        <a:xfrm flipV="1">
          <a:off x="21323300" y="7134430"/>
          <a:ext cx="838200" cy="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58280</xdr:rowOff>
    </xdr:from>
    <xdr:to>
      <xdr:col>107</xdr:col>
      <xdr:colOff>101600</xdr:colOff>
      <xdr:row>41</xdr:row>
      <xdr:rowOff>159880</xdr:rowOff>
    </xdr:to>
    <xdr:sp macro="" textlink="">
      <xdr:nvSpPr>
        <xdr:cNvPr id="492" name="楕円 491">
          <a:extLst>
            <a:ext uri="{FF2B5EF4-FFF2-40B4-BE49-F238E27FC236}">
              <a16:creationId xmlns:a16="http://schemas.microsoft.com/office/drawing/2014/main" id="{46B4D6CC-2AF0-4DB6-AA18-7FFDA41E95C2}"/>
            </a:ext>
          </a:extLst>
        </xdr:cNvPr>
        <xdr:cNvSpPr/>
      </xdr:nvSpPr>
      <xdr:spPr>
        <a:xfrm>
          <a:off x="20383500" y="70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108008</xdr:rowOff>
    </xdr:from>
    <xdr:to>
      <xdr:col>111</xdr:col>
      <xdr:colOff>177800</xdr:colOff>
      <xdr:row>41</xdr:row>
      <xdr:rowOff>109080</xdr:rowOff>
    </xdr:to>
    <xdr:cxnSp macro="">
      <xdr:nvCxnSpPr>
        <xdr:cNvPr id="493" name="直線コネクタ 492">
          <a:extLst>
            <a:ext uri="{FF2B5EF4-FFF2-40B4-BE49-F238E27FC236}">
              <a16:creationId xmlns:a16="http://schemas.microsoft.com/office/drawing/2014/main" id="{6F8AF5C8-6000-48DE-BAA5-4249F4A3A6F1}"/>
            </a:ext>
          </a:extLst>
        </xdr:cNvPr>
        <xdr:cNvCxnSpPr/>
      </xdr:nvCxnSpPr>
      <xdr:spPr>
        <a:xfrm flipV="1">
          <a:off x="20434300" y="7137458"/>
          <a:ext cx="889000" cy="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57922</xdr:rowOff>
    </xdr:from>
    <xdr:to>
      <xdr:col>102</xdr:col>
      <xdr:colOff>165100</xdr:colOff>
      <xdr:row>41</xdr:row>
      <xdr:rowOff>159522</xdr:rowOff>
    </xdr:to>
    <xdr:sp macro="" textlink="">
      <xdr:nvSpPr>
        <xdr:cNvPr id="494" name="楕円 493">
          <a:extLst>
            <a:ext uri="{FF2B5EF4-FFF2-40B4-BE49-F238E27FC236}">
              <a16:creationId xmlns:a16="http://schemas.microsoft.com/office/drawing/2014/main" id="{63FC5626-8973-4910-9F79-873174C919FA}"/>
            </a:ext>
          </a:extLst>
        </xdr:cNvPr>
        <xdr:cNvSpPr/>
      </xdr:nvSpPr>
      <xdr:spPr>
        <a:xfrm>
          <a:off x="19494500" y="708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108722</xdr:rowOff>
    </xdr:from>
    <xdr:to>
      <xdr:col>107</xdr:col>
      <xdr:colOff>50800</xdr:colOff>
      <xdr:row>41</xdr:row>
      <xdr:rowOff>109080</xdr:rowOff>
    </xdr:to>
    <xdr:cxnSp macro="">
      <xdr:nvCxnSpPr>
        <xdr:cNvPr id="495" name="直線コネクタ 494">
          <a:extLst>
            <a:ext uri="{FF2B5EF4-FFF2-40B4-BE49-F238E27FC236}">
              <a16:creationId xmlns:a16="http://schemas.microsoft.com/office/drawing/2014/main" id="{4A7A9911-5A03-4D88-B2F5-EB39240F625B}"/>
            </a:ext>
          </a:extLst>
        </xdr:cNvPr>
        <xdr:cNvCxnSpPr/>
      </xdr:nvCxnSpPr>
      <xdr:spPr>
        <a:xfrm>
          <a:off x="19545300" y="7138172"/>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58338</xdr:rowOff>
    </xdr:from>
    <xdr:to>
      <xdr:col>98</xdr:col>
      <xdr:colOff>38100</xdr:colOff>
      <xdr:row>41</xdr:row>
      <xdr:rowOff>159938</xdr:rowOff>
    </xdr:to>
    <xdr:sp macro="" textlink="">
      <xdr:nvSpPr>
        <xdr:cNvPr id="496" name="楕円 495">
          <a:extLst>
            <a:ext uri="{FF2B5EF4-FFF2-40B4-BE49-F238E27FC236}">
              <a16:creationId xmlns:a16="http://schemas.microsoft.com/office/drawing/2014/main" id="{72D11476-9197-44D9-82CC-26A649752CE8}"/>
            </a:ext>
          </a:extLst>
        </xdr:cNvPr>
        <xdr:cNvSpPr/>
      </xdr:nvSpPr>
      <xdr:spPr>
        <a:xfrm>
          <a:off x="18605500" y="708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108722</xdr:rowOff>
    </xdr:from>
    <xdr:to>
      <xdr:col>102</xdr:col>
      <xdr:colOff>114300</xdr:colOff>
      <xdr:row>41</xdr:row>
      <xdr:rowOff>109138</xdr:rowOff>
    </xdr:to>
    <xdr:cxnSp macro="">
      <xdr:nvCxnSpPr>
        <xdr:cNvPr id="497" name="直線コネクタ 496">
          <a:extLst>
            <a:ext uri="{FF2B5EF4-FFF2-40B4-BE49-F238E27FC236}">
              <a16:creationId xmlns:a16="http://schemas.microsoft.com/office/drawing/2014/main" id="{4C239369-D1DE-4679-8A6B-39E1F395C500}"/>
            </a:ext>
          </a:extLst>
        </xdr:cNvPr>
        <xdr:cNvCxnSpPr/>
      </xdr:nvCxnSpPr>
      <xdr:spPr>
        <a:xfrm flipV="1">
          <a:off x="18656300" y="7138172"/>
          <a:ext cx="889000" cy="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123193</xdr:rowOff>
    </xdr:from>
    <xdr:ext cx="534377" cy="259045"/>
    <xdr:sp macro="" textlink="">
      <xdr:nvSpPr>
        <xdr:cNvPr id="498" name="n_1aveValue【一般廃棄物処理施設】&#10;一人当たり有形固定資産（償却資産）額">
          <a:extLst>
            <a:ext uri="{FF2B5EF4-FFF2-40B4-BE49-F238E27FC236}">
              <a16:creationId xmlns:a16="http://schemas.microsoft.com/office/drawing/2014/main" id="{B39E3E3A-1567-41DB-9FFF-4266FE738D0C}"/>
            </a:ext>
          </a:extLst>
        </xdr:cNvPr>
        <xdr:cNvSpPr txBox="1"/>
      </xdr:nvSpPr>
      <xdr:spPr>
        <a:xfrm>
          <a:off x="21043411" y="680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137985</xdr:rowOff>
    </xdr:from>
    <xdr:ext cx="534377" cy="259045"/>
    <xdr:sp macro="" textlink="">
      <xdr:nvSpPr>
        <xdr:cNvPr id="499" name="n_2aveValue【一般廃棄物処理施設】&#10;一人当たり有形固定資産（償却資産）額">
          <a:extLst>
            <a:ext uri="{FF2B5EF4-FFF2-40B4-BE49-F238E27FC236}">
              <a16:creationId xmlns:a16="http://schemas.microsoft.com/office/drawing/2014/main" id="{0894950D-3293-4029-B948-524AA71D8164}"/>
            </a:ext>
          </a:extLst>
        </xdr:cNvPr>
        <xdr:cNvSpPr txBox="1"/>
      </xdr:nvSpPr>
      <xdr:spPr>
        <a:xfrm>
          <a:off x="20167111" y="682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138111</xdr:rowOff>
    </xdr:from>
    <xdr:ext cx="534377" cy="259045"/>
    <xdr:sp macro="" textlink="">
      <xdr:nvSpPr>
        <xdr:cNvPr id="500" name="n_3aveValue【一般廃棄物処理施設】&#10;一人当たり有形固定資産（償却資産）額">
          <a:extLst>
            <a:ext uri="{FF2B5EF4-FFF2-40B4-BE49-F238E27FC236}">
              <a16:creationId xmlns:a16="http://schemas.microsoft.com/office/drawing/2014/main" id="{097F4358-0553-4AB6-92BC-AE5CC5FA546D}"/>
            </a:ext>
          </a:extLst>
        </xdr:cNvPr>
        <xdr:cNvSpPr txBox="1"/>
      </xdr:nvSpPr>
      <xdr:spPr>
        <a:xfrm>
          <a:off x="19278111" y="6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144018</xdr:rowOff>
    </xdr:from>
    <xdr:ext cx="534377" cy="259045"/>
    <xdr:sp macro="" textlink="">
      <xdr:nvSpPr>
        <xdr:cNvPr id="501" name="n_4aveValue【一般廃棄物処理施設】&#10;一人当たり有形固定資産（償却資産）額">
          <a:extLst>
            <a:ext uri="{FF2B5EF4-FFF2-40B4-BE49-F238E27FC236}">
              <a16:creationId xmlns:a16="http://schemas.microsoft.com/office/drawing/2014/main" id="{78D040DB-B13C-4468-AB50-ED1B878895BF}"/>
            </a:ext>
          </a:extLst>
        </xdr:cNvPr>
        <xdr:cNvSpPr txBox="1"/>
      </xdr:nvSpPr>
      <xdr:spPr>
        <a:xfrm>
          <a:off x="18389111" y="68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149935</xdr:rowOff>
    </xdr:from>
    <xdr:ext cx="534377" cy="259045"/>
    <xdr:sp macro="" textlink="">
      <xdr:nvSpPr>
        <xdr:cNvPr id="502" name="n_1mainValue【一般廃棄物処理施設】&#10;一人当たり有形固定資産（償却資産）額">
          <a:extLst>
            <a:ext uri="{FF2B5EF4-FFF2-40B4-BE49-F238E27FC236}">
              <a16:creationId xmlns:a16="http://schemas.microsoft.com/office/drawing/2014/main" id="{EFC0CD67-CB84-4148-A5C6-8F99D6E27D04}"/>
            </a:ext>
          </a:extLst>
        </xdr:cNvPr>
        <xdr:cNvSpPr txBox="1"/>
      </xdr:nvSpPr>
      <xdr:spPr>
        <a:xfrm>
          <a:off x="21043411" y="717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151007</xdr:rowOff>
    </xdr:from>
    <xdr:ext cx="534377" cy="259045"/>
    <xdr:sp macro="" textlink="">
      <xdr:nvSpPr>
        <xdr:cNvPr id="503" name="n_2mainValue【一般廃棄物処理施設】&#10;一人当たり有形固定資産（償却資産）額">
          <a:extLst>
            <a:ext uri="{FF2B5EF4-FFF2-40B4-BE49-F238E27FC236}">
              <a16:creationId xmlns:a16="http://schemas.microsoft.com/office/drawing/2014/main" id="{04BDE338-7399-4D0C-84D1-B00204833B75}"/>
            </a:ext>
          </a:extLst>
        </xdr:cNvPr>
        <xdr:cNvSpPr txBox="1"/>
      </xdr:nvSpPr>
      <xdr:spPr>
        <a:xfrm>
          <a:off x="20167111" y="718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150649</xdr:rowOff>
    </xdr:from>
    <xdr:ext cx="534377" cy="259045"/>
    <xdr:sp macro="" textlink="">
      <xdr:nvSpPr>
        <xdr:cNvPr id="504" name="n_3mainValue【一般廃棄物処理施設】&#10;一人当たり有形固定資産（償却資産）額">
          <a:extLst>
            <a:ext uri="{FF2B5EF4-FFF2-40B4-BE49-F238E27FC236}">
              <a16:creationId xmlns:a16="http://schemas.microsoft.com/office/drawing/2014/main" id="{17A12F4D-42CF-4760-9F85-AD5ED7FB13C2}"/>
            </a:ext>
          </a:extLst>
        </xdr:cNvPr>
        <xdr:cNvSpPr txBox="1"/>
      </xdr:nvSpPr>
      <xdr:spPr>
        <a:xfrm>
          <a:off x="19278111" y="71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151065</xdr:rowOff>
    </xdr:from>
    <xdr:ext cx="534377" cy="259045"/>
    <xdr:sp macro="" textlink="">
      <xdr:nvSpPr>
        <xdr:cNvPr id="505" name="n_4mainValue【一般廃棄物処理施設】&#10;一人当たり有形固定資産（償却資産）額">
          <a:extLst>
            <a:ext uri="{FF2B5EF4-FFF2-40B4-BE49-F238E27FC236}">
              <a16:creationId xmlns:a16="http://schemas.microsoft.com/office/drawing/2014/main" id="{0F6F1431-B703-45DB-87AE-55953D8E8583}"/>
            </a:ext>
          </a:extLst>
        </xdr:cNvPr>
        <xdr:cNvSpPr txBox="1"/>
      </xdr:nvSpPr>
      <xdr:spPr>
        <a:xfrm>
          <a:off x="18389111" y="71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F618065B-4ED9-4187-A9F8-145283344AA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6145F2B6-EF73-42C8-961F-6AE95DE4177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D65AA80B-D458-48EF-9A1E-E5B27E3A047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C69FBF3E-1B2F-4321-BE99-F60ECD7352E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729A6F40-C776-453B-9246-7845FF69DA6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D90CB4DF-ED65-4758-8027-E900495DC4E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8A4BA27E-D6BD-44FC-B586-D0BAEFCFFEC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08696795-95AD-4D2D-8382-E1BE70954A5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8C437D90-304D-4B62-9A5A-33160869681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6AE075C9-C155-4121-9FD6-0156E8CC7C1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881406F4-58D2-403D-A332-285BAEB690B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a:extLst>
            <a:ext uri="{FF2B5EF4-FFF2-40B4-BE49-F238E27FC236}">
              <a16:creationId xmlns:a16="http://schemas.microsoft.com/office/drawing/2014/main" id="{9F7B0A3E-8201-4FB3-A5B2-07A4314A71E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8" name="テキスト ボックス 517">
          <a:extLst>
            <a:ext uri="{FF2B5EF4-FFF2-40B4-BE49-F238E27FC236}">
              <a16:creationId xmlns:a16="http://schemas.microsoft.com/office/drawing/2014/main" id="{1D27388A-6FAD-417F-8DF0-0D988FB3BE3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a:extLst>
            <a:ext uri="{FF2B5EF4-FFF2-40B4-BE49-F238E27FC236}">
              <a16:creationId xmlns:a16="http://schemas.microsoft.com/office/drawing/2014/main" id="{54FC346B-A952-4C2D-9CCD-86CCF3C5988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a:extLst>
            <a:ext uri="{FF2B5EF4-FFF2-40B4-BE49-F238E27FC236}">
              <a16:creationId xmlns:a16="http://schemas.microsoft.com/office/drawing/2014/main" id="{A9B6249D-619A-4403-BC44-EEC5AA8ABB5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a:extLst>
            <a:ext uri="{FF2B5EF4-FFF2-40B4-BE49-F238E27FC236}">
              <a16:creationId xmlns:a16="http://schemas.microsoft.com/office/drawing/2014/main" id="{9F42C6C8-E86B-4269-B0DC-440B510B1C2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a:extLst>
            <a:ext uri="{FF2B5EF4-FFF2-40B4-BE49-F238E27FC236}">
              <a16:creationId xmlns:a16="http://schemas.microsoft.com/office/drawing/2014/main" id="{A6ADD69E-FB68-48C5-8DC6-44815B62140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a:extLst>
            <a:ext uri="{FF2B5EF4-FFF2-40B4-BE49-F238E27FC236}">
              <a16:creationId xmlns:a16="http://schemas.microsoft.com/office/drawing/2014/main" id="{014F68F8-E448-4047-9543-37ED4CE95E9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a:extLst>
            <a:ext uri="{FF2B5EF4-FFF2-40B4-BE49-F238E27FC236}">
              <a16:creationId xmlns:a16="http://schemas.microsoft.com/office/drawing/2014/main" id="{F154B765-7628-4085-97CB-24C358E1545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a:extLst>
            <a:ext uri="{FF2B5EF4-FFF2-40B4-BE49-F238E27FC236}">
              <a16:creationId xmlns:a16="http://schemas.microsoft.com/office/drawing/2014/main" id="{37538A57-E6A8-4FDA-A0A5-7E0286D35AD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a:extLst>
            <a:ext uri="{FF2B5EF4-FFF2-40B4-BE49-F238E27FC236}">
              <a16:creationId xmlns:a16="http://schemas.microsoft.com/office/drawing/2014/main" id="{A88FF6BD-75A8-4239-AFDE-8061593103B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a:extLst>
            <a:ext uri="{FF2B5EF4-FFF2-40B4-BE49-F238E27FC236}">
              <a16:creationId xmlns:a16="http://schemas.microsoft.com/office/drawing/2014/main" id="{BC7788BD-4AD0-4BE7-8C0A-957C36079CB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8" name="テキスト ボックス 527">
          <a:extLst>
            <a:ext uri="{FF2B5EF4-FFF2-40B4-BE49-F238E27FC236}">
              <a16:creationId xmlns:a16="http://schemas.microsoft.com/office/drawing/2014/main" id="{655D1C82-C157-4838-917E-D6AB37CC061D}"/>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821CDAE-D977-464C-9B68-F571A827136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a:extLst>
            <a:ext uri="{FF2B5EF4-FFF2-40B4-BE49-F238E27FC236}">
              <a16:creationId xmlns:a16="http://schemas.microsoft.com/office/drawing/2014/main" id="{209495D0-2BCC-400D-AB18-1081376203C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531" name="直線コネクタ 530">
          <a:extLst>
            <a:ext uri="{FF2B5EF4-FFF2-40B4-BE49-F238E27FC236}">
              <a16:creationId xmlns:a16="http://schemas.microsoft.com/office/drawing/2014/main" id="{7F62DCFD-8D63-4C24-8FA4-38CB84048B76}"/>
            </a:ext>
          </a:extLst>
        </xdr:cNvPr>
        <xdr:cNvCxnSpPr/>
      </xdr:nvCxnSpPr>
      <xdr:spPr>
        <a:xfrm flipV="1">
          <a:off x="16318864" y="961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2" name="【保健センター・保健所】&#10;有形固定資産減価償却率最小値テキスト">
          <a:extLst>
            <a:ext uri="{FF2B5EF4-FFF2-40B4-BE49-F238E27FC236}">
              <a16:creationId xmlns:a16="http://schemas.microsoft.com/office/drawing/2014/main" id="{78BBF606-5932-47B6-AFEE-CE0ECCBBC514}"/>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3" name="直線コネクタ 532">
          <a:extLst>
            <a:ext uri="{FF2B5EF4-FFF2-40B4-BE49-F238E27FC236}">
              <a16:creationId xmlns:a16="http://schemas.microsoft.com/office/drawing/2014/main" id="{2116E085-2C20-4052-A830-8BEE69716FAD}"/>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534" name="【保健センター・保健所】&#10;有形固定資産減価償却率最大値テキスト">
          <a:extLst>
            <a:ext uri="{FF2B5EF4-FFF2-40B4-BE49-F238E27FC236}">
              <a16:creationId xmlns:a16="http://schemas.microsoft.com/office/drawing/2014/main" id="{86AF2971-F408-43A6-AB43-B0A0A45A3444}"/>
            </a:ext>
          </a:extLst>
        </xdr:cNvPr>
        <xdr:cNvSpPr txBox="1"/>
      </xdr:nvSpPr>
      <xdr:spPr>
        <a:xfrm>
          <a:off x="16357600" y="938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535" name="直線コネクタ 534">
          <a:extLst>
            <a:ext uri="{FF2B5EF4-FFF2-40B4-BE49-F238E27FC236}">
              <a16:creationId xmlns:a16="http://schemas.microsoft.com/office/drawing/2014/main" id="{ACAE2628-0C8D-4542-A0B3-0BFDDD8B5544}"/>
            </a:ext>
          </a:extLst>
        </xdr:cNvPr>
        <xdr:cNvCxnSpPr/>
      </xdr:nvCxnSpPr>
      <xdr:spPr>
        <a:xfrm>
          <a:off x="16230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96174</xdr:rowOff>
    </xdr:from>
    <xdr:ext cx="405111" cy="259045"/>
    <xdr:sp macro="" textlink="">
      <xdr:nvSpPr>
        <xdr:cNvPr id="536" name="【保健センター・保健所】&#10;有形固定資産減価償却率平均値テキスト">
          <a:extLst>
            <a:ext uri="{FF2B5EF4-FFF2-40B4-BE49-F238E27FC236}">
              <a16:creationId xmlns:a16="http://schemas.microsoft.com/office/drawing/2014/main" id="{22677846-FF22-4312-8979-EB3158BBE530}"/>
            </a:ext>
          </a:extLst>
        </xdr:cNvPr>
        <xdr:cNvSpPr txBox="1"/>
      </xdr:nvSpPr>
      <xdr:spPr>
        <a:xfrm>
          <a:off x="16357600" y="100402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537" name="フローチャート: 判断 536">
          <a:extLst>
            <a:ext uri="{FF2B5EF4-FFF2-40B4-BE49-F238E27FC236}">
              <a16:creationId xmlns:a16="http://schemas.microsoft.com/office/drawing/2014/main" id="{32851FC4-41BE-46C4-8436-6E7B7ED14537}"/>
            </a:ext>
          </a:extLst>
        </xdr:cNvPr>
        <xdr:cNvSpPr/>
      </xdr:nvSpPr>
      <xdr:spPr>
        <a:xfrm>
          <a:off x="162687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538" name="フローチャート: 判断 537">
          <a:extLst>
            <a:ext uri="{FF2B5EF4-FFF2-40B4-BE49-F238E27FC236}">
              <a16:creationId xmlns:a16="http://schemas.microsoft.com/office/drawing/2014/main" id="{EBD07044-1DE1-4C92-BF0D-47D9F595B168}"/>
            </a:ext>
          </a:extLst>
        </xdr:cNvPr>
        <xdr:cNvSpPr/>
      </xdr:nvSpPr>
      <xdr:spPr>
        <a:xfrm>
          <a:off x="15430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macro="" textlink="">
      <xdr:nvSpPr>
        <xdr:cNvPr id="539" name="フローチャート: 判断 538">
          <a:extLst>
            <a:ext uri="{FF2B5EF4-FFF2-40B4-BE49-F238E27FC236}">
              <a16:creationId xmlns:a16="http://schemas.microsoft.com/office/drawing/2014/main" id="{EFECE8A0-EEA7-4192-B4EF-D8CA86E906C2}"/>
            </a:ext>
          </a:extLst>
        </xdr:cNvPr>
        <xdr:cNvSpPr/>
      </xdr:nvSpPr>
      <xdr:spPr>
        <a:xfrm>
          <a:off x="14541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540" name="フローチャート: 判断 539">
          <a:extLst>
            <a:ext uri="{FF2B5EF4-FFF2-40B4-BE49-F238E27FC236}">
              <a16:creationId xmlns:a16="http://schemas.microsoft.com/office/drawing/2014/main" id="{1486923D-3BF8-4CCA-9E58-B4A92A24E0E0}"/>
            </a:ext>
          </a:extLst>
        </xdr:cNvPr>
        <xdr:cNvSpPr/>
      </xdr:nvSpPr>
      <xdr:spPr>
        <a:xfrm>
          <a:off x="13652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541" name="フローチャート: 判断 540">
          <a:extLst>
            <a:ext uri="{FF2B5EF4-FFF2-40B4-BE49-F238E27FC236}">
              <a16:creationId xmlns:a16="http://schemas.microsoft.com/office/drawing/2014/main" id="{394CDE2B-525E-4D66-80D5-7403E5911C26}"/>
            </a:ext>
          </a:extLst>
        </xdr:cNvPr>
        <xdr:cNvSpPr/>
      </xdr:nvSpPr>
      <xdr:spPr>
        <a:xfrm>
          <a:off x="12763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2F6B0653-E3D8-4860-8BC5-9116C7F6785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2B6ED3EE-86D1-4AB5-A099-A44372531CE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1798C86F-DA5F-47B9-BC89-174F2ADA9E8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EA692F71-C4C1-40C2-AA7D-0569BBA6C8A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144A85F3-1117-462B-8F1F-307D202BFE4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45538</xdr:rowOff>
    </xdr:from>
    <xdr:to>
      <xdr:col>85</xdr:col>
      <xdr:colOff>177800</xdr:colOff>
      <xdr:row>63</xdr:row>
      <xdr:rowOff>147138</xdr:rowOff>
    </xdr:to>
    <xdr:sp macro="" textlink="">
      <xdr:nvSpPr>
        <xdr:cNvPr id="547" name="楕円 546">
          <a:extLst>
            <a:ext uri="{FF2B5EF4-FFF2-40B4-BE49-F238E27FC236}">
              <a16:creationId xmlns:a16="http://schemas.microsoft.com/office/drawing/2014/main" id="{8F991F37-1D17-4037-9373-CC723232F9ED}"/>
            </a:ext>
          </a:extLst>
        </xdr:cNvPr>
        <xdr:cNvSpPr/>
      </xdr:nvSpPr>
      <xdr:spPr>
        <a:xfrm>
          <a:off x="16268700" y="10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23965</xdr:rowOff>
    </xdr:from>
    <xdr:ext cx="405111" cy="259045"/>
    <xdr:sp macro="" textlink="">
      <xdr:nvSpPr>
        <xdr:cNvPr id="548" name="【保健センター・保健所】&#10;有形固定資産減価償却率該当値テキスト">
          <a:extLst>
            <a:ext uri="{FF2B5EF4-FFF2-40B4-BE49-F238E27FC236}">
              <a16:creationId xmlns:a16="http://schemas.microsoft.com/office/drawing/2014/main" id="{2A5AAD24-47CB-4AD6-A78C-07B1CDACD8B5}"/>
            </a:ext>
          </a:extLst>
        </xdr:cNvPr>
        <xdr:cNvSpPr txBox="1"/>
      </xdr:nvSpPr>
      <xdr:spPr>
        <a:xfrm>
          <a:off x="16357600" y="1082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12881</xdr:rowOff>
    </xdr:from>
    <xdr:to>
      <xdr:col>81</xdr:col>
      <xdr:colOff>101600</xdr:colOff>
      <xdr:row>63</xdr:row>
      <xdr:rowOff>114481</xdr:rowOff>
    </xdr:to>
    <xdr:sp macro="" textlink="">
      <xdr:nvSpPr>
        <xdr:cNvPr id="549" name="楕円 548">
          <a:extLst>
            <a:ext uri="{FF2B5EF4-FFF2-40B4-BE49-F238E27FC236}">
              <a16:creationId xmlns:a16="http://schemas.microsoft.com/office/drawing/2014/main" id="{DD2B15A4-0B3B-44A3-A858-6490ACDAABCD}"/>
            </a:ext>
          </a:extLst>
        </xdr:cNvPr>
        <xdr:cNvSpPr/>
      </xdr:nvSpPr>
      <xdr:spPr>
        <a:xfrm>
          <a:off x="15430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63681</xdr:rowOff>
    </xdr:from>
    <xdr:to>
      <xdr:col>85</xdr:col>
      <xdr:colOff>127000</xdr:colOff>
      <xdr:row>63</xdr:row>
      <xdr:rowOff>96338</xdr:rowOff>
    </xdr:to>
    <xdr:cxnSp macro="">
      <xdr:nvCxnSpPr>
        <xdr:cNvPr id="550" name="直線コネクタ 549">
          <a:extLst>
            <a:ext uri="{FF2B5EF4-FFF2-40B4-BE49-F238E27FC236}">
              <a16:creationId xmlns:a16="http://schemas.microsoft.com/office/drawing/2014/main" id="{8372C2BB-70BC-4017-A450-C4E094E79A73}"/>
            </a:ext>
          </a:extLst>
        </xdr:cNvPr>
        <xdr:cNvCxnSpPr/>
      </xdr:nvCxnSpPr>
      <xdr:spPr>
        <a:xfrm>
          <a:off x="15481300" y="1086503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151674</xdr:rowOff>
    </xdr:from>
    <xdr:to>
      <xdr:col>76</xdr:col>
      <xdr:colOff>165100</xdr:colOff>
      <xdr:row>63</xdr:row>
      <xdr:rowOff>81824</xdr:rowOff>
    </xdr:to>
    <xdr:sp macro="" textlink="">
      <xdr:nvSpPr>
        <xdr:cNvPr id="551" name="楕円 550">
          <a:extLst>
            <a:ext uri="{FF2B5EF4-FFF2-40B4-BE49-F238E27FC236}">
              <a16:creationId xmlns:a16="http://schemas.microsoft.com/office/drawing/2014/main" id="{DAB0BD27-A6C1-44AA-89BF-C85491D2272E}"/>
            </a:ext>
          </a:extLst>
        </xdr:cNvPr>
        <xdr:cNvSpPr/>
      </xdr:nvSpPr>
      <xdr:spPr>
        <a:xfrm>
          <a:off x="145415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31024</xdr:rowOff>
    </xdr:from>
    <xdr:to>
      <xdr:col>81</xdr:col>
      <xdr:colOff>50800</xdr:colOff>
      <xdr:row>63</xdr:row>
      <xdr:rowOff>63681</xdr:rowOff>
    </xdr:to>
    <xdr:cxnSp macro="">
      <xdr:nvCxnSpPr>
        <xdr:cNvPr id="552" name="直線コネクタ 551">
          <a:extLst>
            <a:ext uri="{FF2B5EF4-FFF2-40B4-BE49-F238E27FC236}">
              <a16:creationId xmlns:a16="http://schemas.microsoft.com/office/drawing/2014/main" id="{EAC46BC4-DE3C-4C2D-9F10-8217A96DD927}"/>
            </a:ext>
          </a:extLst>
        </xdr:cNvPr>
        <xdr:cNvCxnSpPr/>
      </xdr:nvCxnSpPr>
      <xdr:spPr>
        <a:xfrm>
          <a:off x="14592300" y="108323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119017</xdr:rowOff>
    </xdr:from>
    <xdr:to>
      <xdr:col>72</xdr:col>
      <xdr:colOff>38100</xdr:colOff>
      <xdr:row>63</xdr:row>
      <xdr:rowOff>49167</xdr:rowOff>
    </xdr:to>
    <xdr:sp macro="" textlink="">
      <xdr:nvSpPr>
        <xdr:cNvPr id="553" name="楕円 552">
          <a:extLst>
            <a:ext uri="{FF2B5EF4-FFF2-40B4-BE49-F238E27FC236}">
              <a16:creationId xmlns:a16="http://schemas.microsoft.com/office/drawing/2014/main" id="{F43FF8C3-B457-43F3-9F19-0ABCBFAC30AF}"/>
            </a:ext>
          </a:extLst>
        </xdr:cNvPr>
        <xdr:cNvSpPr/>
      </xdr:nvSpPr>
      <xdr:spPr>
        <a:xfrm>
          <a:off x="13652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169817</xdr:rowOff>
    </xdr:from>
    <xdr:to>
      <xdr:col>76</xdr:col>
      <xdr:colOff>114300</xdr:colOff>
      <xdr:row>63</xdr:row>
      <xdr:rowOff>31024</xdr:rowOff>
    </xdr:to>
    <xdr:cxnSp macro="">
      <xdr:nvCxnSpPr>
        <xdr:cNvPr id="554" name="直線コネクタ 553">
          <a:extLst>
            <a:ext uri="{FF2B5EF4-FFF2-40B4-BE49-F238E27FC236}">
              <a16:creationId xmlns:a16="http://schemas.microsoft.com/office/drawing/2014/main" id="{D058253F-97B8-4172-AA7A-44412B1A08F9}"/>
            </a:ext>
          </a:extLst>
        </xdr:cNvPr>
        <xdr:cNvCxnSpPr/>
      </xdr:nvCxnSpPr>
      <xdr:spPr>
        <a:xfrm>
          <a:off x="13703300" y="107997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86360</xdr:rowOff>
    </xdr:from>
    <xdr:to>
      <xdr:col>67</xdr:col>
      <xdr:colOff>101600</xdr:colOff>
      <xdr:row>63</xdr:row>
      <xdr:rowOff>16510</xdr:rowOff>
    </xdr:to>
    <xdr:sp macro="" textlink="">
      <xdr:nvSpPr>
        <xdr:cNvPr id="555" name="楕円 554">
          <a:extLst>
            <a:ext uri="{FF2B5EF4-FFF2-40B4-BE49-F238E27FC236}">
              <a16:creationId xmlns:a16="http://schemas.microsoft.com/office/drawing/2014/main" id="{17936E65-C5AE-438F-BE46-BF830699C225}"/>
            </a:ext>
          </a:extLst>
        </xdr:cNvPr>
        <xdr:cNvSpPr/>
      </xdr:nvSpPr>
      <xdr:spPr>
        <a:xfrm>
          <a:off x="12763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137160</xdr:rowOff>
    </xdr:from>
    <xdr:to>
      <xdr:col>71</xdr:col>
      <xdr:colOff>177800</xdr:colOff>
      <xdr:row>62</xdr:row>
      <xdr:rowOff>169817</xdr:rowOff>
    </xdr:to>
    <xdr:cxnSp macro="">
      <xdr:nvCxnSpPr>
        <xdr:cNvPr id="556" name="直線コネクタ 555">
          <a:extLst>
            <a:ext uri="{FF2B5EF4-FFF2-40B4-BE49-F238E27FC236}">
              <a16:creationId xmlns:a16="http://schemas.microsoft.com/office/drawing/2014/main" id="{524FC07A-BD57-4A8A-B85B-001D48BB6480}"/>
            </a:ext>
          </a:extLst>
        </xdr:cNvPr>
        <xdr:cNvCxnSpPr/>
      </xdr:nvCxnSpPr>
      <xdr:spPr>
        <a:xfrm>
          <a:off x="12814300" y="1076706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160400</xdr:rowOff>
    </xdr:from>
    <xdr:ext cx="405111" cy="259045"/>
    <xdr:sp macro="" textlink="">
      <xdr:nvSpPr>
        <xdr:cNvPr id="557" name="n_1aveValue【保健センター・保健所】&#10;有形固定資産減価償却率">
          <a:extLst>
            <a:ext uri="{FF2B5EF4-FFF2-40B4-BE49-F238E27FC236}">
              <a16:creationId xmlns:a16="http://schemas.microsoft.com/office/drawing/2014/main" id="{67107143-0A4B-436B-B0D4-E22F9FEF1CA7}"/>
            </a:ext>
          </a:extLst>
        </xdr:cNvPr>
        <xdr:cNvSpPr txBox="1"/>
      </xdr:nvSpPr>
      <xdr:spPr>
        <a:xfrm>
          <a:off x="152660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132642</xdr:rowOff>
    </xdr:from>
    <xdr:ext cx="405111" cy="259045"/>
    <xdr:sp macro="" textlink="">
      <xdr:nvSpPr>
        <xdr:cNvPr id="558" name="n_2aveValue【保健センター・保健所】&#10;有形固定資産減価償却率">
          <a:extLst>
            <a:ext uri="{FF2B5EF4-FFF2-40B4-BE49-F238E27FC236}">
              <a16:creationId xmlns:a16="http://schemas.microsoft.com/office/drawing/2014/main" id="{F13E0CC2-9EF0-4B2F-AB04-53F79CFD9E00}"/>
            </a:ext>
          </a:extLst>
        </xdr:cNvPr>
        <xdr:cNvSpPr txBox="1"/>
      </xdr:nvSpPr>
      <xdr:spPr>
        <a:xfrm>
          <a:off x="143897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559" name="n_3aveValue【保健センター・保健所】&#10;有形固定資産減価償却率">
          <a:extLst>
            <a:ext uri="{FF2B5EF4-FFF2-40B4-BE49-F238E27FC236}">
              <a16:creationId xmlns:a16="http://schemas.microsoft.com/office/drawing/2014/main" id="{168C5E4E-61AF-4DAD-B528-D11158DF2881}"/>
            </a:ext>
          </a:extLst>
        </xdr:cNvPr>
        <xdr:cNvSpPr txBox="1"/>
      </xdr:nvSpPr>
      <xdr:spPr>
        <a:xfrm>
          <a:off x="13500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560" name="n_4aveValue【保健センター・保健所】&#10;有形固定資産減価償却率">
          <a:extLst>
            <a:ext uri="{FF2B5EF4-FFF2-40B4-BE49-F238E27FC236}">
              <a16:creationId xmlns:a16="http://schemas.microsoft.com/office/drawing/2014/main" id="{C9EF5B20-7CC5-40E7-8DD8-BFD0B5C07AD6}"/>
            </a:ext>
          </a:extLst>
        </xdr:cNvPr>
        <xdr:cNvSpPr txBox="1"/>
      </xdr:nvSpPr>
      <xdr:spPr>
        <a:xfrm>
          <a:off x="12611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105608</xdr:rowOff>
    </xdr:from>
    <xdr:ext cx="405111" cy="259045"/>
    <xdr:sp macro="" textlink="">
      <xdr:nvSpPr>
        <xdr:cNvPr id="561" name="n_1mainValue【保健センター・保健所】&#10;有形固定資産減価償却率">
          <a:extLst>
            <a:ext uri="{FF2B5EF4-FFF2-40B4-BE49-F238E27FC236}">
              <a16:creationId xmlns:a16="http://schemas.microsoft.com/office/drawing/2014/main" id="{6076D778-2B1D-481B-809B-99E50E67DA25}"/>
            </a:ext>
          </a:extLst>
        </xdr:cNvPr>
        <xdr:cNvSpPr txBox="1"/>
      </xdr:nvSpPr>
      <xdr:spPr>
        <a:xfrm>
          <a:off x="15266044" y="1090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72951</xdr:rowOff>
    </xdr:from>
    <xdr:ext cx="405111" cy="259045"/>
    <xdr:sp macro="" textlink="">
      <xdr:nvSpPr>
        <xdr:cNvPr id="562" name="n_2mainValue【保健センター・保健所】&#10;有形固定資産減価償却率">
          <a:extLst>
            <a:ext uri="{FF2B5EF4-FFF2-40B4-BE49-F238E27FC236}">
              <a16:creationId xmlns:a16="http://schemas.microsoft.com/office/drawing/2014/main" id="{0BDB4E89-41EA-41CE-81DC-DE74FF1C20D2}"/>
            </a:ext>
          </a:extLst>
        </xdr:cNvPr>
        <xdr:cNvSpPr txBox="1"/>
      </xdr:nvSpPr>
      <xdr:spPr>
        <a:xfrm>
          <a:off x="14389744" y="1087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40294</xdr:rowOff>
    </xdr:from>
    <xdr:ext cx="405111" cy="259045"/>
    <xdr:sp macro="" textlink="">
      <xdr:nvSpPr>
        <xdr:cNvPr id="563" name="n_3mainValue【保健センター・保健所】&#10;有形固定資産減価償却率">
          <a:extLst>
            <a:ext uri="{FF2B5EF4-FFF2-40B4-BE49-F238E27FC236}">
              <a16:creationId xmlns:a16="http://schemas.microsoft.com/office/drawing/2014/main" id="{BFDC28F7-ABAC-4BF5-B32D-4BE1C9105951}"/>
            </a:ext>
          </a:extLst>
        </xdr:cNvPr>
        <xdr:cNvSpPr txBox="1"/>
      </xdr:nvSpPr>
      <xdr:spPr>
        <a:xfrm>
          <a:off x="13500744"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7637</xdr:rowOff>
    </xdr:from>
    <xdr:ext cx="405111" cy="259045"/>
    <xdr:sp macro="" textlink="">
      <xdr:nvSpPr>
        <xdr:cNvPr id="564" name="n_4mainValue【保健センター・保健所】&#10;有形固定資産減価償却率">
          <a:extLst>
            <a:ext uri="{FF2B5EF4-FFF2-40B4-BE49-F238E27FC236}">
              <a16:creationId xmlns:a16="http://schemas.microsoft.com/office/drawing/2014/main" id="{32422AEA-B3CC-49A4-ABC6-BE040E18B2A5}"/>
            </a:ext>
          </a:extLst>
        </xdr:cNvPr>
        <xdr:cNvSpPr txBox="1"/>
      </xdr:nvSpPr>
      <xdr:spPr>
        <a:xfrm>
          <a:off x="12611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3BFBDF82-5182-41D0-8D52-91448F259E3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4A20CB68-7406-48E9-AE1F-10A22312E10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E631BE1E-CA20-4D24-9C51-A6F73AAC6DC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33F31726-1FAC-437D-B868-1A477D7D7A0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18F53DDA-76D3-449A-AE67-30D7FD40ACF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BAD27C12-FED5-4BFA-8029-4364CED41E0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A7D0FA4-2F73-4DD7-8396-621108FD6B1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47DEBD9D-4389-4577-A560-DAF8C3A56EC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C438F826-0435-42C7-8DE2-673399321FE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606B981B-B30B-4F8C-AF9A-55AA7DF7E87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5" name="直線コネクタ 574">
          <a:extLst>
            <a:ext uri="{FF2B5EF4-FFF2-40B4-BE49-F238E27FC236}">
              <a16:creationId xmlns:a16="http://schemas.microsoft.com/office/drawing/2014/main" id="{2F49F075-4A04-40C6-B544-DE6C62B06AF6}"/>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6" name="テキスト ボックス 575">
          <a:extLst>
            <a:ext uri="{FF2B5EF4-FFF2-40B4-BE49-F238E27FC236}">
              <a16:creationId xmlns:a16="http://schemas.microsoft.com/office/drawing/2014/main" id="{E1180594-CCD7-4F36-9B99-F965B697AEAD}"/>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7" name="直線コネクタ 576">
          <a:extLst>
            <a:ext uri="{FF2B5EF4-FFF2-40B4-BE49-F238E27FC236}">
              <a16:creationId xmlns:a16="http://schemas.microsoft.com/office/drawing/2014/main" id="{1C7DCEED-78C0-4E2A-BAAE-C8069BF62F0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8" name="テキスト ボックス 577">
          <a:extLst>
            <a:ext uri="{FF2B5EF4-FFF2-40B4-BE49-F238E27FC236}">
              <a16:creationId xmlns:a16="http://schemas.microsoft.com/office/drawing/2014/main" id="{FCFF1D00-E96B-45D8-8175-24993911E006}"/>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9" name="直線コネクタ 578">
          <a:extLst>
            <a:ext uri="{FF2B5EF4-FFF2-40B4-BE49-F238E27FC236}">
              <a16:creationId xmlns:a16="http://schemas.microsoft.com/office/drawing/2014/main" id="{FBCDC9A8-B5A9-47E4-9D38-271E49AAF663}"/>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0" name="テキスト ボックス 579">
          <a:extLst>
            <a:ext uri="{FF2B5EF4-FFF2-40B4-BE49-F238E27FC236}">
              <a16:creationId xmlns:a16="http://schemas.microsoft.com/office/drawing/2014/main" id="{2B2E0498-247B-46B9-89C5-C6FCAF358069}"/>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1" name="直線コネクタ 580">
          <a:extLst>
            <a:ext uri="{FF2B5EF4-FFF2-40B4-BE49-F238E27FC236}">
              <a16:creationId xmlns:a16="http://schemas.microsoft.com/office/drawing/2014/main" id="{8E73718C-166C-4446-B878-14BB858D5ED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2" name="テキスト ボックス 581">
          <a:extLst>
            <a:ext uri="{FF2B5EF4-FFF2-40B4-BE49-F238E27FC236}">
              <a16:creationId xmlns:a16="http://schemas.microsoft.com/office/drawing/2014/main" id="{6B9121E5-D6A3-4144-90F4-B69E959D42FC}"/>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a:extLst>
            <a:ext uri="{FF2B5EF4-FFF2-40B4-BE49-F238E27FC236}">
              <a16:creationId xmlns:a16="http://schemas.microsoft.com/office/drawing/2014/main" id="{0302C301-EBA8-4D44-8E90-4E53562B111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a:extLst>
            <a:ext uri="{FF2B5EF4-FFF2-40B4-BE49-F238E27FC236}">
              <a16:creationId xmlns:a16="http://schemas.microsoft.com/office/drawing/2014/main" id="{1A1B1882-3FF3-4A7F-B868-35CFB1BEC27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保健センター・保健所】&#10;一人当たり面積グラフ枠">
          <a:extLst>
            <a:ext uri="{FF2B5EF4-FFF2-40B4-BE49-F238E27FC236}">
              <a16:creationId xmlns:a16="http://schemas.microsoft.com/office/drawing/2014/main" id="{58263CEF-06EA-4D03-AEFA-F96A4419CCC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586" name="直線コネクタ 585">
          <a:extLst>
            <a:ext uri="{FF2B5EF4-FFF2-40B4-BE49-F238E27FC236}">
              <a16:creationId xmlns:a16="http://schemas.microsoft.com/office/drawing/2014/main" id="{B743A198-A442-48DB-AA51-8A187C7F05A6}"/>
            </a:ext>
          </a:extLst>
        </xdr:cNvPr>
        <xdr:cNvCxnSpPr/>
      </xdr:nvCxnSpPr>
      <xdr:spPr>
        <a:xfrm flipV="1">
          <a:off x="22160864" y="956005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587" name="【保健センター・保健所】&#10;一人当たり面積最小値テキスト">
          <a:extLst>
            <a:ext uri="{FF2B5EF4-FFF2-40B4-BE49-F238E27FC236}">
              <a16:creationId xmlns:a16="http://schemas.microsoft.com/office/drawing/2014/main" id="{369281EF-2A71-449B-B666-E2C37643FFF6}"/>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588" name="直線コネクタ 587">
          <a:extLst>
            <a:ext uri="{FF2B5EF4-FFF2-40B4-BE49-F238E27FC236}">
              <a16:creationId xmlns:a16="http://schemas.microsoft.com/office/drawing/2014/main" id="{9B01D291-0CD6-4EF2-B572-F8FC4FF676C5}"/>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589" name="【保健センター・保健所】&#10;一人当たり面積最大値テキスト">
          <a:extLst>
            <a:ext uri="{FF2B5EF4-FFF2-40B4-BE49-F238E27FC236}">
              <a16:creationId xmlns:a16="http://schemas.microsoft.com/office/drawing/2014/main" id="{82379FB2-3E4F-45DA-9FE2-8B41287B2884}"/>
            </a:ext>
          </a:extLst>
        </xdr:cNvPr>
        <xdr:cNvSpPr txBox="1"/>
      </xdr:nvSpPr>
      <xdr:spPr>
        <a:xfrm>
          <a:off x="22199600" y="933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590" name="直線コネクタ 589">
          <a:extLst>
            <a:ext uri="{FF2B5EF4-FFF2-40B4-BE49-F238E27FC236}">
              <a16:creationId xmlns:a16="http://schemas.microsoft.com/office/drawing/2014/main" id="{54FE00D9-CE76-4E8F-A70D-00C54A4CF54A}"/>
            </a:ext>
          </a:extLst>
        </xdr:cNvPr>
        <xdr:cNvCxnSpPr/>
      </xdr:nvCxnSpPr>
      <xdr:spPr>
        <a:xfrm>
          <a:off x="22072600" y="956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591" name="【保健センター・保健所】&#10;一人当たり面積平均値テキスト">
          <a:extLst>
            <a:ext uri="{FF2B5EF4-FFF2-40B4-BE49-F238E27FC236}">
              <a16:creationId xmlns:a16="http://schemas.microsoft.com/office/drawing/2014/main" id="{28C17EED-EAA5-49B1-AE74-BB766C296EA7}"/>
            </a:ext>
          </a:extLst>
        </xdr:cNvPr>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592" name="フローチャート: 判断 591">
          <a:extLst>
            <a:ext uri="{FF2B5EF4-FFF2-40B4-BE49-F238E27FC236}">
              <a16:creationId xmlns:a16="http://schemas.microsoft.com/office/drawing/2014/main" id="{9646D121-8E85-4A48-910A-CB56C4ECF80D}"/>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593" name="フローチャート: 判断 592">
          <a:extLst>
            <a:ext uri="{FF2B5EF4-FFF2-40B4-BE49-F238E27FC236}">
              <a16:creationId xmlns:a16="http://schemas.microsoft.com/office/drawing/2014/main" id="{EE40D4A0-6DB3-421B-AD67-816AA3C67154}"/>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594" name="フローチャート: 判断 593">
          <a:extLst>
            <a:ext uri="{FF2B5EF4-FFF2-40B4-BE49-F238E27FC236}">
              <a16:creationId xmlns:a16="http://schemas.microsoft.com/office/drawing/2014/main" id="{2B5D2977-A3FF-47B5-9E1B-A8B7B90881A3}"/>
            </a:ext>
          </a:extLst>
        </xdr:cNvPr>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595" name="フローチャート: 判断 594">
          <a:extLst>
            <a:ext uri="{FF2B5EF4-FFF2-40B4-BE49-F238E27FC236}">
              <a16:creationId xmlns:a16="http://schemas.microsoft.com/office/drawing/2014/main" id="{8D3F1520-239B-4D68-8F06-59F97E768BF2}"/>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596" name="フローチャート: 判断 595">
          <a:extLst>
            <a:ext uri="{FF2B5EF4-FFF2-40B4-BE49-F238E27FC236}">
              <a16:creationId xmlns:a16="http://schemas.microsoft.com/office/drawing/2014/main" id="{32E2F6A1-2380-47FD-8838-CB445D096BAD}"/>
            </a:ext>
          </a:extLst>
        </xdr:cNvPr>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491952DF-70BE-48EB-9892-B120FE563E5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E3ABE020-EA2E-4688-A5B5-FF84F8E7411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D8018B83-B1A7-4EF6-9013-1CC6A6F2F3D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4F1EE595-6D49-4E94-A5FE-1ACE21008A0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6159EA06-E802-4765-A740-D6E4F464EFC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52070</xdr:rowOff>
    </xdr:from>
    <xdr:to>
      <xdr:col>116</xdr:col>
      <xdr:colOff>114300</xdr:colOff>
      <xdr:row>63</xdr:row>
      <xdr:rowOff>153670</xdr:rowOff>
    </xdr:to>
    <xdr:sp macro="" textlink="">
      <xdr:nvSpPr>
        <xdr:cNvPr id="602" name="楕円 601">
          <a:extLst>
            <a:ext uri="{FF2B5EF4-FFF2-40B4-BE49-F238E27FC236}">
              <a16:creationId xmlns:a16="http://schemas.microsoft.com/office/drawing/2014/main" id="{FD5876C9-6A3A-4696-B44C-9D1265CB91AF}"/>
            </a:ext>
          </a:extLst>
        </xdr:cNvPr>
        <xdr:cNvSpPr/>
      </xdr:nvSpPr>
      <xdr:spPr>
        <a:xfrm>
          <a:off x="22110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138447</xdr:rowOff>
    </xdr:from>
    <xdr:ext cx="469744" cy="259045"/>
    <xdr:sp macro="" textlink="">
      <xdr:nvSpPr>
        <xdr:cNvPr id="603" name="【保健センター・保健所】&#10;一人当たり面積該当値テキスト">
          <a:extLst>
            <a:ext uri="{FF2B5EF4-FFF2-40B4-BE49-F238E27FC236}">
              <a16:creationId xmlns:a16="http://schemas.microsoft.com/office/drawing/2014/main" id="{349F5925-94EF-4E18-A96D-E90DF99A61DA}"/>
            </a:ext>
          </a:extLst>
        </xdr:cNvPr>
        <xdr:cNvSpPr txBox="1"/>
      </xdr:nvSpPr>
      <xdr:spPr>
        <a:xfrm>
          <a:off x="22199600" y="1076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52070</xdr:rowOff>
    </xdr:from>
    <xdr:to>
      <xdr:col>112</xdr:col>
      <xdr:colOff>38100</xdr:colOff>
      <xdr:row>63</xdr:row>
      <xdr:rowOff>153670</xdr:rowOff>
    </xdr:to>
    <xdr:sp macro="" textlink="">
      <xdr:nvSpPr>
        <xdr:cNvPr id="604" name="楕円 603">
          <a:extLst>
            <a:ext uri="{FF2B5EF4-FFF2-40B4-BE49-F238E27FC236}">
              <a16:creationId xmlns:a16="http://schemas.microsoft.com/office/drawing/2014/main" id="{72B0412B-93B1-4683-92E4-E853E30790C3}"/>
            </a:ext>
          </a:extLst>
        </xdr:cNvPr>
        <xdr:cNvSpPr/>
      </xdr:nvSpPr>
      <xdr:spPr>
        <a:xfrm>
          <a:off x="21272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102870</xdr:rowOff>
    </xdr:from>
    <xdr:to>
      <xdr:col>116</xdr:col>
      <xdr:colOff>63500</xdr:colOff>
      <xdr:row>63</xdr:row>
      <xdr:rowOff>102870</xdr:rowOff>
    </xdr:to>
    <xdr:cxnSp macro="">
      <xdr:nvCxnSpPr>
        <xdr:cNvPr id="605" name="直線コネクタ 604">
          <a:extLst>
            <a:ext uri="{FF2B5EF4-FFF2-40B4-BE49-F238E27FC236}">
              <a16:creationId xmlns:a16="http://schemas.microsoft.com/office/drawing/2014/main" id="{67D7E185-9D36-4171-BF86-3260A51013B7}"/>
            </a:ext>
          </a:extLst>
        </xdr:cNvPr>
        <xdr:cNvCxnSpPr/>
      </xdr:nvCxnSpPr>
      <xdr:spPr>
        <a:xfrm>
          <a:off x="21323300" y="1090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52070</xdr:rowOff>
    </xdr:from>
    <xdr:to>
      <xdr:col>107</xdr:col>
      <xdr:colOff>101600</xdr:colOff>
      <xdr:row>63</xdr:row>
      <xdr:rowOff>153670</xdr:rowOff>
    </xdr:to>
    <xdr:sp macro="" textlink="">
      <xdr:nvSpPr>
        <xdr:cNvPr id="606" name="楕円 605">
          <a:extLst>
            <a:ext uri="{FF2B5EF4-FFF2-40B4-BE49-F238E27FC236}">
              <a16:creationId xmlns:a16="http://schemas.microsoft.com/office/drawing/2014/main" id="{DC64C7A8-F54E-4DD1-A87C-198BA16E304E}"/>
            </a:ext>
          </a:extLst>
        </xdr:cNvPr>
        <xdr:cNvSpPr/>
      </xdr:nvSpPr>
      <xdr:spPr>
        <a:xfrm>
          <a:off x="20383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102870</xdr:rowOff>
    </xdr:from>
    <xdr:to>
      <xdr:col>111</xdr:col>
      <xdr:colOff>177800</xdr:colOff>
      <xdr:row>63</xdr:row>
      <xdr:rowOff>102870</xdr:rowOff>
    </xdr:to>
    <xdr:cxnSp macro="">
      <xdr:nvCxnSpPr>
        <xdr:cNvPr id="607" name="直線コネクタ 606">
          <a:extLst>
            <a:ext uri="{FF2B5EF4-FFF2-40B4-BE49-F238E27FC236}">
              <a16:creationId xmlns:a16="http://schemas.microsoft.com/office/drawing/2014/main" id="{E0F6F23A-73D6-4F0D-9A0F-2FDFDD4A5AE7}"/>
            </a:ext>
          </a:extLst>
        </xdr:cNvPr>
        <xdr:cNvCxnSpPr/>
      </xdr:nvCxnSpPr>
      <xdr:spPr>
        <a:xfrm>
          <a:off x="20434300" y="1090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52070</xdr:rowOff>
    </xdr:from>
    <xdr:to>
      <xdr:col>102</xdr:col>
      <xdr:colOff>165100</xdr:colOff>
      <xdr:row>63</xdr:row>
      <xdr:rowOff>153670</xdr:rowOff>
    </xdr:to>
    <xdr:sp macro="" textlink="">
      <xdr:nvSpPr>
        <xdr:cNvPr id="608" name="楕円 607">
          <a:extLst>
            <a:ext uri="{FF2B5EF4-FFF2-40B4-BE49-F238E27FC236}">
              <a16:creationId xmlns:a16="http://schemas.microsoft.com/office/drawing/2014/main" id="{CE9B22A5-F8E7-487F-AD78-C7DFD5F83D56}"/>
            </a:ext>
          </a:extLst>
        </xdr:cNvPr>
        <xdr:cNvSpPr/>
      </xdr:nvSpPr>
      <xdr:spPr>
        <a:xfrm>
          <a:off x="19494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102870</xdr:rowOff>
    </xdr:from>
    <xdr:to>
      <xdr:col>107</xdr:col>
      <xdr:colOff>50800</xdr:colOff>
      <xdr:row>63</xdr:row>
      <xdr:rowOff>102870</xdr:rowOff>
    </xdr:to>
    <xdr:cxnSp macro="">
      <xdr:nvCxnSpPr>
        <xdr:cNvPr id="609" name="直線コネクタ 608">
          <a:extLst>
            <a:ext uri="{FF2B5EF4-FFF2-40B4-BE49-F238E27FC236}">
              <a16:creationId xmlns:a16="http://schemas.microsoft.com/office/drawing/2014/main" id="{013BDAF1-0F4B-4C58-8D3C-0B27E53DA9F9}"/>
            </a:ext>
          </a:extLst>
        </xdr:cNvPr>
        <xdr:cNvCxnSpPr/>
      </xdr:nvCxnSpPr>
      <xdr:spPr>
        <a:xfrm>
          <a:off x="19545300" y="1090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52070</xdr:rowOff>
    </xdr:from>
    <xdr:to>
      <xdr:col>98</xdr:col>
      <xdr:colOff>38100</xdr:colOff>
      <xdr:row>63</xdr:row>
      <xdr:rowOff>153670</xdr:rowOff>
    </xdr:to>
    <xdr:sp macro="" textlink="">
      <xdr:nvSpPr>
        <xdr:cNvPr id="610" name="楕円 609">
          <a:extLst>
            <a:ext uri="{FF2B5EF4-FFF2-40B4-BE49-F238E27FC236}">
              <a16:creationId xmlns:a16="http://schemas.microsoft.com/office/drawing/2014/main" id="{CB292901-1217-4AD3-93E1-749B2CEA0874}"/>
            </a:ext>
          </a:extLst>
        </xdr:cNvPr>
        <xdr:cNvSpPr/>
      </xdr:nvSpPr>
      <xdr:spPr>
        <a:xfrm>
          <a:off x="18605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102870</xdr:rowOff>
    </xdr:from>
    <xdr:to>
      <xdr:col>102</xdr:col>
      <xdr:colOff>114300</xdr:colOff>
      <xdr:row>63</xdr:row>
      <xdr:rowOff>102870</xdr:rowOff>
    </xdr:to>
    <xdr:cxnSp macro="">
      <xdr:nvCxnSpPr>
        <xdr:cNvPr id="611" name="直線コネクタ 610">
          <a:extLst>
            <a:ext uri="{FF2B5EF4-FFF2-40B4-BE49-F238E27FC236}">
              <a16:creationId xmlns:a16="http://schemas.microsoft.com/office/drawing/2014/main" id="{D174749B-F403-413E-A572-AB0B49B1E18D}"/>
            </a:ext>
          </a:extLst>
        </xdr:cNvPr>
        <xdr:cNvCxnSpPr/>
      </xdr:nvCxnSpPr>
      <xdr:spPr>
        <a:xfrm>
          <a:off x="18656300" y="1090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612" name="n_1aveValue【保健センター・保健所】&#10;一人当たり面積">
          <a:extLst>
            <a:ext uri="{FF2B5EF4-FFF2-40B4-BE49-F238E27FC236}">
              <a16:creationId xmlns:a16="http://schemas.microsoft.com/office/drawing/2014/main" id="{132AAD77-7216-4A4F-AD4D-7881FC1658FD}"/>
            </a:ext>
          </a:extLst>
        </xdr:cNvPr>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613" name="n_2aveValue【保健センター・保健所】&#10;一人当たり面積">
          <a:extLst>
            <a:ext uri="{FF2B5EF4-FFF2-40B4-BE49-F238E27FC236}">
              <a16:creationId xmlns:a16="http://schemas.microsoft.com/office/drawing/2014/main" id="{1CB0B8E4-9953-44BB-9F7B-0999C832B2A2}"/>
            </a:ext>
          </a:extLst>
        </xdr:cNvPr>
        <xdr:cNvSpPr txBox="1"/>
      </xdr:nvSpPr>
      <xdr:spPr>
        <a:xfrm>
          <a:off x="20199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614" name="n_3aveValue【保健センター・保健所】&#10;一人当たり面積">
          <a:extLst>
            <a:ext uri="{FF2B5EF4-FFF2-40B4-BE49-F238E27FC236}">
              <a16:creationId xmlns:a16="http://schemas.microsoft.com/office/drawing/2014/main" id="{29A95F2E-CC2B-424A-BEF6-47F27568EB94}"/>
            </a:ext>
          </a:extLst>
        </xdr:cNvPr>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615" name="n_4aveValue【保健センター・保健所】&#10;一人当たり面積">
          <a:extLst>
            <a:ext uri="{FF2B5EF4-FFF2-40B4-BE49-F238E27FC236}">
              <a16:creationId xmlns:a16="http://schemas.microsoft.com/office/drawing/2014/main" id="{5E9A32C0-4D61-40DF-A7AA-2C098C1AAB95}"/>
            </a:ext>
          </a:extLst>
        </xdr:cNvPr>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144797</xdr:rowOff>
    </xdr:from>
    <xdr:ext cx="469744" cy="259045"/>
    <xdr:sp macro="" textlink="">
      <xdr:nvSpPr>
        <xdr:cNvPr id="616" name="n_1mainValue【保健センター・保健所】&#10;一人当たり面積">
          <a:extLst>
            <a:ext uri="{FF2B5EF4-FFF2-40B4-BE49-F238E27FC236}">
              <a16:creationId xmlns:a16="http://schemas.microsoft.com/office/drawing/2014/main" id="{A229E2AD-D018-474A-A418-D7A7021212B2}"/>
            </a:ext>
          </a:extLst>
        </xdr:cNvPr>
        <xdr:cNvSpPr txBox="1"/>
      </xdr:nvSpPr>
      <xdr:spPr>
        <a:xfrm>
          <a:off x="210757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144797</xdr:rowOff>
    </xdr:from>
    <xdr:ext cx="469744" cy="259045"/>
    <xdr:sp macro="" textlink="">
      <xdr:nvSpPr>
        <xdr:cNvPr id="617" name="n_2mainValue【保健センター・保健所】&#10;一人当たり面積">
          <a:extLst>
            <a:ext uri="{FF2B5EF4-FFF2-40B4-BE49-F238E27FC236}">
              <a16:creationId xmlns:a16="http://schemas.microsoft.com/office/drawing/2014/main" id="{4F7D41CE-A669-4840-8F4A-875D9092E5E8}"/>
            </a:ext>
          </a:extLst>
        </xdr:cNvPr>
        <xdr:cNvSpPr txBox="1"/>
      </xdr:nvSpPr>
      <xdr:spPr>
        <a:xfrm>
          <a:off x="20199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144797</xdr:rowOff>
    </xdr:from>
    <xdr:ext cx="469744" cy="259045"/>
    <xdr:sp macro="" textlink="">
      <xdr:nvSpPr>
        <xdr:cNvPr id="618" name="n_3mainValue【保健センター・保健所】&#10;一人当たり面積">
          <a:extLst>
            <a:ext uri="{FF2B5EF4-FFF2-40B4-BE49-F238E27FC236}">
              <a16:creationId xmlns:a16="http://schemas.microsoft.com/office/drawing/2014/main" id="{E1356D07-8267-4F8F-8C69-E4D0DDA92D7A}"/>
            </a:ext>
          </a:extLst>
        </xdr:cNvPr>
        <xdr:cNvSpPr txBox="1"/>
      </xdr:nvSpPr>
      <xdr:spPr>
        <a:xfrm>
          <a:off x="19310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144797</xdr:rowOff>
    </xdr:from>
    <xdr:ext cx="469744" cy="259045"/>
    <xdr:sp macro="" textlink="">
      <xdr:nvSpPr>
        <xdr:cNvPr id="619" name="n_4mainValue【保健センター・保健所】&#10;一人当たり面積">
          <a:extLst>
            <a:ext uri="{FF2B5EF4-FFF2-40B4-BE49-F238E27FC236}">
              <a16:creationId xmlns:a16="http://schemas.microsoft.com/office/drawing/2014/main" id="{E001BA03-B3A5-4CC6-94E7-E75C50305F61}"/>
            </a:ext>
          </a:extLst>
        </xdr:cNvPr>
        <xdr:cNvSpPr txBox="1"/>
      </xdr:nvSpPr>
      <xdr:spPr>
        <a:xfrm>
          <a:off x="18421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39A5BDCD-8262-4B91-9EB6-45D87929ADA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503ED22B-6518-4654-B85B-15CDB4A17FD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8740C496-3909-4208-BA90-3E29ECDB8DC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EC5FCDE8-5E9F-4C80-BE3D-6A6CF3D993F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85976D47-B150-4AB4-813B-D7AC30738E3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E6993A42-A739-4360-A240-5105F87E3DC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75674D9A-F4B8-4C51-98C8-EE06353F17A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15015482-5D03-4645-8F5C-141A1A9A7B7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a:extLst>
            <a:ext uri="{FF2B5EF4-FFF2-40B4-BE49-F238E27FC236}">
              <a16:creationId xmlns:a16="http://schemas.microsoft.com/office/drawing/2014/main" id="{1FF961EA-A161-428B-A630-75619CA8087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a:extLst>
            <a:ext uri="{FF2B5EF4-FFF2-40B4-BE49-F238E27FC236}">
              <a16:creationId xmlns:a16="http://schemas.microsoft.com/office/drawing/2014/main" id="{023A854E-8F01-4516-A262-4D9BB9D4111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a:extLst>
            <a:ext uri="{FF2B5EF4-FFF2-40B4-BE49-F238E27FC236}">
              <a16:creationId xmlns:a16="http://schemas.microsoft.com/office/drawing/2014/main" id="{6FE4344F-C140-456F-962F-D3F22A42F3E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1" name="直線コネクタ 630">
          <a:extLst>
            <a:ext uri="{FF2B5EF4-FFF2-40B4-BE49-F238E27FC236}">
              <a16:creationId xmlns:a16="http://schemas.microsoft.com/office/drawing/2014/main" id="{905B75CC-80DD-42F3-BCC5-48BA0BCDA9D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2" name="テキスト ボックス 631">
          <a:extLst>
            <a:ext uri="{FF2B5EF4-FFF2-40B4-BE49-F238E27FC236}">
              <a16:creationId xmlns:a16="http://schemas.microsoft.com/office/drawing/2014/main" id="{180E7B3B-C5DC-4578-918F-D57D91C9AC4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3" name="直線コネクタ 632">
          <a:extLst>
            <a:ext uri="{FF2B5EF4-FFF2-40B4-BE49-F238E27FC236}">
              <a16:creationId xmlns:a16="http://schemas.microsoft.com/office/drawing/2014/main" id="{24235902-A05B-47C4-89F4-1F74DAA6E32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4" name="テキスト ボックス 633">
          <a:extLst>
            <a:ext uri="{FF2B5EF4-FFF2-40B4-BE49-F238E27FC236}">
              <a16:creationId xmlns:a16="http://schemas.microsoft.com/office/drawing/2014/main" id="{AC075542-33CE-405D-AA7D-E317EB3D65B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5" name="直線コネクタ 634">
          <a:extLst>
            <a:ext uri="{FF2B5EF4-FFF2-40B4-BE49-F238E27FC236}">
              <a16:creationId xmlns:a16="http://schemas.microsoft.com/office/drawing/2014/main" id="{0AEF26BD-A071-49F8-B3F8-82924643844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6" name="テキスト ボックス 635">
          <a:extLst>
            <a:ext uri="{FF2B5EF4-FFF2-40B4-BE49-F238E27FC236}">
              <a16:creationId xmlns:a16="http://schemas.microsoft.com/office/drawing/2014/main" id="{DC60F364-5AF9-41E5-8986-3FC393C4E2E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7" name="直線コネクタ 636">
          <a:extLst>
            <a:ext uri="{FF2B5EF4-FFF2-40B4-BE49-F238E27FC236}">
              <a16:creationId xmlns:a16="http://schemas.microsoft.com/office/drawing/2014/main" id="{6EBAF44A-1AF0-48A7-BF2E-257FFD0FB3C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8" name="テキスト ボックス 637">
          <a:extLst>
            <a:ext uri="{FF2B5EF4-FFF2-40B4-BE49-F238E27FC236}">
              <a16:creationId xmlns:a16="http://schemas.microsoft.com/office/drawing/2014/main" id="{B48148F4-0AB7-4103-93DE-905F266A857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9" name="直線コネクタ 638">
          <a:extLst>
            <a:ext uri="{FF2B5EF4-FFF2-40B4-BE49-F238E27FC236}">
              <a16:creationId xmlns:a16="http://schemas.microsoft.com/office/drawing/2014/main" id="{CBA4A857-286B-4B96-83FB-2D733F615EE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0" name="テキスト ボックス 639">
          <a:extLst>
            <a:ext uri="{FF2B5EF4-FFF2-40B4-BE49-F238E27FC236}">
              <a16:creationId xmlns:a16="http://schemas.microsoft.com/office/drawing/2014/main" id="{67F74770-455D-4601-A1BA-DEE0DD06066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1" name="直線コネクタ 640">
          <a:extLst>
            <a:ext uri="{FF2B5EF4-FFF2-40B4-BE49-F238E27FC236}">
              <a16:creationId xmlns:a16="http://schemas.microsoft.com/office/drawing/2014/main" id="{ECB9BAE4-0C8D-41FB-8601-FA003DB6E94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2" name="テキスト ボックス 641">
          <a:extLst>
            <a:ext uri="{FF2B5EF4-FFF2-40B4-BE49-F238E27FC236}">
              <a16:creationId xmlns:a16="http://schemas.microsoft.com/office/drawing/2014/main" id="{6AB901A8-974A-4EF4-B07B-98C4C2A48C0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2BF3E50E-B6CB-4B60-B6D7-5DB242AC184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a:extLst>
            <a:ext uri="{FF2B5EF4-FFF2-40B4-BE49-F238E27FC236}">
              <a16:creationId xmlns:a16="http://schemas.microsoft.com/office/drawing/2014/main" id="{BD3DCFF5-7676-461A-A29B-4D142AFDFF2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645" name="直線コネクタ 644">
          <a:extLst>
            <a:ext uri="{FF2B5EF4-FFF2-40B4-BE49-F238E27FC236}">
              <a16:creationId xmlns:a16="http://schemas.microsoft.com/office/drawing/2014/main" id="{3E3F571C-3F77-4848-826B-911C181DD56F}"/>
            </a:ext>
          </a:extLst>
        </xdr:cNvPr>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6" name="【消防施設】&#10;有形固定資産減価償却率最小値テキスト">
          <a:extLst>
            <a:ext uri="{FF2B5EF4-FFF2-40B4-BE49-F238E27FC236}">
              <a16:creationId xmlns:a16="http://schemas.microsoft.com/office/drawing/2014/main" id="{E3015CA9-5B25-4B82-826C-C0D3A60839E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7" name="直線コネクタ 646">
          <a:extLst>
            <a:ext uri="{FF2B5EF4-FFF2-40B4-BE49-F238E27FC236}">
              <a16:creationId xmlns:a16="http://schemas.microsoft.com/office/drawing/2014/main" id="{23624B50-BD98-412F-BC99-2C7D5E4DADD5}"/>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648" name="【消防施設】&#10;有形固定資産減価償却率最大値テキスト">
          <a:extLst>
            <a:ext uri="{FF2B5EF4-FFF2-40B4-BE49-F238E27FC236}">
              <a16:creationId xmlns:a16="http://schemas.microsoft.com/office/drawing/2014/main" id="{0832D7C8-2DB8-43C6-8CBE-3114161DEECA}"/>
            </a:ext>
          </a:extLst>
        </xdr:cNvPr>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649" name="直線コネクタ 648">
          <a:extLst>
            <a:ext uri="{FF2B5EF4-FFF2-40B4-BE49-F238E27FC236}">
              <a16:creationId xmlns:a16="http://schemas.microsoft.com/office/drawing/2014/main" id="{94D23A14-A0CB-42D3-9B5E-AF3E71F4FDB8}"/>
            </a:ext>
          </a:extLst>
        </xdr:cNvPr>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macro="" textlink="">
      <xdr:nvSpPr>
        <xdr:cNvPr id="650" name="【消防施設】&#10;有形固定資産減価償却率平均値テキスト">
          <a:extLst>
            <a:ext uri="{FF2B5EF4-FFF2-40B4-BE49-F238E27FC236}">
              <a16:creationId xmlns:a16="http://schemas.microsoft.com/office/drawing/2014/main" id="{17D1100A-0227-4575-B244-13EB992A0932}"/>
            </a:ext>
          </a:extLst>
        </xdr:cNvPr>
        <xdr:cNvSpPr txBox="1"/>
      </xdr:nvSpPr>
      <xdr:spPr>
        <a:xfrm>
          <a:off x="16357600" y="14282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651" name="フローチャート: 判断 650">
          <a:extLst>
            <a:ext uri="{FF2B5EF4-FFF2-40B4-BE49-F238E27FC236}">
              <a16:creationId xmlns:a16="http://schemas.microsoft.com/office/drawing/2014/main" id="{FDE0058F-35A7-4B14-B4E4-582262460C5B}"/>
            </a:ext>
          </a:extLst>
        </xdr:cNvPr>
        <xdr:cNvSpPr/>
      </xdr:nvSpPr>
      <xdr:spPr>
        <a:xfrm>
          <a:off x="162687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652" name="フローチャート: 判断 651">
          <a:extLst>
            <a:ext uri="{FF2B5EF4-FFF2-40B4-BE49-F238E27FC236}">
              <a16:creationId xmlns:a16="http://schemas.microsoft.com/office/drawing/2014/main" id="{1FA9C1D2-2342-4118-8E0A-A50CE043CB23}"/>
            </a:ext>
          </a:extLst>
        </xdr:cNvPr>
        <xdr:cNvSpPr/>
      </xdr:nvSpPr>
      <xdr:spPr>
        <a:xfrm>
          <a:off x="15430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653" name="フローチャート: 判断 652">
          <a:extLst>
            <a:ext uri="{FF2B5EF4-FFF2-40B4-BE49-F238E27FC236}">
              <a16:creationId xmlns:a16="http://schemas.microsoft.com/office/drawing/2014/main" id="{855FE26C-CC9F-41CC-A3A4-A2963156EAF9}"/>
            </a:ext>
          </a:extLst>
        </xdr:cNvPr>
        <xdr:cNvSpPr/>
      </xdr:nvSpPr>
      <xdr:spPr>
        <a:xfrm>
          <a:off x="14541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654" name="フローチャート: 判断 653">
          <a:extLst>
            <a:ext uri="{FF2B5EF4-FFF2-40B4-BE49-F238E27FC236}">
              <a16:creationId xmlns:a16="http://schemas.microsoft.com/office/drawing/2014/main" id="{2111AAB4-81F1-4135-93BD-7CD569AFCC8C}"/>
            </a:ext>
          </a:extLst>
        </xdr:cNvPr>
        <xdr:cNvSpPr/>
      </xdr:nvSpPr>
      <xdr:spPr>
        <a:xfrm>
          <a:off x="13652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655" name="フローチャート: 判断 654">
          <a:extLst>
            <a:ext uri="{FF2B5EF4-FFF2-40B4-BE49-F238E27FC236}">
              <a16:creationId xmlns:a16="http://schemas.microsoft.com/office/drawing/2014/main" id="{B8F77042-6119-43C3-ACE0-7476B2F685F4}"/>
            </a:ext>
          </a:extLst>
        </xdr:cNvPr>
        <xdr:cNvSpPr/>
      </xdr:nvSpPr>
      <xdr:spPr>
        <a:xfrm>
          <a:off x="12763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5DA271EA-4495-4ADE-B0D8-ABFA4C0E788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30AA1524-031A-42DF-96D5-C96654F75E1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C86F1431-0055-41C0-896C-954D1AAE13B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A621349F-1AED-4035-918A-8FD9B219CCE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B51843A0-0B74-422C-BA6F-D76E2E7F5C8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661" name="楕円 660">
          <a:extLst>
            <a:ext uri="{FF2B5EF4-FFF2-40B4-BE49-F238E27FC236}">
              <a16:creationId xmlns:a16="http://schemas.microsoft.com/office/drawing/2014/main" id="{9A3930FE-9C37-4A23-87C9-2A755EBB953D}"/>
            </a:ext>
          </a:extLst>
        </xdr:cNvPr>
        <xdr:cNvSpPr/>
      </xdr:nvSpPr>
      <xdr:spPr>
        <a:xfrm>
          <a:off x="162687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152235</xdr:rowOff>
    </xdr:from>
    <xdr:ext cx="405111" cy="259045"/>
    <xdr:sp macro="" textlink="">
      <xdr:nvSpPr>
        <xdr:cNvPr id="662" name="【消防施設】&#10;有形固定資産減価償却率該当値テキスト">
          <a:extLst>
            <a:ext uri="{FF2B5EF4-FFF2-40B4-BE49-F238E27FC236}">
              <a16:creationId xmlns:a16="http://schemas.microsoft.com/office/drawing/2014/main" id="{A89F5972-19E0-4898-A92D-F4614A6C6F8D}"/>
            </a:ext>
          </a:extLst>
        </xdr:cNvPr>
        <xdr:cNvSpPr txBox="1"/>
      </xdr:nvSpPr>
      <xdr:spPr>
        <a:xfrm>
          <a:off x="16357600" y="1386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73842</xdr:rowOff>
    </xdr:from>
    <xdr:to>
      <xdr:col>81</xdr:col>
      <xdr:colOff>101600</xdr:colOff>
      <xdr:row>82</xdr:row>
      <xdr:rowOff>3992</xdr:rowOff>
    </xdr:to>
    <xdr:sp macro="" textlink="">
      <xdr:nvSpPr>
        <xdr:cNvPr id="663" name="楕円 662">
          <a:extLst>
            <a:ext uri="{FF2B5EF4-FFF2-40B4-BE49-F238E27FC236}">
              <a16:creationId xmlns:a16="http://schemas.microsoft.com/office/drawing/2014/main" id="{A29616E5-C17C-4240-BF9B-CC8F4B35B755}"/>
            </a:ext>
          </a:extLst>
        </xdr:cNvPr>
        <xdr:cNvSpPr/>
      </xdr:nvSpPr>
      <xdr:spPr>
        <a:xfrm>
          <a:off x="15430500" y="139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124642</xdr:rowOff>
    </xdr:from>
    <xdr:to>
      <xdr:col>85</xdr:col>
      <xdr:colOff>127000</xdr:colOff>
      <xdr:row>82</xdr:row>
      <xdr:rowOff>8708</xdr:rowOff>
    </xdr:to>
    <xdr:cxnSp macro="">
      <xdr:nvCxnSpPr>
        <xdr:cNvPr id="664" name="直線コネクタ 663">
          <a:extLst>
            <a:ext uri="{FF2B5EF4-FFF2-40B4-BE49-F238E27FC236}">
              <a16:creationId xmlns:a16="http://schemas.microsoft.com/office/drawing/2014/main" id="{1B7A0E94-DEA7-4639-BE68-5D4FEEBA73F8}"/>
            </a:ext>
          </a:extLst>
        </xdr:cNvPr>
        <xdr:cNvCxnSpPr/>
      </xdr:nvCxnSpPr>
      <xdr:spPr>
        <a:xfrm>
          <a:off x="15481300" y="14012092"/>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72208</xdr:rowOff>
    </xdr:from>
    <xdr:to>
      <xdr:col>76</xdr:col>
      <xdr:colOff>165100</xdr:colOff>
      <xdr:row>82</xdr:row>
      <xdr:rowOff>2358</xdr:rowOff>
    </xdr:to>
    <xdr:sp macro="" textlink="">
      <xdr:nvSpPr>
        <xdr:cNvPr id="665" name="楕円 664">
          <a:extLst>
            <a:ext uri="{FF2B5EF4-FFF2-40B4-BE49-F238E27FC236}">
              <a16:creationId xmlns:a16="http://schemas.microsoft.com/office/drawing/2014/main" id="{1D8E8B0F-3108-4512-B606-8BDBF81037BC}"/>
            </a:ext>
          </a:extLst>
        </xdr:cNvPr>
        <xdr:cNvSpPr/>
      </xdr:nvSpPr>
      <xdr:spPr>
        <a:xfrm>
          <a:off x="14541500" y="139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123008</xdr:rowOff>
    </xdr:from>
    <xdr:to>
      <xdr:col>81</xdr:col>
      <xdr:colOff>50800</xdr:colOff>
      <xdr:row>81</xdr:row>
      <xdr:rowOff>124642</xdr:rowOff>
    </xdr:to>
    <xdr:cxnSp macro="">
      <xdr:nvCxnSpPr>
        <xdr:cNvPr id="666" name="直線コネクタ 665">
          <a:extLst>
            <a:ext uri="{FF2B5EF4-FFF2-40B4-BE49-F238E27FC236}">
              <a16:creationId xmlns:a16="http://schemas.microsoft.com/office/drawing/2014/main" id="{9B76422A-258A-454F-A4B1-AF901FF156CE}"/>
            </a:ext>
          </a:extLst>
        </xdr:cNvPr>
        <xdr:cNvCxnSpPr/>
      </xdr:nvCxnSpPr>
      <xdr:spPr>
        <a:xfrm>
          <a:off x="14592300" y="1401045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88537</xdr:rowOff>
    </xdr:from>
    <xdr:to>
      <xdr:col>72</xdr:col>
      <xdr:colOff>38100</xdr:colOff>
      <xdr:row>82</xdr:row>
      <xdr:rowOff>18687</xdr:rowOff>
    </xdr:to>
    <xdr:sp macro="" textlink="">
      <xdr:nvSpPr>
        <xdr:cNvPr id="667" name="楕円 666">
          <a:extLst>
            <a:ext uri="{FF2B5EF4-FFF2-40B4-BE49-F238E27FC236}">
              <a16:creationId xmlns:a16="http://schemas.microsoft.com/office/drawing/2014/main" id="{F4A20832-B695-4293-BFA1-7796415C52D7}"/>
            </a:ext>
          </a:extLst>
        </xdr:cNvPr>
        <xdr:cNvSpPr/>
      </xdr:nvSpPr>
      <xdr:spPr>
        <a:xfrm>
          <a:off x="13652500" y="139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123008</xdr:rowOff>
    </xdr:from>
    <xdr:to>
      <xdr:col>76</xdr:col>
      <xdr:colOff>114300</xdr:colOff>
      <xdr:row>81</xdr:row>
      <xdr:rowOff>139337</xdr:rowOff>
    </xdr:to>
    <xdr:cxnSp macro="">
      <xdr:nvCxnSpPr>
        <xdr:cNvPr id="668" name="直線コネクタ 667">
          <a:extLst>
            <a:ext uri="{FF2B5EF4-FFF2-40B4-BE49-F238E27FC236}">
              <a16:creationId xmlns:a16="http://schemas.microsoft.com/office/drawing/2014/main" id="{D15DD35E-810D-49EC-993D-39F2159C6C87}"/>
            </a:ext>
          </a:extLst>
        </xdr:cNvPr>
        <xdr:cNvCxnSpPr/>
      </xdr:nvCxnSpPr>
      <xdr:spPr>
        <a:xfrm flipV="1">
          <a:off x="13703300" y="1401045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122827</xdr:rowOff>
    </xdr:from>
    <xdr:to>
      <xdr:col>67</xdr:col>
      <xdr:colOff>101600</xdr:colOff>
      <xdr:row>82</xdr:row>
      <xdr:rowOff>52977</xdr:rowOff>
    </xdr:to>
    <xdr:sp macro="" textlink="">
      <xdr:nvSpPr>
        <xdr:cNvPr id="669" name="楕円 668">
          <a:extLst>
            <a:ext uri="{FF2B5EF4-FFF2-40B4-BE49-F238E27FC236}">
              <a16:creationId xmlns:a16="http://schemas.microsoft.com/office/drawing/2014/main" id="{7DEE6381-AA70-4163-A074-1DA732C56F95}"/>
            </a:ext>
          </a:extLst>
        </xdr:cNvPr>
        <xdr:cNvSpPr/>
      </xdr:nvSpPr>
      <xdr:spPr>
        <a:xfrm>
          <a:off x="127635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139337</xdr:rowOff>
    </xdr:from>
    <xdr:to>
      <xdr:col>71</xdr:col>
      <xdr:colOff>177800</xdr:colOff>
      <xdr:row>82</xdr:row>
      <xdr:rowOff>2177</xdr:rowOff>
    </xdr:to>
    <xdr:cxnSp macro="">
      <xdr:nvCxnSpPr>
        <xdr:cNvPr id="670" name="直線コネクタ 669">
          <a:extLst>
            <a:ext uri="{FF2B5EF4-FFF2-40B4-BE49-F238E27FC236}">
              <a16:creationId xmlns:a16="http://schemas.microsoft.com/office/drawing/2014/main" id="{723C7805-6547-4B30-8EAE-6AD8D2D5C76B}"/>
            </a:ext>
          </a:extLst>
        </xdr:cNvPr>
        <xdr:cNvCxnSpPr/>
      </xdr:nvCxnSpPr>
      <xdr:spPr>
        <a:xfrm flipV="1">
          <a:off x="12814300" y="1402678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671" name="n_1aveValue【消防施設】&#10;有形固定資産減価償却率">
          <a:extLst>
            <a:ext uri="{FF2B5EF4-FFF2-40B4-BE49-F238E27FC236}">
              <a16:creationId xmlns:a16="http://schemas.microsoft.com/office/drawing/2014/main" id="{15AD8F0B-30B9-4390-82C0-17C1DF5A37F4}"/>
            </a:ext>
          </a:extLst>
        </xdr:cNvPr>
        <xdr:cNvSpPr txBox="1"/>
      </xdr:nvSpPr>
      <xdr:spPr>
        <a:xfrm>
          <a:off x="152660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17978</xdr:rowOff>
    </xdr:from>
    <xdr:ext cx="405111" cy="259045"/>
    <xdr:sp macro="" textlink="">
      <xdr:nvSpPr>
        <xdr:cNvPr id="672" name="n_2aveValue【消防施設】&#10;有形固定資産減価償却率">
          <a:extLst>
            <a:ext uri="{FF2B5EF4-FFF2-40B4-BE49-F238E27FC236}">
              <a16:creationId xmlns:a16="http://schemas.microsoft.com/office/drawing/2014/main" id="{CAFA30F5-F884-4184-87DD-6D7876C14BE3}"/>
            </a:ext>
          </a:extLst>
        </xdr:cNvPr>
        <xdr:cNvSpPr txBox="1"/>
      </xdr:nvSpPr>
      <xdr:spPr>
        <a:xfrm>
          <a:off x="14389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4915</xdr:rowOff>
    </xdr:from>
    <xdr:ext cx="405111" cy="259045"/>
    <xdr:sp macro="" textlink="">
      <xdr:nvSpPr>
        <xdr:cNvPr id="673" name="n_3aveValue【消防施設】&#10;有形固定資産減価償却率">
          <a:extLst>
            <a:ext uri="{FF2B5EF4-FFF2-40B4-BE49-F238E27FC236}">
              <a16:creationId xmlns:a16="http://schemas.microsoft.com/office/drawing/2014/main" id="{CAA6C1C1-4901-4F2E-9801-FA6294EC7715}"/>
            </a:ext>
          </a:extLst>
        </xdr:cNvPr>
        <xdr:cNvSpPr txBox="1"/>
      </xdr:nvSpPr>
      <xdr:spPr>
        <a:xfrm>
          <a:off x="13500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156771</xdr:rowOff>
    </xdr:from>
    <xdr:ext cx="405111" cy="259045"/>
    <xdr:sp macro="" textlink="">
      <xdr:nvSpPr>
        <xdr:cNvPr id="674" name="n_4aveValue【消防施設】&#10;有形固定資産減価償却率">
          <a:extLst>
            <a:ext uri="{FF2B5EF4-FFF2-40B4-BE49-F238E27FC236}">
              <a16:creationId xmlns:a16="http://schemas.microsoft.com/office/drawing/2014/main" id="{36778FC1-1B40-40B6-A833-3051266D93E7}"/>
            </a:ext>
          </a:extLst>
        </xdr:cNvPr>
        <xdr:cNvSpPr txBox="1"/>
      </xdr:nvSpPr>
      <xdr:spPr>
        <a:xfrm>
          <a:off x="12611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20519</xdr:rowOff>
    </xdr:from>
    <xdr:ext cx="405111" cy="259045"/>
    <xdr:sp macro="" textlink="">
      <xdr:nvSpPr>
        <xdr:cNvPr id="675" name="n_1mainValue【消防施設】&#10;有形固定資産減価償却率">
          <a:extLst>
            <a:ext uri="{FF2B5EF4-FFF2-40B4-BE49-F238E27FC236}">
              <a16:creationId xmlns:a16="http://schemas.microsoft.com/office/drawing/2014/main" id="{8DDCF854-5DBA-42FF-A47E-2749C944B204}"/>
            </a:ext>
          </a:extLst>
        </xdr:cNvPr>
        <xdr:cNvSpPr txBox="1"/>
      </xdr:nvSpPr>
      <xdr:spPr>
        <a:xfrm>
          <a:off x="152660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18885</xdr:rowOff>
    </xdr:from>
    <xdr:ext cx="405111" cy="259045"/>
    <xdr:sp macro="" textlink="">
      <xdr:nvSpPr>
        <xdr:cNvPr id="676" name="n_2mainValue【消防施設】&#10;有形固定資産減価償却率">
          <a:extLst>
            <a:ext uri="{FF2B5EF4-FFF2-40B4-BE49-F238E27FC236}">
              <a16:creationId xmlns:a16="http://schemas.microsoft.com/office/drawing/2014/main" id="{4EC32065-1EDB-4CC5-A1E8-157168F9BE28}"/>
            </a:ext>
          </a:extLst>
        </xdr:cNvPr>
        <xdr:cNvSpPr txBox="1"/>
      </xdr:nvSpPr>
      <xdr:spPr>
        <a:xfrm>
          <a:off x="14389744" y="1373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35214</xdr:rowOff>
    </xdr:from>
    <xdr:ext cx="405111" cy="259045"/>
    <xdr:sp macro="" textlink="">
      <xdr:nvSpPr>
        <xdr:cNvPr id="677" name="n_3mainValue【消防施設】&#10;有形固定資産減価償却率">
          <a:extLst>
            <a:ext uri="{FF2B5EF4-FFF2-40B4-BE49-F238E27FC236}">
              <a16:creationId xmlns:a16="http://schemas.microsoft.com/office/drawing/2014/main" id="{7AB6B701-E96B-422A-8A34-AFB76C926047}"/>
            </a:ext>
          </a:extLst>
        </xdr:cNvPr>
        <xdr:cNvSpPr txBox="1"/>
      </xdr:nvSpPr>
      <xdr:spPr>
        <a:xfrm>
          <a:off x="13500744" y="137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69504</xdr:rowOff>
    </xdr:from>
    <xdr:ext cx="405111" cy="259045"/>
    <xdr:sp macro="" textlink="">
      <xdr:nvSpPr>
        <xdr:cNvPr id="678" name="n_4mainValue【消防施設】&#10;有形固定資産減価償却率">
          <a:extLst>
            <a:ext uri="{FF2B5EF4-FFF2-40B4-BE49-F238E27FC236}">
              <a16:creationId xmlns:a16="http://schemas.microsoft.com/office/drawing/2014/main" id="{F9E3387C-97F9-488E-AF3C-88C178BF5AE7}"/>
            </a:ext>
          </a:extLst>
        </xdr:cNvPr>
        <xdr:cNvSpPr txBox="1"/>
      </xdr:nvSpPr>
      <xdr:spPr>
        <a:xfrm>
          <a:off x="126117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93A6F338-E8AE-4EB3-B5FF-68244A00D4C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29433A9E-5585-47A5-BE78-6E06252CB22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310BEC1A-B806-4842-ABA7-CAD7E1C7C92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43C59607-398A-47A6-8F5B-E9D212A0C66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716FA7FB-E0AE-45B1-BBD8-827F8D4C2F3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104946E1-394F-4AFA-A7CE-670F22BC7CD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1B7A520E-CA83-4596-AA00-F4E5A28C456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61349C41-A39C-4D5A-94DB-96296C95313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DE8BF071-836F-4E6B-A9FC-66B2BD1CE8B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0F0AA121-C210-4E75-BF47-03CEF8713CA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9" name="直線コネクタ 688">
          <a:extLst>
            <a:ext uri="{FF2B5EF4-FFF2-40B4-BE49-F238E27FC236}">
              <a16:creationId xmlns:a16="http://schemas.microsoft.com/office/drawing/2014/main" id="{6BA34338-BC84-43ED-AB62-5E62EFB6B31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0" name="テキスト ボックス 689">
          <a:extLst>
            <a:ext uri="{FF2B5EF4-FFF2-40B4-BE49-F238E27FC236}">
              <a16:creationId xmlns:a16="http://schemas.microsoft.com/office/drawing/2014/main" id="{74DDF422-A63C-46C5-B4F4-A56E7CC4D95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1" name="直線コネクタ 690">
          <a:extLst>
            <a:ext uri="{FF2B5EF4-FFF2-40B4-BE49-F238E27FC236}">
              <a16:creationId xmlns:a16="http://schemas.microsoft.com/office/drawing/2014/main" id="{A5FAF1D7-A5BE-4BF5-931F-4D5443D47EA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2" name="テキスト ボックス 691">
          <a:extLst>
            <a:ext uri="{FF2B5EF4-FFF2-40B4-BE49-F238E27FC236}">
              <a16:creationId xmlns:a16="http://schemas.microsoft.com/office/drawing/2014/main" id="{D4CA52E6-31F3-437E-AE90-E67B1405130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3" name="直線コネクタ 692">
          <a:extLst>
            <a:ext uri="{FF2B5EF4-FFF2-40B4-BE49-F238E27FC236}">
              <a16:creationId xmlns:a16="http://schemas.microsoft.com/office/drawing/2014/main" id="{2C9F566A-D194-408B-98E0-82FC6CAF37AA}"/>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4" name="テキスト ボックス 693">
          <a:extLst>
            <a:ext uri="{FF2B5EF4-FFF2-40B4-BE49-F238E27FC236}">
              <a16:creationId xmlns:a16="http://schemas.microsoft.com/office/drawing/2014/main" id="{EEDCB8C6-3DFD-49F6-A92A-BA38BA46232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5" name="直線コネクタ 694">
          <a:extLst>
            <a:ext uri="{FF2B5EF4-FFF2-40B4-BE49-F238E27FC236}">
              <a16:creationId xmlns:a16="http://schemas.microsoft.com/office/drawing/2014/main" id="{777B1C2B-9BDD-459B-AA0D-D6792BDCDEFC}"/>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6" name="テキスト ボックス 695">
          <a:extLst>
            <a:ext uri="{FF2B5EF4-FFF2-40B4-BE49-F238E27FC236}">
              <a16:creationId xmlns:a16="http://schemas.microsoft.com/office/drawing/2014/main" id="{B6E38424-DA22-44FE-8A33-D9196EDB782B}"/>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96AB91AF-59A1-414E-9074-F78FAEB164E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A0BF90C9-E0BF-4982-AD74-AAEE8CFDEED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a:extLst>
            <a:ext uri="{FF2B5EF4-FFF2-40B4-BE49-F238E27FC236}">
              <a16:creationId xmlns:a16="http://schemas.microsoft.com/office/drawing/2014/main" id="{6695A942-3CA5-4493-B7FB-2D76804EB7D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00" name="直線コネクタ 699">
          <a:extLst>
            <a:ext uri="{FF2B5EF4-FFF2-40B4-BE49-F238E27FC236}">
              <a16:creationId xmlns:a16="http://schemas.microsoft.com/office/drawing/2014/main" id="{5E0C3A86-B116-465E-BB17-94C0309D90DF}"/>
            </a:ext>
          </a:extLst>
        </xdr:cNvPr>
        <xdr:cNvCxnSpPr/>
      </xdr:nvCxnSpPr>
      <xdr:spPr>
        <a:xfrm flipV="1">
          <a:off x="22160864" y="13525500"/>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1" name="【消防施設】&#10;一人当たり面積最小値テキスト">
          <a:extLst>
            <a:ext uri="{FF2B5EF4-FFF2-40B4-BE49-F238E27FC236}">
              <a16:creationId xmlns:a16="http://schemas.microsoft.com/office/drawing/2014/main" id="{398393FD-4022-47A7-96CA-B54A22D09148}"/>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2" name="直線コネクタ 701">
          <a:extLst>
            <a:ext uri="{FF2B5EF4-FFF2-40B4-BE49-F238E27FC236}">
              <a16:creationId xmlns:a16="http://schemas.microsoft.com/office/drawing/2014/main" id="{B48ED02F-D80A-4031-A85F-8FF59118FF95}"/>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03" name="【消防施設】&#10;一人当たり面積最大値テキスト">
          <a:extLst>
            <a:ext uri="{FF2B5EF4-FFF2-40B4-BE49-F238E27FC236}">
              <a16:creationId xmlns:a16="http://schemas.microsoft.com/office/drawing/2014/main" id="{76D260A4-FD91-4791-8160-03CE30C9B6CF}"/>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4" name="直線コネクタ 703">
          <a:extLst>
            <a:ext uri="{FF2B5EF4-FFF2-40B4-BE49-F238E27FC236}">
              <a16:creationId xmlns:a16="http://schemas.microsoft.com/office/drawing/2014/main" id="{70818D6E-741A-46B7-A6B4-68FE2A289B68}"/>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705" name="【消防施設】&#10;一人当たり面積平均値テキスト">
          <a:extLst>
            <a:ext uri="{FF2B5EF4-FFF2-40B4-BE49-F238E27FC236}">
              <a16:creationId xmlns:a16="http://schemas.microsoft.com/office/drawing/2014/main" id="{6FD5C456-3F47-435C-861E-5011E0CC0730}"/>
            </a:ext>
          </a:extLst>
        </xdr:cNvPr>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06" name="フローチャート: 判断 705">
          <a:extLst>
            <a:ext uri="{FF2B5EF4-FFF2-40B4-BE49-F238E27FC236}">
              <a16:creationId xmlns:a16="http://schemas.microsoft.com/office/drawing/2014/main" id="{20BAACDD-5DDD-4F2E-9EFF-CD0858DECC6D}"/>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07" name="フローチャート: 判断 706">
          <a:extLst>
            <a:ext uri="{FF2B5EF4-FFF2-40B4-BE49-F238E27FC236}">
              <a16:creationId xmlns:a16="http://schemas.microsoft.com/office/drawing/2014/main" id="{FC8D8EF4-9C48-405C-9AE4-394424961619}"/>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708" name="フローチャート: 判断 707">
          <a:extLst>
            <a:ext uri="{FF2B5EF4-FFF2-40B4-BE49-F238E27FC236}">
              <a16:creationId xmlns:a16="http://schemas.microsoft.com/office/drawing/2014/main" id="{79449F13-FE0E-4495-ACA6-E1BF2F06401B}"/>
            </a:ext>
          </a:extLst>
        </xdr:cNvPr>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709" name="フローチャート: 判断 708">
          <a:extLst>
            <a:ext uri="{FF2B5EF4-FFF2-40B4-BE49-F238E27FC236}">
              <a16:creationId xmlns:a16="http://schemas.microsoft.com/office/drawing/2014/main" id="{F1F7A1EB-B7F8-47E1-9E54-B6B702D64062}"/>
            </a:ext>
          </a:extLst>
        </xdr:cNvPr>
        <xdr:cNvSpPr/>
      </xdr:nvSpPr>
      <xdr:spPr>
        <a:xfrm>
          <a:off x="19494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710" name="フローチャート: 判断 709">
          <a:extLst>
            <a:ext uri="{FF2B5EF4-FFF2-40B4-BE49-F238E27FC236}">
              <a16:creationId xmlns:a16="http://schemas.microsoft.com/office/drawing/2014/main" id="{E8B8E8FD-8A3A-447A-8FEB-F78851761B6E}"/>
            </a:ext>
          </a:extLst>
        </xdr:cNvPr>
        <xdr:cNvSpPr/>
      </xdr:nvSpPr>
      <xdr:spPr>
        <a:xfrm>
          <a:off x="18605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9FA4172E-FB22-4EA6-AB91-0ABF45C19A4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6B9146D3-F5A7-421D-8C1F-818FB3146E4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43AF8091-2276-479B-8CD1-3A0E6A4D057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4CFFF3B9-7566-4137-9A79-6101B390CA7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8DB80C2-0287-480B-A2EB-CC3B0AC1281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51308</xdr:rowOff>
    </xdr:from>
    <xdr:to>
      <xdr:col>116</xdr:col>
      <xdr:colOff>114300</xdr:colOff>
      <xdr:row>84</xdr:row>
      <xdr:rowOff>152908</xdr:rowOff>
    </xdr:to>
    <xdr:sp macro="" textlink="">
      <xdr:nvSpPr>
        <xdr:cNvPr id="716" name="楕円 715">
          <a:extLst>
            <a:ext uri="{FF2B5EF4-FFF2-40B4-BE49-F238E27FC236}">
              <a16:creationId xmlns:a16="http://schemas.microsoft.com/office/drawing/2014/main" id="{6DA3916B-D7FA-4587-BDF6-E28DA530FF7E}"/>
            </a:ext>
          </a:extLst>
        </xdr:cNvPr>
        <xdr:cNvSpPr/>
      </xdr:nvSpPr>
      <xdr:spPr>
        <a:xfrm>
          <a:off x="221107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29735</xdr:rowOff>
    </xdr:from>
    <xdr:ext cx="469744" cy="259045"/>
    <xdr:sp macro="" textlink="">
      <xdr:nvSpPr>
        <xdr:cNvPr id="717" name="【消防施設】&#10;一人当たり面積該当値テキスト">
          <a:extLst>
            <a:ext uri="{FF2B5EF4-FFF2-40B4-BE49-F238E27FC236}">
              <a16:creationId xmlns:a16="http://schemas.microsoft.com/office/drawing/2014/main" id="{746A747A-83B2-488E-B748-203F5573DCE8}"/>
            </a:ext>
          </a:extLst>
        </xdr:cNvPr>
        <xdr:cNvSpPr txBox="1"/>
      </xdr:nvSpPr>
      <xdr:spPr>
        <a:xfrm>
          <a:off x="2219960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46737</xdr:rowOff>
    </xdr:from>
    <xdr:to>
      <xdr:col>112</xdr:col>
      <xdr:colOff>38100</xdr:colOff>
      <xdr:row>84</xdr:row>
      <xdr:rowOff>148337</xdr:rowOff>
    </xdr:to>
    <xdr:sp macro="" textlink="">
      <xdr:nvSpPr>
        <xdr:cNvPr id="718" name="楕円 717">
          <a:extLst>
            <a:ext uri="{FF2B5EF4-FFF2-40B4-BE49-F238E27FC236}">
              <a16:creationId xmlns:a16="http://schemas.microsoft.com/office/drawing/2014/main" id="{083C7929-2B58-40AD-ACB4-9E3E9C96B69D}"/>
            </a:ext>
          </a:extLst>
        </xdr:cNvPr>
        <xdr:cNvSpPr/>
      </xdr:nvSpPr>
      <xdr:spPr>
        <a:xfrm>
          <a:off x="21272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97537</xdr:rowOff>
    </xdr:from>
    <xdr:to>
      <xdr:col>116</xdr:col>
      <xdr:colOff>63500</xdr:colOff>
      <xdr:row>84</xdr:row>
      <xdr:rowOff>102108</xdr:rowOff>
    </xdr:to>
    <xdr:cxnSp macro="">
      <xdr:nvCxnSpPr>
        <xdr:cNvPr id="719" name="直線コネクタ 718">
          <a:extLst>
            <a:ext uri="{FF2B5EF4-FFF2-40B4-BE49-F238E27FC236}">
              <a16:creationId xmlns:a16="http://schemas.microsoft.com/office/drawing/2014/main" id="{DE5A3866-6DA9-4DE8-8C01-A494EEC0B9E1}"/>
            </a:ext>
          </a:extLst>
        </xdr:cNvPr>
        <xdr:cNvCxnSpPr/>
      </xdr:nvCxnSpPr>
      <xdr:spPr>
        <a:xfrm>
          <a:off x="21323300" y="144993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60452</xdr:rowOff>
    </xdr:from>
    <xdr:to>
      <xdr:col>107</xdr:col>
      <xdr:colOff>101600</xdr:colOff>
      <xdr:row>84</xdr:row>
      <xdr:rowOff>162052</xdr:rowOff>
    </xdr:to>
    <xdr:sp macro="" textlink="">
      <xdr:nvSpPr>
        <xdr:cNvPr id="720" name="楕円 719">
          <a:extLst>
            <a:ext uri="{FF2B5EF4-FFF2-40B4-BE49-F238E27FC236}">
              <a16:creationId xmlns:a16="http://schemas.microsoft.com/office/drawing/2014/main" id="{588155CE-BEDF-43E9-B9E7-B27B3CBDCA45}"/>
            </a:ext>
          </a:extLst>
        </xdr:cNvPr>
        <xdr:cNvSpPr/>
      </xdr:nvSpPr>
      <xdr:spPr>
        <a:xfrm>
          <a:off x="20383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97537</xdr:rowOff>
    </xdr:from>
    <xdr:to>
      <xdr:col>111</xdr:col>
      <xdr:colOff>177800</xdr:colOff>
      <xdr:row>84</xdr:row>
      <xdr:rowOff>111252</xdr:rowOff>
    </xdr:to>
    <xdr:cxnSp macro="">
      <xdr:nvCxnSpPr>
        <xdr:cNvPr id="721" name="直線コネクタ 720">
          <a:extLst>
            <a:ext uri="{FF2B5EF4-FFF2-40B4-BE49-F238E27FC236}">
              <a16:creationId xmlns:a16="http://schemas.microsoft.com/office/drawing/2014/main" id="{1ABFC488-123A-4A1A-AC9D-0537B2527373}"/>
            </a:ext>
          </a:extLst>
        </xdr:cNvPr>
        <xdr:cNvCxnSpPr/>
      </xdr:nvCxnSpPr>
      <xdr:spPr>
        <a:xfrm flipV="1">
          <a:off x="20434300" y="144993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722" name="楕円 721">
          <a:extLst>
            <a:ext uri="{FF2B5EF4-FFF2-40B4-BE49-F238E27FC236}">
              <a16:creationId xmlns:a16="http://schemas.microsoft.com/office/drawing/2014/main" id="{13147502-8009-4013-A380-38FF727FEA07}"/>
            </a:ext>
          </a:extLst>
        </xdr:cNvPr>
        <xdr:cNvSpPr/>
      </xdr:nvSpPr>
      <xdr:spPr>
        <a:xfrm>
          <a:off x="19494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111252</xdr:rowOff>
    </xdr:from>
    <xdr:to>
      <xdr:col>107</xdr:col>
      <xdr:colOff>50800</xdr:colOff>
      <xdr:row>84</xdr:row>
      <xdr:rowOff>111252</xdr:rowOff>
    </xdr:to>
    <xdr:cxnSp macro="">
      <xdr:nvCxnSpPr>
        <xdr:cNvPr id="723" name="直線コネクタ 722">
          <a:extLst>
            <a:ext uri="{FF2B5EF4-FFF2-40B4-BE49-F238E27FC236}">
              <a16:creationId xmlns:a16="http://schemas.microsoft.com/office/drawing/2014/main" id="{70B7C9F2-2509-40A8-B740-CCB578331A7A}"/>
            </a:ext>
          </a:extLst>
        </xdr:cNvPr>
        <xdr:cNvCxnSpPr/>
      </xdr:nvCxnSpPr>
      <xdr:spPr>
        <a:xfrm>
          <a:off x="19545300" y="14513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65024</xdr:rowOff>
    </xdr:from>
    <xdr:to>
      <xdr:col>98</xdr:col>
      <xdr:colOff>38100</xdr:colOff>
      <xdr:row>84</xdr:row>
      <xdr:rowOff>166624</xdr:rowOff>
    </xdr:to>
    <xdr:sp macro="" textlink="">
      <xdr:nvSpPr>
        <xdr:cNvPr id="724" name="楕円 723">
          <a:extLst>
            <a:ext uri="{FF2B5EF4-FFF2-40B4-BE49-F238E27FC236}">
              <a16:creationId xmlns:a16="http://schemas.microsoft.com/office/drawing/2014/main" id="{5053B80C-B982-4964-9EA6-2EF8D285C3C0}"/>
            </a:ext>
          </a:extLst>
        </xdr:cNvPr>
        <xdr:cNvSpPr/>
      </xdr:nvSpPr>
      <xdr:spPr>
        <a:xfrm>
          <a:off x="18605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111252</xdr:rowOff>
    </xdr:from>
    <xdr:to>
      <xdr:col>102</xdr:col>
      <xdr:colOff>114300</xdr:colOff>
      <xdr:row>84</xdr:row>
      <xdr:rowOff>115824</xdr:rowOff>
    </xdr:to>
    <xdr:cxnSp macro="">
      <xdr:nvCxnSpPr>
        <xdr:cNvPr id="725" name="直線コネクタ 724">
          <a:extLst>
            <a:ext uri="{FF2B5EF4-FFF2-40B4-BE49-F238E27FC236}">
              <a16:creationId xmlns:a16="http://schemas.microsoft.com/office/drawing/2014/main" id="{81985F93-B275-49D1-8261-F8DF924CFF4A}"/>
            </a:ext>
          </a:extLst>
        </xdr:cNvPr>
        <xdr:cNvCxnSpPr/>
      </xdr:nvCxnSpPr>
      <xdr:spPr>
        <a:xfrm flipV="1">
          <a:off x="18656300" y="1451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726" name="n_1aveValue【消防施設】&#10;一人当たり面積">
          <a:extLst>
            <a:ext uri="{FF2B5EF4-FFF2-40B4-BE49-F238E27FC236}">
              <a16:creationId xmlns:a16="http://schemas.microsoft.com/office/drawing/2014/main" id="{52EC7880-E5B5-407B-BC75-34698CDEF1E6}"/>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727" name="n_2aveValue【消防施設】&#10;一人当たり面積">
          <a:extLst>
            <a:ext uri="{FF2B5EF4-FFF2-40B4-BE49-F238E27FC236}">
              <a16:creationId xmlns:a16="http://schemas.microsoft.com/office/drawing/2014/main" id="{294D34AC-CF5F-4094-BBA6-08F0C0BD6B50}"/>
            </a:ext>
          </a:extLst>
        </xdr:cNvPr>
        <xdr:cNvSpPr txBox="1"/>
      </xdr:nvSpPr>
      <xdr:spPr>
        <a:xfrm>
          <a:off x="20199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169435</xdr:rowOff>
    </xdr:from>
    <xdr:ext cx="469744" cy="259045"/>
    <xdr:sp macro="" textlink="">
      <xdr:nvSpPr>
        <xdr:cNvPr id="728" name="n_3aveValue【消防施設】&#10;一人当たり面積">
          <a:extLst>
            <a:ext uri="{FF2B5EF4-FFF2-40B4-BE49-F238E27FC236}">
              <a16:creationId xmlns:a16="http://schemas.microsoft.com/office/drawing/2014/main" id="{CD139BC4-5554-47DF-AF23-3EA4D5BEA2C3}"/>
            </a:ext>
          </a:extLst>
        </xdr:cNvPr>
        <xdr:cNvSpPr txBox="1"/>
      </xdr:nvSpPr>
      <xdr:spPr>
        <a:xfrm>
          <a:off x="19310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164864</xdr:rowOff>
    </xdr:from>
    <xdr:ext cx="469744" cy="259045"/>
    <xdr:sp macro="" textlink="">
      <xdr:nvSpPr>
        <xdr:cNvPr id="729" name="n_4aveValue【消防施設】&#10;一人当たり面積">
          <a:extLst>
            <a:ext uri="{FF2B5EF4-FFF2-40B4-BE49-F238E27FC236}">
              <a16:creationId xmlns:a16="http://schemas.microsoft.com/office/drawing/2014/main" id="{4BF8494D-35EB-4061-A452-DBDCE9CBC566}"/>
            </a:ext>
          </a:extLst>
        </xdr:cNvPr>
        <xdr:cNvSpPr txBox="1"/>
      </xdr:nvSpPr>
      <xdr:spPr>
        <a:xfrm>
          <a:off x="18421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139464</xdr:rowOff>
    </xdr:from>
    <xdr:ext cx="469744" cy="259045"/>
    <xdr:sp macro="" textlink="">
      <xdr:nvSpPr>
        <xdr:cNvPr id="730" name="n_1mainValue【消防施設】&#10;一人当たり面積">
          <a:extLst>
            <a:ext uri="{FF2B5EF4-FFF2-40B4-BE49-F238E27FC236}">
              <a16:creationId xmlns:a16="http://schemas.microsoft.com/office/drawing/2014/main" id="{C4C62D62-C4B1-4309-B5D1-572F6853C361}"/>
            </a:ext>
          </a:extLst>
        </xdr:cNvPr>
        <xdr:cNvSpPr txBox="1"/>
      </xdr:nvSpPr>
      <xdr:spPr>
        <a:xfrm>
          <a:off x="210757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macro="" textlink="">
      <xdr:nvSpPr>
        <xdr:cNvPr id="731" name="n_2mainValue【消防施設】&#10;一人当たり面積">
          <a:extLst>
            <a:ext uri="{FF2B5EF4-FFF2-40B4-BE49-F238E27FC236}">
              <a16:creationId xmlns:a16="http://schemas.microsoft.com/office/drawing/2014/main" id="{094BCB9B-11A4-4C42-A161-983A8CCC6F5E}"/>
            </a:ext>
          </a:extLst>
        </xdr:cNvPr>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153179</xdr:rowOff>
    </xdr:from>
    <xdr:ext cx="469744" cy="259045"/>
    <xdr:sp macro="" textlink="">
      <xdr:nvSpPr>
        <xdr:cNvPr id="732" name="n_3mainValue【消防施設】&#10;一人当たり面積">
          <a:extLst>
            <a:ext uri="{FF2B5EF4-FFF2-40B4-BE49-F238E27FC236}">
              <a16:creationId xmlns:a16="http://schemas.microsoft.com/office/drawing/2014/main" id="{68A03FA8-DDF4-456A-B648-660EDC5357DC}"/>
            </a:ext>
          </a:extLst>
        </xdr:cNvPr>
        <xdr:cNvSpPr txBox="1"/>
      </xdr:nvSpPr>
      <xdr:spPr>
        <a:xfrm>
          <a:off x="19310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157751</xdr:rowOff>
    </xdr:from>
    <xdr:ext cx="469744" cy="259045"/>
    <xdr:sp macro="" textlink="">
      <xdr:nvSpPr>
        <xdr:cNvPr id="733" name="n_4mainValue【消防施設】&#10;一人当たり面積">
          <a:extLst>
            <a:ext uri="{FF2B5EF4-FFF2-40B4-BE49-F238E27FC236}">
              <a16:creationId xmlns:a16="http://schemas.microsoft.com/office/drawing/2014/main" id="{884A9924-1624-4257-9013-73129DA68196}"/>
            </a:ext>
          </a:extLst>
        </xdr:cNvPr>
        <xdr:cNvSpPr txBox="1"/>
      </xdr:nvSpPr>
      <xdr:spPr>
        <a:xfrm>
          <a:off x="18421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CE509659-1E02-431D-8806-F3441AD52BB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2CE31387-421E-48D3-BB93-D8A2C0CC5AA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0029CAF5-4BEE-4A9E-AB15-BF0F120BF99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4C5D1B07-3B44-4416-B680-40C53453D6C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047EBED4-01D6-4B4F-9527-3661BE8DFB4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F27C07F3-1814-44C5-B889-18681F74748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05DC5888-C90E-475F-BB98-491FA67427B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0FE53AE5-5D22-4539-89A1-A72EA81546C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a:extLst>
            <a:ext uri="{FF2B5EF4-FFF2-40B4-BE49-F238E27FC236}">
              <a16:creationId xmlns:a16="http://schemas.microsoft.com/office/drawing/2014/main" id="{8DDBF40F-197C-404B-AE2A-831EE6E8C93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a:extLst>
            <a:ext uri="{FF2B5EF4-FFF2-40B4-BE49-F238E27FC236}">
              <a16:creationId xmlns:a16="http://schemas.microsoft.com/office/drawing/2014/main" id="{324BA87C-0F2F-446A-ABFE-B3FF0EA58B9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a:extLst>
            <a:ext uri="{FF2B5EF4-FFF2-40B4-BE49-F238E27FC236}">
              <a16:creationId xmlns:a16="http://schemas.microsoft.com/office/drawing/2014/main" id="{701F9BE7-82A4-437F-AE94-0D72FF082BD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a:extLst>
            <a:ext uri="{FF2B5EF4-FFF2-40B4-BE49-F238E27FC236}">
              <a16:creationId xmlns:a16="http://schemas.microsoft.com/office/drawing/2014/main" id="{F04F94FB-9FB3-4A88-81FB-A8A4FAB668B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a:extLst>
            <a:ext uri="{FF2B5EF4-FFF2-40B4-BE49-F238E27FC236}">
              <a16:creationId xmlns:a16="http://schemas.microsoft.com/office/drawing/2014/main" id="{A43C36F2-6A13-4716-B1F8-89D824B8A41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a:extLst>
            <a:ext uri="{FF2B5EF4-FFF2-40B4-BE49-F238E27FC236}">
              <a16:creationId xmlns:a16="http://schemas.microsoft.com/office/drawing/2014/main" id="{533EF1AA-4919-4CBC-8EDD-DFDF95E0E78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a:extLst>
            <a:ext uri="{FF2B5EF4-FFF2-40B4-BE49-F238E27FC236}">
              <a16:creationId xmlns:a16="http://schemas.microsoft.com/office/drawing/2014/main" id="{2FBF1E3E-A7C0-4A49-BEF5-9D5AC6091FA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a:extLst>
            <a:ext uri="{FF2B5EF4-FFF2-40B4-BE49-F238E27FC236}">
              <a16:creationId xmlns:a16="http://schemas.microsoft.com/office/drawing/2014/main" id="{1BAB67B6-1BE5-4DB5-9B78-1B48061A2FC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a:extLst>
            <a:ext uri="{FF2B5EF4-FFF2-40B4-BE49-F238E27FC236}">
              <a16:creationId xmlns:a16="http://schemas.microsoft.com/office/drawing/2014/main" id="{95A97300-E8E9-4576-B224-7384AD0F77D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a:extLst>
            <a:ext uri="{FF2B5EF4-FFF2-40B4-BE49-F238E27FC236}">
              <a16:creationId xmlns:a16="http://schemas.microsoft.com/office/drawing/2014/main" id="{1F9E6F7F-AA26-46C1-A1E8-BC55EDC5989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a:extLst>
            <a:ext uri="{FF2B5EF4-FFF2-40B4-BE49-F238E27FC236}">
              <a16:creationId xmlns:a16="http://schemas.microsoft.com/office/drawing/2014/main" id="{2C10F412-121F-4277-B6EF-224E13B9AB1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a:extLst>
            <a:ext uri="{FF2B5EF4-FFF2-40B4-BE49-F238E27FC236}">
              <a16:creationId xmlns:a16="http://schemas.microsoft.com/office/drawing/2014/main" id="{C71F5F49-1AFB-4678-BAFA-B0796BF9CF6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a:extLst>
            <a:ext uri="{FF2B5EF4-FFF2-40B4-BE49-F238E27FC236}">
              <a16:creationId xmlns:a16="http://schemas.microsoft.com/office/drawing/2014/main" id="{1F148691-C27C-45A4-8BFD-FD0212D9BB0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a:extLst>
            <a:ext uri="{FF2B5EF4-FFF2-40B4-BE49-F238E27FC236}">
              <a16:creationId xmlns:a16="http://schemas.microsoft.com/office/drawing/2014/main" id="{3350142E-F608-4EF8-90D2-E044367DB65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a:extLst>
            <a:ext uri="{FF2B5EF4-FFF2-40B4-BE49-F238E27FC236}">
              <a16:creationId xmlns:a16="http://schemas.microsoft.com/office/drawing/2014/main" id="{22FD36AA-7B3D-4B01-817D-001BB4481E4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018958C9-CC9C-4200-9A8C-03B578E51F4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a:extLst>
            <a:ext uri="{FF2B5EF4-FFF2-40B4-BE49-F238E27FC236}">
              <a16:creationId xmlns:a16="http://schemas.microsoft.com/office/drawing/2014/main" id="{D0C9C570-85EF-4BEF-92C2-EDFFFCDEC35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759" name="直線コネクタ 758">
          <a:extLst>
            <a:ext uri="{FF2B5EF4-FFF2-40B4-BE49-F238E27FC236}">
              <a16:creationId xmlns:a16="http://schemas.microsoft.com/office/drawing/2014/main" id="{29C5559F-DE78-4299-B45D-FC25F6B3764E}"/>
            </a:ext>
          </a:extLst>
        </xdr:cNvPr>
        <xdr:cNvCxnSpPr/>
      </xdr:nvCxnSpPr>
      <xdr:spPr>
        <a:xfrm flipV="1">
          <a:off x="16318864" y="17105268"/>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760" name="【庁舎】&#10;有形固定資産減価償却率最小値テキスト">
          <a:extLst>
            <a:ext uri="{FF2B5EF4-FFF2-40B4-BE49-F238E27FC236}">
              <a16:creationId xmlns:a16="http://schemas.microsoft.com/office/drawing/2014/main" id="{A56C5762-B235-4BBD-927F-C1946AA91C84}"/>
            </a:ext>
          </a:extLst>
        </xdr:cNvPr>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761" name="直線コネクタ 760">
          <a:extLst>
            <a:ext uri="{FF2B5EF4-FFF2-40B4-BE49-F238E27FC236}">
              <a16:creationId xmlns:a16="http://schemas.microsoft.com/office/drawing/2014/main" id="{8BC410FE-C25A-42EB-9299-51C892BF9F80}"/>
            </a:ext>
          </a:extLst>
        </xdr:cNvPr>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762" name="【庁舎】&#10;有形固定資産減価償却率最大値テキスト">
          <a:extLst>
            <a:ext uri="{FF2B5EF4-FFF2-40B4-BE49-F238E27FC236}">
              <a16:creationId xmlns:a16="http://schemas.microsoft.com/office/drawing/2014/main" id="{69258705-6ABE-45E5-B5E9-BA42FCFB2BA0}"/>
            </a:ext>
          </a:extLst>
        </xdr:cNvPr>
        <xdr:cNvSpPr txBox="1"/>
      </xdr:nvSpPr>
      <xdr:spPr>
        <a:xfrm>
          <a:off x="16357600" y="168804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763" name="直線コネクタ 762">
          <a:extLst>
            <a:ext uri="{FF2B5EF4-FFF2-40B4-BE49-F238E27FC236}">
              <a16:creationId xmlns:a16="http://schemas.microsoft.com/office/drawing/2014/main" id="{8AEBB3F6-6982-4EB1-83D6-7940EED198AA}"/>
            </a:ext>
          </a:extLst>
        </xdr:cNvPr>
        <xdr:cNvCxnSpPr/>
      </xdr:nvCxnSpPr>
      <xdr:spPr>
        <a:xfrm>
          <a:off x="16230600" y="1710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168746</xdr:rowOff>
    </xdr:from>
    <xdr:ext cx="405111" cy="259045"/>
    <xdr:sp macro="" textlink="">
      <xdr:nvSpPr>
        <xdr:cNvPr id="764" name="【庁舎】&#10;有形固定資産減価償却率平均値テキスト">
          <a:extLst>
            <a:ext uri="{FF2B5EF4-FFF2-40B4-BE49-F238E27FC236}">
              <a16:creationId xmlns:a16="http://schemas.microsoft.com/office/drawing/2014/main" id="{7E72EB68-5871-4861-BC75-1E0B46D56B1E}"/>
            </a:ext>
          </a:extLst>
        </xdr:cNvPr>
        <xdr:cNvSpPr txBox="1"/>
      </xdr:nvSpPr>
      <xdr:spPr>
        <a:xfrm>
          <a:off x="16357600" y="1782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765" name="フローチャート: 判断 764">
          <a:extLst>
            <a:ext uri="{FF2B5EF4-FFF2-40B4-BE49-F238E27FC236}">
              <a16:creationId xmlns:a16="http://schemas.microsoft.com/office/drawing/2014/main" id="{466AB86B-1E70-492C-A7F2-23B0871E11F6}"/>
            </a:ext>
          </a:extLst>
        </xdr:cNvPr>
        <xdr:cNvSpPr/>
      </xdr:nvSpPr>
      <xdr:spPr>
        <a:xfrm>
          <a:off x="16268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766" name="フローチャート: 判断 765">
          <a:extLst>
            <a:ext uri="{FF2B5EF4-FFF2-40B4-BE49-F238E27FC236}">
              <a16:creationId xmlns:a16="http://schemas.microsoft.com/office/drawing/2014/main" id="{06DADCA9-A84A-411D-BC63-5011DB6C7E4F}"/>
            </a:ext>
          </a:extLst>
        </xdr:cNvPr>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767" name="フローチャート: 判断 766">
          <a:extLst>
            <a:ext uri="{FF2B5EF4-FFF2-40B4-BE49-F238E27FC236}">
              <a16:creationId xmlns:a16="http://schemas.microsoft.com/office/drawing/2014/main" id="{F1469A2F-9645-4D56-83F7-5A381F6DB8D1}"/>
            </a:ext>
          </a:extLst>
        </xdr:cNvPr>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768" name="フローチャート: 判断 767">
          <a:extLst>
            <a:ext uri="{FF2B5EF4-FFF2-40B4-BE49-F238E27FC236}">
              <a16:creationId xmlns:a16="http://schemas.microsoft.com/office/drawing/2014/main" id="{1DF09102-A496-4377-AE0F-73843D80A2E8}"/>
            </a:ext>
          </a:extLst>
        </xdr:cNvPr>
        <xdr:cNvSpPr/>
      </xdr:nvSpPr>
      <xdr:spPr>
        <a:xfrm>
          <a:off x="13652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769" name="フローチャート: 判断 768">
          <a:extLst>
            <a:ext uri="{FF2B5EF4-FFF2-40B4-BE49-F238E27FC236}">
              <a16:creationId xmlns:a16="http://schemas.microsoft.com/office/drawing/2014/main" id="{18A3DFCE-19EF-49A3-A128-695AD61E38C8}"/>
            </a:ext>
          </a:extLst>
        </xdr:cNvPr>
        <xdr:cNvSpPr/>
      </xdr:nvSpPr>
      <xdr:spPr>
        <a:xfrm>
          <a:off x="12763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7083C88C-677E-445C-8733-B231C05F699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604B8BDF-51CB-45C9-915B-315C8A61672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366B7B34-067D-4089-B4C4-82231C033D1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C3159759-D7BD-45F0-981E-0FB6041E512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4F19F2EC-0EFE-44AF-BA44-37FCC0A0741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77651</xdr:rowOff>
    </xdr:from>
    <xdr:to>
      <xdr:col>85</xdr:col>
      <xdr:colOff>177800</xdr:colOff>
      <xdr:row>102</xdr:row>
      <xdr:rowOff>7801</xdr:rowOff>
    </xdr:to>
    <xdr:sp macro="" textlink="">
      <xdr:nvSpPr>
        <xdr:cNvPr id="775" name="楕円 774">
          <a:extLst>
            <a:ext uri="{FF2B5EF4-FFF2-40B4-BE49-F238E27FC236}">
              <a16:creationId xmlns:a16="http://schemas.microsoft.com/office/drawing/2014/main" id="{FA97D1EF-20A4-4B2A-A3B5-D6077E0913C4}"/>
            </a:ext>
          </a:extLst>
        </xdr:cNvPr>
        <xdr:cNvSpPr/>
      </xdr:nvSpPr>
      <xdr:spPr>
        <a:xfrm>
          <a:off x="16268700" y="1739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100528</xdr:rowOff>
    </xdr:from>
    <xdr:ext cx="405111" cy="259045"/>
    <xdr:sp macro="" textlink="">
      <xdr:nvSpPr>
        <xdr:cNvPr id="776" name="【庁舎】&#10;有形固定資産減価償却率該当値テキスト">
          <a:extLst>
            <a:ext uri="{FF2B5EF4-FFF2-40B4-BE49-F238E27FC236}">
              <a16:creationId xmlns:a16="http://schemas.microsoft.com/office/drawing/2014/main" id="{2A0B0D29-DCA9-48E7-8A43-7D026E2CAED0}"/>
            </a:ext>
          </a:extLst>
        </xdr:cNvPr>
        <xdr:cNvSpPr txBox="1"/>
      </xdr:nvSpPr>
      <xdr:spPr>
        <a:xfrm>
          <a:off x="16357600" y="1724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31931</xdr:rowOff>
    </xdr:from>
    <xdr:to>
      <xdr:col>81</xdr:col>
      <xdr:colOff>101600</xdr:colOff>
      <xdr:row>101</xdr:row>
      <xdr:rowOff>133531</xdr:rowOff>
    </xdr:to>
    <xdr:sp macro="" textlink="">
      <xdr:nvSpPr>
        <xdr:cNvPr id="777" name="楕円 776">
          <a:extLst>
            <a:ext uri="{FF2B5EF4-FFF2-40B4-BE49-F238E27FC236}">
              <a16:creationId xmlns:a16="http://schemas.microsoft.com/office/drawing/2014/main" id="{EE39334C-596B-4A60-8952-5DDB0FADAC4C}"/>
            </a:ext>
          </a:extLst>
        </xdr:cNvPr>
        <xdr:cNvSpPr/>
      </xdr:nvSpPr>
      <xdr:spPr>
        <a:xfrm>
          <a:off x="15430500" y="1734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82731</xdr:rowOff>
    </xdr:from>
    <xdr:to>
      <xdr:col>85</xdr:col>
      <xdr:colOff>127000</xdr:colOff>
      <xdr:row>101</xdr:row>
      <xdr:rowOff>128451</xdr:rowOff>
    </xdr:to>
    <xdr:cxnSp macro="">
      <xdr:nvCxnSpPr>
        <xdr:cNvPr id="778" name="直線コネクタ 777">
          <a:extLst>
            <a:ext uri="{FF2B5EF4-FFF2-40B4-BE49-F238E27FC236}">
              <a16:creationId xmlns:a16="http://schemas.microsoft.com/office/drawing/2014/main" id="{642A3A22-2310-4BF4-A700-F92B6796C5AD}"/>
            </a:ext>
          </a:extLst>
        </xdr:cNvPr>
        <xdr:cNvCxnSpPr/>
      </xdr:nvCxnSpPr>
      <xdr:spPr>
        <a:xfrm>
          <a:off x="15481300" y="17399181"/>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159294</xdr:rowOff>
    </xdr:from>
    <xdr:to>
      <xdr:col>76</xdr:col>
      <xdr:colOff>165100</xdr:colOff>
      <xdr:row>101</xdr:row>
      <xdr:rowOff>89444</xdr:rowOff>
    </xdr:to>
    <xdr:sp macro="" textlink="">
      <xdr:nvSpPr>
        <xdr:cNvPr id="779" name="楕円 778">
          <a:extLst>
            <a:ext uri="{FF2B5EF4-FFF2-40B4-BE49-F238E27FC236}">
              <a16:creationId xmlns:a16="http://schemas.microsoft.com/office/drawing/2014/main" id="{82B9806C-603B-4001-90DC-756AC6C252D9}"/>
            </a:ext>
          </a:extLst>
        </xdr:cNvPr>
        <xdr:cNvSpPr/>
      </xdr:nvSpPr>
      <xdr:spPr>
        <a:xfrm>
          <a:off x="14541500" y="1730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38644</xdr:rowOff>
    </xdr:from>
    <xdr:to>
      <xdr:col>81</xdr:col>
      <xdr:colOff>50800</xdr:colOff>
      <xdr:row>101</xdr:row>
      <xdr:rowOff>82731</xdr:rowOff>
    </xdr:to>
    <xdr:cxnSp macro="">
      <xdr:nvCxnSpPr>
        <xdr:cNvPr id="780" name="直線コネクタ 779">
          <a:extLst>
            <a:ext uri="{FF2B5EF4-FFF2-40B4-BE49-F238E27FC236}">
              <a16:creationId xmlns:a16="http://schemas.microsoft.com/office/drawing/2014/main" id="{B3A51724-623B-41AD-AE87-F4FE90A3A999}"/>
            </a:ext>
          </a:extLst>
        </xdr:cNvPr>
        <xdr:cNvCxnSpPr/>
      </xdr:nvCxnSpPr>
      <xdr:spPr>
        <a:xfrm>
          <a:off x="14592300" y="1735509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115207</xdr:rowOff>
    </xdr:from>
    <xdr:to>
      <xdr:col>72</xdr:col>
      <xdr:colOff>38100</xdr:colOff>
      <xdr:row>101</xdr:row>
      <xdr:rowOff>45357</xdr:rowOff>
    </xdr:to>
    <xdr:sp macro="" textlink="">
      <xdr:nvSpPr>
        <xdr:cNvPr id="781" name="楕円 780">
          <a:extLst>
            <a:ext uri="{FF2B5EF4-FFF2-40B4-BE49-F238E27FC236}">
              <a16:creationId xmlns:a16="http://schemas.microsoft.com/office/drawing/2014/main" id="{6E1888D6-9C18-4E93-AF54-FEF625ABBB8E}"/>
            </a:ext>
          </a:extLst>
        </xdr:cNvPr>
        <xdr:cNvSpPr/>
      </xdr:nvSpPr>
      <xdr:spPr>
        <a:xfrm>
          <a:off x="13652500" y="1726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166007</xdr:rowOff>
    </xdr:from>
    <xdr:to>
      <xdr:col>76</xdr:col>
      <xdr:colOff>114300</xdr:colOff>
      <xdr:row>101</xdr:row>
      <xdr:rowOff>38644</xdr:rowOff>
    </xdr:to>
    <xdr:cxnSp macro="">
      <xdr:nvCxnSpPr>
        <xdr:cNvPr id="782" name="直線コネクタ 781">
          <a:extLst>
            <a:ext uri="{FF2B5EF4-FFF2-40B4-BE49-F238E27FC236}">
              <a16:creationId xmlns:a16="http://schemas.microsoft.com/office/drawing/2014/main" id="{9FBDA88E-9806-4A8B-B264-88354FFFF562}"/>
            </a:ext>
          </a:extLst>
        </xdr:cNvPr>
        <xdr:cNvCxnSpPr/>
      </xdr:nvCxnSpPr>
      <xdr:spPr>
        <a:xfrm>
          <a:off x="13703300" y="1731100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71120</xdr:rowOff>
    </xdr:from>
    <xdr:to>
      <xdr:col>67</xdr:col>
      <xdr:colOff>101600</xdr:colOff>
      <xdr:row>101</xdr:row>
      <xdr:rowOff>1270</xdr:rowOff>
    </xdr:to>
    <xdr:sp macro="" textlink="">
      <xdr:nvSpPr>
        <xdr:cNvPr id="783" name="楕円 782">
          <a:extLst>
            <a:ext uri="{FF2B5EF4-FFF2-40B4-BE49-F238E27FC236}">
              <a16:creationId xmlns:a16="http://schemas.microsoft.com/office/drawing/2014/main" id="{7EC0C081-A705-4FAC-8196-3C245545A1A7}"/>
            </a:ext>
          </a:extLst>
        </xdr:cNvPr>
        <xdr:cNvSpPr/>
      </xdr:nvSpPr>
      <xdr:spPr>
        <a:xfrm>
          <a:off x="12763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121920</xdr:rowOff>
    </xdr:from>
    <xdr:to>
      <xdr:col>71</xdr:col>
      <xdr:colOff>177800</xdr:colOff>
      <xdr:row>100</xdr:row>
      <xdr:rowOff>166007</xdr:rowOff>
    </xdr:to>
    <xdr:cxnSp macro="">
      <xdr:nvCxnSpPr>
        <xdr:cNvPr id="784" name="直線コネクタ 783">
          <a:extLst>
            <a:ext uri="{FF2B5EF4-FFF2-40B4-BE49-F238E27FC236}">
              <a16:creationId xmlns:a16="http://schemas.microsoft.com/office/drawing/2014/main" id="{6523B54E-BDF8-466A-B6A2-4875BC74ECE7}"/>
            </a:ext>
          </a:extLst>
        </xdr:cNvPr>
        <xdr:cNvCxnSpPr/>
      </xdr:nvCxnSpPr>
      <xdr:spPr>
        <a:xfrm>
          <a:off x="12814300" y="172669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134456</xdr:rowOff>
    </xdr:from>
    <xdr:ext cx="405111" cy="259045"/>
    <xdr:sp macro="" textlink="">
      <xdr:nvSpPr>
        <xdr:cNvPr id="785" name="n_1aveValue【庁舎】&#10;有形固定資産減価償却率">
          <a:extLst>
            <a:ext uri="{FF2B5EF4-FFF2-40B4-BE49-F238E27FC236}">
              <a16:creationId xmlns:a16="http://schemas.microsoft.com/office/drawing/2014/main" id="{FEAFDEE5-CFC6-4D3C-B132-66DBF82EEC46}"/>
            </a:ext>
          </a:extLst>
        </xdr:cNvPr>
        <xdr:cNvSpPr txBox="1"/>
      </xdr:nvSpPr>
      <xdr:spPr>
        <a:xfrm>
          <a:off x="152660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10358</xdr:rowOff>
    </xdr:from>
    <xdr:ext cx="405111" cy="259045"/>
    <xdr:sp macro="" textlink="">
      <xdr:nvSpPr>
        <xdr:cNvPr id="786" name="n_2aveValue【庁舎】&#10;有形固定資産減価償却率">
          <a:extLst>
            <a:ext uri="{FF2B5EF4-FFF2-40B4-BE49-F238E27FC236}">
              <a16:creationId xmlns:a16="http://schemas.microsoft.com/office/drawing/2014/main" id="{A09398B4-7485-482B-9997-A618DDC1DEEF}"/>
            </a:ext>
          </a:extLst>
        </xdr:cNvPr>
        <xdr:cNvSpPr txBox="1"/>
      </xdr:nvSpPr>
      <xdr:spPr>
        <a:xfrm>
          <a:off x="14389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13625</xdr:rowOff>
    </xdr:from>
    <xdr:ext cx="405111" cy="259045"/>
    <xdr:sp macro="" textlink="">
      <xdr:nvSpPr>
        <xdr:cNvPr id="787" name="n_3aveValue【庁舎】&#10;有形固定資産減価償却率">
          <a:extLst>
            <a:ext uri="{FF2B5EF4-FFF2-40B4-BE49-F238E27FC236}">
              <a16:creationId xmlns:a16="http://schemas.microsoft.com/office/drawing/2014/main" id="{6C822BB0-BA92-4B23-8B46-8A190B9C7114}"/>
            </a:ext>
          </a:extLst>
        </xdr:cNvPr>
        <xdr:cNvSpPr txBox="1"/>
      </xdr:nvSpPr>
      <xdr:spPr>
        <a:xfrm>
          <a:off x="13500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2195</xdr:rowOff>
    </xdr:from>
    <xdr:ext cx="405111" cy="259045"/>
    <xdr:sp macro="" textlink="">
      <xdr:nvSpPr>
        <xdr:cNvPr id="788" name="n_4aveValue【庁舎】&#10;有形固定資産減価償却率">
          <a:extLst>
            <a:ext uri="{FF2B5EF4-FFF2-40B4-BE49-F238E27FC236}">
              <a16:creationId xmlns:a16="http://schemas.microsoft.com/office/drawing/2014/main" id="{8EFC9D2A-018D-4978-A0DF-70C84BE50AD7}"/>
            </a:ext>
          </a:extLst>
        </xdr:cNvPr>
        <xdr:cNvSpPr txBox="1"/>
      </xdr:nvSpPr>
      <xdr:spPr>
        <a:xfrm>
          <a:off x="12611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150058</xdr:rowOff>
    </xdr:from>
    <xdr:ext cx="405111" cy="259045"/>
    <xdr:sp macro="" textlink="">
      <xdr:nvSpPr>
        <xdr:cNvPr id="789" name="n_1mainValue【庁舎】&#10;有形固定資産減価償却率">
          <a:extLst>
            <a:ext uri="{FF2B5EF4-FFF2-40B4-BE49-F238E27FC236}">
              <a16:creationId xmlns:a16="http://schemas.microsoft.com/office/drawing/2014/main" id="{52EDD2A2-2E6D-4098-855A-4A632A760ED9}"/>
            </a:ext>
          </a:extLst>
        </xdr:cNvPr>
        <xdr:cNvSpPr txBox="1"/>
      </xdr:nvSpPr>
      <xdr:spPr>
        <a:xfrm>
          <a:off x="15266044" y="1712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105971</xdr:rowOff>
    </xdr:from>
    <xdr:ext cx="405111" cy="259045"/>
    <xdr:sp macro="" textlink="">
      <xdr:nvSpPr>
        <xdr:cNvPr id="790" name="n_2mainValue【庁舎】&#10;有形固定資産減価償却率">
          <a:extLst>
            <a:ext uri="{FF2B5EF4-FFF2-40B4-BE49-F238E27FC236}">
              <a16:creationId xmlns:a16="http://schemas.microsoft.com/office/drawing/2014/main" id="{12CFB85D-6C28-4734-9DC8-EA49906A01DA}"/>
            </a:ext>
          </a:extLst>
        </xdr:cNvPr>
        <xdr:cNvSpPr txBox="1"/>
      </xdr:nvSpPr>
      <xdr:spPr>
        <a:xfrm>
          <a:off x="14389744" y="1707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61884</xdr:rowOff>
    </xdr:from>
    <xdr:ext cx="405111" cy="259045"/>
    <xdr:sp macro="" textlink="">
      <xdr:nvSpPr>
        <xdr:cNvPr id="791" name="n_3mainValue【庁舎】&#10;有形固定資産減価償却率">
          <a:extLst>
            <a:ext uri="{FF2B5EF4-FFF2-40B4-BE49-F238E27FC236}">
              <a16:creationId xmlns:a16="http://schemas.microsoft.com/office/drawing/2014/main" id="{51C8DC13-4975-4516-A20C-5F45AF4F7019}"/>
            </a:ext>
          </a:extLst>
        </xdr:cNvPr>
        <xdr:cNvSpPr txBox="1"/>
      </xdr:nvSpPr>
      <xdr:spPr>
        <a:xfrm>
          <a:off x="13500744" y="1703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17797</xdr:rowOff>
    </xdr:from>
    <xdr:ext cx="405111" cy="259045"/>
    <xdr:sp macro="" textlink="">
      <xdr:nvSpPr>
        <xdr:cNvPr id="792" name="n_4mainValue【庁舎】&#10;有形固定資産減価償却率">
          <a:extLst>
            <a:ext uri="{FF2B5EF4-FFF2-40B4-BE49-F238E27FC236}">
              <a16:creationId xmlns:a16="http://schemas.microsoft.com/office/drawing/2014/main" id="{F0EB5FB4-7BDF-49B2-B78C-815911B08A2D}"/>
            </a:ext>
          </a:extLst>
        </xdr:cNvPr>
        <xdr:cNvSpPr txBox="1"/>
      </xdr:nvSpPr>
      <xdr:spPr>
        <a:xfrm>
          <a:off x="12611744" y="1699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CB8DF4BD-808E-4E7B-A70F-5EDF3467697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F2850CF5-E393-4DB5-A165-B69A457A3CE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89250B3D-67A0-47C0-85B8-38174DAA5C0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4B106606-9064-469A-A869-699F2035E94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E846FAF3-545B-470B-BFBF-B0EE332F2DB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FA125C7C-8FF0-4D62-B869-CAD53B375B2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676D037D-6063-4263-A3E9-71897A972A5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9F968003-1BA7-49D5-B3B0-653881A6C38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6A0BEE24-1588-400E-AFCF-0A21AFEF60A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F6D5490B-9C38-4DE7-A623-8D031868CAD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a:extLst>
            <a:ext uri="{FF2B5EF4-FFF2-40B4-BE49-F238E27FC236}">
              <a16:creationId xmlns:a16="http://schemas.microsoft.com/office/drawing/2014/main" id="{0363879E-FAE4-4319-87E9-C317B04EE5C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a:extLst>
            <a:ext uri="{FF2B5EF4-FFF2-40B4-BE49-F238E27FC236}">
              <a16:creationId xmlns:a16="http://schemas.microsoft.com/office/drawing/2014/main" id="{D03F2FF8-E62E-4100-8A08-78B256FC519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a:extLst>
            <a:ext uri="{FF2B5EF4-FFF2-40B4-BE49-F238E27FC236}">
              <a16:creationId xmlns:a16="http://schemas.microsoft.com/office/drawing/2014/main" id="{31BCAD0D-D5E0-4494-9D0B-5FEDE285BA1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a:extLst>
            <a:ext uri="{FF2B5EF4-FFF2-40B4-BE49-F238E27FC236}">
              <a16:creationId xmlns:a16="http://schemas.microsoft.com/office/drawing/2014/main" id="{C74DFF78-2C51-46B7-8037-F445892D566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a:extLst>
            <a:ext uri="{FF2B5EF4-FFF2-40B4-BE49-F238E27FC236}">
              <a16:creationId xmlns:a16="http://schemas.microsoft.com/office/drawing/2014/main" id="{B891C47D-C96B-4068-8196-6A0BEAA41D3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a:extLst>
            <a:ext uri="{FF2B5EF4-FFF2-40B4-BE49-F238E27FC236}">
              <a16:creationId xmlns:a16="http://schemas.microsoft.com/office/drawing/2014/main" id="{7DA25F61-A876-47A3-812B-A5C62AC27D4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a:extLst>
            <a:ext uri="{FF2B5EF4-FFF2-40B4-BE49-F238E27FC236}">
              <a16:creationId xmlns:a16="http://schemas.microsoft.com/office/drawing/2014/main" id="{D8A4A6DD-8969-4405-9BC7-5DFFEA0B918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a:extLst>
            <a:ext uri="{FF2B5EF4-FFF2-40B4-BE49-F238E27FC236}">
              <a16:creationId xmlns:a16="http://schemas.microsoft.com/office/drawing/2014/main" id="{BAB470BC-E3F1-4604-A62D-A6F61FE7126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a:extLst>
            <a:ext uri="{FF2B5EF4-FFF2-40B4-BE49-F238E27FC236}">
              <a16:creationId xmlns:a16="http://schemas.microsoft.com/office/drawing/2014/main" id="{7C4053BC-275C-43CB-9FAB-063954E0968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a:extLst>
            <a:ext uri="{FF2B5EF4-FFF2-40B4-BE49-F238E27FC236}">
              <a16:creationId xmlns:a16="http://schemas.microsoft.com/office/drawing/2014/main" id="{D6C41B25-20E9-4878-90F9-B0705411279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a:extLst>
            <a:ext uri="{FF2B5EF4-FFF2-40B4-BE49-F238E27FC236}">
              <a16:creationId xmlns:a16="http://schemas.microsoft.com/office/drawing/2014/main" id="{9A2CF379-DDB3-4352-AC00-1BCD006251B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a:extLst>
            <a:ext uri="{FF2B5EF4-FFF2-40B4-BE49-F238E27FC236}">
              <a16:creationId xmlns:a16="http://schemas.microsoft.com/office/drawing/2014/main" id="{F7521651-6E6A-45ED-BF0F-C41C00A7618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73AA6260-1434-4C31-8A4B-EBFDE691D3E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B4EFDFA1-392A-465D-8B51-38BE70CD46B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a:extLst>
            <a:ext uri="{FF2B5EF4-FFF2-40B4-BE49-F238E27FC236}">
              <a16:creationId xmlns:a16="http://schemas.microsoft.com/office/drawing/2014/main" id="{1598AE21-E0E9-4B05-B175-714D86A37FB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818" name="直線コネクタ 817">
          <a:extLst>
            <a:ext uri="{FF2B5EF4-FFF2-40B4-BE49-F238E27FC236}">
              <a16:creationId xmlns:a16="http://schemas.microsoft.com/office/drawing/2014/main" id="{38106D66-810B-4C38-AC17-6BE644F5F819}"/>
            </a:ext>
          </a:extLst>
        </xdr:cNvPr>
        <xdr:cNvCxnSpPr/>
      </xdr:nvCxnSpPr>
      <xdr:spPr>
        <a:xfrm flipV="1">
          <a:off x="22160864" y="1705791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19" name="【庁舎】&#10;一人当たり面積最小値テキスト">
          <a:extLst>
            <a:ext uri="{FF2B5EF4-FFF2-40B4-BE49-F238E27FC236}">
              <a16:creationId xmlns:a16="http://schemas.microsoft.com/office/drawing/2014/main" id="{4A4F647E-1791-4DC2-A4FF-0E5689935C2C}"/>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20" name="直線コネクタ 819">
          <a:extLst>
            <a:ext uri="{FF2B5EF4-FFF2-40B4-BE49-F238E27FC236}">
              <a16:creationId xmlns:a16="http://schemas.microsoft.com/office/drawing/2014/main" id="{6C014C9E-E350-4DBE-B8F2-C2C3C898091D}"/>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821" name="【庁舎】&#10;一人当たり面積最大値テキスト">
          <a:extLst>
            <a:ext uri="{FF2B5EF4-FFF2-40B4-BE49-F238E27FC236}">
              <a16:creationId xmlns:a16="http://schemas.microsoft.com/office/drawing/2014/main" id="{481ED343-10C4-49BF-8AF4-00282CBE82E1}"/>
            </a:ext>
          </a:extLst>
        </xdr:cNvPr>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822" name="直線コネクタ 821">
          <a:extLst>
            <a:ext uri="{FF2B5EF4-FFF2-40B4-BE49-F238E27FC236}">
              <a16:creationId xmlns:a16="http://schemas.microsoft.com/office/drawing/2014/main" id="{6F61376A-B7EE-4D95-994A-8A44DE22AF10}"/>
            </a:ext>
          </a:extLst>
        </xdr:cNvPr>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823" name="【庁舎】&#10;一人当たり面積平均値テキスト">
          <a:extLst>
            <a:ext uri="{FF2B5EF4-FFF2-40B4-BE49-F238E27FC236}">
              <a16:creationId xmlns:a16="http://schemas.microsoft.com/office/drawing/2014/main" id="{91E54AB1-D872-4F9D-AA3B-21D6826C4A4E}"/>
            </a:ext>
          </a:extLst>
        </xdr:cNvPr>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24" name="フローチャート: 判断 823">
          <a:extLst>
            <a:ext uri="{FF2B5EF4-FFF2-40B4-BE49-F238E27FC236}">
              <a16:creationId xmlns:a16="http://schemas.microsoft.com/office/drawing/2014/main" id="{296B7203-33CB-4BF1-96F1-35F8C415F971}"/>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825" name="フローチャート: 判断 824">
          <a:extLst>
            <a:ext uri="{FF2B5EF4-FFF2-40B4-BE49-F238E27FC236}">
              <a16:creationId xmlns:a16="http://schemas.microsoft.com/office/drawing/2014/main" id="{3362DDC4-D49D-4829-BBF8-090322949BE0}"/>
            </a:ext>
          </a:extLst>
        </xdr:cNvPr>
        <xdr:cNvSpPr/>
      </xdr:nvSpPr>
      <xdr:spPr>
        <a:xfrm>
          <a:off x="21272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826" name="フローチャート: 判断 825">
          <a:extLst>
            <a:ext uri="{FF2B5EF4-FFF2-40B4-BE49-F238E27FC236}">
              <a16:creationId xmlns:a16="http://schemas.microsoft.com/office/drawing/2014/main" id="{982E8D0B-97E4-4873-8A1E-E25922DF9FE1}"/>
            </a:ext>
          </a:extLst>
        </xdr:cNvPr>
        <xdr:cNvSpPr/>
      </xdr:nvSpPr>
      <xdr:spPr>
        <a:xfrm>
          <a:off x="20383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827" name="フローチャート: 判断 826">
          <a:extLst>
            <a:ext uri="{FF2B5EF4-FFF2-40B4-BE49-F238E27FC236}">
              <a16:creationId xmlns:a16="http://schemas.microsoft.com/office/drawing/2014/main" id="{BD6129B8-87A6-4F3A-BCD5-177E05053F8B}"/>
            </a:ext>
          </a:extLst>
        </xdr:cNvPr>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828" name="フローチャート: 判断 827">
          <a:extLst>
            <a:ext uri="{FF2B5EF4-FFF2-40B4-BE49-F238E27FC236}">
              <a16:creationId xmlns:a16="http://schemas.microsoft.com/office/drawing/2014/main" id="{7AA132C5-B5EE-47FC-8F0D-FDE808D399A0}"/>
            </a:ext>
          </a:extLst>
        </xdr:cNvPr>
        <xdr:cNvSpPr/>
      </xdr:nvSpPr>
      <xdr:spPr>
        <a:xfrm>
          <a:off x="18605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46A5AFC5-7E23-42D2-A8B9-EDE5D6FF7F9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AC7A4C4-2D31-4343-95BD-07EF8BD291B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38306F26-683B-46D6-954A-7F5A1CE4D92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62F6F89E-64B9-49A7-B5E6-7B12E3B5E92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A5BE57FC-7438-40EE-B9E3-838036A230B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834" name="楕円 833">
          <a:extLst>
            <a:ext uri="{FF2B5EF4-FFF2-40B4-BE49-F238E27FC236}">
              <a16:creationId xmlns:a16="http://schemas.microsoft.com/office/drawing/2014/main" id="{8A4C810A-2912-43D1-8FA4-CECB6D37117F}"/>
            </a:ext>
          </a:extLst>
        </xdr:cNvPr>
        <xdr:cNvSpPr/>
      </xdr:nvSpPr>
      <xdr:spPr>
        <a:xfrm>
          <a:off x="22110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152416</xdr:rowOff>
    </xdr:from>
    <xdr:ext cx="469744" cy="259045"/>
    <xdr:sp macro="" textlink="">
      <xdr:nvSpPr>
        <xdr:cNvPr id="835" name="【庁舎】&#10;一人当たり面積該当値テキスト">
          <a:extLst>
            <a:ext uri="{FF2B5EF4-FFF2-40B4-BE49-F238E27FC236}">
              <a16:creationId xmlns:a16="http://schemas.microsoft.com/office/drawing/2014/main" id="{D3C58E39-A6A9-410E-A155-54781D062DA8}"/>
            </a:ext>
          </a:extLst>
        </xdr:cNvPr>
        <xdr:cNvSpPr txBox="1"/>
      </xdr:nvSpPr>
      <xdr:spPr>
        <a:xfrm>
          <a:off x="22199600"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2539</xdr:rowOff>
    </xdr:from>
    <xdr:to>
      <xdr:col>112</xdr:col>
      <xdr:colOff>38100</xdr:colOff>
      <xdr:row>106</xdr:row>
      <xdr:rowOff>104139</xdr:rowOff>
    </xdr:to>
    <xdr:sp macro="" textlink="">
      <xdr:nvSpPr>
        <xdr:cNvPr id="836" name="楕円 835">
          <a:extLst>
            <a:ext uri="{FF2B5EF4-FFF2-40B4-BE49-F238E27FC236}">
              <a16:creationId xmlns:a16="http://schemas.microsoft.com/office/drawing/2014/main" id="{63CA8AD6-1511-4ED9-BA6A-F3DCEB3E348E}"/>
            </a:ext>
          </a:extLst>
        </xdr:cNvPr>
        <xdr:cNvSpPr/>
      </xdr:nvSpPr>
      <xdr:spPr>
        <a:xfrm>
          <a:off x="21272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53339</xdr:rowOff>
    </xdr:from>
    <xdr:to>
      <xdr:col>116</xdr:col>
      <xdr:colOff>63500</xdr:colOff>
      <xdr:row>106</xdr:row>
      <xdr:rowOff>53339</xdr:rowOff>
    </xdr:to>
    <xdr:cxnSp macro="">
      <xdr:nvCxnSpPr>
        <xdr:cNvPr id="837" name="直線コネクタ 836">
          <a:extLst>
            <a:ext uri="{FF2B5EF4-FFF2-40B4-BE49-F238E27FC236}">
              <a16:creationId xmlns:a16="http://schemas.microsoft.com/office/drawing/2014/main" id="{0DB1A46E-DE4A-4B2C-BA5A-06F1FAEE19C7}"/>
            </a:ext>
          </a:extLst>
        </xdr:cNvPr>
        <xdr:cNvCxnSpPr/>
      </xdr:nvCxnSpPr>
      <xdr:spPr>
        <a:xfrm>
          <a:off x="21323300" y="18227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5806</xdr:rowOff>
    </xdr:from>
    <xdr:to>
      <xdr:col>107</xdr:col>
      <xdr:colOff>101600</xdr:colOff>
      <xdr:row>106</xdr:row>
      <xdr:rowOff>107406</xdr:rowOff>
    </xdr:to>
    <xdr:sp macro="" textlink="">
      <xdr:nvSpPr>
        <xdr:cNvPr id="838" name="楕円 837">
          <a:extLst>
            <a:ext uri="{FF2B5EF4-FFF2-40B4-BE49-F238E27FC236}">
              <a16:creationId xmlns:a16="http://schemas.microsoft.com/office/drawing/2014/main" id="{826FF7B7-8978-4CC6-B618-6B181B86046B}"/>
            </a:ext>
          </a:extLst>
        </xdr:cNvPr>
        <xdr:cNvSpPr/>
      </xdr:nvSpPr>
      <xdr:spPr>
        <a:xfrm>
          <a:off x="20383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53339</xdr:rowOff>
    </xdr:from>
    <xdr:to>
      <xdr:col>111</xdr:col>
      <xdr:colOff>177800</xdr:colOff>
      <xdr:row>106</xdr:row>
      <xdr:rowOff>56606</xdr:rowOff>
    </xdr:to>
    <xdr:cxnSp macro="">
      <xdr:nvCxnSpPr>
        <xdr:cNvPr id="839" name="直線コネクタ 838">
          <a:extLst>
            <a:ext uri="{FF2B5EF4-FFF2-40B4-BE49-F238E27FC236}">
              <a16:creationId xmlns:a16="http://schemas.microsoft.com/office/drawing/2014/main" id="{845D8DE1-78D2-436F-93AC-701D0296FE5F}"/>
            </a:ext>
          </a:extLst>
        </xdr:cNvPr>
        <xdr:cNvCxnSpPr/>
      </xdr:nvCxnSpPr>
      <xdr:spPr>
        <a:xfrm flipV="1">
          <a:off x="20434300" y="182270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5806</xdr:rowOff>
    </xdr:from>
    <xdr:to>
      <xdr:col>102</xdr:col>
      <xdr:colOff>165100</xdr:colOff>
      <xdr:row>106</xdr:row>
      <xdr:rowOff>107406</xdr:rowOff>
    </xdr:to>
    <xdr:sp macro="" textlink="">
      <xdr:nvSpPr>
        <xdr:cNvPr id="840" name="楕円 839">
          <a:extLst>
            <a:ext uri="{FF2B5EF4-FFF2-40B4-BE49-F238E27FC236}">
              <a16:creationId xmlns:a16="http://schemas.microsoft.com/office/drawing/2014/main" id="{E4D9184B-B839-4762-A4FA-380363E1B541}"/>
            </a:ext>
          </a:extLst>
        </xdr:cNvPr>
        <xdr:cNvSpPr/>
      </xdr:nvSpPr>
      <xdr:spPr>
        <a:xfrm>
          <a:off x="19494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56606</xdr:rowOff>
    </xdr:from>
    <xdr:to>
      <xdr:col>107</xdr:col>
      <xdr:colOff>50800</xdr:colOff>
      <xdr:row>106</xdr:row>
      <xdr:rowOff>56606</xdr:rowOff>
    </xdr:to>
    <xdr:cxnSp macro="">
      <xdr:nvCxnSpPr>
        <xdr:cNvPr id="841" name="直線コネクタ 840">
          <a:extLst>
            <a:ext uri="{FF2B5EF4-FFF2-40B4-BE49-F238E27FC236}">
              <a16:creationId xmlns:a16="http://schemas.microsoft.com/office/drawing/2014/main" id="{CC2FE005-A822-4B3E-B311-E7E14075016D}"/>
            </a:ext>
          </a:extLst>
        </xdr:cNvPr>
        <xdr:cNvCxnSpPr/>
      </xdr:nvCxnSpPr>
      <xdr:spPr>
        <a:xfrm>
          <a:off x="19545300" y="182303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9071</xdr:rowOff>
    </xdr:from>
    <xdr:to>
      <xdr:col>98</xdr:col>
      <xdr:colOff>38100</xdr:colOff>
      <xdr:row>106</xdr:row>
      <xdr:rowOff>110671</xdr:rowOff>
    </xdr:to>
    <xdr:sp macro="" textlink="">
      <xdr:nvSpPr>
        <xdr:cNvPr id="842" name="楕円 841">
          <a:extLst>
            <a:ext uri="{FF2B5EF4-FFF2-40B4-BE49-F238E27FC236}">
              <a16:creationId xmlns:a16="http://schemas.microsoft.com/office/drawing/2014/main" id="{0E485E64-C87F-4B76-AB26-D4A437148588}"/>
            </a:ext>
          </a:extLst>
        </xdr:cNvPr>
        <xdr:cNvSpPr/>
      </xdr:nvSpPr>
      <xdr:spPr>
        <a:xfrm>
          <a:off x="18605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56606</xdr:rowOff>
    </xdr:from>
    <xdr:to>
      <xdr:col>102</xdr:col>
      <xdr:colOff>114300</xdr:colOff>
      <xdr:row>106</xdr:row>
      <xdr:rowOff>59871</xdr:rowOff>
    </xdr:to>
    <xdr:cxnSp macro="">
      <xdr:nvCxnSpPr>
        <xdr:cNvPr id="843" name="直線コネクタ 842">
          <a:extLst>
            <a:ext uri="{FF2B5EF4-FFF2-40B4-BE49-F238E27FC236}">
              <a16:creationId xmlns:a16="http://schemas.microsoft.com/office/drawing/2014/main" id="{B216C624-0E74-43AE-8FD1-83A3A7C663B7}"/>
            </a:ext>
          </a:extLst>
        </xdr:cNvPr>
        <xdr:cNvCxnSpPr/>
      </xdr:nvCxnSpPr>
      <xdr:spPr>
        <a:xfrm flipV="1">
          <a:off x="18656300" y="182303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22696</xdr:rowOff>
    </xdr:from>
    <xdr:ext cx="469744" cy="259045"/>
    <xdr:sp macro="" textlink="">
      <xdr:nvSpPr>
        <xdr:cNvPr id="844" name="n_1aveValue【庁舎】&#10;一人当たり面積">
          <a:extLst>
            <a:ext uri="{FF2B5EF4-FFF2-40B4-BE49-F238E27FC236}">
              <a16:creationId xmlns:a16="http://schemas.microsoft.com/office/drawing/2014/main" id="{EFB1C9B5-E5CD-4D0B-BA21-DC8AFE40080A}"/>
            </a:ext>
          </a:extLst>
        </xdr:cNvPr>
        <xdr:cNvSpPr txBox="1"/>
      </xdr:nvSpPr>
      <xdr:spPr>
        <a:xfrm>
          <a:off x="210757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39025</xdr:rowOff>
    </xdr:from>
    <xdr:ext cx="469744" cy="259045"/>
    <xdr:sp macro="" textlink="">
      <xdr:nvSpPr>
        <xdr:cNvPr id="845" name="n_2aveValue【庁舎】&#10;一人当たり面積">
          <a:extLst>
            <a:ext uri="{FF2B5EF4-FFF2-40B4-BE49-F238E27FC236}">
              <a16:creationId xmlns:a16="http://schemas.microsoft.com/office/drawing/2014/main" id="{52423B04-E3B7-4BF7-BF70-3C9555B03613}"/>
            </a:ext>
          </a:extLst>
        </xdr:cNvPr>
        <xdr:cNvSpPr txBox="1"/>
      </xdr:nvSpPr>
      <xdr:spPr>
        <a:xfrm>
          <a:off x="201994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846" name="n_3aveValue【庁舎】&#10;一人当たり面積">
          <a:extLst>
            <a:ext uri="{FF2B5EF4-FFF2-40B4-BE49-F238E27FC236}">
              <a16:creationId xmlns:a16="http://schemas.microsoft.com/office/drawing/2014/main" id="{256B7380-EE16-4102-9BAF-A66DA6454900}"/>
            </a:ext>
          </a:extLst>
        </xdr:cNvPr>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42290</xdr:rowOff>
    </xdr:from>
    <xdr:ext cx="469744" cy="259045"/>
    <xdr:sp macro="" textlink="">
      <xdr:nvSpPr>
        <xdr:cNvPr id="847" name="n_4aveValue【庁舎】&#10;一人当たり面積">
          <a:extLst>
            <a:ext uri="{FF2B5EF4-FFF2-40B4-BE49-F238E27FC236}">
              <a16:creationId xmlns:a16="http://schemas.microsoft.com/office/drawing/2014/main" id="{D30654C8-BC53-40AE-ABD3-F222EE4A0021}"/>
            </a:ext>
          </a:extLst>
        </xdr:cNvPr>
        <xdr:cNvSpPr txBox="1"/>
      </xdr:nvSpPr>
      <xdr:spPr>
        <a:xfrm>
          <a:off x="18421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95266</xdr:rowOff>
    </xdr:from>
    <xdr:ext cx="469744" cy="259045"/>
    <xdr:sp macro="" textlink="">
      <xdr:nvSpPr>
        <xdr:cNvPr id="848" name="n_1mainValue【庁舎】&#10;一人当たり面積">
          <a:extLst>
            <a:ext uri="{FF2B5EF4-FFF2-40B4-BE49-F238E27FC236}">
              <a16:creationId xmlns:a16="http://schemas.microsoft.com/office/drawing/2014/main" id="{F2D1DA07-C0A9-4810-95D2-B64B629A708B}"/>
            </a:ext>
          </a:extLst>
        </xdr:cNvPr>
        <xdr:cNvSpPr txBox="1"/>
      </xdr:nvSpPr>
      <xdr:spPr>
        <a:xfrm>
          <a:off x="21075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98533</xdr:rowOff>
    </xdr:from>
    <xdr:ext cx="469744" cy="259045"/>
    <xdr:sp macro="" textlink="">
      <xdr:nvSpPr>
        <xdr:cNvPr id="849" name="n_2mainValue【庁舎】&#10;一人当たり面積">
          <a:extLst>
            <a:ext uri="{FF2B5EF4-FFF2-40B4-BE49-F238E27FC236}">
              <a16:creationId xmlns:a16="http://schemas.microsoft.com/office/drawing/2014/main" id="{5D17FBB2-7808-4898-AEFF-0CDD7F7ED236}"/>
            </a:ext>
          </a:extLst>
        </xdr:cNvPr>
        <xdr:cNvSpPr txBox="1"/>
      </xdr:nvSpPr>
      <xdr:spPr>
        <a:xfrm>
          <a:off x="20199427" y="1827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98533</xdr:rowOff>
    </xdr:from>
    <xdr:ext cx="469744" cy="259045"/>
    <xdr:sp macro="" textlink="">
      <xdr:nvSpPr>
        <xdr:cNvPr id="850" name="n_3mainValue【庁舎】&#10;一人当たり面積">
          <a:extLst>
            <a:ext uri="{FF2B5EF4-FFF2-40B4-BE49-F238E27FC236}">
              <a16:creationId xmlns:a16="http://schemas.microsoft.com/office/drawing/2014/main" id="{0225AFE2-9E77-45E5-87C4-4871BB3FF104}"/>
            </a:ext>
          </a:extLst>
        </xdr:cNvPr>
        <xdr:cNvSpPr txBox="1"/>
      </xdr:nvSpPr>
      <xdr:spPr>
        <a:xfrm>
          <a:off x="19310427" y="1827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101798</xdr:rowOff>
    </xdr:from>
    <xdr:ext cx="469744" cy="259045"/>
    <xdr:sp macro="" textlink="">
      <xdr:nvSpPr>
        <xdr:cNvPr id="851" name="n_4mainValue【庁舎】&#10;一人当たり面積">
          <a:extLst>
            <a:ext uri="{FF2B5EF4-FFF2-40B4-BE49-F238E27FC236}">
              <a16:creationId xmlns:a16="http://schemas.microsoft.com/office/drawing/2014/main" id="{127B4DDA-ED66-4068-9075-A1851807C2E1}"/>
            </a:ext>
          </a:extLst>
        </xdr:cNvPr>
        <xdr:cNvSpPr txBox="1"/>
      </xdr:nvSpPr>
      <xdr:spPr>
        <a:xfrm>
          <a:off x="184214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A3CBCDDF-316D-4EBB-AFA1-F2F5CADDB90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43D4C672-ABDA-482F-83F4-4F1F38E7399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3B6457B2-27E1-4731-B240-6C05F7E677F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類似団体と比較して有形固定資産減価償却率が高い施設は、一般廃棄物処理施設、保健センター・保健所であり、低い施設は庁舎である。一般廃棄物処理施設については、有形固定資産減価償却率は</a:t>
          </a:r>
          <a:r>
            <a:rPr kumimoji="1" lang="en-US" altLang="ja-JP" sz="1300">
              <a:latin typeface="ＭＳ Ｐゴシック" panose="020B0600070205080204" pitchFamily="50" charset="-128"/>
              <a:ea typeface="ＭＳ Ｐゴシック" panose="020B0600070205080204" pitchFamily="50" charset="-128"/>
            </a:rPr>
            <a:t>95.5</a:t>
          </a:r>
          <a:r>
            <a:rPr kumimoji="1" lang="ja-JP" altLang="en-US" sz="1300">
              <a:latin typeface="ＭＳ Ｐゴシック" panose="020B0600070205080204" pitchFamily="50" charset="-128"/>
              <a:ea typeface="ＭＳ Ｐゴシック" panose="020B0600070205080204" pitchFamily="50" charset="-128"/>
            </a:rPr>
            <a:t>％となっている。一般廃棄物処理施設は、昭和５９年よりごみ処理を行ってきた埼玉県中部環境センター（吉見町内）の老朽化が進んでいることによるものである。今後も鴻巣市・吉見町と共同で新ごみ処理施設の整備に取り組んでいくところであり、ごみ処理施設の建設事業には多額の費用がかかることが見込まれることから、将来における財政負担の平準化に備え、財政状況に応じて一般廃棄物処理施設整備基金に積み立てを行いつつ、ごみ処理施設の整備に取り組んでいく。　また、保健センター・保健所については、昭和５４年に竣工した本市の保健センターの老朽化が進んでいることによるものである。公民館等の施設と併せて、公共施設等総合管理計画の公共施設等の管理に関する基本方針で掲げる施設の長期使用、施設の機能や規模の最適化及びコストの縮減と平準化を踏まえ、複合施設への機能移転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election activeCell="CE20" sqref="CE20:CS21"/>
    </sheetView>
  </sheetViews>
  <sheetFormatPr defaultColWidth="0" defaultRowHeight="11" zeroHeight="1"/>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c r="B1" s="604" t="s">
        <v>82</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 thickBot="1">
      <c r="B2" s="176" t="s">
        <v>83</v>
      </c>
      <c r="C2" s="176"/>
      <c r="D2" s="177"/>
    </row>
    <row r="3" spans="1:119" ht="18.75" customHeight="1" thickBot="1">
      <c r="A3" s="175"/>
      <c r="B3" s="605" t="s">
        <v>84</v>
      </c>
      <c r="C3" s="606"/>
      <c r="D3" s="606"/>
      <c r="E3" s="607"/>
      <c r="F3" s="607"/>
      <c r="G3" s="607"/>
      <c r="H3" s="607"/>
      <c r="I3" s="607"/>
      <c r="J3" s="607"/>
      <c r="K3" s="607"/>
      <c r="L3" s="607" t="s">
        <v>85</v>
      </c>
      <c r="M3" s="607"/>
      <c r="N3" s="607"/>
      <c r="O3" s="607"/>
      <c r="P3" s="607"/>
      <c r="Q3" s="607"/>
      <c r="R3" s="610"/>
      <c r="S3" s="610"/>
      <c r="T3" s="610"/>
      <c r="U3" s="610"/>
      <c r="V3" s="611"/>
      <c r="W3" s="501" t="s">
        <v>86</v>
      </c>
      <c r="X3" s="502"/>
      <c r="Y3" s="502"/>
      <c r="Z3" s="502"/>
      <c r="AA3" s="502"/>
      <c r="AB3" s="606"/>
      <c r="AC3" s="610" t="s">
        <v>87</v>
      </c>
      <c r="AD3" s="502"/>
      <c r="AE3" s="502"/>
      <c r="AF3" s="502"/>
      <c r="AG3" s="502"/>
      <c r="AH3" s="502"/>
      <c r="AI3" s="502"/>
      <c r="AJ3" s="502"/>
      <c r="AK3" s="502"/>
      <c r="AL3" s="572"/>
      <c r="AM3" s="501" t="s">
        <v>88</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89</v>
      </c>
      <c r="BO3" s="502"/>
      <c r="BP3" s="502"/>
      <c r="BQ3" s="502"/>
      <c r="BR3" s="502"/>
      <c r="BS3" s="502"/>
      <c r="BT3" s="502"/>
      <c r="BU3" s="572"/>
      <c r="BV3" s="501" t="s">
        <v>90</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91</v>
      </c>
      <c r="CU3" s="502"/>
      <c r="CV3" s="502"/>
      <c r="CW3" s="502"/>
      <c r="CX3" s="502"/>
      <c r="CY3" s="502"/>
      <c r="CZ3" s="502"/>
      <c r="DA3" s="572"/>
      <c r="DB3" s="501" t="s">
        <v>92</v>
      </c>
      <c r="DC3" s="502"/>
      <c r="DD3" s="502"/>
      <c r="DE3" s="502"/>
      <c r="DF3" s="502"/>
      <c r="DG3" s="502"/>
      <c r="DH3" s="502"/>
      <c r="DI3" s="572"/>
    </row>
    <row r="4" spans="1:119" ht="18.75" customHeight="1">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93</v>
      </c>
      <c r="AZ4" s="459"/>
      <c r="BA4" s="459"/>
      <c r="BB4" s="459"/>
      <c r="BC4" s="459"/>
      <c r="BD4" s="459"/>
      <c r="BE4" s="459"/>
      <c r="BF4" s="459"/>
      <c r="BG4" s="459"/>
      <c r="BH4" s="459"/>
      <c r="BI4" s="459"/>
      <c r="BJ4" s="459"/>
      <c r="BK4" s="459"/>
      <c r="BL4" s="459"/>
      <c r="BM4" s="460"/>
      <c r="BN4" s="461">
        <v>25614985</v>
      </c>
      <c r="BO4" s="462"/>
      <c r="BP4" s="462"/>
      <c r="BQ4" s="462"/>
      <c r="BR4" s="462"/>
      <c r="BS4" s="462"/>
      <c r="BT4" s="462"/>
      <c r="BU4" s="463"/>
      <c r="BV4" s="461">
        <v>25722999</v>
      </c>
      <c r="BW4" s="462"/>
      <c r="BX4" s="462"/>
      <c r="BY4" s="462"/>
      <c r="BZ4" s="462"/>
      <c r="CA4" s="462"/>
      <c r="CB4" s="462"/>
      <c r="CC4" s="463"/>
      <c r="CD4" s="598" t="s">
        <v>94</v>
      </c>
      <c r="CE4" s="599"/>
      <c r="CF4" s="599"/>
      <c r="CG4" s="599"/>
      <c r="CH4" s="599"/>
      <c r="CI4" s="599"/>
      <c r="CJ4" s="599"/>
      <c r="CK4" s="599"/>
      <c r="CL4" s="599"/>
      <c r="CM4" s="599"/>
      <c r="CN4" s="599"/>
      <c r="CO4" s="599"/>
      <c r="CP4" s="599"/>
      <c r="CQ4" s="599"/>
      <c r="CR4" s="599"/>
      <c r="CS4" s="600"/>
      <c r="CT4" s="601">
        <v>9.5</v>
      </c>
      <c r="CU4" s="602"/>
      <c r="CV4" s="602"/>
      <c r="CW4" s="602"/>
      <c r="CX4" s="602"/>
      <c r="CY4" s="602"/>
      <c r="CZ4" s="602"/>
      <c r="DA4" s="603"/>
      <c r="DB4" s="601">
        <v>10.8</v>
      </c>
      <c r="DC4" s="602"/>
      <c r="DD4" s="602"/>
      <c r="DE4" s="602"/>
      <c r="DF4" s="602"/>
      <c r="DG4" s="602"/>
      <c r="DH4" s="602"/>
      <c r="DI4" s="603"/>
    </row>
    <row r="5" spans="1:119" ht="18.75" customHeight="1">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95</v>
      </c>
      <c r="AN5" s="389"/>
      <c r="AO5" s="389"/>
      <c r="AP5" s="389"/>
      <c r="AQ5" s="389"/>
      <c r="AR5" s="389"/>
      <c r="AS5" s="389"/>
      <c r="AT5" s="390"/>
      <c r="AU5" s="490" t="s">
        <v>96</v>
      </c>
      <c r="AV5" s="491"/>
      <c r="AW5" s="491"/>
      <c r="AX5" s="491"/>
      <c r="AY5" s="446" t="s">
        <v>97</v>
      </c>
      <c r="AZ5" s="447"/>
      <c r="BA5" s="447"/>
      <c r="BB5" s="447"/>
      <c r="BC5" s="447"/>
      <c r="BD5" s="447"/>
      <c r="BE5" s="447"/>
      <c r="BF5" s="447"/>
      <c r="BG5" s="447"/>
      <c r="BH5" s="447"/>
      <c r="BI5" s="447"/>
      <c r="BJ5" s="447"/>
      <c r="BK5" s="447"/>
      <c r="BL5" s="447"/>
      <c r="BM5" s="448"/>
      <c r="BN5" s="432">
        <v>24089888</v>
      </c>
      <c r="BO5" s="433"/>
      <c r="BP5" s="433"/>
      <c r="BQ5" s="433"/>
      <c r="BR5" s="433"/>
      <c r="BS5" s="433"/>
      <c r="BT5" s="433"/>
      <c r="BU5" s="434"/>
      <c r="BV5" s="432">
        <v>24207852</v>
      </c>
      <c r="BW5" s="433"/>
      <c r="BX5" s="433"/>
      <c r="BY5" s="433"/>
      <c r="BZ5" s="433"/>
      <c r="CA5" s="433"/>
      <c r="CB5" s="433"/>
      <c r="CC5" s="434"/>
      <c r="CD5" s="472" t="s">
        <v>98</v>
      </c>
      <c r="CE5" s="392"/>
      <c r="CF5" s="392"/>
      <c r="CG5" s="392"/>
      <c r="CH5" s="392"/>
      <c r="CI5" s="392"/>
      <c r="CJ5" s="392"/>
      <c r="CK5" s="392"/>
      <c r="CL5" s="392"/>
      <c r="CM5" s="392"/>
      <c r="CN5" s="392"/>
      <c r="CO5" s="392"/>
      <c r="CP5" s="392"/>
      <c r="CQ5" s="392"/>
      <c r="CR5" s="392"/>
      <c r="CS5" s="473"/>
      <c r="CT5" s="429">
        <v>91.8</v>
      </c>
      <c r="CU5" s="430"/>
      <c r="CV5" s="430"/>
      <c r="CW5" s="430"/>
      <c r="CX5" s="430"/>
      <c r="CY5" s="430"/>
      <c r="CZ5" s="430"/>
      <c r="DA5" s="431"/>
      <c r="DB5" s="429">
        <v>85.3</v>
      </c>
      <c r="DC5" s="430"/>
      <c r="DD5" s="430"/>
      <c r="DE5" s="430"/>
      <c r="DF5" s="430"/>
      <c r="DG5" s="430"/>
      <c r="DH5" s="430"/>
      <c r="DI5" s="431"/>
    </row>
    <row r="6" spans="1:119" ht="18.75" customHeight="1">
      <c r="A6" s="175"/>
      <c r="B6" s="578" t="s">
        <v>99</v>
      </c>
      <c r="C6" s="419"/>
      <c r="D6" s="419"/>
      <c r="E6" s="579"/>
      <c r="F6" s="579"/>
      <c r="G6" s="579"/>
      <c r="H6" s="579"/>
      <c r="I6" s="579"/>
      <c r="J6" s="579"/>
      <c r="K6" s="579"/>
      <c r="L6" s="579" t="s">
        <v>100</v>
      </c>
      <c r="M6" s="579"/>
      <c r="N6" s="579"/>
      <c r="O6" s="579"/>
      <c r="P6" s="579"/>
      <c r="Q6" s="579"/>
      <c r="R6" s="417"/>
      <c r="S6" s="417"/>
      <c r="T6" s="417"/>
      <c r="U6" s="417"/>
      <c r="V6" s="585"/>
      <c r="W6" s="522" t="s">
        <v>101</v>
      </c>
      <c r="X6" s="418"/>
      <c r="Y6" s="418"/>
      <c r="Z6" s="418"/>
      <c r="AA6" s="418"/>
      <c r="AB6" s="419"/>
      <c r="AC6" s="590" t="s">
        <v>102</v>
      </c>
      <c r="AD6" s="591"/>
      <c r="AE6" s="591"/>
      <c r="AF6" s="591"/>
      <c r="AG6" s="591"/>
      <c r="AH6" s="591"/>
      <c r="AI6" s="591"/>
      <c r="AJ6" s="591"/>
      <c r="AK6" s="591"/>
      <c r="AL6" s="592"/>
      <c r="AM6" s="489" t="s">
        <v>103</v>
      </c>
      <c r="AN6" s="389"/>
      <c r="AO6" s="389"/>
      <c r="AP6" s="389"/>
      <c r="AQ6" s="389"/>
      <c r="AR6" s="389"/>
      <c r="AS6" s="389"/>
      <c r="AT6" s="390"/>
      <c r="AU6" s="490" t="s">
        <v>96</v>
      </c>
      <c r="AV6" s="491"/>
      <c r="AW6" s="491"/>
      <c r="AX6" s="491"/>
      <c r="AY6" s="446" t="s">
        <v>104</v>
      </c>
      <c r="AZ6" s="447"/>
      <c r="BA6" s="447"/>
      <c r="BB6" s="447"/>
      <c r="BC6" s="447"/>
      <c r="BD6" s="447"/>
      <c r="BE6" s="447"/>
      <c r="BF6" s="447"/>
      <c r="BG6" s="447"/>
      <c r="BH6" s="447"/>
      <c r="BI6" s="447"/>
      <c r="BJ6" s="447"/>
      <c r="BK6" s="447"/>
      <c r="BL6" s="447"/>
      <c r="BM6" s="448"/>
      <c r="BN6" s="432">
        <v>1525097</v>
      </c>
      <c r="BO6" s="433"/>
      <c r="BP6" s="433"/>
      <c r="BQ6" s="433"/>
      <c r="BR6" s="433"/>
      <c r="BS6" s="433"/>
      <c r="BT6" s="433"/>
      <c r="BU6" s="434"/>
      <c r="BV6" s="432">
        <v>1515147</v>
      </c>
      <c r="BW6" s="433"/>
      <c r="BX6" s="433"/>
      <c r="BY6" s="433"/>
      <c r="BZ6" s="433"/>
      <c r="CA6" s="433"/>
      <c r="CB6" s="433"/>
      <c r="CC6" s="434"/>
      <c r="CD6" s="472" t="s">
        <v>105</v>
      </c>
      <c r="CE6" s="392"/>
      <c r="CF6" s="392"/>
      <c r="CG6" s="392"/>
      <c r="CH6" s="392"/>
      <c r="CI6" s="392"/>
      <c r="CJ6" s="392"/>
      <c r="CK6" s="392"/>
      <c r="CL6" s="392"/>
      <c r="CM6" s="392"/>
      <c r="CN6" s="392"/>
      <c r="CO6" s="392"/>
      <c r="CP6" s="392"/>
      <c r="CQ6" s="392"/>
      <c r="CR6" s="392"/>
      <c r="CS6" s="473"/>
      <c r="CT6" s="575">
        <v>94</v>
      </c>
      <c r="CU6" s="576"/>
      <c r="CV6" s="576"/>
      <c r="CW6" s="576"/>
      <c r="CX6" s="576"/>
      <c r="CY6" s="576"/>
      <c r="CZ6" s="576"/>
      <c r="DA6" s="577"/>
      <c r="DB6" s="575">
        <v>93.6</v>
      </c>
      <c r="DC6" s="576"/>
      <c r="DD6" s="576"/>
      <c r="DE6" s="576"/>
      <c r="DF6" s="576"/>
      <c r="DG6" s="576"/>
      <c r="DH6" s="576"/>
      <c r="DI6" s="577"/>
    </row>
    <row r="7" spans="1:119" ht="18.75" customHeight="1">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106</v>
      </c>
      <c r="AN7" s="389"/>
      <c r="AO7" s="389"/>
      <c r="AP7" s="389"/>
      <c r="AQ7" s="389"/>
      <c r="AR7" s="389"/>
      <c r="AS7" s="389"/>
      <c r="AT7" s="390"/>
      <c r="AU7" s="490" t="s">
        <v>107</v>
      </c>
      <c r="AV7" s="491"/>
      <c r="AW7" s="491"/>
      <c r="AX7" s="491"/>
      <c r="AY7" s="446" t="s">
        <v>108</v>
      </c>
      <c r="AZ7" s="447"/>
      <c r="BA7" s="447"/>
      <c r="BB7" s="447"/>
      <c r="BC7" s="447"/>
      <c r="BD7" s="447"/>
      <c r="BE7" s="447"/>
      <c r="BF7" s="447"/>
      <c r="BG7" s="447"/>
      <c r="BH7" s="447"/>
      <c r="BI7" s="447"/>
      <c r="BJ7" s="447"/>
      <c r="BK7" s="447"/>
      <c r="BL7" s="447"/>
      <c r="BM7" s="448"/>
      <c r="BN7" s="432">
        <v>251543</v>
      </c>
      <c r="BO7" s="433"/>
      <c r="BP7" s="433"/>
      <c r="BQ7" s="433"/>
      <c r="BR7" s="433"/>
      <c r="BS7" s="433"/>
      <c r="BT7" s="433"/>
      <c r="BU7" s="434"/>
      <c r="BV7" s="432">
        <v>17138</v>
      </c>
      <c r="BW7" s="433"/>
      <c r="BX7" s="433"/>
      <c r="BY7" s="433"/>
      <c r="BZ7" s="433"/>
      <c r="CA7" s="433"/>
      <c r="CB7" s="433"/>
      <c r="CC7" s="434"/>
      <c r="CD7" s="472" t="s">
        <v>109</v>
      </c>
      <c r="CE7" s="392"/>
      <c r="CF7" s="392"/>
      <c r="CG7" s="392"/>
      <c r="CH7" s="392"/>
      <c r="CI7" s="392"/>
      <c r="CJ7" s="392"/>
      <c r="CK7" s="392"/>
      <c r="CL7" s="392"/>
      <c r="CM7" s="392"/>
      <c r="CN7" s="392"/>
      <c r="CO7" s="392"/>
      <c r="CP7" s="392"/>
      <c r="CQ7" s="392"/>
      <c r="CR7" s="392"/>
      <c r="CS7" s="473"/>
      <c r="CT7" s="432">
        <v>13404419</v>
      </c>
      <c r="CU7" s="433"/>
      <c r="CV7" s="433"/>
      <c r="CW7" s="433"/>
      <c r="CX7" s="433"/>
      <c r="CY7" s="433"/>
      <c r="CZ7" s="433"/>
      <c r="DA7" s="434"/>
      <c r="DB7" s="432">
        <v>13894041</v>
      </c>
      <c r="DC7" s="433"/>
      <c r="DD7" s="433"/>
      <c r="DE7" s="433"/>
      <c r="DF7" s="433"/>
      <c r="DG7" s="433"/>
      <c r="DH7" s="433"/>
      <c r="DI7" s="434"/>
    </row>
    <row r="8" spans="1:119" ht="18.75" customHeight="1" thickBot="1">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110</v>
      </c>
      <c r="AN8" s="389"/>
      <c r="AO8" s="389"/>
      <c r="AP8" s="389"/>
      <c r="AQ8" s="389"/>
      <c r="AR8" s="389"/>
      <c r="AS8" s="389"/>
      <c r="AT8" s="390"/>
      <c r="AU8" s="490" t="s">
        <v>111</v>
      </c>
      <c r="AV8" s="491"/>
      <c r="AW8" s="491"/>
      <c r="AX8" s="491"/>
      <c r="AY8" s="446" t="s">
        <v>112</v>
      </c>
      <c r="AZ8" s="447"/>
      <c r="BA8" s="447"/>
      <c r="BB8" s="447"/>
      <c r="BC8" s="447"/>
      <c r="BD8" s="447"/>
      <c r="BE8" s="447"/>
      <c r="BF8" s="447"/>
      <c r="BG8" s="447"/>
      <c r="BH8" s="447"/>
      <c r="BI8" s="447"/>
      <c r="BJ8" s="447"/>
      <c r="BK8" s="447"/>
      <c r="BL8" s="447"/>
      <c r="BM8" s="448"/>
      <c r="BN8" s="432">
        <v>1273554</v>
      </c>
      <c r="BO8" s="433"/>
      <c r="BP8" s="433"/>
      <c r="BQ8" s="433"/>
      <c r="BR8" s="433"/>
      <c r="BS8" s="433"/>
      <c r="BT8" s="433"/>
      <c r="BU8" s="434"/>
      <c r="BV8" s="432">
        <v>1498009</v>
      </c>
      <c r="BW8" s="433"/>
      <c r="BX8" s="433"/>
      <c r="BY8" s="433"/>
      <c r="BZ8" s="433"/>
      <c r="CA8" s="433"/>
      <c r="CB8" s="433"/>
      <c r="CC8" s="434"/>
      <c r="CD8" s="472" t="s">
        <v>113</v>
      </c>
      <c r="CE8" s="392"/>
      <c r="CF8" s="392"/>
      <c r="CG8" s="392"/>
      <c r="CH8" s="392"/>
      <c r="CI8" s="392"/>
      <c r="CJ8" s="392"/>
      <c r="CK8" s="392"/>
      <c r="CL8" s="392"/>
      <c r="CM8" s="392"/>
      <c r="CN8" s="392"/>
      <c r="CO8" s="392"/>
      <c r="CP8" s="392"/>
      <c r="CQ8" s="392"/>
      <c r="CR8" s="392"/>
      <c r="CS8" s="473"/>
      <c r="CT8" s="535">
        <v>0.75</v>
      </c>
      <c r="CU8" s="536"/>
      <c r="CV8" s="536"/>
      <c r="CW8" s="536"/>
      <c r="CX8" s="536"/>
      <c r="CY8" s="536"/>
      <c r="CZ8" s="536"/>
      <c r="DA8" s="537"/>
      <c r="DB8" s="535">
        <v>0.77</v>
      </c>
      <c r="DC8" s="536"/>
      <c r="DD8" s="536"/>
      <c r="DE8" s="536"/>
      <c r="DF8" s="536"/>
      <c r="DG8" s="536"/>
      <c r="DH8" s="536"/>
      <c r="DI8" s="537"/>
    </row>
    <row r="9" spans="1:119" ht="18.75" customHeight="1" thickBot="1">
      <c r="A9" s="175"/>
      <c r="B9" s="564" t="s">
        <v>114</v>
      </c>
      <c r="C9" s="565"/>
      <c r="D9" s="565"/>
      <c r="E9" s="565"/>
      <c r="F9" s="565"/>
      <c r="G9" s="565"/>
      <c r="H9" s="565"/>
      <c r="I9" s="565"/>
      <c r="J9" s="565"/>
      <c r="K9" s="483"/>
      <c r="L9" s="566" t="s">
        <v>115</v>
      </c>
      <c r="M9" s="567"/>
      <c r="N9" s="567"/>
      <c r="O9" s="567"/>
      <c r="P9" s="567"/>
      <c r="Q9" s="568"/>
      <c r="R9" s="569">
        <v>65201</v>
      </c>
      <c r="S9" s="570"/>
      <c r="T9" s="570"/>
      <c r="U9" s="570"/>
      <c r="V9" s="571"/>
      <c r="W9" s="501" t="s">
        <v>116</v>
      </c>
      <c r="X9" s="502"/>
      <c r="Y9" s="502"/>
      <c r="Z9" s="502"/>
      <c r="AA9" s="502"/>
      <c r="AB9" s="502"/>
      <c r="AC9" s="502"/>
      <c r="AD9" s="502"/>
      <c r="AE9" s="502"/>
      <c r="AF9" s="502"/>
      <c r="AG9" s="502"/>
      <c r="AH9" s="502"/>
      <c r="AI9" s="502"/>
      <c r="AJ9" s="502"/>
      <c r="AK9" s="502"/>
      <c r="AL9" s="572"/>
      <c r="AM9" s="489" t="s">
        <v>117</v>
      </c>
      <c r="AN9" s="389"/>
      <c r="AO9" s="389"/>
      <c r="AP9" s="389"/>
      <c r="AQ9" s="389"/>
      <c r="AR9" s="389"/>
      <c r="AS9" s="389"/>
      <c r="AT9" s="390"/>
      <c r="AU9" s="490" t="s">
        <v>111</v>
      </c>
      <c r="AV9" s="491"/>
      <c r="AW9" s="491"/>
      <c r="AX9" s="491"/>
      <c r="AY9" s="446" t="s">
        <v>118</v>
      </c>
      <c r="AZ9" s="447"/>
      <c r="BA9" s="447"/>
      <c r="BB9" s="447"/>
      <c r="BC9" s="447"/>
      <c r="BD9" s="447"/>
      <c r="BE9" s="447"/>
      <c r="BF9" s="447"/>
      <c r="BG9" s="447"/>
      <c r="BH9" s="447"/>
      <c r="BI9" s="447"/>
      <c r="BJ9" s="447"/>
      <c r="BK9" s="447"/>
      <c r="BL9" s="447"/>
      <c r="BM9" s="448"/>
      <c r="BN9" s="432">
        <v>-224455</v>
      </c>
      <c r="BO9" s="433"/>
      <c r="BP9" s="433"/>
      <c r="BQ9" s="433"/>
      <c r="BR9" s="433"/>
      <c r="BS9" s="433"/>
      <c r="BT9" s="433"/>
      <c r="BU9" s="434"/>
      <c r="BV9" s="432">
        <v>332536</v>
      </c>
      <c r="BW9" s="433"/>
      <c r="BX9" s="433"/>
      <c r="BY9" s="433"/>
      <c r="BZ9" s="433"/>
      <c r="CA9" s="433"/>
      <c r="CB9" s="433"/>
      <c r="CC9" s="434"/>
      <c r="CD9" s="472" t="s">
        <v>119</v>
      </c>
      <c r="CE9" s="392"/>
      <c r="CF9" s="392"/>
      <c r="CG9" s="392"/>
      <c r="CH9" s="392"/>
      <c r="CI9" s="392"/>
      <c r="CJ9" s="392"/>
      <c r="CK9" s="392"/>
      <c r="CL9" s="392"/>
      <c r="CM9" s="392"/>
      <c r="CN9" s="392"/>
      <c r="CO9" s="392"/>
      <c r="CP9" s="392"/>
      <c r="CQ9" s="392"/>
      <c r="CR9" s="392"/>
      <c r="CS9" s="473"/>
      <c r="CT9" s="429">
        <v>13.9</v>
      </c>
      <c r="CU9" s="430"/>
      <c r="CV9" s="430"/>
      <c r="CW9" s="430"/>
      <c r="CX9" s="430"/>
      <c r="CY9" s="430"/>
      <c r="CZ9" s="430"/>
      <c r="DA9" s="431"/>
      <c r="DB9" s="429">
        <v>14.3</v>
      </c>
      <c r="DC9" s="430"/>
      <c r="DD9" s="430"/>
      <c r="DE9" s="430"/>
      <c r="DF9" s="430"/>
      <c r="DG9" s="430"/>
      <c r="DH9" s="430"/>
      <c r="DI9" s="431"/>
    </row>
    <row r="10" spans="1:119" ht="18.75" customHeight="1" thickBot="1">
      <c r="A10" s="175"/>
      <c r="B10" s="564"/>
      <c r="C10" s="565"/>
      <c r="D10" s="565"/>
      <c r="E10" s="565"/>
      <c r="F10" s="565"/>
      <c r="G10" s="565"/>
      <c r="H10" s="565"/>
      <c r="I10" s="565"/>
      <c r="J10" s="565"/>
      <c r="K10" s="483"/>
      <c r="L10" s="388" t="s">
        <v>120</v>
      </c>
      <c r="M10" s="389"/>
      <c r="N10" s="389"/>
      <c r="O10" s="389"/>
      <c r="P10" s="389"/>
      <c r="Q10" s="390"/>
      <c r="R10" s="385">
        <v>67409</v>
      </c>
      <c r="S10" s="386"/>
      <c r="T10" s="386"/>
      <c r="U10" s="386"/>
      <c r="V10" s="445"/>
      <c r="W10" s="573"/>
      <c r="X10" s="383"/>
      <c r="Y10" s="383"/>
      <c r="Z10" s="383"/>
      <c r="AA10" s="383"/>
      <c r="AB10" s="383"/>
      <c r="AC10" s="383"/>
      <c r="AD10" s="383"/>
      <c r="AE10" s="383"/>
      <c r="AF10" s="383"/>
      <c r="AG10" s="383"/>
      <c r="AH10" s="383"/>
      <c r="AI10" s="383"/>
      <c r="AJ10" s="383"/>
      <c r="AK10" s="383"/>
      <c r="AL10" s="574"/>
      <c r="AM10" s="489" t="s">
        <v>121</v>
      </c>
      <c r="AN10" s="389"/>
      <c r="AO10" s="389"/>
      <c r="AP10" s="389"/>
      <c r="AQ10" s="389"/>
      <c r="AR10" s="389"/>
      <c r="AS10" s="389"/>
      <c r="AT10" s="390"/>
      <c r="AU10" s="490" t="s">
        <v>122</v>
      </c>
      <c r="AV10" s="491"/>
      <c r="AW10" s="491"/>
      <c r="AX10" s="491"/>
      <c r="AY10" s="446" t="s">
        <v>123</v>
      </c>
      <c r="AZ10" s="447"/>
      <c r="BA10" s="447"/>
      <c r="BB10" s="447"/>
      <c r="BC10" s="447"/>
      <c r="BD10" s="447"/>
      <c r="BE10" s="447"/>
      <c r="BF10" s="447"/>
      <c r="BG10" s="447"/>
      <c r="BH10" s="447"/>
      <c r="BI10" s="447"/>
      <c r="BJ10" s="447"/>
      <c r="BK10" s="447"/>
      <c r="BL10" s="447"/>
      <c r="BM10" s="448"/>
      <c r="BN10" s="432">
        <v>749652</v>
      </c>
      <c r="BO10" s="433"/>
      <c r="BP10" s="433"/>
      <c r="BQ10" s="433"/>
      <c r="BR10" s="433"/>
      <c r="BS10" s="433"/>
      <c r="BT10" s="433"/>
      <c r="BU10" s="434"/>
      <c r="BV10" s="432">
        <v>638061</v>
      </c>
      <c r="BW10" s="433"/>
      <c r="BX10" s="433"/>
      <c r="BY10" s="433"/>
      <c r="BZ10" s="433"/>
      <c r="CA10" s="433"/>
      <c r="CB10" s="433"/>
      <c r="CC10" s="434"/>
      <c r="CD10" s="181" t="s">
        <v>124</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c r="A11" s="175"/>
      <c r="B11" s="564"/>
      <c r="C11" s="565"/>
      <c r="D11" s="565"/>
      <c r="E11" s="565"/>
      <c r="F11" s="565"/>
      <c r="G11" s="565"/>
      <c r="H11" s="565"/>
      <c r="I11" s="565"/>
      <c r="J11" s="565"/>
      <c r="K11" s="483"/>
      <c r="L11" s="393" t="s">
        <v>125</v>
      </c>
      <c r="M11" s="394"/>
      <c r="N11" s="394"/>
      <c r="O11" s="394"/>
      <c r="P11" s="394"/>
      <c r="Q11" s="395"/>
      <c r="R11" s="561" t="s">
        <v>126</v>
      </c>
      <c r="S11" s="562"/>
      <c r="T11" s="562"/>
      <c r="U11" s="562"/>
      <c r="V11" s="563"/>
      <c r="W11" s="573"/>
      <c r="X11" s="383"/>
      <c r="Y11" s="383"/>
      <c r="Z11" s="383"/>
      <c r="AA11" s="383"/>
      <c r="AB11" s="383"/>
      <c r="AC11" s="383"/>
      <c r="AD11" s="383"/>
      <c r="AE11" s="383"/>
      <c r="AF11" s="383"/>
      <c r="AG11" s="383"/>
      <c r="AH11" s="383"/>
      <c r="AI11" s="383"/>
      <c r="AJ11" s="383"/>
      <c r="AK11" s="383"/>
      <c r="AL11" s="574"/>
      <c r="AM11" s="489" t="s">
        <v>127</v>
      </c>
      <c r="AN11" s="389"/>
      <c r="AO11" s="389"/>
      <c r="AP11" s="389"/>
      <c r="AQ11" s="389"/>
      <c r="AR11" s="389"/>
      <c r="AS11" s="389"/>
      <c r="AT11" s="390"/>
      <c r="AU11" s="490" t="s">
        <v>122</v>
      </c>
      <c r="AV11" s="491"/>
      <c r="AW11" s="491"/>
      <c r="AX11" s="491"/>
      <c r="AY11" s="446" t="s">
        <v>128</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129</v>
      </c>
      <c r="CE11" s="392"/>
      <c r="CF11" s="392"/>
      <c r="CG11" s="392"/>
      <c r="CH11" s="392"/>
      <c r="CI11" s="392"/>
      <c r="CJ11" s="392"/>
      <c r="CK11" s="392"/>
      <c r="CL11" s="392"/>
      <c r="CM11" s="392"/>
      <c r="CN11" s="392"/>
      <c r="CO11" s="392"/>
      <c r="CP11" s="392"/>
      <c r="CQ11" s="392"/>
      <c r="CR11" s="392"/>
      <c r="CS11" s="473"/>
      <c r="CT11" s="535" t="s">
        <v>130</v>
      </c>
      <c r="CU11" s="536"/>
      <c r="CV11" s="536"/>
      <c r="CW11" s="536"/>
      <c r="CX11" s="536"/>
      <c r="CY11" s="536"/>
      <c r="CZ11" s="536"/>
      <c r="DA11" s="537"/>
      <c r="DB11" s="535" t="s">
        <v>130</v>
      </c>
      <c r="DC11" s="536"/>
      <c r="DD11" s="536"/>
      <c r="DE11" s="536"/>
      <c r="DF11" s="536"/>
      <c r="DG11" s="536"/>
      <c r="DH11" s="536"/>
      <c r="DI11" s="537"/>
    </row>
    <row r="12" spans="1:119" ht="18.75" customHeight="1">
      <c r="A12" s="175"/>
      <c r="B12" s="538" t="s">
        <v>131</v>
      </c>
      <c r="C12" s="539"/>
      <c r="D12" s="539"/>
      <c r="E12" s="539"/>
      <c r="F12" s="539"/>
      <c r="G12" s="539"/>
      <c r="H12" s="539"/>
      <c r="I12" s="539"/>
      <c r="J12" s="539"/>
      <c r="K12" s="540"/>
      <c r="L12" s="547" t="s">
        <v>132</v>
      </c>
      <c r="M12" s="548"/>
      <c r="N12" s="548"/>
      <c r="O12" s="548"/>
      <c r="P12" s="548"/>
      <c r="Q12" s="549"/>
      <c r="R12" s="550">
        <v>65751</v>
      </c>
      <c r="S12" s="551"/>
      <c r="T12" s="551"/>
      <c r="U12" s="551"/>
      <c r="V12" s="552"/>
      <c r="W12" s="553" t="s">
        <v>1</v>
      </c>
      <c r="X12" s="491"/>
      <c r="Y12" s="491"/>
      <c r="Z12" s="491"/>
      <c r="AA12" s="491"/>
      <c r="AB12" s="554"/>
      <c r="AC12" s="555" t="s">
        <v>133</v>
      </c>
      <c r="AD12" s="556"/>
      <c r="AE12" s="556"/>
      <c r="AF12" s="556"/>
      <c r="AG12" s="557"/>
      <c r="AH12" s="555" t="s">
        <v>134</v>
      </c>
      <c r="AI12" s="556"/>
      <c r="AJ12" s="556"/>
      <c r="AK12" s="556"/>
      <c r="AL12" s="558"/>
      <c r="AM12" s="489" t="s">
        <v>135</v>
      </c>
      <c r="AN12" s="389"/>
      <c r="AO12" s="389"/>
      <c r="AP12" s="389"/>
      <c r="AQ12" s="389"/>
      <c r="AR12" s="389"/>
      <c r="AS12" s="389"/>
      <c r="AT12" s="390"/>
      <c r="AU12" s="490" t="s">
        <v>136</v>
      </c>
      <c r="AV12" s="491"/>
      <c r="AW12" s="491"/>
      <c r="AX12" s="491"/>
      <c r="AY12" s="446" t="s">
        <v>137</v>
      </c>
      <c r="AZ12" s="447"/>
      <c r="BA12" s="447"/>
      <c r="BB12" s="447"/>
      <c r="BC12" s="447"/>
      <c r="BD12" s="447"/>
      <c r="BE12" s="447"/>
      <c r="BF12" s="447"/>
      <c r="BG12" s="447"/>
      <c r="BH12" s="447"/>
      <c r="BI12" s="447"/>
      <c r="BJ12" s="447"/>
      <c r="BK12" s="447"/>
      <c r="BL12" s="447"/>
      <c r="BM12" s="448"/>
      <c r="BN12" s="432">
        <v>736620</v>
      </c>
      <c r="BO12" s="433"/>
      <c r="BP12" s="433"/>
      <c r="BQ12" s="433"/>
      <c r="BR12" s="433"/>
      <c r="BS12" s="433"/>
      <c r="BT12" s="433"/>
      <c r="BU12" s="434"/>
      <c r="BV12" s="432">
        <v>0</v>
      </c>
      <c r="BW12" s="433"/>
      <c r="BX12" s="433"/>
      <c r="BY12" s="433"/>
      <c r="BZ12" s="433"/>
      <c r="CA12" s="433"/>
      <c r="CB12" s="433"/>
      <c r="CC12" s="434"/>
      <c r="CD12" s="472" t="s">
        <v>138</v>
      </c>
      <c r="CE12" s="392"/>
      <c r="CF12" s="392"/>
      <c r="CG12" s="392"/>
      <c r="CH12" s="392"/>
      <c r="CI12" s="392"/>
      <c r="CJ12" s="392"/>
      <c r="CK12" s="392"/>
      <c r="CL12" s="392"/>
      <c r="CM12" s="392"/>
      <c r="CN12" s="392"/>
      <c r="CO12" s="392"/>
      <c r="CP12" s="392"/>
      <c r="CQ12" s="392"/>
      <c r="CR12" s="392"/>
      <c r="CS12" s="473"/>
      <c r="CT12" s="535" t="s">
        <v>139</v>
      </c>
      <c r="CU12" s="536"/>
      <c r="CV12" s="536"/>
      <c r="CW12" s="536"/>
      <c r="CX12" s="536"/>
      <c r="CY12" s="536"/>
      <c r="CZ12" s="536"/>
      <c r="DA12" s="537"/>
      <c r="DB12" s="535" t="s">
        <v>139</v>
      </c>
      <c r="DC12" s="536"/>
      <c r="DD12" s="536"/>
      <c r="DE12" s="536"/>
      <c r="DF12" s="536"/>
      <c r="DG12" s="536"/>
      <c r="DH12" s="536"/>
      <c r="DI12" s="537"/>
    </row>
    <row r="13" spans="1:119" ht="18.75" customHeight="1">
      <c r="A13" s="175"/>
      <c r="B13" s="541"/>
      <c r="C13" s="542"/>
      <c r="D13" s="542"/>
      <c r="E13" s="542"/>
      <c r="F13" s="542"/>
      <c r="G13" s="542"/>
      <c r="H13" s="542"/>
      <c r="I13" s="542"/>
      <c r="J13" s="542"/>
      <c r="K13" s="543"/>
      <c r="L13" s="190"/>
      <c r="M13" s="516" t="s">
        <v>140</v>
      </c>
      <c r="N13" s="517"/>
      <c r="O13" s="517"/>
      <c r="P13" s="517"/>
      <c r="Q13" s="518"/>
      <c r="R13" s="519">
        <v>64969</v>
      </c>
      <c r="S13" s="520"/>
      <c r="T13" s="520"/>
      <c r="U13" s="520"/>
      <c r="V13" s="521"/>
      <c r="W13" s="522" t="s">
        <v>141</v>
      </c>
      <c r="X13" s="418"/>
      <c r="Y13" s="418"/>
      <c r="Z13" s="418"/>
      <c r="AA13" s="418"/>
      <c r="AB13" s="419"/>
      <c r="AC13" s="385">
        <v>461</v>
      </c>
      <c r="AD13" s="386"/>
      <c r="AE13" s="386"/>
      <c r="AF13" s="386"/>
      <c r="AG13" s="387"/>
      <c r="AH13" s="385">
        <v>469</v>
      </c>
      <c r="AI13" s="386"/>
      <c r="AJ13" s="386"/>
      <c r="AK13" s="386"/>
      <c r="AL13" s="445"/>
      <c r="AM13" s="489" t="s">
        <v>142</v>
      </c>
      <c r="AN13" s="389"/>
      <c r="AO13" s="389"/>
      <c r="AP13" s="389"/>
      <c r="AQ13" s="389"/>
      <c r="AR13" s="389"/>
      <c r="AS13" s="389"/>
      <c r="AT13" s="390"/>
      <c r="AU13" s="490" t="s">
        <v>143</v>
      </c>
      <c r="AV13" s="491"/>
      <c r="AW13" s="491"/>
      <c r="AX13" s="491"/>
      <c r="AY13" s="446" t="s">
        <v>144</v>
      </c>
      <c r="AZ13" s="447"/>
      <c r="BA13" s="447"/>
      <c r="BB13" s="447"/>
      <c r="BC13" s="447"/>
      <c r="BD13" s="447"/>
      <c r="BE13" s="447"/>
      <c r="BF13" s="447"/>
      <c r="BG13" s="447"/>
      <c r="BH13" s="447"/>
      <c r="BI13" s="447"/>
      <c r="BJ13" s="447"/>
      <c r="BK13" s="447"/>
      <c r="BL13" s="447"/>
      <c r="BM13" s="448"/>
      <c r="BN13" s="432">
        <v>-211423</v>
      </c>
      <c r="BO13" s="433"/>
      <c r="BP13" s="433"/>
      <c r="BQ13" s="433"/>
      <c r="BR13" s="433"/>
      <c r="BS13" s="433"/>
      <c r="BT13" s="433"/>
      <c r="BU13" s="434"/>
      <c r="BV13" s="432">
        <v>970597</v>
      </c>
      <c r="BW13" s="433"/>
      <c r="BX13" s="433"/>
      <c r="BY13" s="433"/>
      <c r="BZ13" s="433"/>
      <c r="CA13" s="433"/>
      <c r="CB13" s="433"/>
      <c r="CC13" s="434"/>
      <c r="CD13" s="472" t="s">
        <v>145</v>
      </c>
      <c r="CE13" s="392"/>
      <c r="CF13" s="392"/>
      <c r="CG13" s="392"/>
      <c r="CH13" s="392"/>
      <c r="CI13" s="392"/>
      <c r="CJ13" s="392"/>
      <c r="CK13" s="392"/>
      <c r="CL13" s="392"/>
      <c r="CM13" s="392"/>
      <c r="CN13" s="392"/>
      <c r="CO13" s="392"/>
      <c r="CP13" s="392"/>
      <c r="CQ13" s="392"/>
      <c r="CR13" s="392"/>
      <c r="CS13" s="473"/>
      <c r="CT13" s="429">
        <v>7.9</v>
      </c>
      <c r="CU13" s="430"/>
      <c r="CV13" s="430"/>
      <c r="CW13" s="430"/>
      <c r="CX13" s="430"/>
      <c r="CY13" s="430"/>
      <c r="CZ13" s="430"/>
      <c r="DA13" s="431"/>
      <c r="DB13" s="429">
        <v>7.3</v>
      </c>
      <c r="DC13" s="430"/>
      <c r="DD13" s="430"/>
      <c r="DE13" s="430"/>
      <c r="DF13" s="430"/>
      <c r="DG13" s="430"/>
      <c r="DH13" s="430"/>
      <c r="DI13" s="431"/>
    </row>
    <row r="14" spans="1:119" ht="18.75" customHeight="1" thickBot="1">
      <c r="A14" s="175"/>
      <c r="B14" s="541"/>
      <c r="C14" s="542"/>
      <c r="D14" s="542"/>
      <c r="E14" s="542"/>
      <c r="F14" s="542"/>
      <c r="G14" s="542"/>
      <c r="H14" s="542"/>
      <c r="I14" s="542"/>
      <c r="J14" s="542"/>
      <c r="K14" s="543"/>
      <c r="L14" s="506" t="s">
        <v>146</v>
      </c>
      <c r="M14" s="559"/>
      <c r="N14" s="559"/>
      <c r="O14" s="559"/>
      <c r="P14" s="559"/>
      <c r="Q14" s="560"/>
      <c r="R14" s="519">
        <v>65817</v>
      </c>
      <c r="S14" s="520"/>
      <c r="T14" s="520"/>
      <c r="U14" s="520"/>
      <c r="V14" s="521"/>
      <c r="W14" s="523"/>
      <c r="X14" s="421"/>
      <c r="Y14" s="421"/>
      <c r="Z14" s="421"/>
      <c r="AA14" s="421"/>
      <c r="AB14" s="422"/>
      <c r="AC14" s="512">
        <v>1.6</v>
      </c>
      <c r="AD14" s="513"/>
      <c r="AE14" s="513"/>
      <c r="AF14" s="513"/>
      <c r="AG14" s="514"/>
      <c r="AH14" s="512">
        <v>1.5</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147</v>
      </c>
      <c r="CE14" s="470"/>
      <c r="CF14" s="470"/>
      <c r="CG14" s="470"/>
      <c r="CH14" s="470"/>
      <c r="CI14" s="470"/>
      <c r="CJ14" s="470"/>
      <c r="CK14" s="470"/>
      <c r="CL14" s="470"/>
      <c r="CM14" s="470"/>
      <c r="CN14" s="470"/>
      <c r="CO14" s="470"/>
      <c r="CP14" s="470"/>
      <c r="CQ14" s="470"/>
      <c r="CR14" s="470"/>
      <c r="CS14" s="471"/>
      <c r="CT14" s="529" t="s">
        <v>139</v>
      </c>
      <c r="CU14" s="530"/>
      <c r="CV14" s="530"/>
      <c r="CW14" s="530"/>
      <c r="CX14" s="530"/>
      <c r="CY14" s="530"/>
      <c r="CZ14" s="530"/>
      <c r="DA14" s="531"/>
      <c r="DB14" s="529">
        <v>4.8</v>
      </c>
      <c r="DC14" s="530"/>
      <c r="DD14" s="530"/>
      <c r="DE14" s="530"/>
      <c r="DF14" s="530"/>
      <c r="DG14" s="530"/>
      <c r="DH14" s="530"/>
      <c r="DI14" s="531"/>
    </row>
    <row r="15" spans="1:119" ht="18.75" customHeight="1">
      <c r="A15" s="175"/>
      <c r="B15" s="541"/>
      <c r="C15" s="542"/>
      <c r="D15" s="542"/>
      <c r="E15" s="542"/>
      <c r="F15" s="542"/>
      <c r="G15" s="542"/>
      <c r="H15" s="542"/>
      <c r="I15" s="542"/>
      <c r="J15" s="542"/>
      <c r="K15" s="543"/>
      <c r="L15" s="190"/>
      <c r="M15" s="516" t="s">
        <v>140</v>
      </c>
      <c r="N15" s="517"/>
      <c r="O15" s="517"/>
      <c r="P15" s="517"/>
      <c r="Q15" s="518"/>
      <c r="R15" s="519">
        <v>65178</v>
      </c>
      <c r="S15" s="520"/>
      <c r="T15" s="520"/>
      <c r="U15" s="520"/>
      <c r="V15" s="521"/>
      <c r="W15" s="522" t="s">
        <v>148</v>
      </c>
      <c r="X15" s="418"/>
      <c r="Y15" s="418"/>
      <c r="Z15" s="418"/>
      <c r="AA15" s="418"/>
      <c r="AB15" s="419"/>
      <c r="AC15" s="385">
        <v>6733</v>
      </c>
      <c r="AD15" s="386"/>
      <c r="AE15" s="386"/>
      <c r="AF15" s="386"/>
      <c r="AG15" s="387"/>
      <c r="AH15" s="385">
        <v>7587</v>
      </c>
      <c r="AI15" s="386"/>
      <c r="AJ15" s="386"/>
      <c r="AK15" s="386"/>
      <c r="AL15" s="445"/>
      <c r="AM15" s="489"/>
      <c r="AN15" s="389"/>
      <c r="AO15" s="389"/>
      <c r="AP15" s="389"/>
      <c r="AQ15" s="389"/>
      <c r="AR15" s="389"/>
      <c r="AS15" s="389"/>
      <c r="AT15" s="390"/>
      <c r="AU15" s="490"/>
      <c r="AV15" s="491"/>
      <c r="AW15" s="491"/>
      <c r="AX15" s="491"/>
      <c r="AY15" s="458" t="s">
        <v>149</v>
      </c>
      <c r="AZ15" s="459"/>
      <c r="BA15" s="459"/>
      <c r="BB15" s="459"/>
      <c r="BC15" s="459"/>
      <c r="BD15" s="459"/>
      <c r="BE15" s="459"/>
      <c r="BF15" s="459"/>
      <c r="BG15" s="459"/>
      <c r="BH15" s="459"/>
      <c r="BI15" s="459"/>
      <c r="BJ15" s="459"/>
      <c r="BK15" s="459"/>
      <c r="BL15" s="459"/>
      <c r="BM15" s="460"/>
      <c r="BN15" s="461">
        <v>8085226</v>
      </c>
      <c r="BO15" s="462"/>
      <c r="BP15" s="462"/>
      <c r="BQ15" s="462"/>
      <c r="BR15" s="462"/>
      <c r="BS15" s="462"/>
      <c r="BT15" s="462"/>
      <c r="BU15" s="463"/>
      <c r="BV15" s="461">
        <v>7729306</v>
      </c>
      <c r="BW15" s="462"/>
      <c r="BX15" s="462"/>
      <c r="BY15" s="462"/>
      <c r="BZ15" s="462"/>
      <c r="CA15" s="462"/>
      <c r="CB15" s="462"/>
      <c r="CC15" s="463"/>
      <c r="CD15" s="532" t="s">
        <v>150</v>
      </c>
      <c r="CE15" s="533"/>
      <c r="CF15" s="533"/>
      <c r="CG15" s="533"/>
      <c r="CH15" s="533"/>
      <c r="CI15" s="533"/>
      <c r="CJ15" s="533"/>
      <c r="CK15" s="533"/>
      <c r="CL15" s="533"/>
      <c r="CM15" s="533"/>
      <c r="CN15" s="533"/>
      <c r="CO15" s="533"/>
      <c r="CP15" s="533"/>
      <c r="CQ15" s="533"/>
      <c r="CR15" s="533"/>
      <c r="CS15" s="534"/>
      <c r="CT15" s="191"/>
      <c r="CU15" s="192"/>
      <c r="CV15" s="192"/>
      <c r="CW15" s="192"/>
      <c r="CX15" s="192"/>
      <c r="CY15" s="192"/>
      <c r="CZ15" s="192"/>
      <c r="DA15" s="193"/>
      <c r="DB15" s="191"/>
      <c r="DC15" s="192"/>
      <c r="DD15" s="192"/>
      <c r="DE15" s="192"/>
      <c r="DF15" s="192"/>
      <c r="DG15" s="192"/>
      <c r="DH15" s="192"/>
      <c r="DI15" s="193"/>
    </row>
    <row r="16" spans="1:119" ht="18.75" customHeight="1">
      <c r="A16" s="175"/>
      <c r="B16" s="541"/>
      <c r="C16" s="542"/>
      <c r="D16" s="542"/>
      <c r="E16" s="542"/>
      <c r="F16" s="542"/>
      <c r="G16" s="542"/>
      <c r="H16" s="542"/>
      <c r="I16" s="542"/>
      <c r="J16" s="542"/>
      <c r="K16" s="543"/>
      <c r="L16" s="506" t="s">
        <v>151</v>
      </c>
      <c r="M16" s="507"/>
      <c r="N16" s="507"/>
      <c r="O16" s="507"/>
      <c r="P16" s="507"/>
      <c r="Q16" s="508"/>
      <c r="R16" s="509" t="s">
        <v>152</v>
      </c>
      <c r="S16" s="510"/>
      <c r="T16" s="510"/>
      <c r="U16" s="510"/>
      <c r="V16" s="511"/>
      <c r="W16" s="523"/>
      <c r="X16" s="421"/>
      <c r="Y16" s="421"/>
      <c r="Z16" s="421"/>
      <c r="AA16" s="421"/>
      <c r="AB16" s="422"/>
      <c r="AC16" s="512">
        <v>22.9</v>
      </c>
      <c r="AD16" s="513"/>
      <c r="AE16" s="513"/>
      <c r="AF16" s="513"/>
      <c r="AG16" s="514"/>
      <c r="AH16" s="512">
        <v>24.5</v>
      </c>
      <c r="AI16" s="513"/>
      <c r="AJ16" s="513"/>
      <c r="AK16" s="513"/>
      <c r="AL16" s="515"/>
      <c r="AM16" s="489"/>
      <c r="AN16" s="389"/>
      <c r="AO16" s="389"/>
      <c r="AP16" s="389"/>
      <c r="AQ16" s="389"/>
      <c r="AR16" s="389"/>
      <c r="AS16" s="389"/>
      <c r="AT16" s="390"/>
      <c r="AU16" s="490"/>
      <c r="AV16" s="491"/>
      <c r="AW16" s="491"/>
      <c r="AX16" s="491"/>
      <c r="AY16" s="446" t="s">
        <v>153</v>
      </c>
      <c r="AZ16" s="447"/>
      <c r="BA16" s="447"/>
      <c r="BB16" s="447"/>
      <c r="BC16" s="447"/>
      <c r="BD16" s="447"/>
      <c r="BE16" s="447"/>
      <c r="BF16" s="447"/>
      <c r="BG16" s="447"/>
      <c r="BH16" s="447"/>
      <c r="BI16" s="447"/>
      <c r="BJ16" s="447"/>
      <c r="BK16" s="447"/>
      <c r="BL16" s="447"/>
      <c r="BM16" s="448"/>
      <c r="BN16" s="432">
        <v>10923660</v>
      </c>
      <c r="BO16" s="433"/>
      <c r="BP16" s="433"/>
      <c r="BQ16" s="433"/>
      <c r="BR16" s="433"/>
      <c r="BS16" s="433"/>
      <c r="BT16" s="433"/>
      <c r="BU16" s="434"/>
      <c r="BV16" s="432">
        <v>10547334</v>
      </c>
      <c r="BW16" s="433"/>
      <c r="BX16" s="433"/>
      <c r="BY16" s="433"/>
      <c r="BZ16" s="433"/>
      <c r="CA16" s="433"/>
      <c r="CB16" s="433"/>
      <c r="CC16" s="434"/>
      <c r="CD16" s="184"/>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c r="A17" s="175"/>
      <c r="B17" s="544"/>
      <c r="C17" s="545"/>
      <c r="D17" s="545"/>
      <c r="E17" s="545"/>
      <c r="F17" s="545"/>
      <c r="G17" s="545"/>
      <c r="H17" s="545"/>
      <c r="I17" s="545"/>
      <c r="J17" s="545"/>
      <c r="K17" s="546"/>
      <c r="L17" s="194"/>
      <c r="M17" s="525" t="s">
        <v>154</v>
      </c>
      <c r="N17" s="526"/>
      <c r="O17" s="526"/>
      <c r="P17" s="526"/>
      <c r="Q17" s="527"/>
      <c r="R17" s="509" t="s">
        <v>155</v>
      </c>
      <c r="S17" s="510"/>
      <c r="T17" s="510"/>
      <c r="U17" s="510"/>
      <c r="V17" s="511"/>
      <c r="W17" s="522" t="s">
        <v>156</v>
      </c>
      <c r="X17" s="418"/>
      <c r="Y17" s="418"/>
      <c r="Z17" s="418"/>
      <c r="AA17" s="418"/>
      <c r="AB17" s="419"/>
      <c r="AC17" s="385">
        <v>22182</v>
      </c>
      <c r="AD17" s="386"/>
      <c r="AE17" s="386"/>
      <c r="AF17" s="386"/>
      <c r="AG17" s="387"/>
      <c r="AH17" s="385">
        <v>22861</v>
      </c>
      <c r="AI17" s="386"/>
      <c r="AJ17" s="386"/>
      <c r="AK17" s="386"/>
      <c r="AL17" s="445"/>
      <c r="AM17" s="489"/>
      <c r="AN17" s="389"/>
      <c r="AO17" s="389"/>
      <c r="AP17" s="389"/>
      <c r="AQ17" s="389"/>
      <c r="AR17" s="389"/>
      <c r="AS17" s="389"/>
      <c r="AT17" s="390"/>
      <c r="AU17" s="490"/>
      <c r="AV17" s="491"/>
      <c r="AW17" s="491"/>
      <c r="AX17" s="491"/>
      <c r="AY17" s="446" t="s">
        <v>157</v>
      </c>
      <c r="AZ17" s="447"/>
      <c r="BA17" s="447"/>
      <c r="BB17" s="447"/>
      <c r="BC17" s="447"/>
      <c r="BD17" s="447"/>
      <c r="BE17" s="447"/>
      <c r="BF17" s="447"/>
      <c r="BG17" s="447"/>
      <c r="BH17" s="447"/>
      <c r="BI17" s="447"/>
      <c r="BJ17" s="447"/>
      <c r="BK17" s="447"/>
      <c r="BL17" s="447"/>
      <c r="BM17" s="448"/>
      <c r="BN17" s="432">
        <v>10240318</v>
      </c>
      <c r="BO17" s="433"/>
      <c r="BP17" s="433"/>
      <c r="BQ17" s="433"/>
      <c r="BR17" s="433"/>
      <c r="BS17" s="433"/>
      <c r="BT17" s="433"/>
      <c r="BU17" s="434"/>
      <c r="BV17" s="432">
        <v>9794266</v>
      </c>
      <c r="BW17" s="433"/>
      <c r="BX17" s="433"/>
      <c r="BY17" s="433"/>
      <c r="BZ17" s="433"/>
      <c r="CA17" s="433"/>
      <c r="CB17" s="433"/>
      <c r="CC17" s="434"/>
      <c r="CD17" s="184"/>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c r="A18" s="175"/>
      <c r="B18" s="482" t="s">
        <v>158</v>
      </c>
      <c r="C18" s="483"/>
      <c r="D18" s="483"/>
      <c r="E18" s="484"/>
      <c r="F18" s="484"/>
      <c r="G18" s="484"/>
      <c r="H18" s="484"/>
      <c r="I18" s="484"/>
      <c r="J18" s="484"/>
      <c r="K18" s="484"/>
      <c r="L18" s="485">
        <v>19.82</v>
      </c>
      <c r="M18" s="485"/>
      <c r="N18" s="485"/>
      <c r="O18" s="485"/>
      <c r="P18" s="485"/>
      <c r="Q18" s="485"/>
      <c r="R18" s="486"/>
      <c r="S18" s="486"/>
      <c r="T18" s="486"/>
      <c r="U18" s="486"/>
      <c r="V18" s="487"/>
      <c r="W18" s="503"/>
      <c r="X18" s="504"/>
      <c r="Y18" s="504"/>
      <c r="Z18" s="504"/>
      <c r="AA18" s="504"/>
      <c r="AB18" s="528"/>
      <c r="AC18" s="402">
        <v>75.5</v>
      </c>
      <c r="AD18" s="403"/>
      <c r="AE18" s="403"/>
      <c r="AF18" s="403"/>
      <c r="AG18" s="488"/>
      <c r="AH18" s="402">
        <v>73.900000000000006</v>
      </c>
      <c r="AI18" s="403"/>
      <c r="AJ18" s="403"/>
      <c r="AK18" s="403"/>
      <c r="AL18" s="404"/>
      <c r="AM18" s="489"/>
      <c r="AN18" s="389"/>
      <c r="AO18" s="389"/>
      <c r="AP18" s="389"/>
      <c r="AQ18" s="389"/>
      <c r="AR18" s="389"/>
      <c r="AS18" s="389"/>
      <c r="AT18" s="390"/>
      <c r="AU18" s="490"/>
      <c r="AV18" s="491"/>
      <c r="AW18" s="491"/>
      <c r="AX18" s="491"/>
      <c r="AY18" s="446" t="s">
        <v>159</v>
      </c>
      <c r="AZ18" s="447"/>
      <c r="BA18" s="447"/>
      <c r="BB18" s="447"/>
      <c r="BC18" s="447"/>
      <c r="BD18" s="447"/>
      <c r="BE18" s="447"/>
      <c r="BF18" s="447"/>
      <c r="BG18" s="447"/>
      <c r="BH18" s="447"/>
      <c r="BI18" s="447"/>
      <c r="BJ18" s="447"/>
      <c r="BK18" s="447"/>
      <c r="BL18" s="447"/>
      <c r="BM18" s="448"/>
      <c r="BN18" s="432">
        <v>12585679</v>
      </c>
      <c r="BO18" s="433"/>
      <c r="BP18" s="433"/>
      <c r="BQ18" s="433"/>
      <c r="BR18" s="433"/>
      <c r="BS18" s="433"/>
      <c r="BT18" s="433"/>
      <c r="BU18" s="434"/>
      <c r="BV18" s="432">
        <v>12422139</v>
      </c>
      <c r="BW18" s="433"/>
      <c r="BX18" s="433"/>
      <c r="BY18" s="433"/>
      <c r="BZ18" s="433"/>
      <c r="CA18" s="433"/>
      <c r="CB18" s="433"/>
      <c r="CC18" s="434"/>
      <c r="CD18" s="184"/>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c r="A19" s="175"/>
      <c r="B19" s="482" t="s">
        <v>160</v>
      </c>
      <c r="C19" s="483"/>
      <c r="D19" s="483"/>
      <c r="E19" s="484"/>
      <c r="F19" s="484"/>
      <c r="G19" s="484"/>
      <c r="H19" s="484"/>
      <c r="I19" s="484"/>
      <c r="J19" s="484"/>
      <c r="K19" s="484"/>
      <c r="L19" s="492">
        <v>3290</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161</v>
      </c>
      <c r="AZ19" s="447"/>
      <c r="BA19" s="447"/>
      <c r="BB19" s="447"/>
      <c r="BC19" s="447"/>
      <c r="BD19" s="447"/>
      <c r="BE19" s="447"/>
      <c r="BF19" s="447"/>
      <c r="BG19" s="447"/>
      <c r="BH19" s="447"/>
      <c r="BI19" s="447"/>
      <c r="BJ19" s="447"/>
      <c r="BK19" s="447"/>
      <c r="BL19" s="447"/>
      <c r="BM19" s="448"/>
      <c r="BN19" s="432">
        <v>17821586</v>
      </c>
      <c r="BO19" s="433"/>
      <c r="BP19" s="433"/>
      <c r="BQ19" s="433"/>
      <c r="BR19" s="433"/>
      <c r="BS19" s="433"/>
      <c r="BT19" s="433"/>
      <c r="BU19" s="434"/>
      <c r="BV19" s="432">
        <v>17433979</v>
      </c>
      <c r="BW19" s="433"/>
      <c r="BX19" s="433"/>
      <c r="BY19" s="433"/>
      <c r="BZ19" s="433"/>
      <c r="CA19" s="433"/>
      <c r="CB19" s="433"/>
      <c r="CC19" s="434"/>
      <c r="CD19" s="184"/>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c r="A20" s="175"/>
      <c r="B20" s="482" t="s">
        <v>162</v>
      </c>
      <c r="C20" s="483"/>
      <c r="D20" s="483"/>
      <c r="E20" s="484"/>
      <c r="F20" s="484"/>
      <c r="G20" s="484"/>
      <c r="H20" s="484"/>
      <c r="I20" s="484"/>
      <c r="J20" s="484"/>
      <c r="K20" s="484"/>
      <c r="L20" s="492">
        <v>27403</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4"/>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c r="A21" s="175"/>
      <c r="B21" s="479" t="s">
        <v>163</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4"/>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c r="A22" s="175"/>
      <c r="B22" s="408" t="s">
        <v>164</v>
      </c>
      <c r="C22" s="409"/>
      <c r="D22" s="410"/>
      <c r="E22" s="417" t="s">
        <v>1</v>
      </c>
      <c r="F22" s="418"/>
      <c r="G22" s="418"/>
      <c r="H22" s="418"/>
      <c r="I22" s="418"/>
      <c r="J22" s="418"/>
      <c r="K22" s="419"/>
      <c r="L22" s="417" t="s">
        <v>165</v>
      </c>
      <c r="M22" s="418"/>
      <c r="N22" s="418"/>
      <c r="O22" s="418"/>
      <c r="P22" s="419"/>
      <c r="Q22" s="423" t="s">
        <v>166</v>
      </c>
      <c r="R22" s="424"/>
      <c r="S22" s="424"/>
      <c r="T22" s="424"/>
      <c r="U22" s="424"/>
      <c r="V22" s="425"/>
      <c r="W22" s="474" t="s">
        <v>167</v>
      </c>
      <c r="X22" s="409"/>
      <c r="Y22" s="410"/>
      <c r="Z22" s="417" t="s">
        <v>1</v>
      </c>
      <c r="AA22" s="418"/>
      <c r="AB22" s="418"/>
      <c r="AC22" s="418"/>
      <c r="AD22" s="418"/>
      <c r="AE22" s="418"/>
      <c r="AF22" s="418"/>
      <c r="AG22" s="419"/>
      <c r="AH22" s="435" t="s">
        <v>168</v>
      </c>
      <c r="AI22" s="418"/>
      <c r="AJ22" s="418"/>
      <c r="AK22" s="418"/>
      <c r="AL22" s="419"/>
      <c r="AM22" s="435" t="s">
        <v>169</v>
      </c>
      <c r="AN22" s="436"/>
      <c r="AO22" s="436"/>
      <c r="AP22" s="436"/>
      <c r="AQ22" s="436"/>
      <c r="AR22" s="437"/>
      <c r="AS22" s="423" t="s">
        <v>166</v>
      </c>
      <c r="AT22" s="424"/>
      <c r="AU22" s="424"/>
      <c r="AV22" s="424"/>
      <c r="AW22" s="424"/>
      <c r="AX22" s="441"/>
      <c r="AY22" s="458" t="s">
        <v>170</v>
      </c>
      <c r="AZ22" s="459"/>
      <c r="BA22" s="459"/>
      <c r="BB22" s="459"/>
      <c r="BC22" s="459"/>
      <c r="BD22" s="459"/>
      <c r="BE22" s="459"/>
      <c r="BF22" s="459"/>
      <c r="BG22" s="459"/>
      <c r="BH22" s="459"/>
      <c r="BI22" s="459"/>
      <c r="BJ22" s="459"/>
      <c r="BK22" s="459"/>
      <c r="BL22" s="459"/>
      <c r="BM22" s="460"/>
      <c r="BN22" s="461">
        <v>19410617</v>
      </c>
      <c r="BO22" s="462"/>
      <c r="BP22" s="462"/>
      <c r="BQ22" s="462"/>
      <c r="BR22" s="462"/>
      <c r="BS22" s="462"/>
      <c r="BT22" s="462"/>
      <c r="BU22" s="463"/>
      <c r="BV22" s="461">
        <v>20946596</v>
      </c>
      <c r="BW22" s="462"/>
      <c r="BX22" s="462"/>
      <c r="BY22" s="462"/>
      <c r="BZ22" s="462"/>
      <c r="CA22" s="462"/>
      <c r="CB22" s="462"/>
      <c r="CC22" s="463"/>
      <c r="CD22" s="184"/>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171</v>
      </c>
      <c r="AZ23" s="447"/>
      <c r="BA23" s="447"/>
      <c r="BB23" s="447"/>
      <c r="BC23" s="447"/>
      <c r="BD23" s="447"/>
      <c r="BE23" s="447"/>
      <c r="BF23" s="447"/>
      <c r="BG23" s="447"/>
      <c r="BH23" s="447"/>
      <c r="BI23" s="447"/>
      <c r="BJ23" s="447"/>
      <c r="BK23" s="447"/>
      <c r="BL23" s="447"/>
      <c r="BM23" s="448"/>
      <c r="BN23" s="432">
        <v>16405698</v>
      </c>
      <c r="BO23" s="433"/>
      <c r="BP23" s="433"/>
      <c r="BQ23" s="433"/>
      <c r="BR23" s="433"/>
      <c r="BS23" s="433"/>
      <c r="BT23" s="433"/>
      <c r="BU23" s="434"/>
      <c r="BV23" s="432">
        <v>17929505</v>
      </c>
      <c r="BW23" s="433"/>
      <c r="BX23" s="433"/>
      <c r="BY23" s="433"/>
      <c r="BZ23" s="433"/>
      <c r="CA23" s="433"/>
      <c r="CB23" s="433"/>
      <c r="CC23" s="434"/>
      <c r="CD23" s="184"/>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c r="A24" s="175"/>
      <c r="B24" s="411"/>
      <c r="C24" s="412"/>
      <c r="D24" s="413"/>
      <c r="E24" s="388" t="s">
        <v>172</v>
      </c>
      <c r="F24" s="389"/>
      <c r="G24" s="389"/>
      <c r="H24" s="389"/>
      <c r="I24" s="389"/>
      <c r="J24" s="389"/>
      <c r="K24" s="390"/>
      <c r="L24" s="385">
        <v>1</v>
      </c>
      <c r="M24" s="386"/>
      <c r="N24" s="386"/>
      <c r="O24" s="386"/>
      <c r="P24" s="387"/>
      <c r="Q24" s="385">
        <v>9000</v>
      </c>
      <c r="R24" s="386"/>
      <c r="S24" s="386"/>
      <c r="T24" s="386"/>
      <c r="U24" s="386"/>
      <c r="V24" s="387"/>
      <c r="W24" s="475"/>
      <c r="X24" s="412"/>
      <c r="Y24" s="413"/>
      <c r="Z24" s="388" t="s">
        <v>173</v>
      </c>
      <c r="AA24" s="389"/>
      <c r="AB24" s="389"/>
      <c r="AC24" s="389"/>
      <c r="AD24" s="389"/>
      <c r="AE24" s="389"/>
      <c r="AF24" s="389"/>
      <c r="AG24" s="390"/>
      <c r="AH24" s="385">
        <v>386</v>
      </c>
      <c r="AI24" s="386"/>
      <c r="AJ24" s="386"/>
      <c r="AK24" s="386"/>
      <c r="AL24" s="387"/>
      <c r="AM24" s="385">
        <v>1155684</v>
      </c>
      <c r="AN24" s="386"/>
      <c r="AO24" s="386"/>
      <c r="AP24" s="386"/>
      <c r="AQ24" s="386"/>
      <c r="AR24" s="387"/>
      <c r="AS24" s="385">
        <v>2994</v>
      </c>
      <c r="AT24" s="386"/>
      <c r="AU24" s="386"/>
      <c r="AV24" s="386"/>
      <c r="AW24" s="386"/>
      <c r="AX24" s="445"/>
      <c r="AY24" s="405" t="s">
        <v>174</v>
      </c>
      <c r="AZ24" s="406"/>
      <c r="BA24" s="406"/>
      <c r="BB24" s="406"/>
      <c r="BC24" s="406"/>
      <c r="BD24" s="406"/>
      <c r="BE24" s="406"/>
      <c r="BF24" s="406"/>
      <c r="BG24" s="406"/>
      <c r="BH24" s="406"/>
      <c r="BI24" s="406"/>
      <c r="BJ24" s="406"/>
      <c r="BK24" s="406"/>
      <c r="BL24" s="406"/>
      <c r="BM24" s="407"/>
      <c r="BN24" s="432">
        <v>8311699</v>
      </c>
      <c r="BO24" s="433"/>
      <c r="BP24" s="433"/>
      <c r="BQ24" s="433"/>
      <c r="BR24" s="433"/>
      <c r="BS24" s="433"/>
      <c r="BT24" s="433"/>
      <c r="BU24" s="434"/>
      <c r="BV24" s="432">
        <v>9203129</v>
      </c>
      <c r="BW24" s="433"/>
      <c r="BX24" s="433"/>
      <c r="BY24" s="433"/>
      <c r="BZ24" s="433"/>
      <c r="CA24" s="433"/>
      <c r="CB24" s="433"/>
      <c r="CC24" s="434"/>
      <c r="CD24" s="184"/>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c r="A25" s="175"/>
      <c r="B25" s="411"/>
      <c r="C25" s="412"/>
      <c r="D25" s="413"/>
      <c r="E25" s="388" t="s">
        <v>175</v>
      </c>
      <c r="F25" s="389"/>
      <c r="G25" s="389"/>
      <c r="H25" s="389"/>
      <c r="I25" s="389"/>
      <c r="J25" s="389"/>
      <c r="K25" s="390"/>
      <c r="L25" s="385">
        <v>1</v>
      </c>
      <c r="M25" s="386"/>
      <c r="N25" s="386"/>
      <c r="O25" s="386"/>
      <c r="P25" s="387"/>
      <c r="Q25" s="385">
        <v>7600</v>
      </c>
      <c r="R25" s="386"/>
      <c r="S25" s="386"/>
      <c r="T25" s="386"/>
      <c r="U25" s="386"/>
      <c r="V25" s="387"/>
      <c r="W25" s="475"/>
      <c r="X25" s="412"/>
      <c r="Y25" s="413"/>
      <c r="Z25" s="388" t="s">
        <v>176</v>
      </c>
      <c r="AA25" s="389"/>
      <c r="AB25" s="389"/>
      <c r="AC25" s="389"/>
      <c r="AD25" s="389"/>
      <c r="AE25" s="389"/>
      <c r="AF25" s="389"/>
      <c r="AG25" s="390"/>
      <c r="AH25" s="385" t="s">
        <v>139</v>
      </c>
      <c r="AI25" s="386"/>
      <c r="AJ25" s="386"/>
      <c r="AK25" s="386"/>
      <c r="AL25" s="387"/>
      <c r="AM25" s="385" t="s">
        <v>177</v>
      </c>
      <c r="AN25" s="386"/>
      <c r="AO25" s="386"/>
      <c r="AP25" s="386"/>
      <c r="AQ25" s="386"/>
      <c r="AR25" s="387"/>
      <c r="AS25" s="385" t="s">
        <v>178</v>
      </c>
      <c r="AT25" s="386"/>
      <c r="AU25" s="386"/>
      <c r="AV25" s="386"/>
      <c r="AW25" s="386"/>
      <c r="AX25" s="445"/>
      <c r="AY25" s="458" t="s">
        <v>179</v>
      </c>
      <c r="AZ25" s="459"/>
      <c r="BA25" s="459"/>
      <c r="BB25" s="459"/>
      <c r="BC25" s="459"/>
      <c r="BD25" s="459"/>
      <c r="BE25" s="459"/>
      <c r="BF25" s="459"/>
      <c r="BG25" s="459"/>
      <c r="BH25" s="459"/>
      <c r="BI25" s="459"/>
      <c r="BJ25" s="459"/>
      <c r="BK25" s="459"/>
      <c r="BL25" s="459"/>
      <c r="BM25" s="460"/>
      <c r="BN25" s="461">
        <v>5737081</v>
      </c>
      <c r="BO25" s="462"/>
      <c r="BP25" s="462"/>
      <c r="BQ25" s="462"/>
      <c r="BR25" s="462"/>
      <c r="BS25" s="462"/>
      <c r="BT25" s="462"/>
      <c r="BU25" s="463"/>
      <c r="BV25" s="461">
        <v>4552095</v>
      </c>
      <c r="BW25" s="462"/>
      <c r="BX25" s="462"/>
      <c r="BY25" s="462"/>
      <c r="BZ25" s="462"/>
      <c r="CA25" s="462"/>
      <c r="CB25" s="462"/>
      <c r="CC25" s="463"/>
      <c r="CD25" s="184"/>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c r="A26" s="175"/>
      <c r="B26" s="411"/>
      <c r="C26" s="412"/>
      <c r="D26" s="413"/>
      <c r="E26" s="388" t="s">
        <v>180</v>
      </c>
      <c r="F26" s="389"/>
      <c r="G26" s="389"/>
      <c r="H26" s="389"/>
      <c r="I26" s="389"/>
      <c r="J26" s="389"/>
      <c r="K26" s="390"/>
      <c r="L26" s="385">
        <v>1</v>
      </c>
      <c r="M26" s="386"/>
      <c r="N26" s="386"/>
      <c r="O26" s="386"/>
      <c r="P26" s="387"/>
      <c r="Q26" s="385">
        <v>7030</v>
      </c>
      <c r="R26" s="386"/>
      <c r="S26" s="386"/>
      <c r="T26" s="386"/>
      <c r="U26" s="386"/>
      <c r="V26" s="387"/>
      <c r="W26" s="475"/>
      <c r="X26" s="412"/>
      <c r="Y26" s="413"/>
      <c r="Z26" s="388" t="s">
        <v>181</v>
      </c>
      <c r="AA26" s="443"/>
      <c r="AB26" s="443"/>
      <c r="AC26" s="443"/>
      <c r="AD26" s="443"/>
      <c r="AE26" s="443"/>
      <c r="AF26" s="443"/>
      <c r="AG26" s="444"/>
      <c r="AH26" s="385">
        <v>15</v>
      </c>
      <c r="AI26" s="386"/>
      <c r="AJ26" s="386"/>
      <c r="AK26" s="386"/>
      <c r="AL26" s="387"/>
      <c r="AM26" s="385">
        <v>44490</v>
      </c>
      <c r="AN26" s="386"/>
      <c r="AO26" s="386"/>
      <c r="AP26" s="386"/>
      <c r="AQ26" s="386"/>
      <c r="AR26" s="387"/>
      <c r="AS26" s="385">
        <v>2966</v>
      </c>
      <c r="AT26" s="386"/>
      <c r="AU26" s="386"/>
      <c r="AV26" s="386"/>
      <c r="AW26" s="386"/>
      <c r="AX26" s="445"/>
      <c r="AY26" s="472" t="s">
        <v>182</v>
      </c>
      <c r="AZ26" s="392"/>
      <c r="BA26" s="392"/>
      <c r="BB26" s="392"/>
      <c r="BC26" s="392"/>
      <c r="BD26" s="392"/>
      <c r="BE26" s="392"/>
      <c r="BF26" s="392"/>
      <c r="BG26" s="392"/>
      <c r="BH26" s="392"/>
      <c r="BI26" s="392"/>
      <c r="BJ26" s="392"/>
      <c r="BK26" s="392"/>
      <c r="BL26" s="392"/>
      <c r="BM26" s="473"/>
      <c r="BN26" s="432" t="s">
        <v>177</v>
      </c>
      <c r="BO26" s="433"/>
      <c r="BP26" s="433"/>
      <c r="BQ26" s="433"/>
      <c r="BR26" s="433"/>
      <c r="BS26" s="433"/>
      <c r="BT26" s="433"/>
      <c r="BU26" s="434"/>
      <c r="BV26" s="432" t="s">
        <v>177</v>
      </c>
      <c r="BW26" s="433"/>
      <c r="BX26" s="433"/>
      <c r="BY26" s="433"/>
      <c r="BZ26" s="433"/>
      <c r="CA26" s="433"/>
      <c r="CB26" s="433"/>
      <c r="CC26" s="434"/>
      <c r="CD26" s="184"/>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c r="A27" s="175"/>
      <c r="B27" s="411"/>
      <c r="C27" s="412"/>
      <c r="D27" s="413"/>
      <c r="E27" s="388" t="s">
        <v>183</v>
      </c>
      <c r="F27" s="389"/>
      <c r="G27" s="389"/>
      <c r="H27" s="389"/>
      <c r="I27" s="389"/>
      <c r="J27" s="389"/>
      <c r="K27" s="390"/>
      <c r="L27" s="385">
        <v>1</v>
      </c>
      <c r="M27" s="386"/>
      <c r="N27" s="386"/>
      <c r="O27" s="386"/>
      <c r="P27" s="387"/>
      <c r="Q27" s="385">
        <v>4330</v>
      </c>
      <c r="R27" s="386"/>
      <c r="S27" s="386"/>
      <c r="T27" s="386"/>
      <c r="U27" s="386"/>
      <c r="V27" s="387"/>
      <c r="W27" s="475"/>
      <c r="X27" s="412"/>
      <c r="Y27" s="413"/>
      <c r="Z27" s="388" t="s">
        <v>184</v>
      </c>
      <c r="AA27" s="389"/>
      <c r="AB27" s="389"/>
      <c r="AC27" s="389"/>
      <c r="AD27" s="389"/>
      <c r="AE27" s="389"/>
      <c r="AF27" s="389"/>
      <c r="AG27" s="390"/>
      <c r="AH27" s="385">
        <v>11</v>
      </c>
      <c r="AI27" s="386"/>
      <c r="AJ27" s="386"/>
      <c r="AK27" s="386"/>
      <c r="AL27" s="387"/>
      <c r="AM27" s="385">
        <v>43109</v>
      </c>
      <c r="AN27" s="386"/>
      <c r="AO27" s="386"/>
      <c r="AP27" s="386"/>
      <c r="AQ27" s="386"/>
      <c r="AR27" s="387"/>
      <c r="AS27" s="385">
        <v>3919</v>
      </c>
      <c r="AT27" s="386"/>
      <c r="AU27" s="386"/>
      <c r="AV27" s="386"/>
      <c r="AW27" s="386"/>
      <c r="AX27" s="445"/>
      <c r="AY27" s="469" t="s">
        <v>185</v>
      </c>
      <c r="AZ27" s="470"/>
      <c r="BA27" s="470"/>
      <c r="BB27" s="470"/>
      <c r="BC27" s="470"/>
      <c r="BD27" s="470"/>
      <c r="BE27" s="470"/>
      <c r="BF27" s="470"/>
      <c r="BG27" s="470"/>
      <c r="BH27" s="470"/>
      <c r="BI27" s="470"/>
      <c r="BJ27" s="470"/>
      <c r="BK27" s="470"/>
      <c r="BL27" s="470"/>
      <c r="BM27" s="471"/>
      <c r="BN27" s="466" t="s">
        <v>177</v>
      </c>
      <c r="BO27" s="467"/>
      <c r="BP27" s="467"/>
      <c r="BQ27" s="467"/>
      <c r="BR27" s="467"/>
      <c r="BS27" s="467"/>
      <c r="BT27" s="467"/>
      <c r="BU27" s="468"/>
      <c r="BV27" s="466" t="s">
        <v>178</v>
      </c>
      <c r="BW27" s="467"/>
      <c r="BX27" s="467"/>
      <c r="BY27" s="467"/>
      <c r="BZ27" s="467"/>
      <c r="CA27" s="467"/>
      <c r="CB27" s="467"/>
      <c r="CC27" s="468"/>
      <c r="CD27" s="178"/>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c r="A28" s="175"/>
      <c r="B28" s="411"/>
      <c r="C28" s="412"/>
      <c r="D28" s="413"/>
      <c r="E28" s="388" t="s">
        <v>186</v>
      </c>
      <c r="F28" s="389"/>
      <c r="G28" s="389"/>
      <c r="H28" s="389"/>
      <c r="I28" s="389"/>
      <c r="J28" s="389"/>
      <c r="K28" s="390"/>
      <c r="L28" s="385">
        <v>1</v>
      </c>
      <c r="M28" s="386"/>
      <c r="N28" s="386"/>
      <c r="O28" s="386"/>
      <c r="P28" s="387"/>
      <c r="Q28" s="385">
        <v>3730</v>
      </c>
      <c r="R28" s="386"/>
      <c r="S28" s="386"/>
      <c r="T28" s="386"/>
      <c r="U28" s="386"/>
      <c r="V28" s="387"/>
      <c r="W28" s="475"/>
      <c r="X28" s="412"/>
      <c r="Y28" s="413"/>
      <c r="Z28" s="388" t="s">
        <v>187</v>
      </c>
      <c r="AA28" s="389"/>
      <c r="AB28" s="389"/>
      <c r="AC28" s="389"/>
      <c r="AD28" s="389"/>
      <c r="AE28" s="389"/>
      <c r="AF28" s="389"/>
      <c r="AG28" s="390"/>
      <c r="AH28" s="385" t="s">
        <v>178</v>
      </c>
      <c r="AI28" s="386"/>
      <c r="AJ28" s="386"/>
      <c r="AK28" s="386"/>
      <c r="AL28" s="387"/>
      <c r="AM28" s="385" t="s">
        <v>177</v>
      </c>
      <c r="AN28" s="386"/>
      <c r="AO28" s="386"/>
      <c r="AP28" s="386"/>
      <c r="AQ28" s="386"/>
      <c r="AR28" s="387"/>
      <c r="AS28" s="385" t="s">
        <v>178</v>
      </c>
      <c r="AT28" s="386"/>
      <c r="AU28" s="386"/>
      <c r="AV28" s="386"/>
      <c r="AW28" s="386"/>
      <c r="AX28" s="445"/>
      <c r="AY28" s="449" t="s">
        <v>188</v>
      </c>
      <c r="AZ28" s="450"/>
      <c r="BA28" s="450"/>
      <c r="BB28" s="451"/>
      <c r="BC28" s="458" t="s">
        <v>50</v>
      </c>
      <c r="BD28" s="459"/>
      <c r="BE28" s="459"/>
      <c r="BF28" s="459"/>
      <c r="BG28" s="459"/>
      <c r="BH28" s="459"/>
      <c r="BI28" s="459"/>
      <c r="BJ28" s="459"/>
      <c r="BK28" s="459"/>
      <c r="BL28" s="459"/>
      <c r="BM28" s="460"/>
      <c r="BN28" s="461">
        <v>2073698</v>
      </c>
      <c r="BO28" s="462"/>
      <c r="BP28" s="462"/>
      <c r="BQ28" s="462"/>
      <c r="BR28" s="462"/>
      <c r="BS28" s="462"/>
      <c r="BT28" s="462"/>
      <c r="BU28" s="463"/>
      <c r="BV28" s="461">
        <v>2060666</v>
      </c>
      <c r="BW28" s="462"/>
      <c r="BX28" s="462"/>
      <c r="BY28" s="462"/>
      <c r="BZ28" s="462"/>
      <c r="CA28" s="462"/>
      <c r="CB28" s="462"/>
      <c r="CC28" s="463"/>
      <c r="CD28" s="184"/>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c r="A29" s="175"/>
      <c r="B29" s="411"/>
      <c r="C29" s="412"/>
      <c r="D29" s="413"/>
      <c r="E29" s="388" t="s">
        <v>189</v>
      </c>
      <c r="F29" s="389"/>
      <c r="G29" s="389"/>
      <c r="H29" s="389"/>
      <c r="I29" s="389"/>
      <c r="J29" s="389"/>
      <c r="K29" s="390"/>
      <c r="L29" s="385">
        <v>18</v>
      </c>
      <c r="M29" s="386"/>
      <c r="N29" s="386"/>
      <c r="O29" s="386"/>
      <c r="P29" s="387"/>
      <c r="Q29" s="385">
        <v>3550</v>
      </c>
      <c r="R29" s="386"/>
      <c r="S29" s="386"/>
      <c r="T29" s="386"/>
      <c r="U29" s="386"/>
      <c r="V29" s="387"/>
      <c r="W29" s="476"/>
      <c r="X29" s="477"/>
      <c r="Y29" s="478"/>
      <c r="Z29" s="388" t="s">
        <v>190</v>
      </c>
      <c r="AA29" s="389"/>
      <c r="AB29" s="389"/>
      <c r="AC29" s="389"/>
      <c r="AD29" s="389"/>
      <c r="AE29" s="389"/>
      <c r="AF29" s="389"/>
      <c r="AG29" s="390"/>
      <c r="AH29" s="385">
        <v>397</v>
      </c>
      <c r="AI29" s="386"/>
      <c r="AJ29" s="386"/>
      <c r="AK29" s="386"/>
      <c r="AL29" s="387"/>
      <c r="AM29" s="385">
        <v>1198793</v>
      </c>
      <c r="AN29" s="386"/>
      <c r="AO29" s="386"/>
      <c r="AP29" s="386"/>
      <c r="AQ29" s="386"/>
      <c r="AR29" s="387"/>
      <c r="AS29" s="385">
        <v>3020</v>
      </c>
      <c r="AT29" s="386"/>
      <c r="AU29" s="386"/>
      <c r="AV29" s="386"/>
      <c r="AW29" s="386"/>
      <c r="AX29" s="445"/>
      <c r="AY29" s="452"/>
      <c r="AZ29" s="453"/>
      <c r="BA29" s="453"/>
      <c r="BB29" s="454"/>
      <c r="BC29" s="446" t="s">
        <v>191</v>
      </c>
      <c r="BD29" s="447"/>
      <c r="BE29" s="447"/>
      <c r="BF29" s="447"/>
      <c r="BG29" s="447"/>
      <c r="BH29" s="447"/>
      <c r="BI29" s="447"/>
      <c r="BJ29" s="447"/>
      <c r="BK29" s="447"/>
      <c r="BL29" s="447"/>
      <c r="BM29" s="448"/>
      <c r="BN29" s="432">
        <v>864300</v>
      </c>
      <c r="BO29" s="433"/>
      <c r="BP29" s="433"/>
      <c r="BQ29" s="433"/>
      <c r="BR29" s="433"/>
      <c r="BS29" s="433"/>
      <c r="BT29" s="433"/>
      <c r="BU29" s="434"/>
      <c r="BV29" s="432">
        <v>944082</v>
      </c>
      <c r="BW29" s="433"/>
      <c r="BX29" s="433"/>
      <c r="BY29" s="433"/>
      <c r="BZ29" s="433"/>
      <c r="CA29" s="433"/>
      <c r="CB29" s="433"/>
      <c r="CC29" s="434"/>
      <c r="CD29" s="178"/>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192</v>
      </c>
      <c r="X30" s="400"/>
      <c r="Y30" s="400"/>
      <c r="Z30" s="400"/>
      <c r="AA30" s="400"/>
      <c r="AB30" s="400"/>
      <c r="AC30" s="400"/>
      <c r="AD30" s="400"/>
      <c r="AE30" s="400"/>
      <c r="AF30" s="400"/>
      <c r="AG30" s="401"/>
      <c r="AH30" s="402">
        <v>100.5</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52</v>
      </c>
      <c r="BD30" s="406"/>
      <c r="BE30" s="406"/>
      <c r="BF30" s="406"/>
      <c r="BG30" s="406"/>
      <c r="BH30" s="406"/>
      <c r="BI30" s="406"/>
      <c r="BJ30" s="406"/>
      <c r="BK30" s="406"/>
      <c r="BL30" s="406"/>
      <c r="BM30" s="407"/>
      <c r="BN30" s="466">
        <v>3403003</v>
      </c>
      <c r="BO30" s="467"/>
      <c r="BP30" s="467"/>
      <c r="BQ30" s="467"/>
      <c r="BR30" s="467"/>
      <c r="BS30" s="467"/>
      <c r="BT30" s="467"/>
      <c r="BU30" s="468"/>
      <c r="BV30" s="466">
        <v>2728591</v>
      </c>
      <c r="BW30" s="467"/>
      <c r="BX30" s="467"/>
      <c r="BY30" s="467"/>
      <c r="BZ30" s="467"/>
      <c r="CA30" s="467"/>
      <c r="CB30" s="467"/>
      <c r="CC30" s="468"/>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5"/>
      <c r="B31" s="200"/>
      <c r="DI31" s="201"/>
    </row>
    <row r="32" spans="1:113" ht="13.5" customHeight="1">
      <c r="A32" s="175"/>
      <c r="B32" s="202"/>
      <c r="C32" s="391" t="s">
        <v>193</v>
      </c>
      <c r="D32" s="391"/>
      <c r="E32" s="391"/>
      <c r="F32" s="391"/>
      <c r="G32" s="391"/>
      <c r="H32" s="391"/>
      <c r="I32" s="391"/>
      <c r="J32" s="391"/>
      <c r="K32" s="391"/>
      <c r="L32" s="391"/>
      <c r="M32" s="391"/>
      <c r="N32" s="391"/>
      <c r="O32" s="391"/>
      <c r="P32" s="391"/>
      <c r="Q32" s="391"/>
      <c r="R32" s="391"/>
      <c r="S32" s="391"/>
      <c r="U32" s="392" t="s">
        <v>194</v>
      </c>
      <c r="V32" s="392"/>
      <c r="W32" s="392"/>
      <c r="X32" s="392"/>
      <c r="Y32" s="392"/>
      <c r="Z32" s="392"/>
      <c r="AA32" s="392"/>
      <c r="AB32" s="392"/>
      <c r="AC32" s="392"/>
      <c r="AD32" s="392"/>
      <c r="AE32" s="392"/>
      <c r="AF32" s="392"/>
      <c r="AG32" s="392"/>
      <c r="AH32" s="392"/>
      <c r="AI32" s="392"/>
      <c r="AJ32" s="392"/>
      <c r="AK32" s="392"/>
      <c r="AM32" s="392" t="s">
        <v>195</v>
      </c>
      <c r="AN32" s="392"/>
      <c r="AO32" s="392"/>
      <c r="AP32" s="392"/>
      <c r="AQ32" s="392"/>
      <c r="AR32" s="392"/>
      <c r="AS32" s="392"/>
      <c r="AT32" s="392"/>
      <c r="AU32" s="392"/>
      <c r="AV32" s="392"/>
      <c r="AW32" s="392"/>
      <c r="AX32" s="392"/>
      <c r="AY32" s="392"/>
      <c r="AZ32" s="392"/>
      <c r="BA32" s="392"/>
      <c r="BB32" s="392"/>
      <c r="BC32" s="392"/>
      <c r="BE32" s="392" t="s">
        <v>196</v>
      </c>
      <c r="BF32" s="392"/>
      <c r="BG32" s="392"/>
      <c r="BH32" s="392"/>
      <c r="BI32" s="392"/>
      <c r="BJ32" s="392"/>
      <c r="BK32" s="392"/>
      <c r="BL32" s="392"/>
      <c r="BM32" s="392"/>
      <c r="BN32" s="392"/>
      <c r="BO32" s="392"/>
      <c r="BP32" s="392"/>
      <c r="BQ32" s="392"/>
      <c r="BR32" s="392"/>
      <c r="BS32" s="392"/>
      <c r="BT32" s="392"/>
      <c r="BU32" s="392"/>
      <c r="BW32" s="392" t="s">
        <v>197</v>
      </c>
      <c r="BX32" s="392"/>
      <c r="BY32" s="392"/>
      <c r="BZ32" s="392"/>
      <c r="CA32" s="392"/>
      <c r="CB32" s="392"/>
      <c r="CC32" s="392"/>
      <c r="CD32" s="392"/>
      <c r="CE32" s="392"/>
      <c r="CF32" s="392"/>
      <c r="CG32" s="392"/>
      <c r="CH32" s="392"/>
      <c r="CI32" s="392"/>
      <c r="CJ32" s="392"/>
      <c r="CK32" s="392"/>
      <c r="CL32" s="392"/>
      <c r="CM32" s="392"/>
      <c r="CO32" s="392" t="s">
        <v>198</v>
      </c>
      <c r="CP32" s="392"/>
      <c r="CQ32" s="392"/>
      <c r="CR32" s="392"/>
      <c r="CS32" s="392"/>
      <c r="CT32" s="392"/>
      <c r="CU32" s="392"/>
      <c r="CV32" s="392"/>
      <c r="CW32" s="392"/>
      <c r="CX32" s="392"/>
      <c r="CY32" s="392"/>
      <c r="CZ32" s="392"/>
      <c r="DA32" s="392"/>
      <c r="DB32" s="392"/>
      <c r="DC32" s="392"/>
      <c r="DD32" s="392"/>
      <c r="DE32" s="392"/>
      <c r="DI32" s="201"/>
    </row>
    <row r="33" spans="1:113" ht="13.5" customHeight="1">
      <c r="A33" s="175"/>
      <c r="B33" s="202"/>
      <c r="C33" s="384" t="s">
        <v>199</v>
      </c>
      <c r="D33" s="384"/>
      <c r="E33" s="383" t="s">
        <v>200</v>
      </c>
      <c r="F33" s="383"/>
      <c r="G33" s="383"/>
      <c r="H33" s="383"/>
      <c r="I33" s="383"/>
      <c r="J33" s="383"/>
      <c r="K33" s="383"/>
      <c r="L33" s="383"/>
      <c r="M33" s="383"/>
      <c r="N33" s="383"/>
      <c r="O33" s="383"/>
      <c r="P33" s="383"/>
      <c r="Q33" s="383"/>
      <c r="R33" s="383"/>
      <c r="S33" s="383"/>
      <c r="T33" s="179"/>
      <c r="U33" s="384" t="s">
        <v>199</v>
      </c>
      <c r="V33" s="384"/>
      <c r="W33" s="383" t="s">
        <v>201</v>
      </c>
      <c r="X33" s="383"/>
      <c r="Y33" s="383"/>
      <c r="Z33" s="383"/>
      <c r="AA33" s="383"/>
      <c r="AB33" s="383"/>
      <c r="AC33" s="383"/>
      <c r="AD33" s="383"/>
      <c r="AE33" s="383"/>
      <c r="AF33" s="383"/>
      <c r="AG33" s="383"/>
      <c r="AH33" s="383"/>
      <c r="AI33" s="383"/>
      <c r="AJ33" s="383"/>
      <c r="AK33" s="383"/>
      <c r="AL33" s="179"/>
      <c r="AM33" s="384" t="s">
        <v>202</v>
      </c>
      <c r="AN33" s="384"/>
      <c r="AO33" s="383" t="s">
        <v>203</v>
      </c>
      <c r="AP33" s="383"/>
      <c r="AQ33" s="383"/>
      <c r="AR33" s="383"/>
      <c r="AS33" s="383"/>
      <c r="AT33" s="383"/>
      <c r="AU33" s="383"/>
      <c r="AV33" s="383"/>
      <c r="AW33" s="383"/>
      <c r="AX33" s="383"/>
      <c r="AY33" s="383"/>
      <c r="AZ33" s="383"/>
      <c r="BA33" s="383"/>
      <c r="BB33" s="383"/>
      <c r="BC33" s="383"/>
      <c r="BD33" s="185"/>
      <c r="BE33" s="383" t="s">
        <v>204</v>
      </c>
      <c r="BF33" s="383"/>
      <c r="BG33" s="383" t="s">
        <v>205</v>
      </c>
      <c r="BH33" s="383"/>
      <c r="BI33" s="383"/>
      <c r="BJ33" s="383"/>
      <c r="BK33" s="383"/>
      <c r="BL33" s="383"/>
      <c r="BM33" s="383"/>
      <c r="BN33" s="383"/>
      <c r="BO33" s="383"/>
      <c r="BP33" s="383"/>
      <c r="BQ33" s="383"/>
      <c r="BR33" s="383"/>
      <c r="BS33" s="383"/>
      <c r="BT33" s="383"/>
      <c r="BU33" s="383"/>
      <c r="BV33" s="185"/>
      <c r="BW33" s="384" t="s">
        <v>204</v>
      </c>
      <c r="BX33" s="384"/>
      <c r="BY33" s="383" t="s">
        <v>206</v>
      </c>
      <c r="BZ33" s="383"/>
      <c r="CA33" s="383"/>
      <c r="CB33" s="383"/>
      <c r="CC33" s="383"/>
      <c r="CD33" s="383"/>
      <c r="CE33" s="383"/>
      <c r="CF33" s="383"/>
      <c r="CG33" s="383"/>
      <c r="CH33" s="383"/>
      <c r="CI33" s="383"/>
      <c r="CJ33" s="383"/>
      <c r="CK33" s="383"/>
      <c r="CL33" s="383"/>
      <c r="CM33" s="383"/>
      <c r="CN33" s="179"/>
      <c r="CO33" s="384" t="s">
        <v>199</v>
      </c>
      <c r="CP33" s="384"/>
      <c r="CQ33" s="383" t="s">
        <v>207</v>
      </c>
      <c r="CR33" s="383"/>
      <c r="CS33" s="383"/>
      <c r="CT33" s="383"/>
      <c r="CU33" s="383"/>
      <c r="CV33" s="383"/>
      <c r="CW33" s="383"/>
      <c r="CX33" s="383"/>
      <c r="CY33" s="383"/>
      <c r="CZ33" s="383"/>
      <c r="DA33" s="383"/>
      <c r="DB33" s="383"/>
      <c r="DC33" s="383"/>
      <c r="DD33" s="383"/>
      <c r="DE33" s="383"/>
      <c r="DF33" s="179"/>
      <c r="DG33" s="382" t="s">
        <v>208</v>
      </c>
      <c r="DH33" s="382"/>
      <c r="DI33" s="180"/>
    </row>
    <row r="34" spans="1:113" ht="32.25" customHeight="1">
      <c r="A34" s="175"/>
      <c r="B34" s="202"/>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4</v>
      </c>
      <c r="V34" s="380"/>
      <c r="W34" s="381" t="str">
        <f>IF('各会計、関係団体の財政状況及び健全化判断比率'!B28="","",'各会計、関係団体の財政状況及び健全化判断比率'!B28)</f>
        <v>国民健康保険特別会計</v>
      </c>
      <c r="X34" s="381"/>
      <c r="Y34" s="381"/>
      <c r="Z34" s="381"/>
      <c r="AA34" s="381"/>
      <c r="AB34" s="381"/>
      <c r="AC34" s="381"/>
      <c r="AD34" s="381"/>
      <c r="AE34" s="381"/>
      <c r="AF34" s="381"/>
      <c r="AG34" s="381"/>
      <c r="AH34" s="381"/>
      <c r="AI34" s="381"/>
      <c r="AJ34" s="381"/>
      <c r="AK34" s="381"/>
      <c r="AL34" s="175"/>
      <c r="AM34" s="380">
        <f>IF(AO34="","",MAX(C34:D43,U34:V43)+1)</f>
        <v>7</v>
      </c>
      <c r="AN34" s="380"/>
      <c r="AO34" s="381" t="str">
        <f>IF('各会計、関係団体の財政状況及び健全化判断比率'!B31="","",'各会計、関係団体の財政状況及び健全化判断比率'!B31)</f>
        <v>公共下水道事業会計</v>
      </c>
      <c r="AP34" s="381"/>
      <c r="AQ34" s="381"/>
      <c r="AR34" s="381"/>
      <c r="AS34" s="381"/>
      <c r="AT34" s="381"/>
      <c r="AU34" s="381"/>
      <c r="AV34" s="381"/>
      <c r="AW34" s="381"/>
      <c r="AX34" s="381"/>
      <c r="AY34" s="381"/>
      <c r="AZ34" s="381"/>
      <c r="BA34" s="381"/>
      <c r="BB34" s="381"/>
      <c r="BC34" s="381"/>
      <c r="BD34" s="175"/>
      <c r="BE34" s="380" t="str">
        <f>IF(BG34="","",MAX(C34:D43,U34:V43,AM34:AN43)+1)</f>
        <v/>
      </c>
      <c r="BF34" s="380"/>
      <c r="BG34" s="381"/>
      <c r="BH34" s="381"/>
      <c r="BI34" s="381"/>
      <c r="BJ34" s="381"/>
      <c r="BK34" s="381"/>
      <c r="BL34" s="381"/>
      <c r="BM34" s="381"/>
      <c r="BN34" s="381"/>
      <c r="BO34" s="381"/>
      <c r="BP34" s="381"/>
      <c r="BQ34" s="381"/>
      <c r="BR34" s="381"/>
      <c r="BS34" s="381"/>
      <c r="BT34" s="381"/>
      <c r="BU34" s="381"/>
      <c r="BV34" s="175"/>
      <c r="BW34" s="380">
        <f>IF(BY34="","",MAX(C34:D43,U34:V43,AM34:AN43,BE34:BF43)+1)</f>
        <v>8</v>
      </c>
      <c r="BX34" s="380"/>
      <c r="BY34" s="381" t="str">
        <f>IF('各会計、関係団体の財政状況及び健全化判断比率'!B68="","",'各会計、関係団体の財政状況及び健全化判断比率'!B68)</f>
        <v>埼玉県央広域事務組合</v>
      </c>
      <c r="BZ34" s="381"/>
      <c r="CA34" s="381"/>
      <c r="CB34" s="381"/>
      <c r="CC34" s="381"/>
      <c r="CD34" s="381"/>
      <c r="CE34" s="381"/>
      <c r="CF34" s="381"/>
      <c r="CG34" s="381"/>
      <c r="CH34" s="381"/>
      <c r="CI34" s="381"/>
      <c r="CJ34" s="381"/>
      <c r="CK34" s="381"/>
      <c r="CL34" s="381"/>
      <c r="CM34" s="381"/>
      <c r="CN34" s="175"/>
      <c r="CO34" s="380">
        <f>IF(CQ34="","",MAX(C34:D43,U34:V43,AM34:AN43,BE34:BF43,BW34:BX43)+1)</f>
        <v>18</v>
      </c>
      <c r="CP34" s="380"/>
      <c r="CQ34" s="381" t="str">
        <f>IF('各会計、関係団体の財政状況及び健全化判断比率'!BS7="","",'各会計、関係団体の財政状況及び健全化判断比率'!BS7)</f>
        <v>北本市土地開発公社</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180"/>
    </row>
    <row r="35" spans="1:113" ht="32.25" customHeight="1">
      <c r="A35" s="175"/>
      <c r="B35" s="202"/>
      <c r="C35" s="380">
        <f>IF(E35="","",C34+1)</f>
        <v>2</v>
      </c>
      <c r="D35" s="380"/>
      <c r="E35" s="381" t="str">
        <f>IF('各会計、関係団体の財政状況及び健全化判断比率'!B8="","",'各会計、関係団体の財政状況及び健全化判断比率'!B8)</f>
        <v>北本都市計画事業久保特定土地区画整理事業特別会計</v>
      </c>
      <c r="F35" s="381"/>
      <c r="G35" s="381"/>
      <c r="H35" s="381"/>
      <c r="I35" s="381"/>
      <c r="J35" s="381"/>
      <c r="K35" s="381"/>
      <c r="L35" s="381"/>
      <c r="M35" s="381"/>
      <c r="N35" s="381"/>
      <c r="O35" s="381"/>
      <c r="P35" s="381"/>
      <c r="Q35" s="381"/>
      <c r="R35" s="381"/>
      <c r="S35" s="381"/>
      <c r="T35" s="175"/>
      <c r="U35" s="380">
        <f>IF(W35="","",U34+1)</f>
        <v>5</v>
      </c>
      <c r="V35" s="380"/>
      <c r="W35" s="381" t="str">
        <f>IF('各会計、関係団体の財政状況及び健全化判断比率'!B29="","",'各会計、関係団体の財政状況及び健全化判断比率'!B29)</f>
        <v>介護保険特別会計</v>
      </c>
      <c r="X35" s="381"/>
      <c r="Y35" s="381"/>
      <c r="Z35" s="381"/>
      <c r="AA35" s="381"/>
      <c r="AB35" s="381"/>
      <c r="AC35" s="381"/>
      <c r="AD35" s="381"/>
      <c r="AE35" s="381"/>
      <c r="AF35" s="381"/>
      <c r="AG35" s="381"/>
      <c r="AH35" s="381"/>
      <c r="AI35" s="381"/>
      <c r="AJ35" s="381"/>
      <c r="AK35" s="381"/>
      <c r="AL35" s="175"/>
      <c r="AM35" s="380" t="str">
        <f t="shared" ref="AM35:AM43" si="0">IF(AO35="","",AM34+1)</f>
        <v/>
      </c>
      <c r="AN35" s="380"/>
      <c r="AO35" s="381"/>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f t="shared" ref="BW35:BW43" si="2">IF(BY35="","",BW34+1)</f>
        <v>9</v>
      </c>
      <c r="BX35" s="380"/>
      <c r="BY35" s="381" t="str">
        <f>IF('各会計、関係団体の財政状況及び健全化判断比率'!B69="","",'各会計、関係団体の財政状況及び健全化判断比率'!B69)</f>
        <v>埼玉県央広域事務組合</v>
      </c>
      <c r="BZ35" s="381"/>
      <c r="CA35" s="381"/>
      <c r="CB35" s="381"/>
      <c r="CC35" s="381"/>
      <c r="CD35" s="381"/>
      <c r="CE35" s="381"/>
      <c r="CF35" s="381"/>
      <c r="CG35" s="381"/>
      <c r="CH35" s="381"/>
      <c r="CI35" s="381"/>
      <c r="CJ35" s="381"/>
      <c r="CK35" s="381"/>
      <c r="CL35" s="381"/>
      <c r="CM35" s="381"/>
      <c r="CN35" s="175"/>
      <c r="CO35" s="380" t="str">
        <f t="shared" ref="CO35:CO43" si="3">IF(CQ35="","",CO34+1)</f>
        <v/>
      </c>
      <c r="CP35" s="380"/>
      <c r="CQ35" s="381" t="str">
        <f>IF('各会計、関係団体の財政状況及び健全化判断比率'!BS8="","",'各会計、関係団体の財政状況及び健全化判断比率'!BS8)</f>
        <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180"/>
    </row>
    <row r="36" spans="1:113" ht="32.25" customHeight="1">
      <c r="A36" s="175"/>
      <c r="B36" s="202"/>
      <c r="C36" s="380">
        <f>IF(E36="","",C35+1)</f>
        <v>3</v>
      </c>
      <c r="D36" s="380"/>
      <c r="E36" s="381" t="str">
        <f>IF('各会計、関係団体の財政状況及び健全化判断比率'!B9="","",'各会計、関係団体の財政状況及び健全化判断比率'!B9)</f>
        <v>埼玉県央広域公平委員会特別会計</v>
      </c>
      <c r="F36" s="381"/>
      <c r="G36" s="381"/>
      <c r="H36" s="381"/>
      <c r="I36" s="381"/>
      <c r="J36" s="381"/>
      <c r="K36" s="381"/>
      <c r="L36" s="381"/>
      <c r="M36" s="381"/>
      <c r="N36" s="381"/>
      <c r="O36" s="381"/>
      <c r="P36" s="381"/>
      <c r="Q36" s="381"/>
      <c r="R36" s="381"/>
      <c r="S36" s="381"/>
      <c r="T36" s="175"/>
      <c r="U36" s="380">
        <f t="shared" ref="U36:U43" si="4">IF(W36="","",U35+1)</f>
        <v>6</v>
      </c>
      <c r="V36" s="380"/>
      <c r="W36" s="381" t="str">
        <f>IF('各会計、関係団体の財政状況及び健全化判断比率'!B30="","",'各会計、関係団体の財政状況及び健全化判断比率'!B30)</f>
        <v>後期高齢者医療特別会計</v>
      </c>
      <c r="X36" s="381"/>
      <c r="Y36" s="381"/>
      <c r="Z36" s="381"/>
      <c r="AA36" s="381"/>
      <c r="AB36" s="381"/>
      <c r="AC36" s="381"/>
      <c r="AD36" s="381"/>
      <c r="AE36" s="381"/>
      <c r="AF36" s="381"/>
      <c r="AG36" s="381"/>
      <c r="AH36" s="381"/>
      <c r="AI36" s="381"/>
      <c r="AJ36" s="381"/>
      <c r="AK36" s="381"/>
      <c r="AL36" s="175"/>
      <c r="AM36" s="380" t="str">
        <f t="shared" si="0"/>
        <v/>
      </c>
      <c r="AN36" s="380"/>
      <c r="AO36" s="381"/>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10</v>
      </c>
      <c r="BX36" s="380"/>
      <c r="BY36" s="381" t="str">
        <f>IF('各会計、関係団体の財政状況及び健全化判断比率'!B70="","",'各会計、関係団体の財政状況及び健全化判断比率'!B70)</f>
        <v>埼玉中部環境保全組合</v>
      </c>
      <c r="BZ36" s="381"/>
      <c r="CA36" s="381"/>
      <c r="CB36" s="381"/>
      <c r="CC36" s="381"/>
      <c r="CD36" s="381"/>
      <c r="CE36" s="381"/>
      <c r="CF36" s="381"/>
      <c r="CG36" s="381"/>
      <c r="CH36" s="381"/>
      <c r="CI36" s="381"/>
      <c r="CJ36" s="381"/>
      <c r="CK36" s="381"/>
      <c r="CL36" s="381"/>
      <c r="CM36" s="381"/>
      <c r="CN36" s="175"/>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180"/>
    </row>
    <row r="37" spans="1:113" ht="32.25" customHeight="1">
      <c r="A37" s="175"/>
      <c r="B37" s="202"/>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t="str">
        <f t="shared" si="4"/>
        <v/>
      </c>
      <c r="V37" s="380"/>
      <c r="W37" s="381"/>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11</v>
      </c>
      <c r="BX37" s="380"/>
      <c r="BY37" s="381" t="str">
        <f>IF('各会計、関係団体の財政状況及び健全化判断比率'!B71="","",'各会計、関係団体の財政状況及び健全化判断比率'!B71)</f>
        <v>北本地区衛生組合</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180"/>
    </row>
    <row r="38" spans="1:113" ht="32.25" customHeight="1">
      <c r="A38" s="175"/>
      <c r="B38" s="202"/>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12</v>
      </c>
      <c r="BX38" s="380"/>
      <c r="BY38" s="381" t="str">
        <f>IF('各会計、関係団体の財政状況及び健全化判断比率'!B72="","",'各会計、関係団体の財政状況及び健全化判断比率'!B72)</f>
        <v>桶川北本水道企業団</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180"/>
    </row>
    <row r="39" spans="1:113" ht="32.25" customHeight="1">
      <c r="A39" s="175"/>
      <c r="B39" s="202"/>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13</v>
      </c>
      <c r="BX39" s="380"/>
      <c r="BY39" s="381" t="str">
        <f>IF('各会計、関係団体の財政状況及び健全化判断比率'!B73="","",'各会計、関係団体の財政状況及び健全化判断比率'!B73)</f>
        <v>埼玉県後期高齢者医療広域連合</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180"/>
    </row>
    <row r="40" spans="1:113" ht="32.25" customHeight="1">
      <c r="A40" s="175"/>
      <c r="B40" s="202"/>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14</v>
      </c>
      <c r="BX40" s="380"/>
      <c r="BY40" s="381" t="str">
        <f>IF('各会計、関係団体の財政状況及び健全化判断比率'!B74="","",'各会計、関係団体の財政状況及び健全化判断比率'!B74)</f>
        <v>埼玉県後期高齢者医療広域連合</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180"/>
    </row>
    <row r="41" spans="1:113" ht="32.25" customHeight="1">
      <c r="A41" s="175"/>
      <c r="B41" s="202"/>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f t="shared" si="2"/>
        <v>15</v>
      </c>
      <c r="BX41" s="380"/>
      <c r="BY41" s="381" t="str">
        <f>IF('各会計、関係団体の財政状況及び健全化判断比率'!B75="","",'各会計、関係団体の財政状況及び健全化判断比率'!B75)</f>
        <v>彩の国さいたま人づくり広域連合</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180"/>
    </row>
    <row r="42" spans="1:113" ht="32.25" customHeight="1">
      <c r="B42" s="202"/>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f t="shared" si="2"/>
        <v>16</v>
      </c>
      <c r="BX42" s="380"/>
      <c r="BY42" s="381" t="str">
        <f>IF('各会計、関係団体の財政状況及び健全化判断比率'!B76="","",'各会計、関係団体の財政状況及び健全化判断比率'!B76)</f>
        <v>埼玉県市町村総合事務組合</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180"/>
    </row>
    <row r="43" spans="1:113" ht="32.25" customHeight="1">
      <c r="B43" s="202"/>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f t="shared" si="2"/>
        <v>17</v>
      </c>
      <c r="BX43" s="380"/>
      <c r="BY43" s="381" t="str">
        <f>IF('各会計、関係団体の財政状況及び健全化判断比率'!B77="","",'各会計、関係団体の財政状況及び健全化判断比率'!B77)</f>
        <v>埼玉県市町村総合事務組合</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180"/>
    </row>
    <row r="44" spans="1:113" ht="13.5" customHeight="1" thickBot="1">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row r="46" spans="1:113">
      <c r="B46" s="174" t="s">
        <v>209</v>
      </c>
      <c r="E46" s="377" t="s">
        <v>210</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c r="E47" s="377" t="s">
        <v>211</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c r="E48" s="377" t="s">
        <v>212</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c r="E49" s="379" t="s">
        <v>213</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c r="E50" s="377" t="s">
        <v>214</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c r="E51" s="377" t="s">
        <v>215</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c r="E52" s="377" t="s">
        <v>216</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c r="E53" s="377" t="s">
        <v>217</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row r="55" spans="5:113"/>
    <row r="56" spans="5:113"/>
  </sheetData>
  <sheetProtection algorithmName="SHA-512" hashValue="D5BRnaYPNfsACZjA9DJq8YU445uPwZu8RRO57fjkjTZ2kCq7Hb8NeW1eQGjvUN4AM7W48ja43a4GaU1h/FZV1A==" saltValue="roHWvVSG2xf4MwqAl5zog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218</v>
      </c>
      <c r="DI1" s="731"/>
      <c r="DJ1" s="731"/>
      <c r="DK1" s="731"/>
      <c r="DL1" s="731"/>
      <c r="DM1" s="731"/>
      <c r="DN1" s="732"/>
      <c r="DO1" s="208"/>
      <c r="DP1" s="730" t="s">
        <v>219</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c r="B2" s="209" t="s">
        <v>220</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c r="B3" s="686" t="s">
        <v>221</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222</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223</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c r="B4" s="686" t="s">
        <v>1</v>
      </c>
      <c r="C4" s="687"/>
      <c r="D4" s="687"/>
      <c r="E4" s="687"/>
      <c r="F4" s="687"/>
      <c r="G4" s="687"/>
      <c r="H4" s="687"/>
      <c r="I4" s="687"/>
      <c r="J4" s="687"/>
      <c r="K4" s="687"/>
      <c r="L4" s="687"/>
      <c r="M4" s="687"/>
      <c r="N4" s="687"/>
      <c r="O4" s="687"/>
      <c r="P4" s="687"/>
      <c r="Q4" s="688"/>
      <c r="R4" s="686" t="s">
        <v>224</v>
      </c>
      <c r="S4" s="687"/>
      <c r="T4" s="687"/>
      <c r="U4" s="687"/>
      <c r="V4" s="687"/>
      <c r="W4" s="687"/>
      <c r="X4" s="687"/>
      <c r="Y4" s="688"/>
      <c r="Z4" s="686" t="s">
        <v>225</v>
      </c>
      <c r="AA4" s="687"/>
      <c r="AB4" s="687"/>
      <c r="AC4" s="688"/>
      <c r="AD4" s="686" t="s">
        <v>226</v>
      </c>
      <c r="AE4" s="687"/>
      <c r="AF4" s="687"/>
      <c r="AG4" s="687"/>
      <c r="AH4" s="687"/>
      <c r="AI4" s="687"/>
      <c r="AJ4" s="687"/>
      <c r="AK4" s="688"/>
      <c r="AL4" s="686" t="s">
        <v>225</v>
      </c>
      <c r="AM4" s="687"/>
      <c r="AN4" s="687"/>
      <c r="AO4" s="688"/>
      <c r="AP4" s="733" t="s">
        <v>227</v>
      </c>
      <c r="AQ4" s="733"/>
      <c r="AR4" s="733"/>
      <c r="AS4" s="733"/>
      <c r="AT4" s="733"/>
      <c r="AU4" s="733"/>
      <c r="AV4" s="733"/>
      <c r="AW4" s="733"/>
      <c r="AX4" s="733"/>
      <c r="AY4" s="733"/>
      <c r="AZ4" s="733"/>
      <c r="BA4" s="733"/>
      <c r="BB4" s="733"/>
      <c r="BC4" s="733"/>
      <c r="BD4" s="733"/>
      <c r="BE4" s="733"/>
      <c r="BF4" s="733"/>
      <c r="BG4" s="733" t="s">
        <v>228</v>
      </c>
      <c r="BH4" s="733"/>
      <c r="BI4" s="733"/>
      <c r="BJ4" s="733"/>
      <c r="BK4" s="733"/>
      <c r="BL4" s="733"/>
      <c r="BM4" s="733"/>
      <c r="BN4" s="733"/>
      <c r="BO4" s="733" t="s">
        <v>225</v>
      </c>
      <c r="BP4" s="733"/>
      <c r="BQ4" s="733"/>
      <c r="BR4" s="733"/>
      <c r="BS4" s="733" t="s">
        <v>229</v>
      </c>
      <c r="BT4" s="733"/>
      <c r="BU4" s="733"/>
      <c r="BV4" s="733"/>
      <c r="BW4" s="733"/>
      <c r="BX4" s="733"/>
      <c r="BY4" s="733"/>
      <c r="BZ4" s="733"/>
      <c r="CA4" s="733"/>
      <c r="CB4" s="733"/>
      <c r="CD4" s="686" t="s">
        <v>230</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c r="B5" s="692" t="s">
        <v>231</v>
      </c>
      <c r="C5" s="693"/>
      <c r="D5" s="693"/>
      <c r="E5" s="693"/>
      <c r="F5" s="693"/>
      <c r="G5" s="693"/>
      <c r="H5" s="693"/>
      <c r="I5" s="693"/>
      <c r="J5" s="693"/>
      <c r="K5" s="693"/>
      <c r="L5" s="693"/>
      <c r="M5" s="693"/>
      <c r="N5" s="693"/>
      <c r="O5" s="693"/>
      <c r="P5" s="693"/>
      <c r="Q5" s="694"/>
      <c r="R5" s="689">
        <v>8965055</v>
      </c>
      <c r="S5" s="690"/>
      <c r="T5" s="690"/>
      <c r="U5" s="690"/>
      <c r="V5" s="690"/>
      <c r="W5" s="690"/>
      <c r="X5" s="690"/>
      <c r="Y5" s="715"/>
      <c r="Z5" s="728">
        <v>35</v>
      </c>
      <c r="AA5" s="728"/>
      <c r="AB5" s="728"/>
      <c r="AC5" s="728"/>
      <c r="AD5" s="729">
        <v>8559057</v>
      </c>
      <c r="AE5" s="729"/>
      <c r="AF5" s="729"/>
      <c r="AG5" s="729"/>
      <c r="AH5" s="729"/>
      <c r="AI5" s="729"/>
      <c r="AJ5" s="729"/>
      <c r="AK5" s="729"/>
      <c r="AL5" s="716">
        <v>63.9</v>
      </c>
      <c r="AM5" s="698"/>
      <c r="AN5" s="698"/>
      <c r="AO5" s="717"/>
      <c r="AP5" s="692" t="s">
        <v>232</v>
      </c>
      <c r="AQ5" s="693"/>
      <c r="AR5" s="693"/>
      <c r="AS5" s="693"/>
      <c r="AT5" s="693"/>
      <c r="AU5" s="693"/>
      <c r="AV5" s="693"/>
      <c r="AW5" s="693"/>
      <c r="AX5" s="693"/>
      <c r="AY5" s="693"/>
      <c r="AZ5" s="693"/>
      <c r="BA5" s="693"/>
      <c r="BB5" s="693"/>
      <c r="BC5" s="693"/>
      <c r="BD5" s="693"/>
      <c r="BE5" s="693"/>
      <c r="BF5" s="694"/>
      <c r="BG5" s="634">
        <v>8559057</v>
      </c>
      <c r="BH5" s="635"/>
      <c r="BI5" s="635"/>
      <c r="BJ5" s="635"/>
      <c r="BK5" s="635"/>
      <c r="BL5" s="635"/>
      <c r="BM5" s="635"/>
      <c r="BN5" s="636"/>
      <c r="BO5" s="672">
        <v>95.5</v>
      </c>
      <c r="BP5" s="672"/>
      <c r="BQ5" s="672"/>
      <c r="BR5" s="672"/>
      <c r="BS5" s="673">
        <v>66504</v>
      </c>
      <c r="BT5" s="673"/>
      <c r="BU5" s="673"/>
      <c r="BV5" s="673"/>
      <c r="BW5" s="673"/>
      <c r="BX5" s="673"/>
      <c r="BY5" s="673"/>
      <c r="BZ5" s="673"/>
      <c r="CA5" s="673"/>
      <c r="CB5" s="713"/>
      <c r="CD5" s="686" t="s">
        <v>227</v>
      </c>
      <c r="CE5" s="687"/>
      <c r="CF5" s="687"/>
      <c r="CG5" s="687"/>
      <c r="CH5" s="687"/>
      <c r="CI5" s="687"/>
      <c r="CJ5" s="687"/>
      <c r="CK5" s="687"/>
      <c r="CL5" s="687"/>
      <c r="CM5" s="687"/>
      <c r="CN5" s="687"/>
      <c r="CO5" s="687"/>
      <c r="CP5" s="687"/>
      <c r="CQ5" s="688"/>
      <c r="CR5" s="686" t="s">
        <v>233</v>
      </c>
      <c r="CS5" s="687"/>
      <c r="CT5" s="687"/>
      <c r="CU5" s="687"/>
      <c r="CV5" s="687"/>
      <c r="CW5" s="687"/>
      <c r="CX5" s="687"/>
      <c r="CY5" s="688"/>
      <c r="CZ5" s="686" t="s">
        <v>225</v>
      </c>
      <c r="DA5" s="687"/>
      <c r="DB5" s="687"/>
      <c r="DC5" s="688"/>
      <c r="DD5" s="686" t="s">
        <v>234</v>
      </c>
      <c r="DE5" s="687"/>
      <c r="DF5" s="687"/>
      <c r="DG5" s="687"/>
      <c r="DH5" s="687"/>
      <c r="DI5" s="687"/>
      <c r="DJ5" s="687"/>
      <c r="DK5" s="687"/>
      <c r="DL5" s="687"/>
      <c r="DM5" s="687"/>
      <c r="DN5" s="687"/>
      <c r="DO5" s="687"/>
      <c r="DP5" s="688"/>
      <c r="DQ5" s="686" t="s">
        <v>235</v>
      </c>
      <c r="DR5" s="687"/>
      <c r="DS5" s="687"/>
      <c r="DT5" s="687"/>
      <c r="DU5" s="687"/>
      <c r="DV5" s="687"/>
      <c r="DW5" s="687"/>
      <c r="DX5" s="687"/>
      <c r="DY5" s="687"/>
      <c r="DZ5" s="687"/>
      <c r="EA5" s="687"/>
      <c r="EB5" s="687"/>
      <c r="EC5" s="688"/>
    </row>
    <row r="6" spans="2:143" ht="11.25" customHeight="1">
      <c r="B6" s="631" t="s">
        <v>236</v>
      </c>
      <c r="C6" s="632"/>
      <c r="D6" s="632"/>
      <c r="E6" s="632"/>
      <c r="F6" s="632"/>
      <c r="G6" s="632"/>
      <c r="H6" s="632"/>
      <c r="I6" s="632"/>
      <c r="J6" s="632"/>
      <c r="K6" s="632"/>
      <c r="L6" s="632"/>
      <c r="M6" s="632"/>
      <c r="N6" s="632"/>
      <c r="O6" s="632"/>
      <c r="P6" s="632"/>
      <c r="Q6" s="633"/>
      <c r="R6" s="634">
        <v>139968</v>
      </c>
      <c r="S6" s="635"/>
      <c r="T6" s="635"/>
      <c r="U6" s="635"/>
      <c r="V6" s="635"/>
      <c r="W6" s="635"/>
      <c r="X6" s="635"/>
      <c r="Y6" s="636"/>
      <c r="Z6" s="672">
        <v>0.5</v>
      </c>
      <c r="AA6" s="672"/>
      <c r="AB6" s="672"/>
      <c r="AC6" s="672"/>
      <c r="AD6" s="673">
        <v>139968</v>
      </c>
      <c r="AE6" s="673"/>
      <c r="AF6" s="673"/>
      <c r="AG6" s="673"/>
      <c r="AH6" s="673"/>
      <c r="AI6" s="673"/>
      <c r="AJ6" s="673"/>
      <c r="AK6" s="673"/>
      <c r="AL6" s="637">
        <v>1</v>
      </c>
      <c r="AM6" s="638"/>
      <c r="AN6" s="638"/>
      <c r="AO6" s="674"/>
      <c r="AP6" s="631" t="s">
        <v>237</v>
      </c>
      <c r="AQ6" s="632"/>
      <c r="AR6" s="632"/>
      <c r="AS6" s="632"/>
      <c r="AT6" s="632"/>
      <c r="AU6" s="632"/>
      <c r="AV6" s="632"/>
      <c r="AW6" s="632"/>
      <c r="AX6" s="632"/>
      <c r="AY6" s="632"/>
      <c r="AZ6" s="632"/>
      <c r="BA6" s="632"/>
      <c r="BB6" s="632"/>
      <c r="BC6" s="632"/>
      <c r="BD6" s="632"/>
      <c r="BE6" s="632"/>
      <c r="BF6" s="633"/>
      <c r="BG6" s="634">
        <v>8559057</v>
      </c>
      <c r="BH6" s="635"/>
      <c r="BI6" s="635"/>
      <c r="BJ6" s="635"/>
      <c r="BK6" s="635"/>
      <c r="BL6" s="635"/>
      <c r="BM6" s="635"/>
      <c r="BN6" s="636"/>
      <c r="BO6" s="672">
        <v>95.5</v>
      </c>
      <c r="BP6" s="672"/>
      <c r="BQ6" s="672"/>
      <c r="BR6" s="672"/>
      <c r="BS6" s="673">
        <v>66504</v>
      </c>
      <c r="BT6" s="673"/>
      <c r="BU6" s="673"/>
      <c r="BV6" s="673"/>
      <c r="BW6" s="673"/>
      <c r="BX6" s="673"/>
      <c r="BY6" s="673"/>
      <c r="BZ6" s="673"/>
      <c r="CA6" s="673"/>
      <c r="CB6" s="713"/>
      <c r="CD6" s="692" t="s">
        <v>238</v>
      </c>
      <c r="CE6" s="693"/>
      <c r="CF6" s="693"/>
      <c r="CG6" s="693"/>
      <c r="CH6" s="693"/>
      <c r="CI6" s="693"/>
      <c r="CJ6" s="693"/>
      <c r="CK6" s="693"/>
      <c r="CL6" s="693"/>
      <c r="CM6" s="693"/>
      <c r="CN6" s="693"/>
      <c r="CO6" s="693"/>
      <c r="CP6" s="693"/>
      <c r="CQ6" s="694"/>
      <c r="CR6" s="634">
        <v>219471</v>
      </c>
      <c r="CS6" s="635"/>
      <c r="CT6" s="635"/>
      <c r="CU6" s="635"/>
      <c r="CV6" s="635"/>
      <c r="CW6" s="635"/>
      <c r="CX6" s="635"/>
      <c r="CY6" s="636"/>
      <c r="CZ6" s="716">
        <v>0.9</v>
      </c>
      <c r="DA6" s="698"/>
      <c r="DB6" s="698"/>
      <c r="DC6" s="718"/>
      <c r="DD6" s="640" t="s">
        <v>239</v>
      </c>
      <c r="DE6" s="635"/>
      <c r="DF6" s="635"/>
      <c r="DG6" s="635"/>
      <c r="DH6" s="635"/>
      <c r="DI6" s="635"/>
      <c r="DJ6" s="635"/>
      <c r="DK6" s="635"/>
      <c r="DL6" s="635"/>
      <c r="DM6" s="635"/>
      <c r="DN6" s="635"/>
      <c r="DO6" s="635"/>
      <c r="DP6" s="636"/>
      <c r="DQ6" s="640">
        <v>219471</v>
      </c>
      <c r="DR6" s="635"/>
      <c r="DS6" s="635"/>
      <c r="DT6" s="635"/>
      <c r="DU6" s="635"/>
      <c r="DV6" s="635"/>
      <c r="DW6" s="635"/>
      <c r="DX6" s="635"/>
      <c r="DY6" s="635"/>
      <c r="DZ6" s="635"/>
      <c r="EA6" s="635"/>
      <c r="EB6" s="635"/>
      <c r="EC6" s="671"/>
    </row>
    <row r="7" spans="2:143" ht="11.25" customHeight="1">
      <c r="B7" s="631" t="s">
        <v>240</v>
      </c>
      <c r="C7" s="632"/>
      <c r="D7" s="632"/>
      <c r="E7" s="632"/>
      <c r="F7" s="632"/>
      <c r="G7" s="632"/>
      <c r="H7" s="632"/>
      <c r="I7" s="632"/>
      <c r="J7" s="632"/>
      <c r="K7" s="632"/>
      <c r="L7" s="632"/>
      <c r="M7" s="632"/>
      <c r="N7" s="632"/>
      <c r="O7" s="632"/>
      <c r="P7" s="632"/>
      <c r="Q7" s="633"/>
      <c r="R7" s="634">
        <v>3631</v>
      </c>
      <c r="S7" s="635"/>
      <c r="T7" s="635"/>
      <c r="U7" s="635"/>
      <c r="V7" s="635"/>
      <c r="W7" s="635"/>
      <c r="X7" s="635"/>
      <c r="Y7" s="636"/>
      <c r="Z7" s="672">
        <v>0</v>
      </c>
      <c r="AA7" s="672"/>
      <c r="AB7" s="672"/>
      <c r="AC7" s="672"/>
      <c r="AD7" s="673">
        <v>3631</v>
      </c>
      <c r="AE7" s="673"/>
      <c r="AF7" s="673"/>
      <c r="AG7" s="673"/>
      <c r="AH7" s="673"/>
      <c r="AI7" s="673"/>
      <c r="AJ7" s="673"/>
      <c r="AK7" s="673"/>
      <c r="AL7" s="637">
        <v>0</v>
      </c>
      <c r="AM7" s="638"/>
      <c r="AN7" s="638"/>
      <c r="AO7" s="674"/>
      <c r="AP7" s="631" t="s">
        <v>241</v>
      </c>
      <c r="AQ7" s="632"/>
      <c r="AR7" s="632"/>
      <c r="AS7" s="632"/>
      <c r="AT7" s="632"/>
      <c r="AU7" s="632"/>
      <c r="AV7" s="632"/>
      <c r="AW7" s="632"/>
      <c r="AX7" s="632"/>
      <c r="AY7" s="632"/>
      <c r="AZ7" s="632"/>
      <c r="BA7" s="632"/>
      <c r="BB7" s="632"/>
      <c r="BC7" s="632"/>
      <c r="BD7" s="632"/>
      <c r="BE7" s="632"/>
      <c r="BF7" s="633"/>
      <c r="BG7" s="634">
        <v>4225191</v>
      </c>
      <c r="BH7" s="635"/>
      <c r="BI7" s="635"/>
      <c r="BJ7" s="635"/>
      <c r="BK7" s="635"/>
      <c r="BL7" s="635"/>
      <c r="BM7" s="635"/>
      <c r="BN7" s="636"/>
      <c r="BO7" s="672">
        <v>47.1</v>
      </c>
      <c r="BP7" s="672"/>
      <c r="BQ7" s="672"/>
      <c r="BR7" s="672"/>
      <c r="BS7" s="673">
        <v>66504</v>
      </c>
      <c r="BT7" s="673"/>
      <c r="BU7" s="673"/>
      <c r="BV7" s="673"/>
      <c r="BW7" s="673"/>
      <c r="BX7" s="673"/>
      <c r="BY7" s="673"/>
      <c r="BZ7" s="673"/>
      <c r="CA7" s="673"/>
      <c r="CB7" s="713"/>
      <c r="CD7" s="631" t="s">
        <v>242</v>
      </c>
      <c r="CE7" s="632"/>
      <c r="CF7" s="632"/>
      <c r="CG7" s="632"/>
      <c r="CH7" s="632"/>
      <c r="CI7" s="632"/>
      <c r="CJ7" s="632"/>
      <c r="CK7" s="632"/>
      <c r="CL7" s="632"/>
      <c r="CM7" s="632"/>
      <c r="CN7" s="632"/>
      <c r="CO7" s="632"/>
      <c r="CP7" s="632"/>
      <c r="CQ7" s="633"/>
      <c r="CR7" s="634">
        <v>4193892</v>
      </c>
      <c r="CS7" s="635"/>
      <c r="CT7" s="635"/>
      <c r="CU7" s="635"/>
      <c r="CV7" s="635"/>
      <c r="CW7" s="635"/>
      <c r="CX7" s="635"/>
      <c r="CY7" s="636"/>
      <c r="CZ7" s="672">
        <v>17.399999999999999</v>
      </c>
      <c r="DA7" s="672"/>
      <c r="DB7" s="672"/>
      <c r="DC7" s="672"/>
      <c r="DD7" s="640">
        <v>50249</v>
      </c>
      <c r="DE7" s="635"/>
      <c r="DF7" s="635"/>
      <c r="DG7" s="635"/>
      <c r="DH7" s="635"/>
      <c r="DI7" s="635"/>
      <c r="DJ7" s="635"/>
      <c r="DK7" s="635"/>
      <c r="DL7" s="635"/>
      <c r="DM7" s="635"/>
      <c r="DN7" s="635"/>
      <c r="DO7" s="635"/>
      <c r="DP7" s="636"/>
      <c r="DQ7" s="640">
        <v>3304210</v>
      </c>
      <c r="DR7" s="635"/>
      <c r="DS7" s="635"/>
      <c r="DT7" s="635"/>
      <c r="DU7" s="635"/>
      <c r="DV7" s="635"/>
      <c r="DW7" s="635"/>
      <c r="DX7" s="635"/>
      <c r="DY7" s="635"/>
      <c r="DZ7" s="635"/>
      <c r="EA7" s="635"/>
      <c r="EB7" s="635"/>
      <c r="EC7" s="671"/>
    </row>
    <row r="8" spans="2:143" ht="11.25" customHeight="1">
      <c r="B8" s="631" t="s">
        <v>243</v>
      </c>
      <c r="C8" s="632"/>
      <c r="D8" s="632"/>
      <c r="E8" s="632"/>
      <c r="F8" s="632"/>
      <c r="G8" s="632"/>
      <c r="H8" s="632"/>
      <c r="I8" s="632"/>
      <c r="J8" s="632"/>
      <c r="K8" s="632"/>
      <c r="L8" s="632"/>
      <c r="M8" s="632"/>
      <c r="N8" s="632"/>
      <c r="O8" s="632"/>
      <c r="P8" s="632"/>
      <c r="Q8" s="633"/>
      <c r="R8" s="634">
        <v>52298</v>
      </c>
      <c r="S8" s="635"/>
      <c r="T8" s="635"/>
      <c r="U8" s="635"/>
      <c r="V8" s="635"/>
      <c r="W8" s="635"/>
      <c r="X8" s="635"/>
      <c r="Y8" s="636"/>
      <c r="Z8" s="672">
        <v>0.2</v>
      </c>
      <c r="AA8" s="672"/>
      <c r="AB8" s="672"/>
      <c r="AC8" s="672"/>
      <c r="AD8" s="673">
        <v>52298</v>
      </c>
      <c r="AE8" s="673"/>
      <c r="AF8" s="673"/>
      <c r="AG8" s="673"/>
      <c r="AH8" s="673"/>
      <c r="AI8" s="673"/>
      <c r="AJ8" s="673"/>
      <c r="AK8" s="673"/>
      <c r="AL8" s="637">
        <v>0.4</v>
      </c>
      <c r="AM8" s="638"/>
      <c r="AN8" s="638"/>
      <c r="AO8" s="674"/>
      <c r="AP8" s="631" t="s">
        <v>244</v>
      </c>
      <c r="AQ8" s="632"/>
      <c r="AR8" s="632"/>
      <c r="AS8" s="632"/>
      <c r="AT8" s="632"/>
      <c r="AU8" s="632"/>
      <c r="AV8" s="632"/>
      <c r="AW8" s="632"/>
      <c r="AX8" s="632"/>
      <c r="AY8" s="632"/>
      <c r="AZ8" s="632"/>
      <c r="BA8" s="632"/>
      <c r="BB8" s="632"/>
      <c r="BC8" s="632"/>
      <c r="BD8" s="632"/>
      <c r="BE8" s="632"/>
      <c r="BF8" s="633"/>
      <c r="BG8" s="634">
        <v>122139</v>
      </c>
      <c r="BH8" s="635"/>
      <c r="BI8" s="635"/>
      <c r="BJ8" s="635"/>
      <c r="BK8" s="635"/>
      <c r="BL8" s="635"/>
      <c r="BM8" s="635"/>
      <c r="BN8" s="636"/>
      <c r="BO8" s="672">
        <v>1.4</v>
      </c>
      <c r="BP8" s="672"/>
      <c r="BQ8" s="672"/>
      <c r="BR8" s="672"/>
      <c r="BS8" s="673" t="s">
        <v>239</v>
      </c>
      <c r="BT8" s="673"/>
      <c r="BU8" s="673"/>
      <c r="BV8" s="673"/>
      <c r="BW8" s="673"/>
      <c r="BX8" s="673"/>
      <c r="BY8" s="673"/>
      <c r="BZ8" s="673"/>
      <c r="CA8" s="673"/>
      <c r="CB8" s="713"/>
      <c r="CD8" s="631" t="s">
        <v>245</v>
      </c>
      <c r="CE8" s="632"/>
      <c r="CF8" s="632"/>
      <c r="CG8" s="632"/>
      <c r="CH8" s="632"/>
      <c r="CI8" s="632"/>
      <c r="CJ8" s="632"/>
      <c r="CK8" s="632"/>
      <c r="CL8" s="632"/>
      <c r="CM8" s="632"/>
      <c r="CN8" s="632"/>
      <c r="CO8" s="632"/>
      <c r="CP8" s="632"/>
      <c r="CQ8" s="633"/>
      <c r="CR8" s="634">
        <v>9992750</v>
      </c>
      <c r="CS8" s="635"/>
      <c r="CT8" s="635"/>
      <c r="CU8" s="635"/>
      <c r="CV8" s="635"/>
      <c r="CW8" s="635"/>
      <c r="CX8" s="635"/>
      <c r="CY8" s="636"/>
      <c r="CZ8" s="672">
        <v>41.5</v>
      </c>
      <c r="DA8" s="672"/>
      <c r="DB8" s="672"/>
      <c r="DC8" s="672"/>
      <c r="DD8" s="640">
        <v>226892</v>
      </c>
      <c r="DE8" s="635"/>
      <c r="DF8" s="635"/>
      <c r="DG8" s="635"/>
      <c r="DH8" s="635"/>
      <c r="DI8" s="635"/>
      <c r="DJ8" s="635"/>
      <c r="DK8" s="635"/>
      <c r="DL8" s="635"/>
      <c r="DM8" s="635"/>
      <c r="DN8" s="635"/>
      <c r="DO8" s="635"/>
      <c r="DP8" s="636"/>
      <c r="DQ8" s="640">
        <v>4722413</v>
      </c>
      <c r="DR8" s="635"/>
      <c r="DS8" s="635"/>
      <c r="DT8" s="635"/>
      <c r="DU8" s="635"/>
      <c r="DV8" s="635"/>
      <c r="DW8" s="635"/>
      <c r="DX8" s="635"/>
      <c r="DY8" s="635"/>
      <c r="DZ8" s="635"/>
      <c r="EA8" s="635"/>
      <c r="EB8" s="635"/>
      <c r="EC8" s="671"/>
    </row>
    <row r="9" spans="2:143" ht="11.25" customHeight="1">
      <c r="B9" s="631" t="s">
        <v>246</v>
      </c>
      <c r="C9" s="632"/>
      <c r="D9" s="632"/>
      <c r="E9" s="632"/>
      <c r="F9" s="632"/>
      <c r="G9" s="632"/>
      <c r="H9" s="632"/>
      <c r="I9" s="632"/>
      <c r="J9" s="632"/>
      <c r="K9" s="632"/>
      <c r="L9" s="632"/>
      <c r="M9" s="632"/>
      <c r="N9" s="632"/>
      <c r="O9" s="632"/>
      <c r="P9" s="632"/>
      <c r="Q9" s="633"/>
      <c r="R9" s="634">
        <v>40710</v>
      </c>
      <c r="S9" s="635"/>
      <c r="T9" s="635"/>
      <c r="U9" s="635"/>
      <c r="V9" s="635"/>
      <c r="W9" s="635"/>
      <c r="X9" s="635"/>
      <c r="Y9" s="636"/>
      <c r="Z9" s="672">
        <v>0.2</v>
      </c>
      <c r="AA9" s="672"/>
      <c r="AB9" s="672"/>
      <c r="AC9" s="672"/>
      <c r="AD9" s="673">
        <v>40710</v>
      </c>
      <c r="AE9" s="673"/>
      <c r="AF9" s="673"/>
      <c r="AG9" s="673"/>
      <c r="AH9" s="673"/>
      <c r="AI9" s="673"/>
      <c r="AJ9" s="673"/>
      <c r="AK9" s="673"/>
      <c r="AL9" s="637">
        <v>0.3</v>
      </c>
      <c r="AM9" s="638"/>
      <c r="AN9" s="638"/>
      <c r="AO9" s="674"/>
      <c r="AP9" s="631" t="s">
        <v>247</v>
      </c>
      <c r="AQ9" s="632"/>
      <c r="AR9" s="632"/>
      <c r="AS9" s="632"/>
      <c r="AT9" s="632"/>
      <c r="AU9" s="632"/>
      <c r="AV9" s="632"/>
      <c r="AW9" s="632"/>
      <c r="AX9" s="632"/>
      <c r="AY9" s="632"/>
      <c r="AZ9" s="632"/>
      <c r="BA9" s="632"/>
      <c r="BB9" s="632"/>
      <c r="BC9" s="632"/>
      <c r="BD9" s="632"/>
      <c r="BE9" s="632"/>
      <c r="BF9" s="633"/>
      <c r="BG9" s="634">
        <v>3687208</v>
      </c>
      <c r="BH9" s="635"/>
      <c r="BI9" s="635"/>
      <c r="BJ9" s="635"/>
      <c r="BK9" s="635"/>
      <c r="BL9" s="635"/>
      <c r="BM9" s="635"/>
      <c r="BN9" s="636"/>
      <c r="BO9" s="672">
        <v>41.1</v>
      </c>
      <c r="BP9" s="672"/>
      <c r="BQ9" s="672"/>
      <c r="BR9" s="672"/>
      <c r="BS9" s="673" t="s">
        <v>139</v>
      </c>
      <c r="BT9" s="673"/>
      <c r="BU9" s="673"/>
      <c r="BV9" s="673"/>
      <c r="BW9" s="673"/>
      <c r="BX9" s="673"/>
      <c r="BY9" s="673"/>
      <c r="BZ9" s="673"/>
      <c r="CA9" s="673"/>
      <c r="CB9" s="713"/>
      <c r="CD9" s="631" t="s">
        <v>248</v>
      </c>
      <c r="CE9" s="632"/>
      <c r="CF9" s="632"/>
      <c r="CG9" s="632"/>
      <c r="CH9" s="632"/>
      <c r="CI9" s="632"/>
      <c r="CJ9" s="632"/>
      <c r="CK9" s="632"/>
      <c r="CL9" s="632"/>
      <c r="CM9" s="632"/>
      <c r="CN9" s="632"/>
      <c r="CO9" s="632"/>
      <c r="CP9" s="632"/>
      <c r="CQ9" s="633"/>
      <c r="CR9" s="634">
        <v>2014338</v>
      </c>
      <c r="CS9" s="635"/>
      <c r="CT9" s="635"/>
      <c r="CU9" s="635"/>
      <c r="CV9" s="635"/>
      <c r="CW9" s="635"/>
      <c r="CX9" s="635"/>
      <c r="CY9" s="636"/>
      <c r="CZ9" s="672">
        <v>8.4</v>
      </c>
      <c r="DA9" s="672"/>
      <c r="DB9" s="672"/>
      <c r="DC9" s="672"/>
      <c r="DD9" s="640">
        <v>17868</v>
      </c>
      <c r="DE9" s="635"/>
      <c r="DF9" s="635"/>
      <c r="DG9" s="635"/>
      <c r="DH9" s="635"/>
      <c r="DI9" s="635"/>
      <c r="DJ9" s="635"/>
      <c r="DK9" s="635"/>
      <c r="DL9" s="635"/>
      <c r="DM9" s="635"/>
      <c r="DN9" s="635"/>
      <c r="DO9" s="635"/>
      <c r="DP9" s="636"/>
      <c r="DQ9" s="640">
        <v>1267241</v>
      </c>
      <c r="DR9" s="635"/>
      <c r="DS9" s="635"/>
      <c r="DT9" s="635"/>
      <c r="DU9" s="635"/>
      <c r="DV9" s="635"/>
      <c r="DW9" s="635"/>
      <c r="DX9" s="635"/>
      <c r="DY9" s="635"/>
      <c r="DZ9" s="635"/>
      <c r="EA9" s="635"/>
      <c r="EB9" s="635"/>
      <c r="EC9" s="671"/>
    </row>
    <row r="10" spans="2:143" ht="11.25" customHeight="1">
      <c r="B10" s="631" t="s">
        <v>249</v>
      </c>
      <c r="C10" s="632"/>
      <c r="D10" s="632"/>
      <c r="E10" s="632"/>
      <c r="F10" s="632"/>
      <c r="G10" s="632"/>
      <c r="H10" s="632"/>
      <c r="I10" s="632"/>
      <c r="J10" s="632"/>
      <c r="K10" s="632"/>
      <c r="L10" s="632"/>
      <c r="M10" s="632"/>
      <c r="N10" s="632"/>
      <c r="O10" s="632"/>
      <c r="P10" s="632"/>
      <c r="Q10" s="633"/>
      <c r="R10" s="634" t="s">
        <v>239</v>
      </c>
      <c r="S10" s="635"/>
      <c r="T10" s="635"/>
      <c r="U10" s="635"/>
      <c r="V10" s="635"/>
      <c r="W10" s="635"/>
      <c r="X10" s="635"/>
      <c r="Y10" s="636"/>
      <c r="Z10" s="672" t="s">
        <v>139</v>
      </c>
      <c r="AA10" s="672"/>
      <c r="AB10" s="672"/>
      <c r="AC10" s="672"/>
      <c r="AD10" s="673" t="s">
        <v>239</v>
      </c>
      <c r="AE10" s="673"/>
      <c r="AF10" s="673"/>
      <c r="AG10" s="673"/>
      <c r="AH10" s="673"/>
      <c r="AI10" s="673"/>
      <c r="AJ10" s="673"/>
      <c r="AK10" s="673"/>
      <c r="AL10" s="637" t="s">
        <v>139</v>
      </c>
      <c r="AM10" s="638"/>
      <c r="AN10" s="638"/>
      <c r="AO10" s="674"/>
      <c r="AP10" s="631" t="s">
        <v>250</v>
      </c>
      <c r="AQ10" s="632"/>
      <c r="AR10" s="632"/>
      <c r="AS10" s="632"/>
      <c r="AT10" s="632"/>
      <c r="AU10" s="632"/>
      <c r="AV10" s="632"/>
      <c r="AW10" s="632"/>
      <c r="AX10" s="632"/>
      <c r="AY10" s="632"/>
      <c r="AZ10" s="632"/>
      <c r="BA10" s="632"/>
      <c r="BB10" s="632"/>
      <c r="BC10" s="632"/>
      <c r="BD10" s="632"/>
      <c r="BE10" s="632"/>
      <c r="BF10" s="633"/>
      <c r="BG10" s="634">
        <v>165158</v>
      </c>
      <c r="BH10" s="635"/>
      <c r="BI10" s="635"/>
      <c r="BJ10" s="635"/>
      <c r="BK10" s="635"/>
      <c r="BL10" s="635"/>
      <c r="BM10" s="635"/>
      <c r="BN10" s="636"/>
      <c r="BO10" s="672">
        <v>1.8</v>
      </c>
      <c r="BP10" s="672"/>
      <c r="BQ10" s="672"/>
      <c r="BR10" s="672"/>
      <c r="BS10" s="673" t="s">
        <v>177</v>
      </c>
      <c r="BT10" s="673"/>
      <c r="BU10" s="673"/>
      <c r="BV10" s="673"/>
      <c r="BW10" s="673"/>
      <c r="BX10" s="673"/>
      <c r="BY10" s="673"/>
      <c r="BZ10" s="673"/>
      <c r="CA10" s="673"/>
      <c r="CB10" s="713"/>
      <c r="CD10" s="631" t="s">
        <v>251</v>
      </c>
      <c r="CE10" s="632"/>
      <c r="CF10" s="632"/>
      <c r="CG10" s="632"/>
      <c r="CH10" s="632"/>
      <c r="CI10" s="632"/>
      <c r="CJ10" s="632"/>
      <c r="CK10" s="632"/>
      <c r="CL10" s="632"/>
      <c r="CM10" s="632"/>
      <c r="CN10" s="632"/>
      <c r="CO10" s="632"/>
      <c r="CP10" s="632"/>
      <c r="CQ10" s="633"/>
      <c r="CR10" s="634">
        <v>11467</v>
      </c>
      <c r="CS10" s="635"/>
      <c r="CT10" s="635"/>
      <c r="CU10" s="635"/>
      <c r="CV10" s="635"/>
      <c r="CW10" s="635"/>
      <c r="CX10" s="635"/>
      <c r="CY10" s="636"/>
      <c r="CZ10" s="672">
        <v>0</v>
      </c>
      <c r="DA10" s="672"/>
      <c r="DB10" s="672"/>
      <c r="DC10" s="672"/>
      <c r="DD10" s="640" t="s">
        <v>139</v>
      </c>
      <c r="DE10" s="635"/>
      <c r="DF10" s="635"/>
      <c r="DG10" s="635"/>
      <c r="DH10" s="635"/>
      <c r="DI10" s="635"/>
      <c r="DJ10" s="635"/>
      <c r="DK10" s="635"/>
      <c r="DL10" s="635"/>
      <c r="DM10" s="635"/>
      <c r="DN10" s="635"/>
      <c r="DO10" s="635"/>
      <c r="DP10" s="636"/>
      <c r="DQ10" s="640">
        <v>10388</v>
      </c>
      <c r="DR10" s="635"/>
      <c r="DS10" s="635"/>
      <c r="DT10" s="635"/>
      <c r="DU10" s="635"/>
      <c r="DV10" s="635"/>
      <c r="DW10" s="635"/>
      <c r="DX10" s="635"/>
      <c r="DY10" s="635"/>
      <c r="DZ10" s="635"/>
      <c r="EA10" s="635"/>
      <c r="EB10" s="635"/>
      <c r="EC10" s="671"/>
    </row>
    <row r="11" spans="2:143" ht="11.25" customHeight="1">
      <c r="B11" s="631" t="s">
        <v>252</v>
      </c>
      <c r="C11" s="632"/>
      <c r="D11" s="632"/>
      <c r="E11" s="632"/>
      <c r="F11" s="632"/>
      <c r="G11" s="632"/>
      <c r="H11" s="632"/>
      <c r="I11" s="632"/>
      <c r="J11" s="632"/>
      <c r="K11" s="632"/>
      <c r="L11" s="632"/>
      <c r="M11" s="632"/>
      <c r="N11" s="632"/>
      <c r="O11" s="632"/>
      <c r="P11" s="632"/>
      <c r="Q11" s="633"/>
      <c r="R11" s="634">
        <v>1465036</v>
      </c>
      <c r="S11" s="635"/>
      <c r="T11" s="635"/>
      <c r="U11" s="635"/>
      <c r="V11" s="635"/>
      <c r="W11" s="635"/>
      <c r="X11" s="635"/>
      <c r="Y11" s="636"/>
      <c r="Z11" s="637">
        <v>5.7</v>
      </c>
      <c r="AA11" s="638"/>
      <c r="AB11" s="638"/>
      <c r="AC11" s="639"/>
      <c r="AD11" s="640">
        <v>1465036</v>
      </c>
      <c r="AE11" s="635"/>
      <c r="AF11" s="635"/>
      <c r="AG11" s="635"/>
      <c r="AH11" s="635"/>
      <c r="AI11" s="635"/>
      <c r="AJ11" s="635"/>
      <c r="AK11" s="636"/>
      <c r="AL11" s="637">
        <v>10.9</v>
      </c>
      <c r="AM11" s="638"/>
      <c r="AN11" s="638"/>
      <c r="AO11" s="674"/>
      <c r="AP11" s="631" t="s">
        <v>253</v>
      </c>
      <c r="AQ11" s="632"/>
      <c r="AR11" s="632"/>
      <c r="AS11" s="632"/>
      <c r="AT11" s="632"/>
      <c r="AU11" s="632"/>
      <c r="AV11" s="632"/>
      <c r="AW11" s="632"/>
      <c r="AX11" s="632"/>
      <c r="AY11" s="632"/>
      <c r="AZ11" s="632"/>
      <c r="BA11" s="632"/>
      <c r="BB11" s="632"/>
      <c r="BC11" s="632"/>
      <c r="BD11" s="632"/>
      <c r="BE11" s="632"/>
      <c r="BF11" s="633"/>
      <c r="BG11" s="634">
        <v>250686</v>
      </c>
      <c r="BH11" s="635"/>
      <c r="BI11" s="635"/>
      <c r="BJ11" s="635"/>
      <c r="BK11" s="635"/>
      <c r="BL11" s="635"/>
      <c r="BM11" s="635"/>
      <c r="BN11" s="636"/>
      <c r="BO11" s="672">
        <v>2.8</v>
      </c>
      <c r="BP11" s="672"/>
      <c r="BQ11" s="672"/>
      <c r="BR11" s="672"/>
      <c r="BS11" s="673">
        <v>66504</v>
      </c>
      <c r="BT11" s="673"/>
      <c r="BU11" s="673"/>
      <c r="BV11" s="673"/>
      <c r="BW11" s="673"/>
      <c r="BX11" s="673"/>
      <c r="BY11" s="673"/>
      <c r="BZ11" s="673"/>
      <c r="CA11" s="673"/>
      <c r="CB11" s="713"/>
      <c r="CD11" s="631" t="s">
        <v>254</v>
      </c>
      <c r="CE11" s="632"/>
      <c r="CF11" s="632"/>
      <c r="CG11" s="632"/>
      <c r="CH11" s="632"/>
      <c r="CI11" s="632"/>
      <c r="CJ11" s="632"/>
      <c r="CK11" s="632"/>
      <c r="CL11" s="632"/>
      <c r="CM11" s="632"/>
      <c r="CN11" s="632"/>
      <c r="CO11" s="632"/>
      <c r="CP11" s="632"/>
      <c r="CQ11" s="633"/>
      <c r="CR11" s="634">
        <v>102293</v>
      </c>
      <c r="CS11" s="635"/>
      <c r="CT11" s="635"/>
      <c r="CU11" s="635"/>
      <c r="CV11" s="635"/>
      <c r="CW11" s="635"/>
      <c r="CX11" s="635"/>
      <c r="CY11" s="636"/>
      <c r="CZ11" s="672">
        <v>0.4</v>
      </c>
      <c r="DA11" s="672"/>
      <c r="DB11" s="672"/>
      <c r="DC11" s="672"/>
      <c r="DD11" s="640">
        <v>11771</v>
      </c>
      <c r="DE11" s="635"/>
      <c r="DF11" s="635"/>
      <c r="DG11" s="635"/>
      <c r="DH11" s="635"/>
      <c r="DI11" s="635"/>
      <c r="DJ11" s="635"/>
      <c r="DK11" s="635"/>
      <c r="DL11" s="635"/>
      <c r="DM11" s="635"/>
      <c r="DN11" s="635"/>
      <c r="DO11" s="635"/>
      <c r="DP11" s="636"/>
      <c r="DQ11" s="640">
        <v>74023</v>
      </c>
      <c r="DR11" s="635"/>
      <c r="DS11" s="635"/>
      <c r="DT11" s="635"/>
      <c r="DU11" s="635"/>
      <c r="DV11" s="635"/>
      <c r="DW11" s="635"/>
      <c r="DX11" s="635"/>
      <c r="DY11" s="635"/>
      <c r="DZ11" s="635"/>
      <c r="EA11" s="635"/>
      <c r="EB11" s="635"/>
      <c r="EC11" s="671"/>
    </row>
    <row r="12" spans="2:143" ht="11.25" customHeight="1">
      <c r="B12" s="631" t="s">
        <v>255</v>
      </c>
      <c r="C12" s="632"/>
      <c r="D12" s="632"/>
      <c r="E12" s="632"/>
      <c r="F12" s="632"/>
      <c r="G12" s="632"/>
      <c r="H12" s="632"/>
      <c r="I12" s="632"/>
      <c r="J12" s="632"/>
      <c r="K12" s="632"/>
      <c r="L12" s="632"/>
      <c r="M12" s="632"/>
      <c r="N12" s="632"/>
      <c r="O12" s="632"/>
      <c r="P12" s="632"/>
      <c r="Q12" s="633"/>
      <c r="R12" s="634" t="s">
        <v>177</v>
      </c>
      <c r="S12" s="635"/>
      <c r="T12" s="635"/>
      <c r="U12" s="635"/>
      <c r="V12" s="635"/>
      <c r="W12" s="635"/>
      <c r="X12" s="635"/>
      <c r="Y12" s="636"/>
      <c r="Z12" s="672" t="s">
        <v>177</v>
      </c>
      <c r="AA12" s="672"/>
      <c r="AB12" s="672"/>
      <c r="AC12" s="672"/>
      <c r="AD12" s="673" t="s">
        <v>239</v>
      </c>
      <c r="AE12" s="673"/>
      <c r="AF12" s="673"/>
      <c r="AG12" s="673"/>
      <c r="AH12" s="673"/>
      <c r="AI12" s="673"/>
      <c r="AJ12" s="673"/>
      <c r="AK12" s="673"/>
      <c r="AL12" s="637" t="s">
        <v>177</v>
      </c>
      <c r="AM12" s="638"/>
      <c r="AN12" s="638"/>
      <c r="AO12" s="674"/>
      <c r="AP12" s="631" t="s">
        <v>256</v>
      </c>
      <c r="AQ12" s="632"/>
      <c r="AR12" s="632"/>
      <c r="AS12" s="632"/>
      <c r="AT12" s="632"/>
      <c r="AU12" s="632"/>
      <c r="AV12" s="632"/>
      <c r="AW12" s="632"/>
      <c r="AX12" s="632"/>
      <c r="AY12" s="632"/>
      <c r="AZ12" s="632"/>
      <c r="BA12" s="632"/>
      <c r="BB12" s="632"/>
      <c r="BC12" s="632"/>
      <c r="BD12" s="632"/>
      <c r="BE12" s="632"/>
      <c r="BF12" s="633"/>
      <c r="BG12" s="634">
        <v>3745517</v>
      </c>
      <c r="BH12" s="635"/>
      <c r="BI12" s="635"/>
      <c r="BJ12" s="635"/>
      <c r="BK12" s="635"/>
      <c r="BL12" s="635"/>
      <c r="BM12" s="635"/>
      <c r="BN12" s="636"/>
      <c r="BO12" s="672">
        <v>41.8</v>
      </c>
      <c r="BP12" s="672"/>
      <c r="BQ12" s="672"/>
      <c r="BR12" s="672"/>
      <c r="BS12" s="673" t="s">
        <v>239</v>
      </c>
      <c r="BT12" s="673"/>
      <c r="BU12" s="673"/>
      <c r="BV12" s="673"/>
      <c r="BW12" s="673"/>
      <c r="BX12" s="673"/>
      <c r="BY12" s="673"/>
      <c r="BZ12" s="673"/>
      <c r="CA12" s="673"/>
      <c r="CB12" s="713"/>
      <c r="CD12" s="631" t="s">
        <v>257</v>
      </c>
      <c r="CE12" s="632"/>
      <c r="CF12" s="632"/>
      <c r="CG12" s="632"/>
      <c r="CH12" s="632"/>
      <c r="CI12" s="632"/>
      <c r="CJ12" s="632"/>
      <c r="CK12" s="632"/>
      <c r="CL12" s="632"/>
      <c r="CM12" s="632"/>
      <c r="CN12" s="632"/>
      <c r="CO12" s="632"/>
      <c r="CP12" s="632"/>
      <c r="CQ12" s="633"/>
      <c r="CR12" s="634">
        <v>243504</v>
      </c>
      <c r="CS12" s="635"/>
      <c r="CT12" s="635"/>
      <c r="CU12" s="635"/>
      <c r="CV12" s="635"/>
      <c r="CW12" s="635"/>
      <c r="CX12" s="635"/>
      <c r="CY12" s="636"/>
      <c r="CZ12" s="672">
        <v>1</v>
      </c>
      <c r="DA12" s="672"/>
      <c r="DB12" s="672"/>
      <c r="DC12" s="672"/>
      <c r="DD12" s="640" t="s">
        <v>239</v>
      </c>
      <c r="DE12" s="635"/>
      <c r="DF12" s="635"/>
      <c r="DG12" s="635"/>
      <c r="DH12" s="635"/>
      <c r="DI12" s="635"/>
      <c r="DJ12" s="635"/>
      <c r="DK12" s="635"/>
      <c r="DL12" s="635"/>
      <c r="DM12" s="635"/>
      <c r="DN12" s="635"/>
      <c r="DO12" s="635"/>
      <c r="DP12" s="636"/>
      <c r="DQ12" s="640">
        <v>202480</v>
      </c>
      <c r="DR12" s="635"/>
      <c r="DS12" s="635"/>
      <c r="DT12" s="635"/>
      <c r="DU12" s="635"/>
      <c r="DV12" s="635"/>
      <c r="DW12" s="635"/>
      <c r="DX12" s="635"/>
      <c r="DY12" s="635"/>
      <c r="DZ12" s="635"/>
      <c r="EA12" s="635"/>
      <c r="EB12" s="635"/>
      <c r="EC12" s="671"/>
    </row>
    <row r="13" spans="2:143" ht="11.25" customHeight="1">
      <c r="B13" s="631" t="s">
        <v>258</v>
      </c>
      <c r="C13" s="632"/>
      <c r="D13" s="632"/>
      <c r="E13" s="632"/>
      <c r="F13" s="632"/>
      <c r="G13" s="632"/>
      <c r="H13" s="632"/>
      <c r="I13" s="632"/>
      <c r="J13" s="632"/>
      <c r="K13" s="632"/>
      <c r="L13" s="632"/>
      <c r="M13" s="632"/>
      <c r="N13" s="632"/>
      <c r="O13" s="632"/>
      <c r="P13" s="632"/>
      <c r="Q13" s="633"/>
      <c r="R13" s="634" t="s">
        <v>239</v>
      </c>
      <c r="S13" s="635"/>
      <c r="T13" s="635"/>
      <c r="U13" s="635"/>
      <c r="V13" s="635"/>
      <c r="W13" s="635"/>
      <c r="X13" s="635"/>
      <c r="Y13" s="636"/>
      <c r="Z13" s="672" t="s">
        <v>139</v>
      </c>
      <c r="AA13" s="672"/>
      <c r="AB13" s="672"/>
      <c r="AC13" s="672"/>
      <c r="AD13" s="673" t="s">
        <v>239</v>
      </c>
      <c r="AE13" s="673"/>
      <c r="AF13" s="673"/>
      <c r="AG13" s="673"/>
      <c r="AH13" s="673"/>
      <c r="AI13" s="673"/>
      <c r="AJ13" s="673"/>
      <c r="AK13" s="673"/>
      <c r="AL13" s="637" t="s">
        <v>239</v>
      </c>
      <c r="AM13" s="638"/>
      <c r="AN13" s="638"/>
      <c r="AO13" s="674"/>
      <c r="AP13" s="631" t="s">
        <v>259</v>
      </c>
      <c r="AQ13" s="632"/>
      <c r="AR13" s="632"/>
      <c r="AS13" s="632"/>
      <c r="AT13" s="632"/>
      <c r="AU13" s="632"/>
      <c r="AV13" s="632"/>
      <c r="AW13" s="632"/>
      <c r="AX13" s="632"/>
      <c r="AY13" s="632"/>
      <c r="AZ13" s="632"/>
      <c r="BA13" s="632"/>
      <c r="BB13" s="632"/>
      <c r="BC13" s="632"/>
      <c r="BD13" s="632"/>
      <c r="BE13" s="632"/>
      <c r="BF13" s="633"/>
      <c r="BG13" s="634">
        <v>3738101</v>
      </c>
      <c r="BH13" s="635"/>
      <c r="BI13" s="635"/>
      <c r="BJ13" s="635"/>
      <c r="BK13" s="635"/>
      <c r="BL13" s="635"/>
      <c r="BM13" s="635"/>
      <c r="BN13" s="636"/>
      <c r="BO13" s="672">
        <v>41.7</v>
      </c>
      <c r="BP13" s="672"/>
      <c r="BQ13" s="672"/>
      <c r="BR13" s="672"/>
      <c r="BS13" s="673" t="s">
        <v>177</v>
      </c>
      <c r="BT13" s="673"/>
      <c r="BU13" s="673"/>
      <c r="BV13" s="673"/>
      <c r="BW13" s="673"/>
      <c r="BX13" s="673"/>
      <c r="BY13" s="673"/>
      <c r="BZ13" s="673"/>
      <c r="CA13" s="673"/>
      <c r="CB13" s="713"/>
      <c r="CD13" s="631" t="s">
        <v>260</v>
      </c>
      <c r="CE13" s="632"/>
      <c r="CF13" s="632"/>
      <c r="CG13" s="632"/>
      <c r="CH13" s="632"/>
      <c r="CI13" s="632"/>
      <c r="CJ13" s="632"/>
      <c r="CK13" s="632"/>
      <c r="CL13" s="632"/>
      <c r="CM13" s="632"/>
      <c r="CN13" s="632"/>
      <c r="CO13" s="632"/>
      <c r="CP13" s="632"/>
      <c r="CQ13" s="633"/>
      <c r="CR13" s="634">
        <v>1672854</v>
      </c>
      <c r="CS13" s="635"/>
      <c r="CT13" s="635"/>
      <c r="CU13" s="635"/>
      <c r="CV13" s="635"/>
      <c r="CW13" s="635"/>
      <c r="CX13" s="635"/>
      <c r="CY13" s="636"/>
      <c r="CZ13" s="672">
        <v>6.9</v>
      </c>
      <c r="DA13" s="672"/>
      <c r="DB13" s="672"/>
      <c r="DC13" s="672"/>
      <c r="DD13" s="640">
        <v>697104</v>
      </c>
      <c r="DE13" s="635"/>
      <c r="DF13" s="635"/>
      <c r="DG13" s="635"/>
      <c r="DH13" s="635"/>
      <c r="DI13" s="635"/>
      <c r="DJ13" s="635"/>
      <c r="DK13" s="635"/>
      <c r="DL13" s="635"/>
      <c r="DM13" s="635"/>
      <c r="DN13" s="635"/>
      <c r="DO13" s="635"/>
      <c r="DP13" s="636"/>
      <c r="DQ13" s="640">
        <v>1229389</v>
      </c>
      <c r="DR13" s="635"/>
      <c r="DS13" s="635"/>
      <c r="DT13" s="635"/>
      <c r="DU13" s="635"/>
      <c r="DV13" s="635"/>
      <c r="DW13" s="635"/>
      <c r="DX13" s="635"/>
      <c r="DY13" s="635"/>
      <c r="DZ13" s="635"/>
      <c r="EA13" s="635"/>
      <c r="EB13" s="635"/>
      <c r="EC13" s="671"/>
    </row>
    <row r="14" spans="2:143" ht="11.25" customHeight="1">
      <c r="B14" s="631" t="s">
        <v>261</v>
      </c>
      <c r="C14" s="632"/>
      <c r="D14" s="632"/>
      <c r="E14" s="632"/>
      <c r="F14" s="632"/>
      <c r="G14" s="632"/>
      <c r="H14" s="632"/>
      <c r="I14" s="632"/>
      <c r="J14" s="632"/>
      <c r="K14" s="632"/>
      <c r="L14" s="632"/>
      <c r="M14" s="632"/>
      <c r="N14" s="632"/>
      <c r="O14" s="632"/>
      <c r="P14" s="632"/>
      <c r="Q14" s="633"/>
      <c r="R14" s="634">
        <v>356</v>
      </c>
      <c r="S14" s="635"/>
      <c r="T14" s="635"/>
      <c r="U14" s="635"/>
      <c r="V14" s="635"/>
      <c r="W14" s="635"/>
      <c r="X14" s="635"/>
      <c r="Y14" s="636"/>
      <c r="Z14" s="672">
        <v>0</v>
      </c>
      <c r="AA14" s="672"/>
      <c r="AB14" s="672"/>
      <c r="AC14" s="672"/>
      <c r="AD14" s="673">
        <v>356</v>
      </c>
      <c r="AE14" s="673"/>
      <c r="AF14" s="673"/>
      <c r="AG14" s="673"/>
      <c r="AH14" s="673"/>
      <c r="AI14" s="673"/>
      <c r="AJ14" s="673"/>
      <c r="AK14" s="673"/>
      <c r="AL14" s="637">
        <v>0</v>
      </c>
      <c r="AM14" s="638"/>
      <c r="AN14" s="638"/>
      <c r="AO14" s="674"/>
      <c r="AP14" s="631" t="s">
        <v>262</v>
      </c>
      <c r="AQ14" s="632"/>
      <c r="AR14" s="632"/>
      <c r="AS14" s="632"/>
      <c r="AT14" s="632"/>
      <c r="AU14" s="632"/>
      <c r="AV14" s="632"/>
      <c r="AW14" s="632"/>
      <c r="AX14" s="632"/>
      <c r="AY14" s="632"/>
      <c r="AZ14" s="632"/>
      <c r="BA14" s="632"/>
      <c r="BB14" s="632"/>
      <c r="BC14" s="632"/>
      <c r="BD14" s="632"/>
      <c r="BE14" s="632"/>
      <c r="BF14" s="633"/>
      <c r="BG14" s="634">
        <v>155502</v>
      </c>
      <c r="BH14" s="635"/>
      <c r="BI14" s="635"/>
      <c r="BJ14" s="635"/>
      <c r="BK14" s="635"/>
      <c r="BL14" s="635"/>
      <c r="BM14" s="635"/>
      <c r="BN14" s="636"/>
      <c r="BO14" s="672">
        <v>1.7</v>
      </c>
      <c r="BP14" s="672"/>
      <c r="BQ14" s="672"/>
      <c r="BR14" s="672"/>
      <c r="BS14" s="673" t="s">
        <v>139</v>
      </c>
      <c r="BT14" s="673"/>
      <c r="BU14" s="673"/>
      <c r="BV14" s="673"/>
      <c r="BW14" s="673"/>
      <c r="BX14" s="673"/>
      <c r="BY14" s="673"/>
      <c r="BZ14" s="673"/>
      <c r="CA14" s="673"/>
      <c r="CB14" s="713"/>
      <c r="CD14" s="631" t="s">
        <v>263</v>
      </c>
      <c r="CE14" s="632"/>
      <c r="CF14" s="632"/>
      <c r="CG14" s="632"/>
      <c r="CH14" s="632"/>
      <c r="CI14" s="632"/>
      <c r="CJ14" s="632"/>
      <c r="CK14" s="632"/>
      <c r="CL14" s="632"/>
      <c r="CM14" s="632"/>
      <c r="CN14" s="632"/>
      <c r="CO14" s="632"/>
      <c r="CP14" s="632"/>
      <c r="CQ14" s="633"/>
      <c r="CR14" s="634">
        <v>912441</v>
      </c>
      <c r="CS14" s="635"/>
      <c r="CT14" s="635"/>
      <c r="CU14" s="635"/>
      <c r="CV14" s="635"/>
      <c r="CW14" s="635"/>
      <c r="CX14" s="635"/>
      <c r="CY14" s="636"/>
      <c r="CZ14" s="672">
        <v>3.8</v>
      </c>
      <c r="DA14" s="672"/>
      <c r="DB14" s="672"/>
      <c r="DC14" s="672"/>
      <c r="DD14" s="640">
        <v>28812</v>
      </c>
      <c r="DE14" s="635"/>
      <c r="DF14" s="635"/>
      <c r="DG14" s="635"/>
      <c r="DH14" s="635"/>
      <c r="DI14" s="635"/>
      <c r="DJ14" s="635"/>
      <c r="DK14" s="635"/>
      <c r="DL14" s="635"/>
      <c r="DM14" s="635"/>
      <c r="DN14" s="635"/>
      <c r="DO14" s="635"/>
      <c r="DP14" s="636"/>
      <c r="DQ14" s="640">
        <v>880421</v>
      </c>
      <c r="DR14" s="635"/>
      <c r="DS14" s="635"/>
      <c r="DT14" s="635"/>
      <c r="DU14" s="635"/>
      <c r="DV14" s="635"/>
      <c r="DW14" s="635"/>
      <c r="DX14" s="635"/>
      <c r="DY14" s="635"/>
      <c r="DZ14" s="635"/>
      <c r="EA14" s="635"/>
      <c r="EB14" s="635"/>
      <c r="EC14" s="671"/>
    </row>
    <row r="15" spans="2:143" ht="11.25" customHeight="1">
      <c r="B15" s="631" t="s">
        <v>264</v>
      </c>
      <c r="C15" s="632"/>
      <c r="D15" s="632"/>
      <c r="E15" s="632"/>
      <c r="F15" s="632"/>
      <c r="G15" s="632"/>
      <c r="H15" s="632"/>
      <c r="I15" s="632"/>
      <c r="J15" s="632"/>
      <c r="K15" s="632"/>
      <c r="L15" s="632"/>
      <c r="M15" s="632"/>
      <c r="N15" s="632"/>
      <c r="O15" s="632"/>
      <c r="P15" s="632"/>
      <c r="Q15" s="633"/>
      <c r="R15" s="634" t="s">
        <v>139</v>
      </c>
      <c r="S15" s="635"/>
      <c r="T15" s="635"/>
      <c r="U15" s="635"/>
      <c r="V15" s="635"/>
      <c r="W15" s="635"/>
      <c r="X15" s="635"/>
      <c r="Y15" s="636"/>
      <c r="Z15" s="672" t="s">
        <v>239</v>
      </c>
      <c r="AA15" s="672"/>
      <c r="AB15" s="672"/>
      <c r="AC15" s="672"/>
      <c r="AD15" s="673" t="s">
        <v>177</v>
      </c>
      <c r="AE15" s="673"/>
      <c r="AF15" s="673"/>
      <c r="AG15" s="673"/>
      <c r="AH15" s="673"/>
      <c r="AI15" s="673"/>
      <c r="AJ15" s="673"/>
      <c r="AK15" s="673"/>
      <c r="AL15" s="637" t="s">
        <v>239</v>
      </c>
      <c r="AM15" s="638"/>
      <c r="AN15" s="638"/>
      <c r="AO15" s="674"/>
      <c r="AP15" s="631" t="s">
        <v>265</v>
      </c>
      <c r="AQ15" s="632"/>
      <c r="AR15" s="632"/>
      <c r="AS15" s="632"/>
      <c r="AT15" s="632"/>
      <c r="AU15" s="632"/>
      <c r="AV15" s="632"/>
      <c r="AW15" s="632"/>
      <c r="AX15" s="632"/>
      <c r="AY15" s="632"/>
      <c r="AZ15" s="632"/>
      <c r="BA15" s="632"/>
      <c r="BB15" s="632"/>
      <c r="BC15" s="632"/>
      <c r="BD15" s="632"/>
      <c r="BE15" s="632"/>
      <c r="BF15" s="633"/>
      <c r="BG15" s="634">
        <v>432847</v>
      </c>
      <c r="BH15" s="635"/>
      <c r="BI15" s="635"/>
      <c r="BJ15" s="635"/>
      <c r="BK15" s="635"/>
      <c r="BL15" s="635"/>
      <c r="BM15" s="635"/>
      <c r="BN15" s="636"/>
      <c r="BO15" s="672">
        <v>4.8</v>
      </c>
      <c r="BP15" s="672"/>
      <c r="BQ15" s="672"/>
      <c r="BR15" s="672"/>
      <c r="BS15" s="673" t="s">
        <v>239</v>
      </c>
      <c r="BT15" s="673"/>
      <c r="BU15" s="673"/>
      <c r="BV15" s="673"/>
      <c r="BW15" s="673"/>
      <c r="BX15" s="673"/>
      <c r="BY15" s="673"/>
      <c r="BZ15" s="673"/>
      <c r="CA15" s="673"/>
      <c r="CB15" s="713"/>
      <c r="CD15" s="631" t="s">
        <v>266</v>
      </c>
      <c r="CE15" s="632"/>
      <c r="CF15" s="632"/>
      <c r="CG15" s="632"/>
      <c r="CH15" s="632"/>
      <c r="CI15" s="632"/>
      <c r="CJ15" s="632"/>
      <c r="CK15" s="632"/>
      <c r="CL15" s="632"/>
      <c r="CM15" s="632"/>
      <c r="CN15" s="632"/>
      <c r="CO15" s="632"/>
      <c r="CP15" s="632"/>
      <c r="CQ15" s="633"/>
      <c r="CR15" s="634">
        <v>2241868</v>
      </c>
      <c r="CS15" s="635"/>
      <c r="CT15" s="635"/>
      <c r="CU15" s="635"/>
      <c r="CV15" s="635"/>
      <c r="CW15" s="635"/>
      <c r="CX15" s="635"/>
      <c r="CY15" s="636"/>
      <c r="CZ15" s="672">
        <v>9.3000000000000007</v>
      </c>
      <c r="DA15" s="672"/>
      <c r="DB15" s="672"/>
      <c r="DC15" s="672"/>
      <c r="DD15" s="640">
        <v>94985</v>
      </c>
      <c r="DE15" s="635"/>
      <c r="DF15" s="635"/>
      <c r="DG15" s="635"/>
      <c r="DH15" s="635"/>
      <c r="DI15" s="635"/>
      <c r="DJ15" s="635"/>
      <c r="DK15" s="635"/>
      <c r="DL15" s="635"/>
      <c r="DM15" s="635"/>
      <c r="DN15" s="635"/>
      <c r="DO15" s="635"/>
      <c r="DP15" s="636"/>
      <c r="DQ15" s="640">
        <v>1904766</v>
      </c>
      <c r="DR15" s="635"/>
      <c r="DS15" s="635"/>
      <c r="DT15" s="635"/>
      <c r="DU15" s="635"/>
      <c r="DV15" s="635"/>
      <c r="DW15" s="635"/>
      <c r="DX15" s="635"/>
      <c r="DY15" s="635"/>
      <c r="DZ15" s="635"/>
      <c r="EA15" s="635"/>
      <c r="EB15" s="635"/>
      <c r="EC15" s="671"/>
    </row>
    <row r="16" spans="2:143" ht="11.25" customHeight="1">
      <c r="B16" s="631" t="s">
        <v>267</v>
      </c>
      <c r="C16" s="632"/>
      <c r="D16" s="632"/>
      <c r="E16" s="632"/>
      <c r="F16" s="632"/>
      <c r="G16" s="632"/>
      <c r="H16" s="632"/>
      <c r="I16" s="632"/>
      <c r="J16" s="632"/>
      <c r="K16" s="632"/>
      <c r="L16" s="632"/>
      <c r="M16" s="632"/>
      <c r="N16" s="632"/>
      <c r="O16" s="632"/>
      <c r="P16" s="632"/>
      <c r="Q16" s="633"/>
      <c r="R16" s="634">
        <v>23500</v>
      </c>
      <c r="S16" s="635"/>
      <c r="T16" s="635"/>
      <c r="U16" s="635"/>
      <c r="V16" s="635"/>
      <c r="W16" s="635"/>
      <c r="X16" s="635"/>
      <c r="Y16" s="636"/>
      <c r="Z16" s="672">
        <v>0.1</v>
      </c>
      <c r="AA16" s="672"/>
      <c r="AB16" s="672"/>
      <c r="AC16" s="672"/>
      <c r="AD16" s="673">
        <v>23500</v>
      </c>
      <c r="AE16" s="673"/>
      <c r="AF16" s="673"/>
      <c r="AG16" s="673"/>
      <c r="AH16" s="673"/>
      <c r="AI16" s="673"/>
      <c r="AJ16" s="673"/>
      <c r="AK16" s="673"/>
      <c r="AL16" s="637">
        <v>0.2</v>
      </c>
      <c r="AM16" s="638"/>
      <c r="AN16" s="638"/>
      <c r="AO16" s="674"/>
      <c r="AP16" s="631" t="s">
        <v>268</v>
      </c>
      <c r="AQ16" s="632"/>
      <c r="AR16" s="632"/>
      <c r="AS16" s="632"/>
      <c r="AT16" s="632"/>
      <c r="AU16" s="632"/>
      <c r="AV16" s="632"/>
      <c r="AW16" s="632"/>
      <c r="AX16" s="632"/>
      <c r="AY16" s="632"/>
      <c r="AZ16" s="632"/>
      <c r="BA16" s="632"/>
      <c r="BB16" s="632"/>
      <c r="BC16" s="632"/>
      <c r="BD16" s="632"/>
      <c r="BE16" s="632"/>
      <c r="BF16" s="633"/>
      <c r="BG16" s="634" t="s">
        <v>177</v>
      </c>
      <c r="BH16" s="635"/>
      <c r="BI16" s="635"/>
      <c r="BJ16" s="635"/>
      <c r="BK16" s="635"/>
      <c r="BL16" s="635"/>
      <c r="BM16" s="635"/>
      <c r="BN16" s="636"/>
      <c r="BO16" s="672" t="s">
        <v>239</v>
      </c>
      <c r="BP16" s="672"/>
      <c r="BQ16" s="672"/>
      <c r="BR16" s="672"/>
      <c r="BS16" s="673" t="s">
        <v>177</v>
      </c>
      <c r="BT16" s="673"/>
      <c r="BU16" s="673"/>
      <c r="BV16" s="673"/>
      <c r="BW16" s="673"/>
      <c r="BX16" s="673"/>
      <c r="BY16" s="673"/>
      <c r="BZ16" s="673"/>
      <c r="CA16" s="673"/>
      <c r="CB16" s="713"/>
      <c r="CD16" s="631" t="s">
        <v>269</v>
      </c>
      <c r="CE16" s="632"/>
      <c r="CF16" s="632"/>
      <c r="CG16" s="632"/>
      <c r="CH16" s="632"/>
      <c r="CI16" s="632"/>
      <c r="CJ16" s="632"/>
      <c r="CK16" s="632"/>
      <c r="CL16" s="632"/>
      <c r="CM16" s="632"/>
      <c r="CN16" s="632"/>
      <c r="CO16" s="632"/>
      <c r="CP16" s="632"/>
      <c r="CQ16" s="633"/>
      <c r="CR16" s="634" t="s">
        <v>177</v>
      </c>
      <c r="CS16" s="635"/>
      <c r="CT16" s="635"/>
      <c r="CU16" s="635"/>
      <c r="CV16" s="635"/>
      <c r="CW16" s="635"/>
      <c r="CX16" s="635"/>
      <c r="CY16" s="636"/>
      <c r="CZ16" s="672" t="s">
        <v>239</v>
      </c>
      <c r="DA16" s="672"/>
      <c r="DB16" s="672"/>
      <c r="DC16" s="672"/>
      <c r="DD16" s="640" t="s">
        <v>239</v>
      </c>
      <c r="DE16" s="635"/>
      <c r="DF16" s="635"/>
      <c r="DG16" s="635"/>
      <c r="DH16" s="635"/>
      <c r="DI16" s="635"/>
      <c r="DJ16" s="635"/>
      <c r="DK16" s="635"/>
      <c r="DL16" s="635"/>
      <c r="DM16" s="635"/>
      <c r="DN16" s="635"/>
      <c r="DO16" s="635"/>
      <c r="DP16" s="636"/>
      <c r="DQ16" s="640" t="s">
        <v>139</v>
      </c>
      <c r="DR16" s="635"/>
      <c r="DS16" s="635"/>
      <c r="DT16" s="635"/>
      <c r="DU16" s="635"/>
      <c r="DV16" s="635"/>
      <c r="DW16" s="635"/>
      <c r="DX16" s="635"/>
      <c r="DY16" s="635"/>
      <c r="DZ16" s="635"/>
      <c r="EA16" s="635"/>
      <c r="EB16" s="635"/>
      <c r="EC16" s="671"/>
    </row>
    <row r="17" spans="2:133" ht="11.25" customHeight="1">
      <c r="B17" s="631" t="s">
        <v>270</v>
      </c>
      <c r="C17" s="632"/>
      <c r="D17" s="632"/>
      <c r="E17" s="632"/>
      <c r="F17" s="632"/>
      <c r="G17" s="632"/>
      <c r="H17" s="632"/>
      <c r="I17" s="632"/>
      <c r="J17" s="632"/>
      <c r="K17" s="632"/>
      <c r="L17" s="632"/>
      <c r="M17" s="632"/>
      <c r="N17" s="632"/>
      <c r="O17" s="632"/>
      <c r="P17" s="632"/>
      <c r="Q17" s="633"/>
      <c r="R17" s="634">
        <v>85296</v>
      </c>
      <c r="S17" s="635"/>
      <c r="T17" s="635"/>
      <c r="U17" s="635"/>
      <c r="V17" s="635"/>
      <c r="W17" s="635"/>
      <c r="X17" s="635"/>
      <c r="Y17" s="636"/>
      <c r="Z17" s="672">
        <v>0.3</v>
      </c>
      <c r="AA17" s="672"/>
      <c r="AB17" s="672"/>
      <c r="AC17" s="672"/>
      <c r="AD17" s="673">
        <v>85296</v>
      </c>
      <c r="AE17" s="673"/>
      <c r="AF17" s="673"/>
      <c r="AG17" s="673"/>
      <c r="AH17" s="673"/>
      <c r="AI17" s="673"/>
      <c r="AJ17" s="673"/>
      <c r="AK17" s="673"/>
      <c r="AL17" s="637">
        <v>0.6</v>
      </c>
      <c r="AM17" s="638"/>
      <c r="AN17" s="638"/>
      <c r="AO17" s="674"/>
      <c r="AP17" s="631" t="s">
        <v>271</v>
      </c>
      <c r="AQ17" s="632"/>
      <c r="AR17" s="632"/>
      <c r="AS17" s="632"/>
      <c r="AT17" s="632"/>
      <c r="AU17" s="632"/>
      <c r="AV17" s="632"/>
      <c r="AW17" s="632"/>
      <c r="AX17" s="632"/>
      <c r="AY17" s="632"/>
      <c r="AZ17" s="632"/>
      <c r="BA17" s="632"/>
      <c r="BB17" s="632"/>
      <c r="BC17" s="632"/>
      <c r="BD17" s="632"/>
      <c r="BE17" s="632"/>
      <c r="BF17" s="633"/>
      <c r="BG17" s="634" t="s">
        <v>177</v>
      </c>
      <c r="BH17" s="635"/>
      <c r="BI17" s="635"/>
      <c r="BJ17" s="635"/>
      <c r="BK17" s="635"/>
      <c r="BL17" s="635"/>
      <c r="BM17" s="635"/>
      <c r="BN17" s="636"/>
      <c r="BO17" s="672" t="s">
        <v>139</v>
      </c>
      <c r="BP17" s="672"/>
      <c r="BQ17" s="672"/>
      <c r="BR17" s="672"/>
      <c r="BS17" s="673" t="s">
        <v>239</v>
      </c>
      <c r="BT17" s="673"/>
      <c r="BU17" s="673"/>
      <c r="BV17" s="673"/>
      <c r="BW17" s="673"/>
      <c r="BX17" s="673"/>
      <c r="BY17" s="673"/>
      <c r="BZ17" s="673"/>
      <c r="CA17" s="673"/>
      <c r="CB17" s="713"/>
      <c r="CD17" s="631" t="s">
        <v>272</v>
      </c>
      <c r="CE17" s="632"/>
      <c r="CF17" s="632"/>
      <c r="CG17" s="632"/>
      <c r="CH17" s="632"/>
      <c r="CI17" s="632"/>
      <c r="CJ17" s="632"/>
      <c r="CK17" s="632"/>
      <c r="CL17" s="632"/>
      <c r="CM17" s="632"/>
      <c r="CN17" s="632"/>
      <c r="CO17" s="632"/>
      <c r="CP17" s="632"/>
      <c r="CQ17" s="633"/>
      <c r="CR17" s="634">
        <v>2485010</v>
      </c>
      <c r="CS17" s="635"/>
      <c r="CT17" s="635"/>
      <c r="CU17" s="635"/>
      <c r="CV17" s="635"/>
      <c r="CW17" s="635"/>
      <c r="CX17" s="635"/>
      <c r="CY17" s="636"/>
      <c r="CZ17" s="672">
        <v>10.3</v>
      </c>
      <c r="DA17" s="672"/>
      <c r="DB17" s="672"/>
      <c r="DC17" s="672"/>
      <c r="DD17" s="640" t="s">
        <v>239</v>
      </c>
      <c r="DE17" s="635"/>
      <c r="DF17" s="635"/>
      <c r="DG17" s="635"/>
      <c r="DH17" s="635"/>
      <c r="DI17" s="635"/>
      <c r="DJ17" s="635"/>
      <c r="DK17" s="635"/>
      <c r="DL17" s="635"/>
      <c r="DM17" s="635"/>
      <c r="DN17" s="635"/>
      <c r="DO17" s="635"/>
      <c r="DP17" s="636"/>
      <c r="DQ17" s="640">
        <v>2481687</v>
      </c>
      <c r="DR17" s="635"/>
      <c r="DS17" s="635"/>
      <c r="DT17" s="635"/>
      <c r="DU17" s="635"/>
      <c r="DV17" s="635"/>
      <c r="DW17" s="635"/>
      <c r="DX17" s="635"/>
      <c r="DY17" s="635"/>
      <c r="DZ17" s="635"/>
      <c r="EA17" s="635"/>
      <c r="EB17" s="635"/>
      <c r="EC17" s="671"/>
    </row>
    <row r="18" spans="2:133" ht="11.25" customHeight="1">
      <c r="B18" s="631" t="s">
        <v>273</v>
      </c>
      <c r="C18" s="632"/>
      <c r="D18" s="632"/>
      <c r="E18" s="632"/>
      <c r="F18" s="632"/>
      <c r="G18" s="632"/>
      <c r="H18" s="632"/>
      <c r="I18" s="632"/>
      <c r="J18" s="632"/>
      <c r="K18" s="632"/>
      <c r="L18" s="632"/>
      <c r="M18" s="632"/>
      <c r="N18" s="632"/>
      <c r="O18" s="632"/>
      <c r="P18" s="632"/>
      <c r="Q18" s="633"/>
      <c r="R18" s="634">
        <v>70490</v>
      </c>
      <c r="S18" s="635"/>
      <c r="T18" s="635"/>
      <c r="U18" s="635"/>
      <c r="V18" s="635"/>
      <c r="W18" s="635"/>
      <c r="X18" s="635"/>
      <c r="Y18" s="636"/>
      <c r="Z18" s="672">
        <v>0.3</v>
      </c>
      <c r="AA18" s="672"/>
      <c r="AB18" s="672"/>
      <c r="AC18" s="672"/>
      <c r="AD18" s="673">
        <v>70490</v>
      </c>
      <c r="AE18" s="673"/>
      <c r="AF18" s="673"/>
      <c r="AG18" s="673"/>
      <c r="AH18" s="673"/>
      <c r="AI18" s="673"/>
      <c r="AJ18" s="673"/>
      <c r="AK18" s="673"/>
      <c r="AL18" s="637">
        <v>0.5</v>
      </c>
      <c r="AM18" s="638"/>
      <c r="AN18" s="638"/>
      <c r="AO18" s="674"/>
      <c r="AP18" s="631" t="s">
        <v>274</v>
      </c>
      <c r="AQ18" s="632"/>
      <c r="AR18" s="632"/>
      <c r="AS18" s="632"/>
      <c r="AT18" s="632"/>
      <c r="AU18" s="632"/>
      <c r="AV18" s="632"/>
      <c r="AW18" s="632"/>
      <c r="AX18" s="632"/>
      <c r="AY18" s="632"/>
      <c r="AZ18" s="632"/>
      <c r="BA18" s="632"/>
      <c r="BB18" s="632"/>
      <c r="BC18" s="632"/>
      <c r="BD18" s="632"/>
      <c r="BE18" s="632"/>
      <c r="BF18" s="633"/>
      <c r="BG18" s="634" t="s">
        <v>239</v>
      </c>
      <c r="BH18" s="635"/>
      <c r="BI18" s="635"/>
      <c r="BJ18" s="635"/>
      <c r="BK18" s="635"/>
      <c r="BL18" s="635"/>
      <c r="BM18" s="635"/>
      <c r="BN18" s="636"/>
      <c r="BO18" s="672" t="s">
        <v>239</v>
      </c>
      <c r="BP18" s="672"/>
      <c r="BQ18" s="672"/>
      <c r="BR18" s="672"/>
      <c r="BS18" s="673" t="s">
        <v>177</v>
      </c>
      <c r="BT18" s="673"/>
      <c r="BU18" s="673"/>
      <c r="BV18" s="673"/>
      <c r="BW18" s="673"/>
      <c r="BX18" s="673"/>
      <c r="BY18" s="673"/>
      <c r="BZ18" s="673"/>
      <c r="CA18" s="673"/>
      <c r="CB18" s="713"/>
      <c r="CD18" s="631" t="s">
        <v>275</v>
      </c>
      <c r="CE18" s="632"/>
      <c r="CF18" s="632"/>
      <c r="CG18" s="632"/>
      <c r="CH18" s="632"/>
      <c r="CI18" s="632"/>
      <c r="CJ18" s="632"/>
      <c r="CK18" s="632"/>
      <c r="CL18" s="632"/>
      <c r="CM18" s="632"/>
      <c r="CN18" s="632"/>
      <c r="CO18" s="632"/>
      <c r="CP18" s="632"/>
      <c r="CQ18" s="633"/>
      <c r="CR18" s="634" t="s">
        <v>139</v>
      </c>
      <c r="CS18" s="635"/>
      <c r="CT18" s="635"/>
      <c r="CU18" s="635"/>
      <c r="CV18" s="635"/>
      <c r="CW18" s="635"/>
      <c r="CX18" s="635"/>
      <c r="CY18" s="636"/>
      <c r="CZ18" s="672" t="s">
        <v>239</v>
      </c>
      <c r="DA18" s="672"/>
      <c r="DB18" s="672"/>
      <c r="DC18" s="672"/>
      <c r="DD18" s="640" t="s">
        <v>177</v>
      </c>
      <c r="DE18" s="635"/>
      <c r="DF18" s="635"/>
      <c r="DG18" s="635"/>
      <c r="DH18" s="635"/>
      <c r="DI18" s="635"/>
      <c r="DJ18" s="635"/>
      <c r="DK18" s="635"/>
      <c r="DL18" s="635"/>
      <c r="DM18" s="635"/>
      <c r="DN18" s="635"/>
      <c r="DO18" s="635"/>
      <c r="DP18" s="636"/>
      <c r="DQ18" s="640" t="s">
        <v>177</v>
      </c>
      <c r="DR18" s="635"/>
      <c r="DS18" s="635"/>
      <c r="DT18" s="635"/>
      <c r="DU18" s="635"/>
      <c r="DV18" s="635"/>
      <c r="DW18" s="635"/>
      <c r="DX18" s="635"/>
      <c r="DY18" s="635"/>
      <c r="DZ18" s="635"/>
      <c r="EA18" s="635"/>
      <c r="EB18" s="635"/>
      <c r="EC18" s="671"/>
    </row>
    <row r="19" spans="2:133" ht="11.25" customHeight="1">
      <c r="B19" s="631" t="s">
        <v>276</v>
      </c>
      <c r="C19" s="632"/>
      <c r="D19" s="632"/>
      <c r="E19" s="632"/>
      <c r="F19" s="632"/>
      <c r="G19" s="632"/>
      <c r="H19" s="632"/>
      <c r="I19" s="632"/>
      <c r="J19" s="632"/>
      <c r="K19" s="632"/>
      <c r="L19" s="632"/>
      <c r="M19" s="632"/>
      <c r="N19" s="632"/>
      <c r="O19" s="632"/>
      <c r="P19" s="632"/>
      <c r="Q19" s="633"/>
      <c r="R19" s="634">
        <v>70179</v>
      </c>
      <c r="S19" s="635"/>
      <c r="T19" s="635"/>
      <c r="U19" s="635"/>
      <c r="V19" s="635"/>
      <c r="W19" s="635"/>
      <c r="X19" s="635"/>
      <c r="Y19" s="636"/>
      <c r="Z19" s="672">
        <v>0.3</v>
      </c>
      <c r="AA19" s="672"/>
      <c r="AB19" s="672"/>
      <c r="AC19" s="672"/>
      <c r="AD19" s="673">
        <v>70179</v>
      </c>
      <c r="AE19" s="673"/>
      <c r="AF19" s="673"/>
      <c r="AG19" s="673"/>
      <c r="AH19" s="673"/>
      <c r="AI19" s="673"/>
      <c r="AJ19" s="673"/>
      <c r="AK19" s="673"/>
      <c r="AL19" s="637">
        <v>0.5</v>
      </c>
      <c r="AM19" s="638"/>
      <c r="AN19" s="638"/>
      <c r="AO19" s="674"/>
      <c r="AP19" s="631" t="s">
        <v>277</v>
      </c>
      <c r="AQ19" s="632"/>
      <c r="AR19" s="632"/>
      <c r="AS19" s="632"/>
      <c r="AT19" s="632"/>
      <c r="AU19" s="632"/>
      <c r="AV19" s="632"/>
      <c r="AW19" s="632"/>
      <c r="AX19" s="632"/>
      <c r="AY19" s="632"/>
      <c r="AZ19" s="632"/>
      <c r="BA19" s="632"/>
      <c r="BB19" s="632"/>
      <c r="BC19" s="632"/>
      <c r="BD19" s="632"/>
      <c r="BE19" s="632"/>
      <c r="BF19" s="633"/>
      <c r="BG19" s="634">
        <v>405998</v>
      </c>
      <c r="BH19" s="635"/>
      <c r="BI19" s="635"/>
      <c r="BJ19" s="635"/>
      <c r="BK19" s="635"/>
      <c r="BL19" s="635"/>
      <c r="BM19" s="635"/>
      <c r="BN19" s="636"/>
      <c r="BO19" s="672">
        <v>4.5</v>
      </c>
      <c r="BP19" s="672"/>
      <c r="BQ19" s="672"/>
      <c r="BR19" s="672"/>
      <c r="BS19" s="673" t="s">
        <v>177</v>
      </c>
      <c r="BT19" s="673"/>
      <c r="BU19" s="673"/>
      <c r="BV19" s="673"/>
      <c r="BW19" s="673"/>
      <c r="BX19" s="673"/>
      <c r="BY19" s="673"/>
      <c r="BZ19" s="673"/>
      <c r="CA19" s="673"/>
      <c r="CB19" s="713"/>
      <c r="CD19" s="631" t="s">
        <v>278</v>
      </c>
      <c r="CE19" s="632"/>
      <c r="CF19" s="632"/>
      <c r="CG19" s="632"/>
      <c r="CH19" s="632"/>
      <c r="CI19" s="632"/>
      <c r="CJ19" s="632"/>
      <c r="CK19" s="632"/>
      <c r="CL19" s="632"/>
      <c r="CM19" s="632"/>
      <c r="CN19" s="632"/>
      <c r="CO19" s="632"/>
      <c r="CP19" s="632"/>
      <c r="CQ19" s="633"/>
      <c r="CR19" s="634" t="s">
        <v>139</v>
      </c>
      <c r="CS19" s="635"/>
      <c r="CT19" s="635"/>
      <c r="CU19" s="635"/>
      <c r="CV19" s="635"/>
      <c r="CW19" s="635"/>
      <c r="CX19" s="635"/>
      <c r="CY19" s="636"/>
      <c r="CZ19" s="672" t="s">
        <v>139</v>
      </c>
      <c r="DA19" s="672"/>
      <c r="DB19" s="672"/>
      <c r="DC19" s="672"/>
      <c r="DD19" s="640" t="s">
        <v>139</v>
      </c>
      <c r="DE19" s="635"/>
      <c r="DF19" s="635"/>
      <c r="DG19" s="635"/>
      <c r="DH19" s="635"/>
      <c r="DI19" s="635"/>
      <c r="DJ19" s="635"/>
      <c r="DK19" s="635"/>
      <c r="DL19" s="635"/>
      <c r="DM19" s="635"/>
      <c r="DN19" s="635"/>
      <c r="DO19" s="635"/>
      <c r="DP19" s="636"/>
      <c r="DQ19" s="640" t="s">
        <v>239</v>
      </c>
      <c r="DR19" s="635"/>
      <c r="DS19" s="635"/>
      <c r="DT19" s="635"/>
      <c r="DU19" s="635"/>
      <c r="DV19" s="635"/>
      <c r="DW19" s="635"/>
      <c r="DX19" s="635"/>
      <c r="DY19" s="635"/>
      <c r="DZ19" s="635"/>
      <c r="EA19" s="635"/>
      <c r="EB19" s="635"/>
      <c r="EC19" s="671"/>
    </row>
    <row r="20" spans="2:133" ht="11.25" customHeight="1">
      <c r="B20" s="701" t="s">
        <v>279</v>
      </c>
      <c r="C20" s="702"/>
      <c r="D20" s="702"/>
      <c r="E20" s="702"/>
      <c r="F20" s="702"/>
      <c r="G20" s="702"/>
      <c r="H20" s="702"/>
      <c r="I20" s="702"/>
      <c r="J20" s="702"/>
      <c r="K20" s="702"/>
      <c r="L20" s="702"/>
      <c r="M20" s="702"/>
      <c r="N20" s="702"/>
      <c r="O20" s="702"/>
      <c r="P20" s="702"/>
      <c r="Q20" s="703"/>
      <c r="R20" s="634">
        <v>311</v>
      </c>
      <c r="S20" s="635"/>
      <c r="T20" s="635"/>
      <c r="U20" s="635"/>
      <c r="V20" s="635"/>
      <c r="W20" s="635"/>
      <c r="X20" s="635"/>
      <c r="Y20" s="636"/>
      <c r="Z20" s="672">
        <v>0</v>
      </c>
      <c r="AA20" s="672"/>
      <c r="AB20" s="672"/>
      <c r="AC20" s="672"/>
      <c r="AD20" s="673">
        <v>311</v>
      </c>
      <c r="AE20" s="673"/>
      <c r="AF20" s="673"/>
      <c r="AG20" s="673"/>
      <c r="AH20" s="673"/>
      <c r="AI20" s="673"/>
      <c r="AJ20" s="673"/>
      <c r="AK20" s="673"/>
      <c r="AL20" s="637">
        <v>0</v>
      </c>
      <c r="AM20" s="638"/>
      <c r="AN20" s="638"/>
      <c r="AO20" s="674"/>
      <c r="AP20" s="631" t="s">
        <v>280</v>
      </c>
      <c r="AQ20" s="632"/>
      <c r="AR20" s="632"/>
      <c r="AS20" s="632"/>
      <c r="AT20" s="632"/>
      <c r="AU20" s="632"/>
      <c r="AV20" s="632"/>
      <c r="AW20" s="632"/>
      <c r="AX20" s="632"/>
      <c r="AY20" s="632"/>
      <c r="AZ20" s="632"/>
      <c r="BA20" s="632"/>
      <c r="BB20" s="632"/>
      <c r="BC20" s="632"/>
      <c r="BD20" s="632"/>
      <c r="BE20" s="632"/>
      <c r="BF20" s="633"/>
      <c r="BG20" s="634">
        <v>405998</v>
      </c>
      <c r="BH20" s="635"/>
      <c r="BI20" s="635"/>
      <c r="BJ20" s="635"/>
      <c r="BK20" s="635"/>
      <c r="BL20" s="635"/>
      <c r="BM20" s="635"/>
      <c r="BN20" s="636"/>
      <c r="BO20" s="672">
        <v>4.5</v>
      </c>
      <c r="BP20" s="672"/>
      <c r="BQ20" s="672"/>
      <c r="BR20" s="672"/>
      <c r="BS20" s="673" t="s">
        <v>239</v>
      </c>
      <c r="BT20" s="673"/>
      <c r="BU20" s="673"/>
      <c r="BV20" s="673"/>
      <c r="BW20" s="673"/>
      <c r="BX20" s="673"/>
      <c r="BY20" s="673"/>
      <c r="BZ20" s="673"/>
      <c r="CA20" s="673"/>
      <c r="CB20" s="713"/>
      <c r="CD20" s="631" t="s">
        <v>281</v>
      </c>
      <c r="CE20" s="632"/>
      <c r="CF20" s="632"/>
      <c r="CG20" s="632"/>
      <c r="CH20" s="632"/>
      <c r="CI20" s="632"/>
      <c r="CJ20" s="632"/>
      <c r="CK20" s="632"/>
      <c r="CL20" s="632"/>
      <c r="CM20" s="632"/>
      <c r="CN20" s="632"/>
      <c r="CO20" s="632"/>
      <c r="CP20" s="632"/>
      <c r="CQ20" s="633"/>
      <c r="CR20" s="634">
        <v>24089888</v>
      </c>
      <c r="CS20" s="635"/>
      <c r="CT20" s="635"/>
      <c r="CU20" s="635"/>
      <c r="CV20" s="635"/>
      <c r="CW20" s="635"/>
      <c r="CX20" s="635"/>
      <c r="CY20" s="636"/>
      <c r="CZ20" s="672">
        <v>100</v>
      </c>
      <c r="DA20" s="672"/>
      <c r="DB20" s="672"/>
      <c r="DC20" s="672"/>
      <c r="DD20" s="640">
        <v>1127681</v>
      </c>
      <c r="DE20" s="635"/>
      <c r="DF20" s="635"/>
      <c r="DG20" s="635"/>
      <c r="DH20" s="635"/>
      <c r="DI20" s="635"/>
      <c r="DJ20" s="635"/>
      <c r="DK20" s="635"/>
      <c r="DL20" s="635"/>
      <c r="DM20" s="635"/>
      <c r="DN20" s="635"/>
      <c r="DO20" s="635"/>
      <c r="DP20" s="636"/>
      <c r="DQ20" s="640">
        <v>16296489</v>
      </c>
      <c r="DR20" s="635"/>
      <c r="DS20" s="635"/>
      <c r="DT20" s="635"/>
      <c r="DU20" s="635"/>
      <c r="DV20" s="635"/>
      <c r="DW20" s="635"/>
      <c r="DX20" s="635"/>
      <c r="DY20" s="635"/>
      <c r="DZ20" s="635"/>
      <c r="EA20" s="635"/>
      <c r="EB20" s="635"/>
      <c r="EC20" s="671"/>
    </row>
    <row r="21" spans="2:133" ht="11.25" customHeight="1">
      <c r="B21" s="631" t="s">
        <v>282</v>
      </c>
      <c r="C21" s="632"/>
      <c r="D21" s="632"/>
      <c r="E21" s="632"/>
      <c r="F21" s="632"/>
      <c r="G21" s="632"/>
      <c r="H21" s="632"/>
      <c r="I21" s="632"/>
      <c r="J21" s="632"/>
      <c r="K21" s="632"/>
      <c r="L21" s="632"/>
      <c r="M21" s="632"/>
      <c r="N21" s="632"/>
      <c r="O21" s="632"/>
      <c r="P21" s="632"/>
      <c r="Q21" s="633"/>
      <c r="R21" s="634">
        <v>3022326</v>
      </c>
      <c r="S21" s="635"/>
      <c r="T21" s="635"/>
      <c r="U21" s="635"/>
      <c r="V21" s="635"/>
      <c r="W21" s="635"/>
      <c r="X21" s="635"/>
      <c r="Y21" s="636"/>
      <c r="Z21" s="672">
        <v>11.8</v>
      </c>
      <c r="AA21" s="672"/>
      <c r="AB21" s="672"/>
      <c r="AC21" s="672"/>
      <c r="AD21" s="673">
        <v>2838434</v>
      </c>
      <c r="AE21" s="673"/>
      <c r="AF21" s="673"/>
      <c r="AG21" s="673"/>
      <c r="AH21" s="673"/>
      <c r="AI21" s="673"/>
      <c r="AJ21" s="673"/>
      <c r="AK21" s="673"/>
      <c r="AL21" s="637">
        <v>21.2</v>
      </c>
      <c r="AM21" s="638"/>
      <c r="AN21" s="638"/>
      <c r="AO21" s="674"/>
      <c r="AP21" s="631" t="s">
        <v>283</v>
      </c>
      <c r="AQ21" s="711"/>
      <c r="AR21" s="711"/>
      <c r="AS21" s="711"/>
      <c r="AT21" s="711"/>
      <c r="AU21" s="711"/>
      <c r="AV21" s="711"/>
      <c r="AW21" s="711"/>
      <c r="AX21" s="711"/>
      <c r="AY21" s="711"/>
      <c r="AZ21" s="711"/>
      <c r="BA21" s="711"/>
      <c r="BB21" s="711"/>
      <c r="BC21" s="711"/>
      <c r="BD21" s="711"/>
      <c r="BE21" s="711"/>
      <c r="BF21" s="712"/>
      <c r="BG21" s="634">
        <v>2609</v>
      </c>
      <c r="BH21" s="635"/>
      <c r="BI21" s="635"/>
      <c r="BJ21" s="635"/>
      <c r="BK21" s="635"/>
      <c r="BL21" s="635"/>
      <c r="BM21" s="635"/>
      <c r="BN21" s="636"/>
      <c r="BO21" s="672">
        <v>0</v>
      </c>
      <c r="BP21" s="672"/>
      <c r="BQ21" s="672"/>
      <c r="BR21" s="672"/>
      <c r="BS21" s="673" t="s">
        <v>239</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c r="B22" s="631" t="s">
        <v>284</v>
      </c>
      <c r="C22" s="632"/>
      <c r="D22" s="632"/>
      <c r="E22" s="632"/>
      <c r="F22" s="632"/>
      <c r="G22" s="632"/>
      <c r="H22" s="632"/>
      <c r="I22" s="632"/>
      <c r="J22" s="632"/>
      <c r="K22" s="632"/>
      <c r="L22" s="632"/>
      <c r="M22" s="632"/>
      <c r="N22" s="632"/>
      <c r="O22" s="632"/>
      <c r="P22" s="632"/>
      <c r="Q22" s="633"/>
      <c r="R22" s="634">
        <v>2838434</v>
      </c>
      <c r="S22" s="635"/>
      <c r="T22" s="635"/>
      <c r="U22" s="635"/>
      <c r="V22" s="635"/>
      <c r="W22" s="635"/>
      <c r="X22" s="635"/>
      <c r="Y22" s="636"/>
      <c r="Z22" s="672">
        <v>11.1</v>
      </c>
      <c r="AA22" s="672"/>
      <c r="AB22" s="672"/>
      <c r="AC22" s="672"/>
      <c r="AD22" s="673">
        <v>2838434</v>
      </c>
      <c r="AE22" s="673"/>
      <c r="AF22" s="673"/>
      <c r="AG22" s="673"/>
      <c r="AH22" s="673"/>
      <c r="AI22" s="673"/>
      <c r="AJ22" s="673"/>
      <c r="AK22" s="673"/>
      <c r="AL22" s="637">
        <v>21.2</v>
      </c>
      <c r="AM22" s="638"/>
      <c r="AN22" s="638"/>
      <c r="AO22" s="674"/>
      <c r="AP22" s="631" t="s">
        <v>285</v>
      </c>
      <c r="AQ22" s="711"/>
      <c r="AR22" s="711"/>
      <c r="AS22" s="711"/>
      <c r="AT22" s="711"/>
      <c r="AU22" s="711"/>
      <c r="AV22" s="711"/>
      <c r="AW22" s="711"/>
      <c r="AX22" s="711"/>
      <c r="AY22" s="711"/>
      <c r="AZ22" s="711"/>
      <c r="BA22" s="711"/>
      <c r="BB22" s="711"/>
      <c r="BC22" s="711"/>
      <c r="BD22" s="711"/>
      <c r="BE22" s="711"/>
      <c r="BF22" s="712"/>
      <c r="BG22" s="634" t="s">
        <v>177</v>
      </c>
      <c r="BH22" s="635"/>
      <c r="BI22" s="635"/>
      <c r="BJ22" s="635"/>
      <c r="BK22" s="635"/>
      <c r="BL22" s="635"/>
      <c r="BM22" s="635"/>
      <c r="BN22" s="636"/>
      <c r="BO22" s="672" t="s">
        <v>239</v>
      </c>
      <c r="BP22" s="672"/>
      <c r="BQ22" s="672"/>
      <c r="BR22" s="672"/>
      <c r="BS22" s="673" t="s">
        <v>239</v>
      </c>
      <c r="BT22" s="673"/>
      <c r="BU22" s="673"/>
      <c r="BV22" s="673"/>
      <c r="BW22" s="673"/>
      <c r="BX22" s="673"/>
      <c r="BY22" s="673"/>
      <c r="BZ22" s="673"/>
      <c r="CA22" s="673"/>
      <c r="CB22" s="713"/>
      <c r="CD22" s="686" t="s">
        <v>286</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c r="B23" s="631" t="s">
        <v>287</v>
      </c>
      <c r="C23" s="632"/>
      <c r="D23" s="632"/>
      <c r="E23" s="632"/>
      <c r="F23" s="632"/>
      <c r="G23" s="632"/>
      <c r="H23" s="632"/>
      <c r="I23" s="632"/>
      <c r="J23" s="632"/>
      <c r="K23" s="632"/>
      <c r="L23" s="632"/>
      <c r="M23" s="632"/>
      <c r="N23" s="632"/>
      <c r="O23" s="632"/>
      <c r="P23" s="632"/>
      <c r="Q23" s="633"/>
      <c r="R23" s="634">
        <v>183892</v>
      </c>
      <c r="S23" s="635"/>
      <c r="T23" s="635"/>
      <c r="U23" s="635"/>
      <c r="V23" s="635"/>
      <c r="W23" s="635"/>
      <c r="X23" s="635"/>
      <c r="Y23" s="636"/>
      <c r="Z23" s="672">
        <v>0.7</v>
      </c>
      <c r="AA23" s="672"/>
      <c r="AB23" s="672"/>
      <c r="AC23" s="672"/>
      <c r="AD23" s="673" t="s">
        <v>139</v>
      </c>
      <c r="AE23" s="673"/>
      <c r="AF23" s="673"/>
      <c r="AG23" s="673"/>
      <c r="AH23" s="673"/>
      <c r="AI23" s="673"/>
      <c r="AJ23" s="673"/>
      <c r="AK23" s="673"/>
      <c r="AL23" s="637" t="s">
        <v>239</v>
      </c>
      <c r="AM23" s="638"/>
      <c r="AN23" s="638"/>
      <c r="AO23" s="674"/>
      <c r="AP23" s="631" t="s">
        <v>288</v>
      </c>
      <c r="AQ23" s="711"/>
      <c r="AR23" s="711"/>
      <c r="AS23" s="711"/>
      <c r="AT23" s="711"/>
      <c r="AU23" s="711"/>
      <c r="AV23" s="711"/>
      <c r="AW23" s="711"/>
      <c r="AX23" s="711"/>
      <c r="AY23" s="711"/>
      <c r="AZ23" s="711"/>
      <c r="BA23" s="711"/>
      <c r="BB23" s="711"/>
      <c r="BC23" s="711"/>
      <c r="BD23" s="711"/>
      <c r="BE23" s="711"/>
      <c r="BF23" s="712"/>
      <c r="BG23" s="634">
        <v>403389</v>
      </c>
      <c r="BH23" s="635"/>
      <c r="BI23" s="635"/>
      <c r="BJ23" s="635"/>
      <c r="BK23" s="635"/>
      <c r="BL23" s="635"/>
      <c r="BM23" s="635"/>
      <c r="BN23" s="636"/>
      <c r="BO23" s="672">
        <v>4.5</v>
      </c>
      <c r="BP23" s="672"/>
      <c r="BQ23" s="672"/>
      <c r="BR23" s="672"/>
      <c r="BS23" s="673" t="s">
        <v>239</v>
      </c>
      <c r="BT23" s="673"/>
      <c r="BU23" s="673"/>
      <c r="BV23" s="673"/>
      <c r="BW23" s="673"/>
      <c r="BX23" s="673"/>
      <c r="BY23" s="673"/>
      <c r="BZ23" s="673"/>
      <c r="CA23" s="673"/>
      <c r="CB23" s="713"/>
      <c r="CD23" s="686" t="s">
        <v>227</v>
      </c>
      <c r="CE23" s="687"/>
      <c r="CF23" s="687"/>
      <c r="CG23" s="687"/>
      <c r="CH23" s="687"/>
      <c r="CI23" s="687"/>
      <c r="CJ23" s="687"/>
      <c r="CK23" s="687"/>
      <c r="CL23" s="687"/>
      <c r="CM23" s="687"/>
      <c r="CN23" s="687"/>
      <c r="CO23" s="687"/>
      <c r="CP23" s="687"/>
      <c r="CQ23" s="688"/>
      <c r="CR23" s="686" t="s">
        <v>289</v>
      </c>
      <c r="CS23" s="687"/>
      <c r="CT23" s="687"/>
      <c r="CU23" s="687"/>
      <c r="CV23" s="687"/>
      <c r="CW23" s="687"/>
      <c r="CX23" s="687"/>
      <c r="CY23" s="688"/>
      <c r="CZ23" s="686" t="s">
        <v>290</v>
      </c>
      <c r="DA23" s="687"/>
      <c r="DB23" s="687"/>
      <c r="DC23" s="688"/>
      <c r="DD23" s="686" t="s">
        <v>291</v>
      </c>
      <c r="DE23" s="687"/>
      <c r="DF23" s="687"/>
      <c r="DG23" s="687"/>
      <c r="DH23" s="687"/>
      <c r="DI23" s="687"/>
      <c r="DJ23" s="687"/>
      <c r="DK23" s="688"/>
      <c r="DL23" s="724" t="s">
        <v>292</v>
      </c>
      <c r="DM23" s="725"/>
      <c r="DN23" s="725"/>
      <c r="DO23" s="725"/>
      <c r="DP23" s="725"/>
      <c r="DQ23" s="725"/>
      <c r="DR23" s="725"/>
      <c r="DS23" s="725"/>
      <c r="DT23" s="725"/>
      <c r="DU23" s="725"/>
      <c r="DV23" s="726"/>
      <c r="DW23" s="686" t="s">
        <v>293</v>
      </c>
      <c r="DX23" s="687"/>
      <c r="DY23" s="687"/>
      <c r="DZ23" s="687"/>
      <c r="EA23" s="687"/>
      <c r="EB23" s="687"/>
      <c r="EC23" s="688"/>
    </row>
    <row r="24" spans="2:133" ht="11.25" customHeight="1">
      <c r="B24" s="631" t="s">
        <v>294</v>
      </c>
      <c r="C24" s="632"/>
      <c r="D24" s="632"/>
      <c r="E24" s="632"/>
      <c r="F24" s="632"/>
      <c r="G24" s="632"/>
      <c r="H24" s="632"/>
      <c r="I24" s="632"/>
      <c r="J24" s="632"/>
      <c r="K24" s="632"/>
      <c r="L24" s="632"/>
      <c r="M24" s="632"/>
      <c r="N24" s="632"/>
      <c r="O24" s="632"/>
      <c r="P24" s="632"/>
      <c r="Q24" s="633"/>
      <c r="R24" s="634" t="s">
        <v>139</v>
      </c>
      <c r="S24" s="635"/>
      <c r="T24" s="635"/>
      <c r="U24" s="635"/>
      <c r="V24" s="635"/>
      <c r="W24" s="635"/>
      <c r="X24" s="635"/>
      <c r="Y24" s="636"/>
      <c r="Z24" s="672" t="s">
        <v>239</v>
      </c>
      <c r="AA24" s="672"/>
      <c r="AB24" s="672"/>
      <c r="AC24" s="672"/>
      <c r="AD24" s="673" t="s">
        <v>177</v>
      </c>
      <c r="AE24" s="673"/>
      <c r="AF24" s="673"/>
      <c r="AG24" s="673"/>
      <c r="AH24" s="673"/>
      <c r="AI24" s="673"/>
      <c r="AJ24" s="673"/>
      <c r="AK24" s="673"/>
      <c r="AL24" s="637" t="s">
        <v>177</v>
      </c>
      <c r="AM24" s="638"/>
      <c r="AN24" s="638"/>
      <c r="AO24" s="674"/>
      <c r="AP24" s="631" t="s">
        <v>295</v>
      </c>
      <c r="AQ24" s="711"/>
      <c r="AR24" s="711"/>
      <c r="AS24" s="711"/>
      <c r="AT24" s="711"/>
      <c r="AU24" s="711"/>
      <c r="AV24" s="711"/>
      <c r="AW24" s="711"/>
      <c r="AX24" s="711"/>
      <c r="AY24" s="711"/>
      <c r="AZ24" s="711"/>
      <c r="BA24" s="711"/>
      <c r="BB24" s="711"/>
      <c r="BC24" s="711"/>
      <c r="BD24" s="711"/>
      <c r="BE24" s="711"/>
      <c r="BF24" s="712"/>
      <c r="BG24" s="634" t="s">
        <v>139</v>
      </c>
      <c r="BH24" s="635"/>
      <c r="BI24" s="635"/>
      <c r="BJ24" s="635"/>
      <c r="BK24" s="635"/>
      <c r="BL24" s="635"/>
      <c r="BM24" s="635"/>
      <c r="BN24" s="636"/>
      <c r="BO24" s="672" t="s">
        <v>177</v>
      </c>
      <c r="BP24" s="672"/>
      <c r="BQ24" s="672"/>
      <c r="BR24" s="672"/>
      <c r="BS24" s="673" t="s">
        <v>139</v>
      </c>
      <c r="BT24" s="673"/>
      <c r="BU24" s="673"/>
      <c r="BV24" s="673"/>
      <c r="BW24" s="673"/>
      <c r="BX24" s="673"/>
      <c r="BY24" s="673"/>
      <c r="BZ24" s="673"/>
      <c r="CA24" s="673"/>
      <c r="CB24" s="713"/>
      <c r="CD24" s="692" t="s">
        <v>296</v>
      </c>
      <c r="CE24" s="693"/>
      <c r="CF24" s="693"/>
      <c r="CG24" s="693"/>
      <c r="CH24" s="693"/>
      <c r="CI24" s="693"/>
      <c r="CJ24" s="693"/>
      <c r="CK24" s="693"/>
      <c r="CL24" s="693"/>
      <c r="CM24" s="693"/>
      <c r="CN24" s="693"/>
      <c r="CO24" s="693"/>
      <c r="CP24" s="693"/>
      <c r="CQ24" s="694"/>
      <c r="CR24" s="689">
        <v>12030414</v>
      </c>
      <c r="CS24" s="690"/>
      <c r="CT24" s="690"/>
      <c r="CU24" s="690"/>
      <c r="CV24" s="690"/>
      <c r="CW24" s="690"/>
      <c r="CX24" s="690"/>
      <c r="CY24" s="715"/>
      <c r="CZ24" s="716">
        <v>49.9</v>
      </c>
      <c r="DA24" s="698"/>
      <c r="DB24" s="698"/>
      <c r="DC24" s="718"/>
      <c r="DD24" s="714">
        <v>7311534</v>
      </c>
      <c r="DE24" s="690"/>
      <c r="DF24" s="690"/>
      <c r="DG24" s="690"/>
      <c r="DH24" s="690"/>
      <c r="DI24" s="690"/>
      <c r="DJ24" s="690"/>
      <c r="DK24" s="715"/>
      <c r="DL24" s="714">
        <v>6919081</v>
      </c>
      <c r="DM24" s="690"/>
      <c r="DN24" s="690"/>
      <c r="DO24" s="690"/>
      <c r="DP24" s="690"/>
      <c r="DQ24" s="690"/>
      <c r="DR24" s="690"/>
      <c r="DS24" s="690"/>
      <c r="DT24" s="690"/>
      <c r="DU24" s="690"/>
      <c r="DV24" s="715"/>
      <c r="DW24" s="716">
        <v>50.5</v>
      </c>
      <c r="DX24" s="698"/>
      <c r="DY24" s="698"/>
      <c r="DZ24" s="698"/>
      <c r="EA24" s="698"/>
      <c r="EB24" s="698"/>
      <c r="EC24" s="717"/>
    </row>
    <row r="25" spans="2:133" ht="11.25" customHeight="1">
      <c r="B25" s="631" t="s">
        <v>297</v>
      </c>
      <c r="C25" s="632"/>
      <c r="D25" s="632"/>
      <c r="E25" s="632"/>
      <c r="F25" s="632"/>
      <c r="G25" s="632"/>
      <c r="H25" s="632"/>
      <c r="I25" s="632"/>
      <c r="J25" s="632"/>
      <c r="K25" s="632"/>
      <c r="L25" s="632"/>
      <c r="M25" s="632"/>
      <c r="N25" s="632"/>
      <c r="O25" s="632"/>
      <c r="P25" s="632"/>
      <c r="Q25" s="633"/>
      <c r="R25" s="634">
        <v>13868666</v>
      </c>
      <c r="S25" s="635"/>
      <c r="T25" s="635"/>
      <c r="U25" s="635"/>
      <c r="V25" s="635"/>
      <c r="W25" s="635"/>
      <c r="X25" s="635"/>
      <c r="Y25" s="636"/>
      <c r="Z25" s="672">
        <v>54.1</v>
      </c>
      <c r="AA25" s="672"/>
      <c r="AB25" s="672"/>
      <c r="AC25" s="672"/>
      <c r="AD25" s="673">
        <v>13278776</v>
      </c>
      <c r="AE25" s="673"/>
      <c r="AF25" s="673"/>
      <c r="AG25" s="673"/>
      <c r="AH25" s="673"/>
      <c r="AI25" s="673"/>
      <c r="AJ25" s="673"/>
      <c r="AK25" s="673"/>
      <c r="AL25" s="637">
        <v>99.2</v>
      </c>
      <c r="AM25" s="638"/>
      <c r="AN25" s="638"/>
      <c r="AO25" s="674"/>
      <c r="AP25" s="631" t="s">
        <v>298</v>
      </c>
      <c r="AQ25" s="711"/>
      <c r="AR25" s="711"/>
      <c r="AS25" s="711"/>
      <c r="AT25" s="711"/>
      <c r="AU25" s="711"/>
      <c r="AV25" s="711"/>
      <c r="AW25" s="711"/>
      <c r="AX25" s="711"/>
      <c r="AY25" s="711"/>
      <c r="AZ25" s="711"/>
      <c r="BA25" s="711"/>
      <c r="BB25" s="711"/>
      <c r="BC25" s="711"/>
      <c r="BD25" s="711"/>
      <c r="BE25" s="711"/>
      <c r="BF25" s="712"/>
      <c r="BG25" s="634" t="s">
        <v>177</v>
      </c>
      <c r="BH25" s="635"/>
      <c r="BI25" s="635"/>
      <c r="BJ25" s="635"/>
      <c r="BK25" s="635"/>
      <c r="BL25" s="635"/>
      <c r="BM25" s="635"/>
      <c r="BN25" s="636"/>
      <c r="BO25" s="672" t="s">
        <v>177</v>
      </c>
      <c r="BP25" s="672"/>
      <c r="BQ25" s="672"/>
      <c r="BR25" s="672"/>
      <c r="BS25" s="673" t="s">
        <v>177</v>
      </c>
      <c r="BT25" s="673"/>
      <c r="BU25" s="673"/>
      <c r="BV25" s="673"/>
      <c r="BW25" s="673"/>
      <c r="BX25" s="673"/>
      <c r="BY25" s="673"/>
      <c r="BZ25" s="673"/>
      <c r="CA25" s="673"/>
      <c r="CB25" s="713"/>
      <c r="CD25" s="631" t="s">
        <v>299</v>
      </c>
      <c r="CE25" s="632"/>
      <c r="CF25" s="632"/>
      <c r="CG25" s="632"/>
      <c r="CH25" s="632"/>
      <c r="CI25" s="632"/>
      <c r="CJ25" s="632"/>
      <c r="CK25" s="632"/>
      <c r="CL25" s="632"/>
      <c r="CM25" s="632"/>
      <c r="CN25" s="632"/>
      <c r="CO25" s="632"/>
      <c r="CP25" s="632"/>
      <c r="CQ25" s="633"/>
      <c r="CR25" s="634">
        <v>3528712</v>
      </c>
      <c r="CS25" s="647"/>
      <c r="CT25" s="647"/>
      <c r="CU25" s="647"/>
      <c r="CV25" s="647"/>
      <c r="CW25" s="647"/>
      <c r="CX25" s="647"/>
      <c r="CY25" s="648"/>
      <c r="CZ25" s="637">
        <v>14.6</v>
      </c>
      <c r="DA25" s="649"/>
      <c r="DB25" s="649"/>
      <c r="DC25" s="650"/>
      <c r="DD25" s="640">
        <v>3241006</v>
      </c>
      <c r="DE25" s="647"/>
      <c r="DF25" s="647"/>
      <c r="DG25" s="647"/>
      <c r="DH25" s="647"/>
      <c r="DI25" s="647"/>
      <c r="DJ25" s="647"/>
      <c r="DK25" s="648"/>
      <c r="DL25" s="640">
        <v>3132204</v>
      </c>
      <c r="DM25" s="647"/>
      <c r="DN25" s="647"/>
      <c r="DO25" s="647"/>
      <c r="DP25" s="647"/>
      <c r="DQ25" s="647"/>
      <c r="DR25" s="647"/>
      <c r="DS25" s="647"/>
      <c r="DT25" s="647"/>
      <c r="DU25" s="647"/>
      <c r="DV25" s="648"/>
      <c r="DW25" s="637">
        <v>22.8</v>
      </c>
      <c r="DX25" s="649"/>
      <c r="DY25" s="649"/>
      <c r="DZ25" s="649"/>
      <c r="EA25" s="649"/>
      <c r="EB25" s="649"/>
      <c r="EC25" s="661"/>
    </row>
    <row r="26" spans="2:133" ht="11.25" customHeight="1">
      <c r="B26" s="631" t="s">
        <v>300</v>
      </c>
      <c r="C26" s="632"/>
      <c r="D26" s="632"/>
      <c r="E26" s="632"/>
      <c r="F26" s="632"/>
      <c r="G26" s="632"/>
      <c r="H26" s="632"/>
      <c r="I26" s="632"/>
      <c r="J26" s="632"/>
      <c r="K26" s="632"/>
      <c r="L26" s="632"/>
      <c r="M26" s="632"/>
      <c r="N26" s="632"/>
      <c r="O26" s="632"/>
      <c r="P26" s="632"/>
      <c r="Q26" s="633"/>
      <c r="R26" s="634">
        <v>6695</v>
      </c>
      <c r="S26" s="635"/>
      <c r="T26" s="635"/>
      <c r="U26" s="635"/>
      <c r="V26" s="635"/>
      <c r="W26" s="635"/>
      <c r="X26" s="635"/>
      <c r="Y26" s="636"/>
      <c r="Z26" s="672">
        <v>0</v>
      </c>
      <c r="AA26" s="672"/>
      <c r="AB26" s="672"/>
      <c r="AC26" s="672"/>
      <c r="AD26" s="673">
        <v>6695</v>
      </c>
      <c r="AE26" s="673"/>
      <c r="AF26" s="673"/>
      <c r="AG26" s="673"/>
      <c r="AH26" s="673"/>
      <c r="AI26" s="673"/>
      <c r="AJ26" s="673"/>
      <c r="AK26" s="673"/>
      <c r="AL26" s="637">
        <v>0.1</v>
      </c>
      <c r="AM26" s="638"/>
      <c r="AN26" s="638"/>
      <c r="AO26" s="674"/>
      <c r="AP26" s="631" t="s">
        <v>301</v>
      </c>
      <c r="AQ26" s="711"/>
      <c r="AR26" s="711"/>
      <c r="AS26" s="711"/>
      <c r="AT26" s="711"/>
      <c r="AU26" s="711"/>
      <c r="AV26" s="711"/>
      <c r="AW26" s="711"/>
      <c r="AX26" s="711"/>
      <c r="AY26" s="711"/>
      <c r="AZ26" s="711"/>
      <c r="BA26" s="711"/>
      <c r="BB26" s="711"/>
      <c r="BC26" s="711"/>
      <c r="BD26" s="711"/>
      <c r="BE26" s="711"/>
      <c r="BF26" s="712"/>
      <c r="BG26" s="634" t="s">
        <v>239</v>
      </c>
      <c r="BH26" s="635"/>
      <c r="BI26" s="635"/>
      <c r="BJ26" s="635"/>
      <c r="BK26" s="635"/>
      <c r="BL26" s="635"/>
      <c r="BM26" s="635"/>
      <c r="BN26" s="636"/>
      <c r="BO26" s="672" t="s">
        <v>139</v>
      </c>
      <c r="BP26" s="672"/>
      <c r="BQ26" s="672"/>
      <c r="BR26" s="672"/>
      <c r="BS26" s="673" t="s">
        <v>239</v>
      </c>
      <c r="BT26" s="673"/>
      <c r="BU26" s="673"/>
      <c r="BV26" s="673"/>
      <c r="BW26" s="673"/>
      <c r="BX26" s="673"/>
      <c r="BY26" s="673"/>
      <c r="BZ26" s="673"/>
      <c r="CA26" s="673"/>
      <c r="CB26" s="713"/>
      <c r="CD26" s="631" t="s">
        <v>302</v>
      </c>
      <c r="CE26" s="632"/>
      <c r="CF26" s="632"/>
      <c r="CG26" s="632"/>
      <c r="CH26" s="632"/>
      <c r="CI26" s="632"/>
      <c r="CJ26" s="632"/>
      <c r="CK26" s="632"/>
      <c r="CL26" s="632"/>
      <c r="CM26" s="632"/>
      <c r="CN26" s="632"/>
      <c r="CO26" s="632"/>
      <c r="CP26" s="632"/>
      <c r="CQ26" s="633"/>
      <c r="CR26" s="634">
        <v>2243338</v>
      </c>
      <c r="CS26" s="635"/>
      <c r="CT26" s="635"/>
      <c r="CU26" s="635"/>
      <c r="CV26" s="635"/>
      <c r="CW26" s="635"/>
      <c r="CX26" s="635"/>
      <c r="CY26" s="636"/>
      <c r="CZ26" s="637">
        <v>9.3000000000000007</v>
      </c>
      <c r="DA26" s="649"/>
      <c r="DB26" s="649"/>
      <c r="DC26" s="650"/>
      <c r="DD26" s="640">
        <v>2022518</v>
      </c>
      <c r="DE26" s="635"/>
      <c r="DF26" s="635"/>
      <c r="DG26" s="635"/>
      <c r="DH26" s="635"/>
      <c r="DI26" s="635"/>
      <c r="DJ26" s="635"/>
      <c r="DK26" s="636"/>
      <c r="DL26" s="640" t="s">
        <v>239</v>
      </c>
      <c r="DM26" s="635"/>
      <c r="DN26" s="635"/>
      <c r="DO26" s="635"/>
      <c r="DP26" s="635"/>
      <c r="DQ26" s="635"/>
      <c r="DR26" s="635"/>
      <c r="DS26" s="635"/>
      <c r="DT26" s="635"/>
      <c r="DU26" s="635"/>
      <c r="DV26" s="636"/>
      <c r="DW26" s="637" t="s">
        <v>139</v>
      </c>
      <c r="DX26" s="649"/>
      <c r="DY26" s="649"/>
      <c r="DZ26" s="649"/>
      <c r="EA26" s="649"/>
      <c r="EB26" s="649"/>
      <c r="EC26" s="661"/>
    </row>
    <row r="27" spans="2:133" ht="11.25" customHeight="1">
      <c r="B27" s="631" t="s">
        <v>303</v>
      </c>
      <c r="C27" s="632"/>
      <c r="D27" s="632"/>
      <c r="E27" s="632"/>
      <c r="F27" s="632"/>
      <c r="G27" s="632"/>
      <c r="H27" s="632"/>
      <c r="I27" s="632"/>
      <c r="J27" s="632"/>
      <c r="K27" s="632"/>
      <c r="L27" s="632"/>
      <c r="M27" s="632"/>
      <c r="N27" s="632"/>
      <c r="O27" s="632"/>
      <c r="P27" s="632"/>
      <c r="Q27" s="633"/>
      <c r="R27" s="634">
        <v>89662</v>
      </c>
      <c r="S27" s="635"/>
      <c r="T27" s="635"/>
      <c r="U27" s="635"/>
      <c r="V27" s="635"/>
      <c r="W27" s="635"/>
      <c r="X27" s="635"/>
      <c r="Y27" s="636"/>
      <c r="Z27" s="672">
        <v>0.4</v>
      </c>
      <c r="AA27" s="672"/>
      <c r="AB27" s="672"/>
      <c r="AC27" s="672"/>
      <c r="AD27" s="673" t="s">
        <v>239</v>
      </c>
      <c r="AE27" s="673"/>
      <c r="AF27" s="673"/>
      <c r="AG27" s="673"/>
      <c r="AH27" s="673"/>
      <c r="AI27" s="673"/>
      <c r="AJ27" s="673"/>
      <c r="AK27" s="673"/>
      <c r="AL27" s="637" t="s">
        <v>177</v>
      </c>
      <c r="AM27" s="638"/>
      <c r="AN27" s="638"/>
      <c r="AO27" s="674"/>
      <c r="AP27" s="631" t="s">
        <v>304</v>
      </c>
      <c r="AQ27" s="632"/>
      <c r="AR27" s="632"/>
      <c r="AS27" s="632"/>
      <c r="AT27" s="632"/>
      <c r="AU27" s="632"/>
      <c r="AV27" s="632"/>
      <c r="AW27" s="632"/>
      <c r="AX27" s="632"/>
      <c r="AY27" s="632"/>
      <c r="AZ27" s="632"/>
      <c r="BA27" s="632"/>
      <c r="BB27" s="632"/>
      <c r="BC27" s="632"/>
      <c r="BD27" s="632"/>
      <c r="BE27" s="632"/>
      <c r="BF27" s="633"/>
      <c r="BG27" s="634">
        <v>8965055</v>
      </c>
      <c r="BH27" s="635"/>
      <c r="BI27" s="635"/>
      <c r="BJ27" s="635"/>
      <c r="BK27" s="635"/>
      <c r="BL27" s="635"/>
      <c r="BM27" s="635"/>
      <c r="BN27" s="636"/>
      <c r="BO27" s="672">
        <v>100</v>
      </c>
      <c r="BP27" s="672"/>
      <c r="BQ27" s="672"/>
      <c r="BR27" s="672"/>
      <c r="BS27" s="673">
        <v>66504</v>
      </c>
      <c r="BT27" s="673"/>
      <c r="BU27" s="673"/>
      <c r="BV27" s="673"/>
      <c r="BW27" s="673"/>
      <c r="BX27" s="673"/>
      <c r="BY27" s="673"/>
      <c r="BZ27" s="673"/>
      <c r="CA27" s="673"/>
      <c r="CB27" s="713"/>
      <c r="CD27" s="631" t="s">
        <v>305</v>
      </c>
      <c r="CE27" s="632"/>
      <c r="CF27" s="632"/>
      <c r="CG27" s="632"/>
      <c r="CH27" s="632"/>
      <c r="CI27" s="632"/>
      <c r="CJ27" s="632"/>
      <c r="CK27" s="632"/>
      <c r="CL27" s="632"/>
      <c r="CM27" s="632"/>
      <c r="CN27" s="632"/>
      <c r="CO27" s="632"/>
      <c r="CP27" s="632"/>
      <c r="CQ27" s="633"/>
      <c r="CR27" s="634">
        <v>6016887</v>
      </c>
      <c r="CS27" s="647"/>
      <c r="CT27" s="647"/>
      <c r="CU27" s="647"/>
      <c r="CV27" s="647"/>
      <c r="CW27" s="647"/>
      <c r="CX27" s="647"/>
      <c r="CY27" s="648"/>
      <c r="CZ27" s="637">
        <v>25</v>
      </c>
      <c r="DA27" s="649"/>
      <c r="DB27" s="649"/>
      <c r="DC27" s="650"/>
      <c r="DD27" s="640">
        <v>1589036</v>
      </c>
      <c r="DE27" s="647"/>
      <c r="DF27" s="647"/>
      <c r="DG27" s="647"/>
      <c r="DH27" s="647"/>
      <c r="DI27" s="647"/>
      <c r="DJ27" s="647"/>
      <c r="DK27" s="648"/>
      <c r="DL27" s="640">
        <v>1317036</v>
      </c>
      <c r="DM27" s="647"/>
      <c r="DN27" s="647"/>
      <c r="DO27" s="647"/>
      <c r="DP27" s="647"/>
      <c r="DQ27" s="647"/>
      <c r="DR27" s="647"/>
      <c r="DS27" s="647"/>
      <c r="DT27" s="647"/>
      <c r="DU27" s="647"/>
      <c r="DV27" s="648"/>
      <c r="DW27" s="637">
        <v>9.6</v>
      </c>
      <c r="DX27" s="649"/>
      <c r="DY27" s="649"/>
      <c r="DZ27" s="649"/>
      <c r="EA27" s="649"/>
      <c r="EB27" s="649"/>
      <c r="EC27" s="661"/>
    </row>
    <row r="28" spans="2:133" ht="11.25" customHeight="1">
      <c r="B28" s="631" t="s">
        <v>306</v>
      </c>
      <c r="C28" s="632"/>
      <c r="D28" s="632"/>
      <c r="E28" s="632"/>
      <c r="F28" s="632"/>
      <c r="G28" s="632"/>
      <c r="H28" s="632"/>
      <c r="I28" s="632"/>
      <c r="J28" s="632"/>
      <c r="K28" s="632"/>
      <c r="L28" s="632"/>
      <c r="M28" s="632"/>
      <c r="N28" s="632"/>
      <c r="O28" s="632"/>
      <c r="P28" s="632"/>
      <c r="Q28" s="633"/>
      <c r="R28" s="634">
        <v>123393</v>
      </c>
      <c r="S28" s="635"/>
      <c r="T28" s="635"/>
      <c r="U28" s="635"/>
      <c r="V28" s="635"/>
      <c r="W28" s="635"/>
      <c r="X28" s="635"/>
      <c r="Y28" s="636"/>
      <c r="Z28" s="672">
        <v>0.5</v>
      </c>
      <c r="AA28" s="672"/>
      <c r="AB28" s="672"/>
      <c r="AC28" s="672"/>
      <c r="AD28" s="673">
        <v>67523</v>
      </c>
      <c r="AE28" s="673"/>
      <c r="AF28" s="673"/>
      <c r="AG28" s="673"/>
      <c r="AH28" s="673"/>
      <c r="AI28" s="673"/>
      <c r="AJ28" s="673"/>
      <c r="AK28" s="673"/>
      <c r="AL28" s="637">
        <v>0.5</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307</v>
      </c>
      <c r="CE28" s="632"/>
      <c r="CF28" s="632"/>
      <c r="CG28" s="632"/>
      <c r="CH28" s="632"/>
      <c r="CI28" s="632"/>
      <c r="CJ28" s="632"/>
      <c r="CK28" s="632"/>
      <c r="CL28" s="632"/>
      <c r="CM28" s="632"/>
      <c r="CN28" s="632"/>
      <c r="CO28" s="632"/>
      <c r="CP28" s="632"/>
      <c r="CQ28" s="633"/>
      <c r="CR28" s="634">
        <v>2484815</v>
      </c>
      <c r="CS28" s="635"/>
      <c r="CT28" s="635"/>
      <c r="CU28" s="635"/>
      <c r="CV28" s="635"/>
      <c r="CW28" s="635"/>
      <c r="CX28" s="635"/>
      <c r="CY28" s="636"/>
      <c r="CZ28" s="637">
        <v>10.3</v>
      </c>
      <c r="DA28" s="649"/>
      <c r="DB28" s="649"/>
      <c r="DC28" s="650"/>
      <c r="DD28" s="640">
        <v>2481492</v>
      </c>
      <c r="DE28" s="635"/>
      <c r="DF28" s="635"/>
      <c r="DG28" s="635"/>
      <c r="DH28" s="635"/>
      <c r="DI28" s="635"/>
      <c r="DJ28" s="635"/>
      <c r="DK28" s="636"/>
      <c r="DL28" s="640">
        <v>2469841</v>
      </c>
      <c r="DM28" s="635"/>
      <c r="DN28" s="635"/>
      <c r="DO28" s="635"/>
      <c r="DP28" s="635"/>
      <c r="DQ28" s="635"/>
      <c r="DR28" s="635"/>
      <c r="DS28" s="635"/>
      <c r="DT28" s="635"/>
      <c r="DU28" s="635"/>
      <c r="DV28" s="636"/>
      <c r="DW28" s="637">
        <v>18</v>
      </c>
      <c r="DX28" s="649"/>
      <c r="DY28" s="649"/>
      <c r="DZ28" s="649"/>
      <c r="EA28" s="649"/>
      <c r="EB28" s="649"/>
      <c r="EC28" s="661"/>
    </row>
    <row r="29" spans="2:133" ht="11.25" customHeight="1">
      <c r="B29" s="631" t="s">
        <v>308</v>
      </c>
      <c r="C29" s="632"/>
      <c r="D29" s="632"/>
      <c r="E29" s="632"/>
      <c r="F29" s="632"/>
      <c r="G29" s="632"/>
      <c r="H29" s="632"/>
      <c r="I29" s="632"/>
      <c r="J29" s="632"/>
      <c r="K29" s="632"/>
      <c r="L29" s="632"/>
      <c r="M29" s="632"/>
      <c r="N29" s="632"/>
      <c r="O29" s="632"/>
      <c r="P29" s="632"/>
      <c r="Q29" s="633"/>
      <c r="R29" s="634">
        <v>43187</v>
      </c>
      <c r="S29" s="635"/>
      <c r="T29" s="635"/>
      <c r="U29" s="635"/>
      <c r="V29" s="635"/>
      <c r="W29" s="635"/>
      <c r="X29" s="635"/>
      <c r="Y29" s="636"/>
      <c r="Z29" s="672">
        <v>0.2</v>
      </c>
      <c r="AA29" s="672"/>
      <c r="AB29" s="672"/>
      <c r="AC29" s="672"/>
      <c r="AD29" s="673" t="s">
        <v>239</v>
      </c>
      <c r="AE29" s="673"/>
      <c r="AF29" s="673"/>
      <c r="AG29" s="673"/>
      <c r="AH29" s="673"/>
      <c r="AI29" s="673"/>
      <c r="AJ29" s="673"/>
      <c r="AK29" s="673"/>
      <c r="AL29" s="637" t="s">
        <v>239</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309</v>
      </c>
      <c r="CE29" s="654"/>
      <c r="CF29" s="631" t="s">
        <v>310</v>
      </c>
      <c r="CG29" s="632"/>
      <c r="CH29" s="632"/>
      <c r="CI29" s="632"/>
      <c r="CJ29" s="632"/>
      <c r="CK29" s="632"/>
      <c r="CL29" s="632"/>
      <c r="CM29" s="632"/>
      <c r="CN29" s="632"/>
      <c r="CO29" s="632"/>
      <c r="CP29" s="632"/>
      <c r="CQ29" s="633"/>
      <c r="CR29" s="634">
        <v>2484815</v>
      </c>
      <c r="CS29" s="647"/>
      <c r="CT29" s="647"/>
      <c r="CU29" s="647"/>
      <c r="CV29" s="647"/>
      <c r="CW29" s="647"/>
      <c r="CX29" s="647"/>
      <c r="CY29" s="648"/>
      <c r="CZ29" s="637">
        <v>10.3</v>
      </c>
      <c r="DA29" s="649"/>
      <c r="DB29" s="649"/>
      <c r="DC29" s="650"/>
      <c r="DD29" s="640">
        <v>2481492</v>
      </c>
      <c r="DE29" s="647"/>
      <c r="DF29" s="647"/>
      <c r="DG29" s="647"/>
      <c r="DH29" s="647"/>
      <c r="DI29" s="647"/>
      <c r="DJ29" s="647"/>
      <c r="DK29" s="648"/>
      <c r="DL29" s="640">
        <v>2469841</v>
      </c>
      <c r="DM29" s="647"/>
      <c r="DN29" s="647"/>
      <c r="DO29" s="647"/>
      <c r="DP29" s="647"/>
      <c r="DQ29" s="647"/>
      <c r="DR29" s="647"/>
      <c r="DS29" s="647"/>
      <c r="DT29" s="647"/>
      <c r="DU29" s="647"/>
      <c r="DV29" s="648"/>
      <c r="DW29" s="637">
        <v>18</v>
      </c>
      <c r="DX29" s="649"/>
      <c r="DY29" s="649"/>
      <c r="DZ29" s="649"/>
      <c r="EA29" s="649"/>
      <c r="EB29" s="649"/>
      <c r="EC29" s="661"/>
    </row>
    <row r="30" spans="2:133" ht="11.25" customHeight="1">
      <c r="B30" s="631" t="s">
        <v>311</v>
      </c>
      <c r="C30" s="632"/>
      <c r="D30" s="632"/>
      <c r="E30" s="632"/>
      <c r="F30" s="632"/>
      <c r="G30" s="632"/>
      <c r="H30" s="632"/>
      <c r="I30" s="632"/>
      <c r="J30" s="632"/>
      <c r="K30" s="632"/>
      <c r="L30" s="632"/>
      <c r="M30" s="632"/>
      <c r="N30" s="632"/>
      <c r="O30" s="632"/>
      <c r="P30" s="632"/>
      <c r="Q30" s="633"/>
      <c r="R30" s="634">
        <v>4793734</v>
      </c>
      <c r="S30" s="635"/>
      <c r="T30" s="635"/>
      <c r="U30" s="635"/>
      <c r="V30" s="635"/>
      <c r="W30" s="635"/>
      <c r="X30" s="635"/>
      <c r="Y30" s="636"/>
      <c r="Z30" s="672">
        <v>18.7</v>
      </c>
      <c r="AA30" s="672"/>
      <c r="AB30" s="672"/>
      <c r="AC30" s="672"/>
      <c r="AD30" s="673" t="s">
        <v>139</v>
      </c>
      <c r="AE30" s="673"/>
      <c r="AF30" s="673"/>
      <c r="AG30" s="673"/>
      <c r="AH30" s="673"/>
      <c r="AI30" s="673"/>
      <c r="AJ30" s="673"/>
      <c r="AK30" s="673"/>
      <c r="AL30" s="637" t="s">
        <v>177</v>
      </c>
      <c r="AM30" s="638"/>
      <c r="AN30" s="638"/>
      <c r="AO30" s="674"/>
      <c r="AP30" s="686" t="s">
        <v>227</v>
      </c>
      <c r="AQ30" s="687"/>
      <c r="AR30" s="687"/>
      <c r="AS30" s="687"/>
      <c r="AT30" s="687"/>
      <c r="AU30" s="687"/>
      <c r="AV30" s="687"/>
      <c r="AW30" s="687"/>
      <c r="AX30" s="687"/>
      <c r="AY30" s="687"/>
      <c r="AZ30" s="687"/>
      <c r="BA30" s="687"/>
      <c r="BB30" s="687"/>
      <c r="BC30" s="687"/>
      <c r="BD30" s="687"/>
      <c r="BE30" s="687"/>
      <c r="BF30" s="688"/>
      <c r="BG30" s="686" t="s">
        <v>312</v>
      </c>
      <c r="BH30" s="709"/>
      <c r="BI30" s="709"/>
      <c r="BJ30" s="709"/>
      <c r="BK30" s="709"/>
      <c r="BL30" s="709"/>
      <c r="BM30" s="709"/>
      <c r="BN30" s="709"/>
      <c r="BO30" s="709"/>
      <c r="BP30" s="709"/>
      <c r="BQ30" s="710"/>
      <c r="BR30" s="686" t="s">
        <v>313</v>
      </c>
      <c r="BS30" s="709"/>
      <c r="BT30" s="709"/>
      <c r="BU30" s="709"/>
      <c r="BV30" s="709"/>
      <c r="BW30" s="709"/>
      <c r="BX30" s="709"/>
      <c r="BY30" s="709"/>
      <c r="BZ30" s="709"/>
      <c r="CA30" s="709"/>
      <c r="CB30" s="710"/>
      <c r="CD30" s="655"/>
      <c r="CE30" s="656"/>
      <c r="CF30" s="631" t="s">
        <v>314</v>
      </c>
      <c r="CG30" s="632"/>
      <c r="CH30" s="632"/>
      <c r="CI30" s="632"/>
      <c r="CJ30" s="632"/>
      <c r="CK30" s="632"/>
      <c r="CL30" s="632"/>
      <c r="CM30" s="632"/>
      <c r="CN30" s="632"/>
      <c r="CO30" s="632"/>
      <c r="CP30" s="632"/>
      <c r="CQ30" s="633"/>
      <c r="CR30" s="634">
        <v>2400979</v>
      </c>
      <c r="CS30" s="635"/>
      <c r="CT30" s="635"/>
      <c r="CU30" s="635"/>
      <c r="CV30" s="635"/>
      <c r="CW30" s="635"/>
      <c r="CX30" s="635"/>
      <c r="CY30" s="636"/>
      <c r="CZ30" s="637">
        <v>10</v>
      </c>
      <c r="DA30" s="649"/>
      <c r="DB30" s="649"/>
      <c r="DC30" s="650"/>
      <c r="DD30" s="640">
        <v>2397939</v>
      </c>
      <c r="DE30" s="635"/>
      <c r="DF30" s="635"/>
      <c r="DG30" s="635"/>
      <c r="DH30" s="635"/>
      <c r="DI30" s="635"/>
      <c r="DJ30" s="635"/>
      <c r="DK30" s="636"/>
      <c r="DL30" s="640">
        <v>2386288</v>
      </c>
      <c r="DM30" s="635"/>
      <c r="DN30" s="635"/>
      <c r="DO30" s="635"/>
      <c r="DP30" s="635"/>
      <c r="DQ30" s="635"/>
      <c r="DR30" s="635"/>
      <c r="DS30" s="635"/>
      <c r="DT30" s="635"/>
      <c r="DU30" s="635"/>
      <c r="DV30" s="636"/>
      <c r="DW30" s="637">
        <v>17.399999999999999</v>
      </c>
      <c r="DX30" s="649"/>
      <c r="DY30" s="649"/>
      <c r="DZ30" s="649"/>
      <c r="EA30" s="649"/>
      <c r="EB30" s="649"/>
      <c r="EC30" s="661"/>
    </row>
    <row r="31" spans="2:133" ht="11.25" customHeight="1">
      <c r="B31" s="701" t="s">
        <v>315</v>
      </c>
      <c r="C31" s="702"/>
      <c r="D31" s="702"/>
      <c r="E31" s="702"/>
      <c r="F31" s="702"/>
      <c r="G31" s="702"/>
      <c r="H31" s="702"/>
      <c r="I31" s="702"/>
      <c r="J31" s="702"/>
      <c r="K31" s="702"/>
      <c r="L31" s="702"/>
      <c r="M31" s="702"/>
      <c r="N31" s="702"/>
      <c r="O31" s="702"/>
      <c r="P31" s="702"/>
      <c r="Q31" s="703"/>
      <c r="R31" s="634" t="s">
        <v>139</v>
      </c>
      <c r="S31" s="635"/>
      <c r="T31" s="635"/>
      <c r="U31" s="635"/>
      <c r="V31" s="635"/>
      <c r="W31" s="635"/>
      <c r="X31" s="635"/>
      <c r="Y31" s="636"/>
      <c r="Z31" s="672" t="s">
        <v>139</v>
      </c>
      <c r="AA31" s="672"/>
      <c r="AB31" s="672"/>
      <c r="AC31" s="672"/>
      <c r="AD31" s="673" t="s">
        <v>139</v>
      </c>
      <c r="AE31" s="673"/>
      <c r="AF31" s="673"/>
      <c r="AG31" s="673"/>
      <c r="AH31" s="673"/>
      <c r="AI31" s="673"/>
      <c r="AJ31" s="673"/>
      <c r="AK31" s="673"/>
      <c r="AL31" s="637" t="s">
        <v>177</v>
      </c>
      <c r="AM31" s="638"/>
      <c r="AN31" s="638"/>
      <c r="AO31" s="674"/>
      <c r="AP31" s="704" t="s">
        <v>316</v>
      </c>
      <c r="AQ31" s="705"/>
      <c r="AR31" s="705"/>
      <c r="AS31" s="705"/>
      <c r="AT31" s="706" t="s">
        <v>317</v>
      </c>
      <c r="AU31" s="212"/>
      <c r="AV31" s="212"/>
      <c r="AW31" s="212"/>
      <c r="AX31" s="692" t="s">
        <v>190</v>
      </c>
      <c r="AY31" s="693"/>
      <c r="AZ31" s="693"/>
      <c r="BA31" s="693"/>
      <c r="BB31" s="693"/>
      <c r="BC31" s="693"/>
      <c r="BD31" s="693"/>
      <c r="BE31" s="693"/>
      <c r="BF31" s="694"/>
      <c r="BG31" s="696">
        <v>99.2</v>
      </c>
      <c r="BH31" s="697"/>
      <c r="BI31" s="697"/>
      <c r="BJ31" s="697"/>
      <c r="BK31" s="697"/>
      <c r="BL31" s="697"/>
      <c r="BM31" s="698">
        <v>98.1</v>
      </c>
      <c r="BN31" s="697"/>
      <c r="BO31" s="697"/>
      <c r="BP31" s="697"/>
      <c r="BQ31" s="699"/>
      <c r="BR31" s="696">
        <v>99.2</v>
      </c>
      <c r="BS31" s="697"/>
      <c r="BT31" s="697"/>
      <c r="BU31" s="697"/>
      <c r="BV31" s="697"/>
      <c r="BW31" s="697"/>
      <c r="BX31" s="698">
        <v>97.9</v>
      </c>
      <c r="BY31" s="697"/>
      <c r="BZ31" s="697"/>
      <c r="CA31" s="697"/>
      <c r="CB31" s="699"/>
      <c r="CD31" s="655"/>
      <c r="CE31" s="656"/>
      <c r="CF31" s="631" t="s">
        <v>318</v>
      </c>
      <c r="CG31" s="632"/>
      <c r="CH31" s="632"/>
      <c r="CI31" s="632"/>
      <c r="CJ31" s="632"/>
      <c r="CK31" s="632"/>
      <c r="CL31" s="632"/>
      <c r="CM31" s="632"/>
      <c r="CN31" s="632"/>
      <c r="CO31" s="632"/>
      <c r="CP31" s="632"/>
      <c r="CQ31" s="633"/>
      <c r="CR31" s="634">
        <v>83836</v>
      </c>
      <c r="CS31" s="647"/>
      <c r="CT31" s="647"/>
      <c r="CU31" s="647"/>
      <c r="CV31" s="647"/>
      <c r="CW31" s="647"/>
      <c r="CX31" s="647"/>
      <c r="CY31" s="648"/>
      <c r="CZ31" s="637">
        <v>0.3</v>
      </c>
      <c r="DA31" s="649"/>
      <c r="DB31" s="649"/>
      <c r="DC31" s="650"/>
      <c r="DD31" s="640">
        <v>83553</v>
      </c>
      <c r="DE31" s="647"/>
      <c r="DF31" s="647"/>
      <c r="DG31" s="647"/>
      <c r="DH31" s="647"/>
      <c r="DI31" s="647"/>
      <c r="DJ31" s="647"/>
      <c r="DK31" s="648"/>
      <c r="DL31" s="640">
        <v>83553</v>
      </c>
      <c r="DM31" s="647"/>
      <c r="DN31" s="647"/>
      <c r="DO31" s="647"/>
      <c r="DP31" s="647"/>
      <c r="DQ31" s="647"/>
      <c r="DR31" s="647"/>
      <c r="DS31" s="647"/>
      <c r="DT31" s="647"/>
      <c r="DU31" s="647"/>
      <c r="DV31" s="648"/>
      <c r="DW31" s="637">
        <v>0.6</v>
      </c>
      <c r="DX31" s="649"/>
      <c r="DY31" s="649"/>
      <c r="DZ31" s="649"/>
      <c r="EA31" s="649"/>
      <c r="EB31" s="649"/>
      <c r="EC31" s="661"/>
    </row>
    <row r="32" spans="2:133" ht="11.25" customHeight="1">
      <c r="B32" s="631" t="s">
        <v>319</v>
      </c>
      <c r="C32" s="632"/>
      <c r="D32" s="632"/>
      <c r="E32" s="632"/>
      <c r="F32" s="632"/>
      <c r="G32" s="632"/>
      <c r="H32" s="632"/>
      <c r="I32" s="632"/>
      <c r="J32" s="632"/>
      <c r="K32" s="632"/>
      <c r="L32" s="632"/>
      <c r="M32" s="632"/>
      <c r="N32" s="632"/>
      <c r="O32" s="632"/>
      <c r="P32" s="632"/>
      <c r="Q32" s="633"/>
      <c r="R32" s="634">
        <v>1592729</v>
      </c>
      <c r="S32" s="635"/>
      <c r="T32" s="635"/>
      <c r="U32" s="635"/>
      <c r="V32" s="635"/>
      <c r="W32" s="635"/>
      <c r="X32" s="635"/>
      <c r="Y32" s="636"/>
      <c r="Z32" s="672">
        <v>6.2</v>
      </c>
      <c r="AA32" s="672"/>
      <c r="AB32" s="672"/>
      <c r="AC32" s="672"/>
      <c r="AD32" s="673" t="s">
        <v>239</v>
      </c>
      <c r="AE32" s="673"/>
      <c r="AF32" s="673"/>
      <c r="AG32" s="673"/>
      <c r="AH32" s="673"/>
      <c r="AI32" s="673"/>
      <c r="AJ32" s="673"/>
      <c r="AK32" s="673"/>
      <c r="AL32" s="637" t="s">
        <v>239</v>
      </c>
      <c r="AM32" s="638"/>
      <c r="AN32" s="638"/>
      <c r="AO32" s="674"/>
      <c r="AP32" s="675"/>
      <c r="AQ32" s="676"/>
      <c r="AR32" s="676"/>
      <c r="AS32" s="676"/>
      <c r="AT32" s="707"/>
      <c r="AU32" s="208" t="s">
        <v>320</v>
      </c>
      <c r="AX32" s="631" t="s">
        <v>321</v>
      </c>
      <c r="AY32" s="632"/>
      <c r="AZ32" s="632"/>
      <c r="BA32" s="632"/>
      <c r="BB32" s="632"/>
      <c r="BC32" s="632"/>
      <c r="BD32" s="632"/>
      <c r="BE32" s="632"/>
      <c r="BF32" s="633"/>
      <c r="BG32" s="700">
        <v>99.1</v>
      </c>
      <c r="BH32" s="647"/>
      <c r="BI32" s="647"/>
      <c r="BJ32" s="647"/>
      <c r="BK32" s="647"/>
      <c r="BL32" s="647"/>
      <c r="BM32" s="638">
        <v>98.5</v>
      </c>
      <c r="BN32" s="647"/>
      <c r="BO32" s="647"/>
      <c r="BP32" s="647"/>
      <c r="BQ32" s="670"/>
      <c r="BR32" s="700">
        <v>99</v>
      </c>
      <c r="BS32" s="647"/>
      <c r="BT32" s="647"/>
      <c r="BU32" s="647"/>
      <c r="BV32" s="647"/>
      <c r="BW32" s="647"/>
      <c r="BX32" s="638">
        <v>98.1</v>
      </c>
      <c r="BY32" s="647"/>
      <c r="BZ32" s="647"/>
      <c r="CA32" s="647"/>
      <c r="CB32" s="670"/>
      <c r="CD32" s="657"/>
      <c r="CE32" s="658"/>
      <c r="CF32" s="631" t="s">
        <v>322</v>
      </c>
      <c r="CG32" s="632"/>
      <c r="CH32" s="632"/>
      <c r="CI32" s="632"/>
      <c r="CJ32" s="632"/>
      <c r="CK32" s="632"/>
      <c r="CL32" s="632"/>
      <c r="CM32" s="632"/>
      <c r="CN32" s="632"/>
      <c r="CO32" s="632"/>
      <c r="CP32" s="632"/>
      <c r="CQ32" s="633"/>
      <c r="CR32" s="634" t="s">
        <v>177</v>
      </c>
      <c r="CS32" s="635"/>
      <c r="CT32" s="635"/>
      <c r="CU32" s="635"/>
      <c r="CV32" s="635"/>
      <c r="CW32" s="635"/>
      <c r="CX32" s="635"/>
      <c r="CY32" s="636"/>
      <c r="CZ32" s="637" t="s">
        <v>239</v>
      </c>
      <c r="DA32" s="649"/>
      <c r="DB32" s="649"/>
      <c r="DC32" s="650"/>
      <c r="DD32" s="640" t="s">
        <v>239</v>
      </c>
      <c r="DE32" s="635"/>
      <c r="DF32" s="635"/>
      <c r="DG32" s="635"/>
      <c r="DH32" s="635"/>
      <c r="DI32" s="635"/>
      <c r="DJ32" s="635"/>
      <c r="DK32" s="636"/>
      <c r="DL32" s="640" t="s">
        <v>239</v>
      </c>
      <c r="DM32" s="635"/>
      <c r="DN32" s="635"/>
      <c r="DO32" s="635"/>
      <c r="DP32" s="635"/>
      <c r="DQ32" s="635"/>
      <c r="DR32" s="635"/>
      <c r="DS32" s="635"/>
      <c r="DT32" s="635"/>
      <c r="DU32" s="635"/>
      <c r="DV32" s="636"/>
      <c r="DW32" s="637" t="s">
        <v>239</v>
      </c>
      <c r="DX32" s="649"/>
      <c r="DY32" s="649"/>
      <c r="DZ32" s="649"/>
      <c r="EA32" s="649"/>
      <c r="EB32" s="649"/>
      <c r="EC32" s="661"/>
    </row>
    <row r="33" spans="2:133" ht="11.25" customHeight="1">
      <c r="B33" s="631" t="s">
        <v>323</v>
      </c>
      <c r="C33" s="632"/>
      <c r="D33" s="632"/>
      <c r="E33" s="632"/>
      <c r="F33" s="632"/>
      <c r="G33" s="632"/>
      <c r="H33" s="632"/>
      <c r="I33" s="632"/>
      <c r="J33" s="632"/>
      <c r="K33" s="632"/>
      <c r="L33" s="632"/>
      <c r="M33" s="632"/>
      <c r="N33" s="632"/>
      <c r="O33" s="632"/>
      <c r="P33" s="632"/>
      <c r="Q33" s="633"/>
      <c r="R33" s="634">
        <v>14522</v>
      </c>
      <c r="S33" s="635"/>
      <c r="T33" s="635"/>
      <c r="U33" s="635"/>
      <c r="V33" s="635"/>
      <c r="W33" s="635"/>
      <c r="X33" s="635"/>
      <c r="Y33" s="636"/>
      <c r="Z33" s="672">
        <v>0.1</v>
      </c>
      <c r="AA33" s="672"/>
      <c r="AB33" s="672"/>
      <c r="AC33" s="672"/>
      <c r="AD33" s="673">
        <v>10246</v>
      </c>
      <c r="AE33" s="673"/>
      <c r="AF33" s="673"/>
      <c r="AG33" s="673"/>
      <c r="AH33" s="673"/>
      <c r="AI33" s="673"/>
      <c r="AJ33" s="673"/>
      <c r="AK33" s="673"/>
      <c r="AL33" s="637">
        <v>0.1</v>
      </c>
      <c r="AM33" s="638"/>
      <c r="AN33" s="638"/>
      <c r="AO33" s="674"/>
      <c r="AP33" s="677"/>
      <c r="AQ33" s="678"/>
      <c r="AR33" s="678"/>
      <c r="AS33" s="678"/>
      <c r="AT33" s="708"/>
      <c r="AU33" s="213"/>
      <c r="AV33" s="213"/>
      <c r="AW33" s="213"/>
      <c r="AX33" s="615" t="s">
        <v>324</v>
      </c>
      <c r="AY33" s="616"/>
      <c r="AZ33" s="616"/>
      <c r="BA33" s="616"/>
      <c r="BB33" s="616"/>
      <c r="BC33" s="616"/>
      <c r="BD33" s="616"/>
      <c r="BE33" s="616"/>
      <c r="BF33" s="617"/>
      <c r="BG33" s="695">
        <v>99.3</v>
      </c>
      <c r="BH33" s="619"/>
      <c r="BI33" s="619"/>
      <c r="BJ33" s="619"/>
      <c r="BK33" s="619"/>
      <c r="BL33" s="619"/>
      <c r="BM33" s="665">
        <v>97.9</v>
      </c>
      <c r="BN33" s="619"/>
      <c r="BO33" s="619"/>
      <c r="BP33" s="619"/>
      <c r="BQ33" s="682"/>
      <c r="BR33" s="695">
        <v>99.4</v>
      </c>
      <c r="BS33" s="619"/>
      <c r="BT33" s="619"/>
      <c r="BU33" s="619"/>
      <c r="BV33" s="619"/>
      <c r="BW33" s="619"/>
      <c r="BX33" s="665">
        <v>97.8</v>
      </c>
      <c r="BY33" s="619"/>
      <c r="BZ33" s="619"/>
      <c r="CA33" s="619"/>
      <c r="CB33" s="682"/>
      <c r="CD33" s="631" t="s">
        <v>325</v>
      </c>
      <c r="CE33" s="632"/>
      <c r="CF33" s="632"/>
      <c r="CG33" s="632"/>
      <c r="CH33" s="632"/>
      <c r="CI33" s="632"/>
      <c r="CJ33" s="632"/>
      <c r="CK33" s="632"/>
      <c r="CL33" s="632"/>
      <c r="CM33" s="632"/>
      <c r="CN33" s="632"/>
      <c r="CO33" s="632"/>
      <c r="CP33" s="632"/>
      <c r="CQ33" s="633"/>
      <c r="CR33" s="634">
        <v>10931793</v>
      </c>
      <c r="CS33" s="647"/>
      <c r="CT33" s="647"/>
      <c r="CU33" s="647"/>
      <c r="CV33" s="647"/>
      <c r="CW33" s="647"/>
      <c r="CX33" s="647"/>
      <c r="CY33" s="648"/>
      <c r="CZ33" s="637">
        <v>45.4</v>
      </c>
      <c r="DA33" s="649"/>
      <c r="DB33" s="649"/>
      <c r="DC33" s="650"/>
      <c r="DD33" s="640">
        <v>8601902</v>
      </c>
      <c r="DE33" s="647"/>
      <c r="DF33" s="647"/>
      <c r="DG33" s="647"/>
      <c r="DH33" s="647"/>
      <c r="DI33" s="647"/>
      <c r="DJ33" s="647"/>
      <c r="DK33" s="648"/>
      <c r="DL33" s="640">
        <v>5666598</v>
      </c>
      <c r="DM33" s="647"/>
      <c r="DN33" s="647"/>
      <c r="DO33" s="647"/>
      <c r="DP33" s="647"/>
      <c r="DQ33" s="647"/>
      <c r="DR33" s="647"/>
      <c r="DS33" s="647"/>
      <c r="DT33" s="647"/>
      <c r="DU33" s="647"/>
      <c r="DV33" s="648"/>
      <c r="DW33" s="637">
        <v>41.3</v>
      </c>
      <c r="DX33" s="649"/>
      <c r="DY33" s="649"/>
      <c r="DZ33" s="649"/>
      <c r="EA33" s="649"/>
      <c r="EB33" s="649"/>
      <c r="EC33" s="661"/>
    </row>
    <row r="34" spans="2:133" ht="11.25" customHeight="1">
      <c r="B34" s="631" t="s">
        <v>326</v>
      </c>
      <c r="C34" s="632"/>
      <c r="D34" s="632"/>
      <c r="E34" s="632"/>
      <c r="F34" s="632"/>
      <c r="G34" s="632"/>
      <c r="H34" s="632"/>
      <c r="I34" s="632"/>
      <c r="J34" s="632"/>
      <c r="K34" s="632"/>
      <c r="L34" s="632"/>
      <c r="M34" s="632"/>
      <c r="N34" s="632"/>
      <c r="O34" s="632"/>
      <c r="P34" s="632"/>
      <c r="Q34" s="633"/>
      <c r="R34" s="634">
        <v>1115924</v>
      </c>
      <c r="S34" s="635"/>
      <c r="T34" s="635"/>
      <c r="U34" s="635"/>
      <c r="V34" s="635"/>
      <c r="W34" s="635"/>
      <c r="X34" s="635"/>
      <c r="Y34" s="636"/>
      <c r="Z34" s="672">
        <v>4.4000000000000004</v>
      </c>
      <c r="AA34" s="672"/>
      <c r="AB34" s="672"/>
      <c r="AC34" s="672"/>
      <c r="AD34" s="673" t="s">
        <v>239</v>
      </c>
      <c r="AE34" s="673"/>
      <c r="AF34" s="673"/>
      <c r="AG34" s="673"/>
      <c r="AH34" s="673"/>
      <c r="AI34" s="673"/>
      <c r="AJ34" s="673"/>
      <c r="AK34" s="673"/>
      <c r="AL34" s="637" t="s">
        <v>177</v>
      </c>
      <c r="AM34" s="638"/>
      <c r="AN34" s="638"/>
      <c r="AO34" s="674"/>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1" t="s">
        <v>327</v>
      </c>
      <c r="CE34" s="632"/>
      <c r="CF34" s="632"/>
      <c r="CG34" s="632"/>
      <c r="CH34" s="632"/>
      <c r="CI34" s="632"/>
      <c r="CJ34" s="632"/>
      <c r="CK34" s="632"/>
      <c r="CL34" s="632"/>
      <c r="CM34" s="632"/>
      <c r="CN34" s="632"/>
      <c r="CO34" s="632"/>
      <c r="CP34" s="632"/>
      <c r="CQ34" s="633"/>
      <c r="CR34" s="634">
        <v>4047132</v>
      </c>
      <c r="CS34" s="635"/>
      <c r="CT34" s="635"/>
      <c r="CU34" s="635"/>
      <c r="CV34" s="635"/>
      <c r="CW34" s="635"/>
      <c r="CX34" s="635"/>
      <c r="CY34" s="636"/>
      <c r="CZ34" s="637">
        <v>16.8</v>
      </c>
      <c r="DA34" s="649"/>
      <c r="DB34" s="649"/>
      <c r="DC34" s="650"/>
      <c r="DD34" s="640">
        <v>3006339</v>
      </c>
      <c r="DE34" s="635"/>
      <c r="DF34" s="635"/>
      <c r="DG34" s="635"/>
      <c r="DH34" s="635"/>
      <c r="DI34" s="635"/>
      <c r="DJ34" s="635"/>
      <c r="DK34" s="636"/>
      <c r="DL34" s="640">
        <v>2561680</v>
      </c>
      <c r="DM34" s="635"/>
      <c r="DN34" s="635"/>
      <c r="DO34" s="635"/>
      <c r="DP34" s="635"/>
      <c r="DQ34" s="635"/>
      <c r="DR34" s="635"/>
      <c r="DS34" s="635"/>
      <c r="DT34" s="635"/>
      <c r="DU34" s="635"/>
      <c r="DV34" s="636"/>
      <c r="DW34" s="637">
        <v>18.7</v>
      </c>
      <c r="DX34" s="649"/>
      <c r="DY34" s="649"/>
      <c r="DZ34" s="649"/>
      <c r="EA34" s="649"/>
      <c r="EB34" s="649"/>
      <c r="EC34" s="661"/>
    </row>
    <row r="35" spans="2:133" ht="11.25" customHeight="1">
      <c r="B35" s="631" t="s">
        <v>328</v>
      </c>
      <c r="C35" s="632"/>
      <c r="D35" s="632"/>
      <c r="E35" s="632"/>
      <c r="F35" s="632"/>
      <c r="G35" s="632"/>
      <c r="H35" s="632"/>
      <c r="I35" s="632"/>
      <c r="J35" s="632"/>
      <c r="K35" s="632"/>
      <c r="L35" s="632"/>
      <c r="M35" s="632"/>
      <c r="N35" s="632"/>
      <c r="O35" s="632"/>
      <c r="P35" s="632"/>
      <c r="Q35" s="633"/>
      <c r="R35" s="634">
        <v>1284512</v>
      </c>
      <c r="S35" s="635"/>
      <c r="T35" s="635"/>
      <c r="U35" s="635"/>
      <c r="V35" s="635"/>
      <c r="W35" s="635"/>
      <c r="X35" s="635"/>
      <c r="Y35" s="636"/>
      <c r="Z35" s="672">
        <v>5</v>
      </c>
      <c r="AA35" s="672"/>
      <c r="AB35" s="672"/>
      <c r="AC35" s="672"/>
      <c r="AD35" s="673" t="s">
        <v>139</v>
      </c>
      <c r="AE35" s="673"/>
      <c r="AF35" s="673"/>
      <c r="AG35" s="673"/>
      <c r="AH35" s="673"/>
      <c r="AI35" s="673"/>
      <c r="AJ35" s="673"/>
      <c r="AK35" s="673"/>
      <c r="AL35" s="637" t="s">
        <v>177</v>
      </c>
      <c r="AM35" s="638"/>
      <c r="AN35" s="638"/>
      <c r="AO35" s="674"/>
      <c r="AP35" s="218"/>
      <c r="AQ35" s="686" t="s">
        <v>329</v>
      </c>
      <c r="AR35" s="687"/>
      <c r="AS35" s="687"/>
      <c r="AT35" s="687"/>
      <c r="AU35" s="687"/>
      <c r="AV35" s="687"/>
      <c r="AW35" s="687"/>
      <c r="AX35" s="687"/>
      <c r="AY35" s="687"/>
      <c r="AZ35" s="687"/>
      <c r="BA35" s="687"/>
      <c r="BB35" s="687"/>
      <c r="BC35" s="687"/>
      <c r="BD35" s="687"/>
      <c r="BE35" s="687"/>
      <c r="BF35" s="688"/>
      <c r="BG35" s="686" t="s">
        <v>330</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331</v>
      </c>
      <c r="CE35" s="632"/>
      <c r="CF35" s="632"/>
      <c r="CG35" s="632"/>
      <c r="CH35" s="632"/>
      <c r="CI35" s="632"/>
      <c r="CJ35" s="632"/>
      <c r="CK35" s="632"/>
      <c r="CL35" s="632"/>
      <c r="CM35" s="632"/>
      <c r="CN35" s="632"/>
      <c r="CO35" s="632"/>
      <c r="CP35" s="632"/>
      <c r="CQ35" s="633"/>
      <c r="CR35" s="634">
        <v>72738</v>
      </c>
      <c r="CS35" s="647"/>
      <c r="CT35" s="647"/>
      <c r="CU35" s="647"/>
      <c r="CV35" s="647"/>
      <c r="CW35" s="647"/>
      <c r="CX35" s="647"/>
      <c r="CY35" s="648"/>
      <c r="CZ35" s="637">
        <v>0.3</v>
      </c>
      <c r="DA35" s="649"/>
      <c r="DB35" s="649"/>
      <c r="DC35" s="650"/>
      <c r="DD35" s="640">
        <v>60496</v>
      </c>
      <c r="DE35" s="647"/>
      <c r="DF35" s="647"/>
      <c r="DG35" s="647"/>
      <c r="DH35" s="647"/>
      <c r="DI35" s="647"/>
      <c r="DJ35" s="647"/>
      <c r="DK35" s="648"/>
      <c r="DL35" s="640">
        <v>4369</v>
      </c>
      <c r="DM35" s="647"/>
      <c r="DN35" s="647"/>
      <c r="DO35" s="647"/>
      <c r="DP35" s="647"/>
      <c r="DQ35" s="647"/>
      <c r="DR35" s="647"/>
      <c r="DS35" s="647"/>
      <c r="DT35" s="647"/>
      <c r="DU35" s="647"/>
      <c r="DV35" s="648"/>
      <c r="DW35" s="637">
        <v>0</v>
      </c>
      <c r="DX35" s="649"/>
      <c r="DY35" s="649"/>
      <c r="DZ35" s="649"/>
      <c r="EA35" s="649"/>
      <c r="EB35" s="649"/>
      <c r="EC35" s="661"/>
    </row>
    <row r="36" spans="2:133" ht="11.25" customHeight="1">
      <c r="B36" s="631" t="s">
        <v>332</v>
      </c>
      <c r="C36" s="632"/>
      <c r="D36" s="632"/>
      <c r="E36" s="632"/>
      <c r="F36" s="632"/>
      <c r="G36" s="632"/>
      <c r="H36" s="632"/>
      <c r="I36" s="632"/>
      <c r="J36" s="632"/>
      <c r="K36" s="632"/>
      <c r="L36" s="632"/>
      <c r="M36" s="632"/>
      <c r="N36" s="632"/>
      <c r="O36" s="632"/>
      <c r="P36" s="632"/>
      <c r="Q36" s="633"/>
      <c r="R36" s="634">
        <v>1515147</v>
      </c>
      <c r="S36" s="635"/>
      <c r="T36" s="635"/>
      <c r="U36" s="635"/>
      <c r="V36" s="635"/>
      <c r="W36" s="635"/>
      <c r="X36" s="635"/>
      <c r="Y36" s="636"/>
      <c r="Z36" s="672">
        <v>5.9</v>
      </c>
      <c r="AA36" s="672"/>
      <c r="AB36" s="672"/>
      <c r="AC36" s="672"/>
      <c r="AD36" s="673" t="s">
        <v>139</v>
      </c>
      <c r="AE36" s="673"/>
      <c r="AF36" s="673"/>
      <c r="AG36" s="673"/>
      <c r="AH36" s="673"/>
      <c r="AI36" s="673"/>
      <c r="AJ36" s="673"/>
      <c r="AK36" s="673"/>
      <c r="AL36" s="637" t="s">
        <v>139</v>
      </c>
      <c r="AM36" s="638"/>
      <c r="AN36" s="638"/>
      <c r="AO36" s="674"/>
      <c r="AP36" s="218"/>
      <c r="AQ36" s="683" t="s">
        <v>333</v>
      </c>
      <c r="AR36" s="684"/>
      <c r="AS36" s="684"/>
      <c r="AT36" s="684"/>
      <c r="AU36" s="684"/>
      <c r="AV36" s="684"/>
      <c r="AW36" s="684"/>
      <c r="AX36" s="684"/>
      <c r="AY36" s="685"/>
      <c r="AZ36" s="689">
        <v>2492939</v>
      </c>
      <c r="BA36" s="690"/>
      <c r="BB36" s="690"/>
      <c r="BC36" s="690"/>
      <c r="BD36" s="690"/>
      <c r="BE36" s="690"/>
      <c r="BF36" s="691"/>
      <c r="BG36" s="692" t="s">
        <v>334</v>
      </c>
      <c r="BH36" s="693"/>
      <c r="BI36" s="693"/>
      <c r="BJ36" s="693"/>
      <c r="BK36" s="693"/>
      <c r="BL36" s="693"/>
      <c r="BM36" s="693"/>
      <c r="BN36" s="693"/>
      <c r="BO36" s="693"/>
      <c r="BP36" s="693"/>
      <c r="BQ36" s="693"/>
      <c r="BR36" s="693"/>
      <c r="BS36" s="693"/>
      <c r="BT36" s="693"/>
      <c r="BU36" s="694"/>
      <c r="BV36" s="689">
        <v>193172</v>
      </c>
      <c r="BW36" s="690"/>
      <c r="BX36" s="690"/>
      <c r="BY36" s="690"/>
      <c r="BZ36" s="690"/>
      <c r="CA36" s="690"/>
      <c r="CB36" s="691"/>
      <c r="CD36" s="631" t="s">
        <v>335</v>
      </c>
      <c r="CE36" s="632"/>
      <c r="CF36" s="632"/>
      <c r="CG36" s="632"/>
      <c r="CH36" s="632"/>
      <c r="CI36" s="632"/>
      <c r="CJ36" s="632"/>
      <c r="CK36" s="632"/>
      <c r="CL36" s="632"/>
      <c r="CM36" s="632"/>
      <c r="CN36" s="632"/>
      <c r="CO36" s="632"/>
      <c r="CP36" s="632"/>
      <c r="CQ36" s="633"/>
      <c r="CR36" s="634">
        <v>2759938</v>
      </c>
      <c r="CS36" s="635"/>
      <c r="CT36" s="635"/>
      <c r="CU36" s="635"/>
      <c r="CV36" s="635"/>
      <c r="CW36" s="635"/>
      <c r="CX36" s="635"/>
      <c r="CY36" s="636"/>
      <c r="CZ36" s="637">
        <v>11.5</v>
      </c>
      <c r="DA36" s="649"/>
      <c r="DB36" s="649"/>
      <c r="DC36" s="650"/>
      <c r="DD36" s="640">
        <v>2549086</v>
      </c>
      <c r="DE36" s="635"/>
      <c r="DF36" s="635"/>
      <c r="DG36" s="635"/>
      <c r="DH36" s="635"/>
      <c r="DI36" s="635"/>
      <c r="DJ36" s="635"/>
      <c r="DK36" s="636"/>
      <c r="DL36" s="640">
        <v>1409190</v>
      </c>
      <c r="DM36" s="635"/>
      <c r="DN36" s="635"/>
      <c r="DO36" s="635"/>
      <c r="DP36" s="635"/>
      <c r="DQ36" s="635"/>
      <c r="DR36" s="635"/>
      <c r="DS36" s="635"/>
      <c r="DT36" s="635"/>
      <c r="DU36" s="635"/>
      <c r="DV36" s="636"/>
      <c r="DW36" s="637">
        <v>10.3</v>
      </c>
      <c r="DX36" s="649"/>
      <c r="DY36" s="649"/>
      <c r="DZ36" s="649"/>
      <c r="EA36" s="649"/>
      <c r="EB36" s="649"/>
      <c r="EC36" s="661"/>
    </row>
    <row r="37" spans="2:133" ht="11.25" customHeight="1">
      <c r="B37" s="631" t="s">
        <v>336</v>
      </c>
      <c r="C37" s="632"/>
      <c r="D37" s="632"/>
      <c r="E37" s="632"/>
      <c r="F37" s="632"/>
      <c r="G37" s="632"/>
      <c r="H37" s="632"/>
      <c r="I37" s="632"/>
      <c r="J37" s="632"/>
      <c r="K37" s="632"/>
      <c r="L37" s="632"/>
      <c r="M37" s="632"/>
      <c r="N37" s="632"/>
      <c r="O37" s="632"/>
      <c r="P37" s="632"/>
      <c r="Q37" s="633"/>
      <c r="R37" s="634">
        <v>301814</v>
      </c>
      <c r="S37" s="635"/>
      <c r="T37" s="635"/>
      <c r="U37" s="635"/>
      <c r="V37" s="635"/>
      <c r="W37" s="635"/>
      <c r="X37" s="635"/>
      <c r="Y37" s="636"/>
      <c r="Z37" s="672">
        <v>1.2</v>
      </c>
      <c r="AA37" s="672"/>
      <c r="AB37" s="672"/>
      <c r="AC37" s="672"/>
      <c r="AD37" s="673">
        <v>24482</v>
      </c>
      <c r="AE37" s="673"/>
      <c r="AF37" s="673"/>
      <c r="AG37" s="673"/>
      <c r="AH37" s="673"/>
      <c r="AI37" s="673"/>
      <c r="AJ37" s="673"/>
      <c r="AK37" s="673"/>
      <c r="AL37" s="637">
        <v>0.2</v>
      </c>
      <c r="AM37" s="638"/>
      <c r="AN37" s="638"/>
      <c r="AO37" s="674"/>
      <c r="AQ37" s="667" t="s">
        <v>337</v>
      </c>
      <c r="AR37" s="668"/>
      <c r="AS37" s="668"/>
      <c r="AT37" s="668"/>
      <c r="AU37" s="668"/>
      <c r="AV37" s="668"/>
      <c r="AW37" s="668"/>
      <c r="AX37" s="668"/>
      <c r="AY37" s="669"/>
      <c r="AZ37" s="634">
        <v>350565</v>
      </c>
      <c r="BA37" s="635"/>
      <c r="BB37" s="635"/>
      <c r="BC37" s="635"/>
      <c r="BD37" s="647"/>
      <c r="BE37" s="647"/>
      <c r="BF37" s="670"/>
      <c r="BG37" s="631" t="s">
        <v>338</v>
      </c>
      <c r="BH37" s="632"/>
      <c r="BI37" s="632"/>
      <c r="BJ37" s="632"/>
      <c r="BK37" s="632"/>
      <c r="BL37" s="632"/>
      <c r="BM37" s="632"/>
      <c r="BN37" s="632"/>
      <c r="BO37" s="632"/>
      <c r="BP37" s="632"/>
      <c r="BQ37" s="632"/>
      <c r="BR37" s="632"/>
      <c r="BS37" s="632"/>
      <c r="BT37" s="632"/>
      <c r="BU37" s="633"/>
      <c r="BV37" s="634">
        <v>168998</v>
      </c>
      <c r="BW37" s="635"/>
      <c r="BX37" s="635"/>
      <c r="BY37" s="635"/>
      <c r="BZ37" s="635"/>
      <c r="CA37" s="635"/>
      <c r="CB37" s="671"/>
      <c r="CD37" s="631" t="s">
        <v>339</v>
      </c>
      <c r="CE37" s="632"/>
      <c r="CF37" s="632"/>
      <c r="CG37" s="632"/>
      <c r="CH37" s="632"/>
      <c r="CI37" s="632"/>
      <c r="CJ37" s="632"/>
      <c r="CK37" s="632"/>
      <c r="CL37" s="632"/>
      <c r="CM37" s="632"/>
      <c r="CN37" s="632"/>
      <c r="CO37" s="632"/>
      <c r="CP37" s="632"/>
      <c r="CQ37" s="633"/>
      <c r="CR37" s="634">
        <v>1120451</v>
      </c>
      <c r="CS37" s="647"/>
      <c r="CT37" s="647"/>
      <c r="CU37" s="647"/>
      <c r="CV37" s="647"/>
      <c r="CW37" s="647"/>
      <c r="CX37" s="647"/>
      <c r="CY37" s="648"/>
      <c r="CZ37" s="637">
        <v>4.7</v>
      </c>
      <c r="DA37" s="649"/>
      <c r="DB37" s="649"/>
      <c r="DC37" s="650"/>
      <c r="DD37" s="640">
        <v>1120451</v>
      </c>
      <c r="DE37" s="647"/>
      <c r="DF37" s="647"/>
      <c r="DG37" s="647"/>
      <c r="DH37" s="647"/>
      <c r="DI37" s="647"/>
      <c r="DJ37" s="647"/>
      <c r="DK37" s="648"/>
      <c r="DL37" s="640">
        <v>1032296</v>
      </c>
      <c r="DM37" s="647"/>
      <c r="DN37" s="647"/>
      <c r="DO37" s="647"/>
      <c r="DP37" s="647"/>
      <c r="DQ37" s="647"/>
      <c r="DR37" s="647"/>
      <c r="DS37" s="647"/>
      <c r="DT37" s="647"/>
      <c r="DU37" s="647"/>
      <c r="DV37" s="648"/>
      <c r="DW37" s="637">
        <v>7.5</v>
      </c>
      <c r="DX37" s="649"/>
      <c r="DY37" s="649"/>
      <c r="DZ37" s="649"/>
      <c r="EA37" s="649"/>
      <c r="EB37" s="649"/>
      <c r="EC37" s="661"/>
    </row>
    <row r="38" spans="2:133" ht="11.25" customHeight="1">
      <c r="B38" s="631" t="s">
        <v>340</v>
      </c>
      <c r="C38" s="632"/>
      <c r="D38" s="632"/>
      <c r="E38" s="632"/>
      <c r="F38" s="632"/>
      <c r="G38" s="632"/>
      <c r="H38" s="632"/>
      <c r="I38" s="632"/>
      <c r="J38" s="632"/>
      <c r="K38" s="632"/>
      <c r="L38" s="632"/>
      <c r="M38" s="632"/>
      <c r="N38" s="632"/>
      <c r="O38" s="632"/>
      <c r="P38" s="632"/>
      <c r="Q38" s="633"/>
      <c r="R38" s="634">
        <v>865000</v>
      </c>
      <c r="S38" s="635"/>
      <c r="T38" s="635"/>
      <c r="U38" s="635"/>
      <c r="V38" s="635"/>
      <c r="W38" s="635"/>
      <c r="X38" s="635"/>
      <c r="Y38" s="636"/>
      <c r="Z38" s="672">
        <v>3.4</v>
      </c>
      <c r="AA38" s="672"/>
      <c r="AB38" s="672"/>
      <c r="AC38" s="672"/>
      <c r="AD38" s="673" t="s">
        <v>139</v>
      </c>
      <c r="AE38" s="673"/>
      <c r="AF38" s="673"/>
      <c r="AG38" s="673"/>
      <c r="AH38" s="673"/>
      <c r="AI38" s="673"/>
      <c r="AJ38" s="673"/>
      <c r="AK38" s="673"/>
      <c r="AL38" s="637" t="s">
        <v>239</v>
      </c>
      <c r="AM38" s="638"/>
      <c r="AN38" s="638"/>
      <c r="AO38" s="674"/>
      <c r="AQ38" s="667" t="s">
        <v>341</v>
      </c>
      <c r="AR38" s="668"/>
      <c r="AS38" s="668"/>
      <c r="AT38" s="668"/>
      <c r="AU38" s="668"/>
      <c r="AV38" s="668"/>
      <c r="AW38" s="668"/>
      <c r="AX38" s="668"/>
      <c r="AY38" s="669"/>
      <c r="AZ38" s="634">
        <v>36491</v>
      </c>
      <c r="BA38" s="635"/>
      <c r="BB38" s="635"/>
      <c r="BC38" s="635"/>
      <c r="BD38" s="647"/>
      <c r="BE38" s="647"/>
      <c r="BF38" s="670"/>
      <c r="BG38" s="631" t="s">
        <v>342</v>
      </c>
      <c r="BH38" s="632"/>
      <c r="BI38" s="632"/>
      <c r="BJ38" s="632"/>
      <c r="BK38" s="632"/>
      <c r="BL38" s="632"/>
      <c r="BM38" s="632"/>
      <c r="BN38" s="632"/>
      <c r="BO38" s="632"/>
      <c r="BP38" s="632"/>
      <c r="BQ38" s="632"/>
      <c r="BR38" s="632"/>
      <c r="BS38" s="632"/>
      <c r="BT38" s="632"/>
      <c r="BU38" s="633"/>
      <c r="BV38" s="634">
        <v>9001</v>
      </c>
      <c r="BW38" s="635"/>
      <c r="BX38" s="635"/>
      <c r="BY38" s="635"/>
      <c r="BZ38" s="635"/>
      <c r="CA38" s="635"/>
      <c r="CB38" s="671"/>
      <c r="CD38" s="631" t="s">
        <v>343</v>
      </c>
      <c r="CE38" s="632"/>
      <c r="CF38" s="632"/>
      <c r="CG38" s="632"/>
      <c r="CH38" s="632"/>
      <c r="CI38" s="632"/>
      <c r="CJ38" s="632"/>
      <c r="CK38" s="632"/>
      <c r="CL38" s="632"/>
      <c r="CM38" s="632"/>
      <c r="CN38" s="632"/>
      <c r="CO38" s="632"/>
      <c r="CP38" s="632"/>
      <c r="CQ38" s="633"/>
      <c r="CR38" s="634">
        <v>2135504</v>
      </c>
      <c r="CS38" s="635"/>
      <c r="CT38" s="635"/>
      <c r="CU38" s="635"/>
      <c r="CV38" s="635"/>
      <c r="CW38" s="635"/>
      <c r="CX38" s="635"/>
      <c r="CY38" s="636"/>
      <c r="CZ38" s="637">
        <v>8.9</v>
      </c>
      <c r="DA38" s="649"/>
      <c r="DB38" s="649"/>
      <c r="DC38" s="650"/>
      <c r="DD38" s="640">
        <v>1759381</v>
      </c>
      <c r="DE38" s="635"/>
      <c r="DF38" s="635"/>
      <c r="DG38" s="635"/>
      <c r="DH38" s="635"/>
      <c r="DI38" s="635"/>
      <c r="DJ38" s="635"/>
      <c r="DK38" s="636"/>
      <c r="DL38" s="640">
        <v>1690884</v>
      </c>
      <c r="DM38" s="635"/>
      <c r="DN38" s="635"/>
      <c r="DO38" s="635"/>
      <c r="DP38" s="635"/>
      <c r="DQ38" s="635"/>
      <c r="DR38" s="635"/>
      <c r="DS38" s="635"/>
      <c r="DT38" s="635"/>
      <c r="DU38" s="635"/>
      <c r="DV38" s="636"/>
      <c r="DW38" s="637">
        <v>12.3</v>
      </c>
      <c r="DX38" s="649"/>
      <c r="DY38" s="649"/>
      <c r="DZ38" s="649"/>
      <c r="EA38" s="649"/>
      <c r="EB38" s="649"/>
      <c r="EC38" s="661"/>
    </row>
    <row r="39" spans="2:133" ht="11.25" customHeight="1">
      <c r="B39" s="631" t="s">
        <v>344</v>
      </c>
      <c r="C39" s="632"/>
      <c r="D39" s="632"/>
      <c r="E39" s="632"/>
      <c r="F39" s="632"/>
      <c r="G39" s="632"/>
      <c r="H39" s="632"/>
      <c r="I39" s="632"/>
      <c r="J39" s="632"/>
      <c r="K39" s="632"/>
      <c r="L39" s="632"/>
      <c r="M39" s="632"/>
      <c r="N39" s="632"/>
      <c r="O39" s="632"/>
      <c r="P39" s="632"/>
      <c r="Q39" s="633"/>
      <c r="R39" s="634" t="s">
        <v>239</v>
      </c>
      <c r="S39" s="635"/>
      <c r="T39" s="635"/>
      <c r="U39" s="635"/>
      <c r="V39" s="635"/>
      <c r="W39" s="635"/>
      <c r="X39" s="635"/>
      <c r="Y39" s="636"/>
      <c r="Z39" s="672" t="s">
        <v>239</v>
      </c>
      <c r="AA39" s="672"/>
      <c r="AB39" s="672"/>
      <c r="AC39" s="672"/>
      <c r="AD39" s="673" t="s">
        <v>177</v>
      </c>
      <c r="AE39" s="673"/>
      <c r="AF39" s="673"/>
      <c r="AG39" s="673"/>
      <c r="AH39" s="673"/>
      <c r="AI39" s="673"/>
      <c r="AJ39" s="673"/>
      <c r="AK39" s="673"/>
      <c r="AL39" s="637" t="s">
        <v>239</v>
      </c>
      <c r="AM39" s="638"/>
      <c r="AN39" s="638"/>
      <c r="AO39" s="674"/>
      <c r="AQ39" s="667" t="s">
        <v>345</v>
      </c>
      <c r="AR39" s="668"/>
      <c r="AS39" s="668"/>
      <c r="AT39" s="668"/>
      <c r="AU39" s="668"/>
      <c r="AV39" s="668"/>
      <c r="AW39" s="668"/>
      <c r="AX39" s="668"/>
      <c r="AY39" s="669"/>
      <c r="AZ39" s="634">
        <v>6870</v>
      </c>
      <c r="BA39" s="635"/>
      <c r="BB39" s="635"/>
      <c r="BC39" s="635"/>
      <c r="BD39" s="647"/>
      <c r="BE39" s="647"/>
      <c r="BF39" s="670"/>
      <c r="BG39" s="631" t="s">
        <v>346</v>
      </c>
      <c r="BH39" s="632"/>
      <c r="BI39" s="632"/>
      <c r="BJ39" s="632"/>
      <c r="BK39" s="632"/>
      <c r="BL39" s="632"/>
      <c r="BM39" s="632"/>
      <c r="BN39" s="632"/>
      <c r="BO39" s="632"/>
      <c r="BP39" s="632"/>
      <c r="BQ39" s="632"/>
      <c r="BR39" s="632"/>
      <c r="BS39" s="632"/>
      <c r="BT39" s="632"/>
      <c r="BU39" s="633"/>
      <c r="BV39" s="634">
        <v>13401</v>
      </c>
      <c r="BW39" s="635"/>
      <c r="BX39" s="635"/>
      <c r="BY39" s="635"/>
      <c r="BZ39" s="635"/>
      <c r="CA39" s="635"/>
      <c r="CB39" s="671"/>
      <c r="CD39" s="631" t="s">
        <v>347</v>
      </c>
      <c r="CE39" s="632"/>
      <c r="CF39" s="632"/>
      <c r="CG39" s="632"/>
      <c r="CH39" s="632"/>
      <c r="CI39" s="632"/>
      <c r="CJ39" s="632"/>
      <c r="CK39" s="632"/>
      <c r="CL39" s="632"/>
      <c r="CM39" s="632"/>
      <c r="CN39" s="632"/>
      <c r="CO39" s="632"/>
      <c r="CP39" s="632"/>
      <c r="CQ39" s="633"/>
      <c r="CR39" s="634">
        <v>1891032</v>
      </c>
      <c r="CS39" s="647"/>
      <c r="CT39" s="647"/>
      <c r="CU39" s="647"/>
      <c r="CV39" s="647"/>
      <c r="CW39" s="647"/>
      <c r="CX39" s="647"/>
      <c r="CY39" s="648"/>
      <c r="CZ39" s="637">
        <v>7.8</v>
      </c>
      <c r="DA39" s="649"/>
      <c r="DB39" s="649"/>
      <c r="DC39" s="650"/>
      <c r="DD39" s="640">
        <v>1226125</v>
      </c>
      <c r="DE39" s="647"/>
      <c r="DF39" s="647"/>
      <c r="DG39" s="647"/>
      <c r="DH39" s="647"/>
      <c r="DI39" s="647"/>
      <c r="DJ39" s="647"/>
      <c r="DK39" s="648"/>
      <c r="DL39" s="640" t="s">
        <v>177</v>
      </c>
      <c r="DM39" s="647"/>
      <c r="DN39" s="647"/>
      <c r="DO39" s="647"/>
      <c r="DP39" s="647"/>
      <c r="DQ39" s="647"/>
      <c r="DR39" s="647"/>
      <c r="DS39" s="647"/>
      <c r="DT39" s="647"/>
      <c r="DU39" s="647"/>
      <c r="DV39" s="648"/>
      <c r="DW39" s="637" t="s">
        <v>239</v>
      </c>
      <c r="DX39" s="649"/>
      <c r="DY39" s="649"/>
      <c r="DZ39" s="649"/>
      <c r="EA39" s="649"/>
      <c r="EB39" s="649"/>
      <c r="EC39" s="661"/>
    </row>
    <row r="40" spans="2:133" ht="11.25" customHeight="1">
      <c r="B40" s="631" t="s">
        <v>348</v>
      </c>
      <c r="C40" s="632"/>
      <c r="D40" s="632"/>
      <c r="E40" s="632"/>
      <c r="F40" s="632"/>
      <c r="G40" s="632"/>
      <c r="H40" s="632"/>
      <c r="I40" s="632"/>
      <c r="J40" s="632"/>
      <c r="K40" s="632"/>
      <c r="L40" s="632"/>
      <c r="M40" s="632"/>
      <c r="N40" s="632"/>
      <c r="O40" s="632"/>
      <c r="P40" s="632"/>
      <c r="Q40" s="633"/>
      <c r="R40" s="634">
        <v>325600</v>
      </c>
      <c r="S40" s="635"/>
      <c r="T40" s="635"/>
      <c r="U40" s="635"/>
      <c r="V40" s="635"/>
      <c r="W40" s="635"/>
      <c r="X40" s="635"/>
      <c r="Y40" s="636"/>
      <c r="Z40" s="672">
        <v>1.3</v>
      </c>
      <c r="AA40" s="672"/>
      <c r="AB40" s="672"/>
      <c r="AC40" s="672"/>
      <c r="AD40" s="673" t="s">
        <v>239</v>
      </c>
      <c r="AE40" s="673"/>
      <c r="AF40" s="673"/>
      <c r="AG40" s="673"/>
      <c r="AH40" s="673"/>
      <c r="AI40" s="673"/>
      <c r="AJ40" s="673"/>
      <c r="AK40" s="673"/>
      <c r="AL40" s="637" t="s">
        <v>239</v>
      </c>
      <c r="AM40" s="638"/>
      <c r="AN40" s="638"/>
      <c r="AO40" s="674"/>
      <c r="AQ40" s="667" t="s">
        <v>349</v>
      </c>
      <c r="AR40" s="668"/>
      <c r="AS40" s="668"/>
      <c r="AT40" s="668"/>
      <c r="AU40" s="668"/>
      <c r="AV40" s="668"/>
      <c r="AW40" s="668"/>
      <c r="AX40" s="668"/>
      <c r="AY40" s="669"/>
      <c r="AZ40" s="634" t="s">
        <v>139</v>
      </c>
      <c r="BA40" s="635"/>
      <c r="BB40" s="635"/>
      <c r="BC40" s="635"/>
      <c r="BD40" s="647"/>
      <c r="BE40" s="647"/>
      <c r="BF40" s="670"/>
      <c r="BG40" s="675" t="s">
        <v>350</v>
      </c>
      <c r="BH40" s="676"/>
      <c r="BI40" s="676"/>
      <c r="BJ40" s="676"/>
      <c r="BK40" s="676"/>
      <c r="BL40" s="214"/>
      <c r="BM40" s="632" t="s">
        <v>351</v>
      </c>
      <c r="BN40" s="632"/>
      <c r="BO40" s="632"/>
      <c r="BP40" s="632"/>
      <c r="BQ40" s="632"/>
      <c r="BR40" s="632"/>
      <c r="BS40" s="632"/>
      <c r="BT40" s="632"/>
      <c r="BU40" s="633"/>
      <c r="BV40" s="634">
        <v>102</v>
      </c>
      <c r="BW40" s="635"/>
      <c r="BX40" s="635"/>
      <c r="BY40" s="635"/>
      <c r="BZ40" s="635"/>
      <c r="CA40" s="635"/>
      <c r="CB40" s="671"/>
      <c r="CD40" s="631" t="s">
        <v>352</v>
      </c>
      <c r="CE40" s="632"/>
      <c r="CF40" s="632"/>
      <c r="CG40" s="632"/>
      <c r="CH40" s="632"/>
      <c r="CI40" s="632"/>
      <c r="CJ40" s="632"/>
      <c r="CK40" s="632"/>
      <c r="CL40" s="632"/>
      <c r="CM40" s="632"/>
      <c r="CN40" s="632"/>
      <c r="CO40" s="632"/>
      <c r="CP40" s="632"/>
      <c r="CQ40" s="633"/>
      <c r="CR40" s="634">
        <v>25449</v>
      </c>
      <c r="CS40" s="635"/>
      <c r="CT40" s="635"/>
      <c r="CU40" s="635"/>
      <c r="CV40" s="635"/>
      <c r="CW40" s="635"/>
      <c r="CX40" s="635"/>
      <c r="CY40" s="636"/>
      <c r="CZ40" s="637">
        <v>0.1</v>
      </c>
      <c r="DA40" s="649"/>
      <c r="DB40" s="649"/>
      <c r="DC40" s="650"/>
      <c r="DD40" s="640">
        <v>475</v>
      </c>
      <c r="DE40" s="635"/>
      <c r="DF40" s="635"/>
      <c r="DG40" s="635"/>
      <c r="DH40" s="635"/>
      <c r="DI40" s="635"/>
      <c r="DJ40" s="635"/>
      <c r="DK40" s="636"/>
      <c r="DL40" s="640">
        <v>475</v>
      </c>
      <c r="DM40" s="635"/>
      <c r="DN40" s="635"/>
      <c r="DO40" s="635"/>
      <c r="DP40" s="635"/>
      <c r="DQ40" s="635"/>
      <c r="DR40" s="635"/>
      <c r="DS40" s="635"/>
      <c r="DT40" s="635"/>
      <c r="DU40" s="635"/>
      <c r="DV40" s="636"/>
      <c r="DW40" s="637">
        <v>0</v>
      </c>
      <c r="DX40" s="649"/>
      <c r="DY40" s="649"/>
      <c r="DZ40" s="649"/>
      <c r="EA40" s="649"/>
      <c r="EB40" s="649"/>
      <c r="EC40" s="661"/>
    </row>
    <row r="41" spans="2:133" ht="11.25" customHeight="1">
      <c r="B41" s="615" t="s">
        <v>353</v>
      </c>
      <c r="C41" s="616"/>
      <c r="D41" s="616"/>
      <c r="E41" s="616"/>
      <c r="F41" s="616"/>
      <c r="G41" s="616"/>
      <c r="H41" s="616"/>
      <c r="I41" s="616"/>
      <c r="J41" s="616"/>
      <c r="K41" s="616"/>
      <c r="L41" s="616"/>
      <c r="M41" s="616"/>
      <c r="N41" s="616"/>
      <c r="O41" s="616"/>
      <c r="P41" s="616"/>
      <c r="Q41" s="617"/>
      <c r="R41" s="618">
        <v>25614985</v>
      </c>
      <c r="S41" s="659"/>
      <c r="T41" s="659"/>
      <c r="U41" s="659"/>
      <c r="V41" s="659"/>
      <c r="W41" s="659"/>
      <c r="X41" s="659"/>
      <c r="Y41" s="662"/>
      <c r="Z41" s="663">
        <v>100</v>
      </c>
      <c r="AA41" s="663"/>
      <c r="AB41" s="663"/>
      <c r="AC41" s="663"/>
      <c r="AD41" s="664">
        <v>13387722</v>
      </c>
      <c r="AE41" s="664"/>
      <c r="AF41" s="664"/>
      <c r="AG41" s="664"/>
      <c r="AH41" s="664"/>
      <c r="AI41" s="664"/>
      <c r="AJ41" s="664"/>
      <c r="AK41" s="664"/>
      <c r="AL41" s="621">
        <v>100</v>
      </c>
      <c r="AM41" s="665"/>
      <c r="AN41" s="665"/>
      <c r="AO41" s="666"/>
      <c r="AQ41" s="667" t="s">
        <v>354</v>
      </c>
      <c r="AR41" s="668"/>
      <c r="AS41" s="668"/>
      <c r="AT41" s="668"/>
      <c r="AU41" s="668"/>
      <c r="AV41" s="668"/>
      <c r="AW41" s="668"/>
      <c r="AX41" s="668"/>
      <c r="AY41" s="669"/>
      <c r="AZ41" s="634">
        <v>409334</v>
      </c>
      <c r="BA41" s="635"/>
      <c r="BB41" s="635"/>
      <c r="BC41" s="635"/>
      <c r="BD41" s="647"/>
      <c r="BE41" s="647"/>
      <c r="BF41" s="670"/>
      <c r="BG41" s="675"/>
      <c r="BH41" s="676"/>
      <c r="BI41" s="676"/>
      <c r="BJ41" s="676"/>
      <c r="BK41" s="676"/>
      <c r="BL41" s="214"/>
      <c r="BM41" s="632" t="s">
        <v>355</v>
      </c>
      <c r="BN41" s="632"/>
      <c r="BO41" s="632"/>
      <c r="BP41" s="632"/>
      <c r="BQ41" s="632"/>
      <c r="BR41" s="632"/>
      <c r="BS41" s="632"/>
      <c r="BT41" s="632"/>
      <c r="BU41" s="633"/>
      <c r="BV41" s="634" t="s">
        <v>177</v>
      </c>
      <c r="BW41" s="635"/>
      <c r="BX41" s="635"/>
      <c r="BY41" s="635"/>
      <c r="BZ41" s="635"/>
      <c r="CA41" s="635"/>
      <c r="CB41" s="671"/>
      <c r="CD41" s="631" t="s">
        <v>356</v>
      </c>
      <c r="CE41" s="632"/>
      <c r="CF41" s="632"/>
      <c r="CG41" s="632"/>
      <c r="CH41" s="632"/>
      <c r="CI41" s="632"/>
      <c r="CJ41" s="632"/>
      <c r="CK41" s="632"/>
      <c r="CL41" s="632"/>
      <c r="CM41" s="632"/>
      <c r="CN41" s="632"/>
      <c r="CO41" s="632"/>
      <c r="CP41" s="632"/>
      <c r="CQ41" s="633"/>
      <c r="CR41" s="634" t="s">
        <v>139</v>
      </c>
      <c r="CS41" s="647"/>
      <c r="CT41" s="647"/>
      <c r="CU41" s="647"/>
      <c r="CV41" s="647"/>
      <c r="CW41" s="647"/>
      <c r="CX41" s="647"/>
      <c r="CY41" s="648"/>
      <c r="CZ41" s="637" t="s">
        <v>139</v>
      </c>
      <c r="DA41" s="649"/>
      <c r="DB41" s="649"/>
      <c r="DC41" s="650"/>
      <c r="DD41" s="640" t="s">
        <v>177</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c r="AQ42" s="679" t="s">
        <v>357</v>
      </c>
      <c r="AR42" s="680"/>
      <c r="AS42" s="680"/>
      <c r="AT42" s="680"/>
      <c r="AU42" s="680"/>
      <c r="AV42" s="680"/>
      <c r="AW42" s="680"/>
      <c r="AX42" s="680"/>
      <c r="AY42" s="681"/>
      <c r="AZ42" s="618">
        <v>1689679</v>
      </c>
      <c r="BA42" s="659"/>
      <c r="BB42" s="659"/>
      <c r="BC42" s="659"/>
      <c r="BD42" s="619"/>
      <c r="BE42" s="619"/>
      <c r="BF42" s="682"/>
      <c r="BG42" s="677"/>
      <c r="BH42" s="678"/>
      <c r="BI42" s="678"/>
      <c r="BJ42" s="678"/>
      <c r="BK42" s="678"/>
      <c r="BL42" s="215"/>
      <c r="BM42" s="616" t="s">
        <v>358</v>
      </c>
      <c r="BN42" s="616"/>
      <c r="BO42" s="616"/>
      <c r="BP42" s="616"/>
      <c r="BQ42" s="616"/>
      <c r="BR42" s="616"/>
      <c r="BS42" s="616"/>
      <c r="BT42" s="616"/>
      <c r="BU42" s="617"/>
      <c r="BV42" s="618">
        <v>340</v>
      </c>
      <c r="BW42" s="659"/>
      <c r="BX42" s="659"/>
      <c r="BY42" s="659"/>
      <c r="BZ42" s="659"/>
      <c r="CA42" s="659"/>
      <c r="CB42" s="660"/>
      <c r="CD42" s="631" t="s">
        <v>359</v>
      </c>
      <c r="CE42" s="632"/>
      <c r="CF42" s="632"/>
      <c r="CG42" s="632"/>
      <c r="CH42" s="632"/>
      <c r="CI42" s="632"/>
      <c r="CJ42" s="632"/>
      <c r="CK42" s="632"/>
      <c r="CL42" s="632"/>
      <c r="CM42" s="632"/>
      <c r="CN42" s="632"/>
      <c r="CO42" s="632"/>
      <c r="CP42" s="632"/>
      <c r="CQ42" s="633"/>
      <c r="CR42" s="634">
        <v>1127681</v>
      </c>
      <c r="CS42" s="647"/>
      <c r="CT42" s="647"/>
      <c r="CU42" s="647"/>
      <c r="CV42" s="647"/>
      <c r="CW42" s="647"/>
      <c r="CX42" s="647"/>
      <c r="CY42" s="648"/>
      <c r="CZ42" s="637">
        <v>4.7</v>
      </c>
      <c r="DA42" s="649"/>
      <c r="DB42" s="649"/>
      <c r="DC42" s="650"/>
      <c r="DD42" s="640">
        <v>383053</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c r="B43" s="208" t="s">
        <v>360</v>
      </c>
      <c r="CD43" s="631" t="s">
        <v>361</v>
      </c>
      <c r="CE43" s="632"/>
      <c r="CF43" s="632"/>
      <c r="CG43" s="632"/>
      <c r="CH43" s="632"/>
      <c r="CI43" s="632"/>
      <c r="CJ43" s="632"/>
      <c r="CK43" s="632"/>
      <c r="CL43" s="632"/>
      <c r="CM43" s="632"/>
      <c r="CN43" s="632"/>
      <c r="CO43" s="632"/>
      <c r="CP43" s="632"/>
      <c r="CQ43" s="633"/>
      <c r="CR43" s="634">
        <v>36524</v>
      </c>
      <c r="CS43" s="647"/>
      <c r="CT43" s="647"/>
      <c r="CU43" s="647"/>
      <c r="CV43" s="647"/>
      <c r="CW43" s="647"/>
      <c r="CX43" s="647"/>
      <c r="CY43" s="648"/>
      <c r="CZ43" s="637">
        <v>0.2</v>
      </c>
      <c r="DA43" s="649"/>
      <c r="DB43" s="649"/>
      <c r="DC43" s="650"/>
      <c r="DD43" s="640">
        <v>36524</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c r="B44" s="651" t="s">
        <v>362</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309</v>
      </c>
      <c r="CE44" s="654"/>
      <c r="CF44" s="631" t="s">
        <v>363</v>
      </c>
      <c r="CG44" s="632"/>
      <c r="CH44" s="632"/>
      <c r="CI44" s="632"/>
      <c r="CJ44" s="632"/>
      <c r="CK44" s="632"/>
      <c r="CL44" s="632"/>
      <c r="CM44" s="632"/>
      <c r="CN44" s="632"/>
      <c r="CO44" s="632"/>
      <c r="CP44" s="632"/>
      <c r="CQ44" s="633"/>
      <c r="CR44" s="634">
        <v>1127681</v>
      </c>
      <c r="CS44" s="635"/>
      <c r="CT44" s="635"/>
      <c r="CU44" s="635"/>
      <c r="CV44" s="635"/>
      <c r="CW44" s="635"/>
      <c r="CX44" s="635"/>
      <c r="CY44" s="636"/>
      <c r="CZ44" s="637">
        <v>4.7</v>
      </c>
      <c r="DA44" s="638"/>
      <c r="DB44" s="638"/>
      <c r="DC44" s="639"/>
      <c r="DD44" s="640">
        <v>383053</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c r="B45" s="651" t="s">
        <v>364</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365</v>
      </c>
      <c r="CG45" s="632"/>
      <c r="CH45" s="632"/>
      <c r="CI45" s="632"/>
      <c r="CJ45" s="632"/>
      <c r="CK45" s="632"/>
      <c r="CL45" s="632"/>
      <c r="CM45" s="632"/>
      <c r="CN45" s="632"/>
      <c r="CO45" s="632"/>
      <c r="CP45" s="632"/>
      <c r="CQ45" s="633"/>
      <c r="CR45" s="634">
        <v>283296</v>
      </c>
      <c r="CS45" s="647"/>
      <c r="CT45" s="647"/>
      <c r="CU45" s="647"/>
      <c r="CV45" s="647"/>
      <c r="CW45" s="647"/>
      <c r="CX45" s="647"/>
      <c r="CY45" s="648"/>
      <c r="CZ45" s="637">
        <v>1.2</v>
      </c>
      <c r="DA45" s="649"/>
      <c r="DB45" s="649"/>
      <c r="DC45" s="650"/>
      <c r="DD45" s="640">
        <v>21532</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c r="B46" s="219"/>
      <c r="CD46" s="655"/>
      <c r="CE46" s="656"/>
      <c r="CF46" s="631" t="s">
        <v>366</v>
      </c>
      <c r="CG46" s="632"/>
      <c r="CH46" s="632"/>
      <c r="CI46" s="632"/>
      <c r="CJ46" s="632"/>
      <c r="CK46" s="632"/>
      <c r="CL46" s="632"/>
      <c r="CM46" s="632"/>
      <c r="CN46" s="632"/>
      <c r="CO46" s="632"/>
      <c r="CP46" s="632"/>
      <c r="CQ46" s="633"/>
      <c r="CR46" s="634">
        <v>825476</v>
      </c>
      <c r="CS46" s="635"/>
      <c r="CT46" s="635"/>
      <c r="CU46" s="635"/>
      <c r="CV46" s="635"/>
      <c r="CW46" s="635"/>
      <c r="CX46" s="635"/>
      <c r="CY46" s="636"/>
      <c r="CZ46" s="637">
        <v>3.4</v>
      </c>
      <c r="DA46" s="638"/>
      <c r="DB46" s="638"/>
      <c r="DC46" s="639"/>
      <c r="DD46" s="640">
        <v>360212</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c r="B47" s="219"/>
      <c r="CD47" s="655"/>
      <c r="CE47" s="656"/>
      <c r="CF47" s="631" t="s">
        <v>367</v>
      </c>
      <c r="CG47" s="632"/>
      <c r="CH47" s="632"/>
      <c r="CI47" s="632"/>
      <c r="CJ47" s="632"/>
      <c r="CK47" s="632"/>
      <c r="CL47" s="632"/>
      <c r="CM47" s="632"/>
      <c r="CN47" s="632"/>
      <c r="CO47" s="632"/>
      <c r="CP47" s="632"/>
      <c r="CQ47" s="633"/>
      <c r="CR47" s="634" t="s">
        <v>239</v>
      </c>
      <c r="CS47" s="647"/>
      <c r="CT47" s="647"/>
      <c r="CU47" s="647"/>
      <c r="CV47" s="647"/>
      <c r="CW47" s="647"/>
      <c r="CX47" s="647"/>
      <c r="CY47" s="648"/>
      <c r="CZ47" s="637" t="s">
        <v>239</v>
      </c>
      <c r="DA47" s="649"/>
      <c r="DB47" s="649"/>
      <c r="DC47" s="650"/>
      <c r="DD47" s="640" t="s">
        <v>177</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ht="11">
      <c r="B48" s="219"/>
      <c r="CD48" s="657"/>
      <c r="CE48" s="658"/>
      <c r="CF48" s="631" t="s">
        <v>368</v>
      </c>
      <c r="CG48" s="632"/>
      <c r="CH48" s="632"/>
      <c r="CI48" s="632"/>
      <c r="CJ48" s="632"/>
      <c r="CK48" s="632"/>
      <c r="CL48" s="632"/>
      <c r="CM48" s="632"/>
      <c r="CN48" s="632"/>
      <c r="CO48" s="632"/>
      <c r="CP48" s="632"/>
      <c r="CQ48" s="633"/>
      <c r="CR48" s="634" t="s">
        <v>177</v>
      </c>
      <c r="CS48" s="635"/>
      <c r="CT48" s="635"/>
      <c r="CU48" s="635"/>
      <c r="CV48" s="635"/>
      <c r="CW48" s="635"/>
      <c r="CX48" s="635"/>
      <c r="CY48" s="636"/>
      <c r="CZ48" s="637" t="s">
        <v>177</v>
      </c>
      <c r="DA48" s="638"/>
      <c r="DB48" s="638"/>
      <c r="DC48" s="639"/>
      <c r="DD48" s="640" t="s">
        <v>177</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c r="B49" s="219"/>
      <c r="CD49" s="615" t="s">
        <v>369</v>
      </c>
      <c r="CE49" s="616"/>
      <c r="CF49" s="616"/>
      <c r="CG49" s="616"/>
      <c r="CH49" s="616"/>
      <c r="CI49" s="616"/>
      <c r="CJ49" s="616"/>
      <c r="CK49" s="616"/>
      <c r="CL49" s="616"/>
      <c r="CM49" s="616"/>
      <c r="CN49" s="616"/>
      <c r="CO49" s="616"/>
      <c r="CP49" s="616"/>
      <c r="CQ49" s="617"/>
      <c r="CR49" s="618">
        <v>24089888</v>
      </c>
      <c r="CS49" s="619"/>
      <c r="CT49" s="619"/>
      <c r="CU49" s="619"/>
      <c r="CV49" s="619"/>
      <c r="CW49" s="619"/>
      <c r="CX49" s="619"/>
      <c r="CY49" s="620"/>
      <c r="CZ49" s="621">
        <v>100</v>
      </c>
      <c r="DA49" s="622"/>
      <c r="DB49" s="622"/>
      <c r="DC49" s="623"/>
      <c r="DD49" s="624">
        <v>16296489</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gbK1YcGOatbTN+MKEgD87Nk6sYETtOhRkFhaJVX3LbyeLh38JBeMml06VDF7QYOM1nvUyo7X7f72h/i8R+WxIw==" saltValue="qZvL7orW/0cGUPzezToxD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cols>
    <col min="1" max="130" width="2.7265625" style="225" customWidth="1"/>
    <col min="131" max="131" width="1.6328125" style="225" customWidth="1"/>
    <col min="132" max="16384" width="9" style="225" hidden="1"/>
  </cols>
  <sheetData>
    <row r="1" spans="1:131" ht="11.25" customHeight="1" thickBot="1">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c r="A2" s="1103" t="s">
        <v>370</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371</v>
      </c>
      <c r="DK2" s="1105"/>
      <c r="DL2" s="1105"/>
      <c r="DM2" s="1105"/>
      <c r="DN2" s="1105"/>
      <c r="DO2" s="1106"/>
      <c r="DP2" s="222"/>
      <c r="DQ2" s="1104" t="s">
        <v>372</v>
      </c>
      <c r="DR2" s="1105"/>
      <c r="DS2" s="1105"/>
      <c r="DT2" s="1105"/>
      <c r="DU2" s="1105"/>
      <c r="DV2" s="1105"/>
      <c r="DW2" s="1105"/>
      <c r="DX2" s="1105"/>
      <c r="DY2" s="1105"/>
      <c r="DZ2" s="1106"/>
      <c r="EA2" s="224"/>
    </row>
    <row r="3" spans="1:131" ht="11.25" customHeight="1">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c r="A4" s="1072" t="s">
        <v>373</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374</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9"/>
    </row>
    <row r="5" spans="1:131" s="230" customFormat="1" ht="26.25" customHeight="1">
      <c r="A5" s="1008" t="s">
        <v>375</v>
      </c>
      <c r="B5" s="1009"/>
      <c r="C5" s="1009"/>
      <c r="D5" s="1009"/>
      <c r="E5" s="1009"/>
      <c r="F5" s="1009"/>
      <c r="G5" s="1009"/>
      <c r="H5" s="1009"/>
      <c r="I5" s="1009"/>
      <c r="J5" s="1009"/>
      <c r="K5" s="1009"/>
      <c r="L5" s="1009"/>
      <c r="M5" s="1009"/>
      <c r="N5" s="1009"/>
      <c r="O5" s="1009"/>
      <c r="P5" s="1010"/>
      <c r="Q5" s="1014" t="s">
        <v>376</v>
      </c>
      <c r="R5" s="1015"/>
      <c r="S5" s="1015"/>
      <c r="T5" s="1015"/>
      <c r="U5" s="1016"/>
      <c r="V5" s="1014" t="s">
        <v>377</v>
      </c>
      <c r="W5" s="1015"/>
      <c r="X5" s="1015"/>
      <c r="Y5" s="1015"/>
      <c r="Z5" s="1016"/>
      <c r="AA5" s="1014" t="s">
        <v>378</v>
      </c>
      <c r="AB5" s="1015"/>
      <c r="AC5" s="1015"/>
      <c r="AD5" s="1015"/>
      <c r="AE5" s="1015"/>
      <c r="AF5" s="1107" t="s">
        <v>379</v>
      </c>
      <c r="AG5" s="1015"/>
      <c r="AH5" s="1015"/>
      <c r="AI5" s="1015"/>
      <c r="AJ5" s="1028"/>
      <c r="AK5" s="1015" t="s">
        <v>380</v>
      </c>
      <c r="AL5" s="1015"/>
      <c r="AM5" s="1015"/>
      <c r="AN5" s="1015"/>
      <c r="AO5" s="1016"/>
      <c r="AP5" s="1014" t="s">
        <v>381</v>
      </c>
      <c r="AQ5" s="1015"/>
      <c r="AR5" s="1015"/>
      <c r="AS5" s="1015"/>
      <c r="AT5" s="1016"/>
      <c r="AU5" s="1014" t="s">
        <v>382</v>
      </c>
      <c r="AV5" s="1015"/>
      <c r="AW5" s="1015"/>
      <c r="AX5" s="1015"/>
      <c r="AY5" s="1028"/>
      <c r="AZ5" s="226"/>
      <c r="BA5" s="226"/>
      <c r="BB5" s="226"/>
      <c r="BC5" s="226"/>
      <c r="BD5" s="226"/>
      <c r="BE5" s="227"/>
      <c r="BF5" s="227"/>
      <c r="BG5" s="227"/>
      <c r="BH5" s="227"/>
      <c r="BI5" s="227"/>
      <c r="BJ5" s="227"/>
      <c r="BK5" s="227"/>
      <c r="BL5" s="227"/>
      <c r="BM5" s="227"/>
      <c r="BN5" s="227"/>
      <c r="BO5" s="227"/>
      <c r="BP5" s="227"/>
      <c r="BQ5" s="1008" t="s">
        <v>383</v>
      </c>
      <c r="BR5" s="1009"/>
      <c r="BS5" s="1009"/>
      <c r="BT5" s="1009"/>
      <c r="BU5" s="1009"/>
      <c r="BV5" s="1009"/>
      <c r="BW5" s="1009"/>
      <c r="BX5" s="1009"/>
      <c r="BY5" s="1009"/>
      <c r="BZ5" s="1009"/>
      <c r="CA5" s="1009"/>
      <c r="CB5" s="1009"/>
      <c r="CC5" s="1009"/>
      <c r="CD5" s="1009"/>
      <c r="CE5" s="1009"/>
      <c r="CF5" s="1009"/>
      <c r="CG5" s="1010"/>
      <c r="CH5" s="1014" t="s">
        <v>384</v>
      </c>
      <c r="CI5" s="1015"/>
      <c r="CJ5" s="1015"/>
      <c r="CK5" s="1015"/>
      <c r="CL5" s="1016"/>
      <c r="CM5" s="1014" t="s">
        <v>385</v>
      </c>
      <c r="CN5" s="1015"/>
      <c r="CO5" s="1015"/>
      <c r="CP5" s="1015"/>
      <c r="CQ5" s="1016"/>
      <c r="CR5" s="1014" t="s">
        <v>386</v>
      </c>
      <c r="CS5" s="1015"/>
      <c r="CT5" s="1015"/>
      <c r="CU5" s="1015"/>
      <c r="CV5" s="1016"/>
      <c r="CW5" s="1014" t="s">
        <v>387</v>
      </c>
      <c r="CX5" s="1015"/>
      <c r="CY5" s="1015"/>
      <c r="CZ5" s="1015"/>
      <c r="DA5" s="1016"/>
      <c r="DB5" s="1014" t="s">
        <v>388</v>
      </c>
      <c r="DC5" s="1015"/>
      <c r="DD5" s="1015"/>
      <c r="DE5" s="1015"/>
      <c r="DF5" s="1016"/>
      <c r="DG5" s="1097" t="s">
        <v>389</v>
      </c>
      <c r="DH5" s="1098"/>
      <c r="DI5" s="1098"/>
      <c r="DJ5" s="1098"/>
      <c r="DK5" s="1099"/>
      <c r="DL5" s="1097" t="s">
        <v>390</v>
      </c>
      <c r="DM5" s="1098"/>
      <c r="DN5" s="1098"/>
      <c r="DO5" s="1098"/>
      <c r="DP5" s="1099"/>
      <c r="DQ5" s="1014" t="s">
        <v>391</v>
      </c>
      <c r="DR5" s="1015"/>
      <c r="DS5" s="1015"/>
      <c r="DT5" s="1015"/>
      <c r="DU5" s="1016"/>
      <c r="DV5" s="1014" t="s">
        <v>382</v>
      </c>
      <c r="DW5" s="1015"/>
      <c r="DX5" s="1015"/>
      <c r="DY5" s="1015"/>
      <c r="DZ5" s="1028"/>
      <c r="EA5" s="229"/>
    </row>
    <row r="6" spans="1:131" s="230" customFormat="1" ht="26.25" customHeight="1" thickBot="1">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9"/>
    </row>
    <row r="7" spans="1:131" s="230" customFormat="1" ht="26.25" customHeight="1" thickTop="1">
      <c r="A7" s="231">
        <v>1</v>
      </c>
      <c r="B7" s="1060" t="s">
        <v>392</v>
      </c>
      <c r="C7" s="1061"/>
      <c r="D7" s="1061"/>
      <c r="E7" s="1061"/>
      <c r="F7" s="1061"/>
      <c r="G7" s="1061"/>
      <c r="H7" s="1061"/>
      <c r="I7" s="1061"/>
      <c r="J7" s="1061"/>
      <c r="K7" s="1061"/>
      <c r="L7" s="1061"/>
      <c r="M7" s="1061"/>
      <c r="N7" s="1061"/>
      <c r="O7" s="1061"/>
      <c r="P7" s="1062"/>
      <c r="Q7" s="1115">
        <v>25439</v>
      </c>
      <c r="R7" s="1116"/>
      <c r="S7" s="1116"/>
      <c r="T7" s="1116"/>
      <c r="U7" s="1116"/>
      <c r="V7" s="1116">
        <v>23940</v>
      </c>
      <c r="W7" s="1116"/>
      <c r="X7" s="1116"/>
      <c r="Y7" s="1116"/>
      <c r="Z7" s="1116"/>
      <c r="AA7" s="1116">
        <v>1499</v>
      </c>
      <c r="AB7" s="1116"/>
      <c r="AC7" s="1116"/>
      <c r="AD7" s="1116"/>
      <c r="AE7" s="1117"/>
      <c r="AF7" s="1118">
        <v>1248</v>
      </c>
      <c r="AG7" s="1119"/>
      <c r="AH7" s="1119"/>
      <c r="AI7" s="1119"/>
      <c r="AJ7" s="1120"/>
      <c r="AK7" s="1121">
        <v>1283</v>
      </c>
      <c r="AL7" s="1122"/>
      <c r="AM7" s="1122"/>
      <c r="AN7" s="1122"/>
      <c r="AO7" s="1122"/>
      <c r="AP7" s="1122">
        <v>18411</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1">
        <v>1</v>
      </c>
      <c r="BR7" s="232"/>
      <c r="BS7" s="1112" t="s">
        <v>589</v>
      </c>
      <c r="BT7" s="1113"/>
      <c r="BU7" s="1113"/>
      <c r="BV7" s="1113"/>
      <c r="BW7" s="1113"/>
      <c r="BX7" s="1113"/>
      <c r="BY7" s="1113"/>
      <c r="BZ7" s="1113"/>
      <c r="CA7" s="1113"/>
      <c r="CB7" s="1113"/>
      <c r="CC7" s="1113"/>
      <c r="CD7" s="1113"/>
      <c r="CE7" s="1113"/>
      <c r="CF7" s="1113"/>
      <c r="CG7" s="1125"/>
      <c r="CH7" s="1109">
        <v>0</v>
      </c>
      <c r="CI7" s="1110"/>
      <c r="CJ7" s="1110"/>
      <c r="CK7" s="1110"/>
      <c r="CL7" s="1111"/>
      <c r="CM7" s="1109">
        <v>433</v>
      </c>
      <c r="CN7" s="1110"/>
      <c r="CO7" s="1110"/>
      <c r="CP7" s="1110"/>
      <c r="CQ7" s="1111"/>
      <c r="CR7" s="1109">
        <v>3</v>
      </c>
      <c r="CS7" s="1110"/>
      <c r="CT7" s="1110"/>
      <c r="CU7" s="1110"/>
      <c r="CV7" s="1111"/>
      <c r="CW7" s="1109" t="s">
        <v>576</v>
      </c>
      <c r="CX7" s="1110"/>
      <c r="CY7" s="1110"/>
      <c r="CZ7" s="1110"/>
      <c r="DA7" s="1111"/>
      <c r="DB7" s="1109" t="s">
        <v>576</v>
      </c>
      <c r="DC7" s="1110"/>
      <c r="DD7" s="1110"/>
      <c r="DE7" s="1110"/>
      <c r="DF7" s="1111"/>
      <c r="DG7" s="1109" t="s">
        <v>576</v>
      </c>
      <c r="DH7" s="1110"/>
      <c r="DI7" s="1110"/>
      <c r="DJ7" s="1110"/>
      <c r="DK7" s="1111"/>
      <c r="DL7" s="1109" t="s">
        <v>576</v>
      </c>
      <c r="DM7" s="1110"/>
      <c r="DN7" s="1110"/>
      <c r="DO7" s="1110"/>
      <c r="DP7" s="1111"/>
      <c r="DQ7" s="1109" t="s">
        <v>576</v>
      </c>
      <c r="DR7" s="1110"/>
      <c r="DS7" s="1110"/>
      <c r="DT7" s="1110"/>
      <c r="DU7" s="1111"/>
      <c r="DV7" s="1112"/>
      <c r="DW7" s="1113"/>
      <c r="DX7" s="1113"/>
      <c r="DY7" s="1113"/>
      <c r="DZ7" s="1114"/>
      <c r="EA7" s="229"/>
    </row>
    <row r="8" spans="1:131" s="230" customFormat="1" ht="26.25" customHeight="1">
      <c r="A8" s="233">
        <v>2</v>
      </c>
      <c r="B8" s="1043" t="s">
        <v>393</v>
      </c>
      <c r="C8" s="1044"/>
      <c r="D8" s="1044"/>
      <c r="E8" s="1044"/>
      <c r="F8" s="1044"/>
      <c r="G8" s="1044"/>
      <c r="H8" s="1044"/>
      <c r="I8" s="1044"/>
      <c r="J8" s="1044"/>
      <c r="K8" s="1044"/>
      <c r="L8" s="1044"/>
      <c r="M8" s="1044"/>
      <c r="N8" s="1044"/>
      <c r="O8" s="1044"/>
      <c r="P8" s="1045"/>
      <c r="Q8" s="1051">
        <v>436</v>
      </c>
      <c r="R8" s="1052"/>
      <c r="S8" s="1052"/>
      <c r="T8" s="1052"/>
      <c r="U8" s="1052"/>
      <c r="V8" s="1052">
        <v>410</v>
      </c>
      <c r="W8" s="1052"/>
      <c r="X8" s="1052"/>
      <c r="Y8" s="1052"/>
      <c r="Z8" s="1052"/>
      <c r="AA8" s="1052">
        <v>26</v>
      </c>
      <c r="AB8" s="1052"/>
      <c r="AC8" s="1052"/>
      <c r="AD8" s="1052"/>
      <c r="AE8" s="1053"/>
      <c r="AF8" s="1048">
        <v>26</v>
      </c>
      <c r="AG8" s="1049"/>
      <c r="AH8" s="1049"/>
      <c r="AI8" s="1049"/>
      <c r="AJ8" s="1050"/>
      <c r="AK8" s="1093">
        <v>258</v>
      </c>
      <c r="AL8" s="1094"/>
      <c r="AM8" s="1094"/>
      <c r="AN8" s="1094"/>
      <c r="AO8" s="1094"/>
      <c r="AP8" s="1094">
        <v>1008</v>
      </c>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3">
        <v>2</v>
      </c>
      <c r="BR8" s="234"/>
      <c r="BS8" s="1005"/>
      <c r="BT8" s="1006"/>
      <c r="BU8" s="1006"/>
      <c r="BV8" s="1006"/>
      <c r="BW8" s="1006"/>
      <c r="BX8" s="1006"/>
      <c r="BY8" s="1006"/>
      <c r="BZ8" s="1006"/>
      <c r="CA8" s="1006"/>
      <c r="CB8" s="1006"/>
      <c r="CC8" s="1006"/>
      <c r="CD8" s="1006"/>
      <c r="CE8" s="1006"/>
      <c r="CF8" s="1006"/>
      <c r="CG8" s="1027"/>
      <c r="CH8" s="1002"/>
      <c r="CI8" s="1003"/>
      <c r="CJ8" s="1003"/>
      <c r="CK8" s="1003"/>
      <c r="CL8" s="1004"/>
      <c r="CM8" s="1002"/>
      <c r="CN8" s="1003"/>
      <c r="CO8" s="1003"/>
      <c r="CP8" s="1003"/>
      <c r="CQ8" s="1004"/>
      <c r="CR8" s="1002"/>
      <c r="CS8" s="1003"/>
      <c r="CT8" s="1003"/>
      <c r="CU8" s="1003"/>
      <c r="CV8" s="1004"/>
      <c r="CW8" s="1002"/>
      <c r="CX8" s="1003"/>
      <c r="CY8" s="1003"/>
      <c r="CZ8" s="1003"/>
      <c r="DA8" s="1004"/>
      <c r="DB8" s="1002"/>
      <c r="DC8" s="1003"/>
      <c r="DD8" s="1003"/>
      <c r="DE8" s="1003"/>
      <c r="DF8" s="1004"/>
      <c r="DG8" s="1002"/>
      <c r="DH8" s="1003"/>
      <c r="DI8" s="1003"/>
      <c r="DJ8" s="1003"/>
      <c r="DK8" s="1004"/>
      <c r="DL8" s="1002"/>
      <c r="DM8" s="1003"/>
      <c r="DN8" s="1003"/>
      <c r="DO8" s="1003"/>
      <c r="DP8" s="1004"/>
      <c r="DQ8" s="1002"/>
      <c r="DR8" s="1003"/>
      <c r="DS8" s="1003"/>
      <c r="DT8" s="1003"/>
      <c r="DU8" s="1004"/>
      <c r="DV8" s="1005"/>
      <c r="DW8" s="1006"/>
      <c r="DX8" s="1006"/>
      <c r="DY8" s="1006"/>
      <c r="DZ8" s="1007"/>
      <c r="EA8" s="229"/>
    </row>
    <row r="9" spans="1:131" s="230" customFormat="1" ht="26.25" customHeight="1">
      <c r="A9" s="233">
        <v>3</v>
      </c>
      <c r="B9" s="1043" t="s">
        <v>394</v>
      </c>
      <c r="C9" s="1044"/>
      <c r="D9" s="1044"/>
      <c r="E9" s="1044"/>
      <c r="F9" s="1044"/>
      <c r="G9" s="1044"/>
      <c r="H9" s="1044"/>
      <c r="I9" s="1044"/>
      <c r="J9" s="1044"/>
      <c r="K9" s="1044"/>
      <c r="L9" s="1044"/>
      <c r="M9" s="1044"/>
      <c r="N9" s="1044"/>
      <c r="O9" s="1044"/>
      <c r="P9" s="1045"/>
      <c r="Q9" s="1051">
        <v>1</v>
      </c>
      <c r="R9" s="1052"/>
      <c r="S9" s="1052"/>
      <c r="T9" s="1052"/>
      <c r="U9" s="1052"/>
      <c r="V9" s="1052">
        <v>0</v>
      </c>
      <c r="W9" s="1052"/>
      <c r="X9" s="1052"/>
      <c r="Y9" s="1052"/>
      <c r="Z9" s="1052"/>
      <c r="AA9" s="1052">
        <v>0</v>
      </c>
      <c r="AB9" s="1052"/>
      <c r="AC9" s="1052"/>
      <c r="AD9" s="1052"/>
      <c r="AE9" s="1053"/>
      <c r="AF9" s="1048">
        <v>0</v>
      </c>
      <c r="AG9" s="1049"/>
      <c r="AH9" s="1049"/>
      <c r="AI9" s="1049"/>
      <c r="AJ9" s="1050"/>
      <c r="AK9" s="1093" t="s">
        <v>576</v>
      </c>
      <c r="AL9" s="1094"/>
      <c r="AM9" s="1094"/>
      <c r="AN9" s="1094"/>
      <c r="AO9" s="1094"/>
      <c r="AP9" s="1094" t="s">
        <v>576</v>
      </c>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3">
        <v>3</v>
      </c>
      <c r="BR9" s="234"/>
      <c r="BS9" s="1005"/>
      <c r="BT9" s="1006"/>
      <c r="BU9" s="1006"/>
      <c r="BV9" s="1006"/>
      <c r="BW9" s="1006"/>
      <c r="BX9" s="1006"/>
      <c r="BY9" s="1006"/>
      <c r="BZ9" s="1006"/>
      <c r="CA9" s="1006"/>
      <c r="CB9" s="1006"/>
      <c r="CC9" s="1006"/>
      <c r="CD9" s="1006"/>
      <c r="CE9" s="1006"/>
      <c r="CF9" s="1006"/>
      <c r="CG9" s="1027"/>
      <c r="CH9" s="1002"/>
      <c r="CI9" s="1003"/>
      <c r="CJ9" s="1003"/>
      <c r="CK9" s="1003"/>
      <c r="CL9" s="1004"/>
      <c r="CM9" s="1002"/>
      <c r="CN9" s="1003"/>
      <c r="CO9" s="1003"/>
      <c r="CP9" s="1003"/>
      <c r="CQ9" s="1004"/>
      <c r="CR9" s="1002"/>
      <c r="CS9" s="1003"/>
      <c r="CT9" s="1003"/>
      <c r="CU9" s="1003"/>
      <c r="CV9" s="1004"/>
      <c r="CW9" s="1002"/>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29"/>
    </row>
    <row r="10" spans="1:131" s="230" customFormat="1" ht="26.25" customHeight="1">
      <c r="A10" s="233">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3">
        <v>4</v>
      </c>
      <c r="BR10" s="234"/>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9"/>
    </row>
    <row r="11" spans="1:131" s="230" customFormat="1" ht="26.25" customHeight="1">
      <c r="A11" s="233">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3">
        <v>5</v>
      </c>
      <c r="BR11" s="234"/>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9"/>
    </row>
    <row r="12" spans="1:131" s="230" customFormat="1" ht="26.25" customHeight="1">
      <c r="A12" s="233">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3">
        <v>6</v>
      </c>
      <c r="BR12" s="234"/>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9"/>
    </row>
    <row r="13" spans="1:131" s="230" customFormat="1" ht="26.25" customHeight="1">
      <c r="A13" s="233">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3">
        <v>7</v>
      </c>
      <c r="BR13" s="234"/>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9"/>
    </row>
    <row r="14" spans="1:131" s="230" customFormat="1" ht="26.25" customHeight="1">
      <c r="A14" s="233">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3">
        <v>8</v>
      </c>
      <c r="BR14" s="234"/>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9"/>
    </row>
    <row r="15" spans="1:131" s="230" customFormat="1" ht="26.25" customHeight="1">
      <c r="A15" s="233">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3">
        <v>9</v>
      </c>
      <c r="BR15" s="234"/>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9"/>
    </row>
    <row r="16" spans="1:131" s="230" customFormat="1" ht="26.25" customHeight="1">
      <c r="A16" s="233">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3">
        <v>10</v>
      </c>
      <c r="BR16" s="234"/>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9"/>
    </row>
    <row r="17" spans="1:131" s="230" customFormat="1" ht="26.25" customHeight="1">
      <c r="A17" s="233">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3">
        <v>11</v>
      </c>
      <c r="BR17" s="234"/>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9"/>
    </row>
    <row r="18" spans="1:131" s="230" customFormat="1" ht="26.25" customHeight="1">
      <c r="A18" s="233">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3">
        <v>12</v>
      </c>
      <c r="BR18" s="234"/>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9"/>
    </row>
    <row r="19" spans="1:131" s="230" customFormat="1" ht="26.25" customHeight="1">
      <c r="A19" s="233">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3">
        <v>13</v>
      </c>
      <c r="BR19" s="234"/>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9"/>
    </row>
    <row r="20" spans="1:131" s="230" customFormat="1" ht="26.25" customHeight="1">
      <c r="A20" s="233">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3">
        <v>14</v>
      </c>
      <c r="BR20" s="234"/>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9"/>
    </row>
    <row r="21" spans="1:131" s="230" customFormat="1" ht="26.25" customHeight="1" thickBot="1">
      <c r="A21" s="233">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3">
        <v>15</v>
      </c>
      <c r="BR21" s="234"/>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9"/>
    </row>
    <row r="22" spans="1:131" s="230" customFormat="1" ht="26.25" customHeight="1">
      <c r="A22" s="233">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395</v>
      </c>
      <c r="BA22" s="1041"/>
      <c r="BB22" s="1041"/>
      <c r="BC22" s="1041"/>
      <c r="BD22" s="1042"/>
      <c r="BE22" s="227"/>
      <c r="BF22" s="227"/>
      <c r="BG22" s="227"/>
      <c r="BH22" s="227"/>
      <c r="BI22" s="227"/>
      <c r="BJ22" s="227"/>
      <c r="BK22" s="227"/>
      <c r="BL22" s="227"/>
      <c r="BM22" s="227"/>
      <c r="BN22" s="227"/>
      <c r="BO22" s="227"/>
      <c r="BP22" s="227"/>
      <c r="BQ22" s="233">
        <v>16</v>
      </c>
      <c r="BR22" s="234"/>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9"/>
    </row>
    <row r="23" spans="1:131" s="230" customFormat="1" ht="26.25" customHeight="1" thickBot="1">
      <c r="A23" s="235" t="s">
        <v>396</v>
      </c>
      <c r="B23" s="950" t="s">
        <v>397</v>
      </c>
      <c r="C23" s="951"/>
      <c r="D23" s="951"/>
      <c r="E23" s="951"/>
      <c r="F23" s="951"/>
      <c r="G23" s="951"/>
      <c r="H23" s="951"/>
      <c r="I23" s="951"/>
      <c r="J23" s="951"/>
      <c r="K23" s="951"/>
      <c r="L23" s="951"/>
      <c r="M23" s="951"/>
      <c r="N23" s="951"/>
      <c r="O23" s="951"/>
      <c r="P23" s="961"/>
      <c r="Q23" s="1080">
        <v>25618</v>
      </c>
      <c r="R23" s="1074"/>
      <c r="S23" s="1074"/>
      <c r="T23" s="1074"/>
      <c r="U23" s="1074"/>
      <c r="V23" s="1074">
        <v>24093</v>
      </c>
      <c r="W23" s="1074"/>
      <c r="X23" s="1074"/>
      <c r="Y23" s="1074"/>
      <c r="Z23" s="1074"/>
      <c r="AA23" s="1074">
        <v>1526</v>
      </c>
      <c r="AB23" s="1074"/>
      <c r="AC23" s="1074"/>
      <c r="AD23" s="1074"/>
      <c r="AE23" s="1081"/>
      <c r="AF23" s="1082">
        <v>1274</v>
      </c>
      <c r="AG23" s="1074"/>
      <c r="AH23" s="1074"/>
      <c r="AI23" s="1074"/>
      <c r="AJ23" s="1083"/>
      <c r="AK23" s="1084"/>
      <c r="AL23" s="1085"/>
      <c r="AM23" s="1085"/>
      <c r="AN23" s="1085"/>
      <c r="AO23" s="1085"/>
      <c r="AP23" s="1074">
        <v>19418</v>
      </c>
      <c r="AQ23" s="1074"/>
      <c r="AR23" s="1074"/>
      <c r="AS23" s="1074"/>
      <c r="AT23" s="1074"/>
      <c r="AU23" s="1075"/>
      <c r="AV23" s="1075"/>
      <c r="AW23" s="1075"/>
      <c r="AX23" s="1075"/>
      <c r="AY23" s="1076"/>
      <c r="AZ23" s="1077" t="s">
        <v>177</v>
      </c>
      <c r="BA23" s="1078"/>
      <c r="BB23" s="1078"/>
      <c r="BC23" s="1078"/>
      <c r="BD23" s="1079"/>
      <c r="BE23" s="227"/>
      <c r="BF23" s="227"/>
      <c r="BG23" s="227"/>
      <c r="BH23" s="227"/>
      <c r="BI23" s="227"/>
      <c r="BJ23" s="227"/>
      <c r="BK23" s="227"/>
      <c r="BL23" s="227"/>
      <c r="BM23" s="227"/>
      <c r="BN23" s="227"/>
      <c r="BO23" s="227"/>
      <c r="BP23" s="227"/>
      <c r="BQ23" s="233">
        <v>17</v>
      </c>
      <c r="BR23" s="234"/>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9"/>
    </row>
    <row r="24" spans="1:131" s="230" customFormat="1" ht="26.25" customHeight="1">
      <c r="A24" s="1073" t="s">
        <v>398</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3">
        <v>18</v>
      </c>
      <c r="BR24" s="234"/>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9"/>
    </row>
    <row r="25" spans="1:131" ht="26.25" customHeight="1" thickBot="1">
      <c r="A25" s="1072" t="s">
        <v>399</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6"/>
      <c r="BP25" s="236"/>
      <c r="BQ25" s="233">
        <v>19</v>
      </c>
      <c r="BR25" s="234"/>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c r="A26" s="1008" t="s">
        <v>375</v>
      </c>
      <c r="B26" s="1009"/>
      <c r="C26" s="1009"/>
      <c r="D26" s="1009"/>
      <c r="E26" s="1009"/>
      <c r="F26" s="1009"/>
      <c r="G26" s="1009"/>
      <c r="H26" s="1009"/>
      <c r="I26" s="1009"/>
      <c r="J26" s="1009"/>
      <c r="K26" s="1009"/>
      <c r="L26" s="1009"/>
      <c r="M26" s="1009"/>
      <c r="N26" s="1009"/>
      <c r="O26" s="1009"/>
      <c r="P26" s="1010"/>
      <c r="Q26" s="1014" t="s">
        <v>400</v>
      </c>
      <c r="R26" s="1015"/>
      <c r="S26" s="1015"/>
      <c r="T26" s="1015"/>
      <c r="U26" s="1016"/>
      <c r="V26" s="1014" t="s">
        <v>401</v>
      </c>
      <c r="W26" s="1015"/>
      <c r="X26" s="1015"/>
      <c r="Y26" s="1015"/>
      <c r="Z26" s="1016"/>
      <c r="AA26" s="1014" t="s">
        <v>402</v>
      </c>
      <c r="AB26" s="1015"/>
      <c r="AC26" s="1015"/>
      <c r="AD26" s="1015"/>
      <c r="AE26" s="1015"/>
      <c r="AF26" s="1068" t="s">
        <v>403</v>
      </c>
      <c r="AG26" s="1021"/>
      <c r="AH26" s="1021"/>
      <c r="AI26" s="1021"/>
      <c r="AJ26" s="1069"/>
      <c r="AK26" s="1015" t="s">
        <v>404</v>
      </c>
      <c r="AL26" s="1015"/>
      <c r="AM26" s="1015"/>
      <c r="AN26" s="1015"/>
      <c r="AO26" s="1016"/>
      <c r="AP26" s="1014" t="s">
        <v>405</v>
      </c>
      <c r="AQ26" s="1015"/>
      <c r="AR26" s="1015"/>
      <c r="AS26" s="1015"/>
      <c r="AT26" s="1016"/>
      <c r="AU26" s="1014" t="s">
        <v>406</v>
      </c>
      <c r="AV26" s="1015"/>
      <c r="AW26" s="1015"/>
      <c r="AX26" s="1015"/>
      <c r="AY26" s="1016"/>
      <c r="AZ26" s="1014" t="s">
        <v>407</v>
      </c>
      <c r="BA26" s="1015"/>
      <c r="BB26" s="1015"/>
      <c r="BC26" s="1015"/>
      <c r="BD26" s="1016"/>
      <c r="BE26" s="1014" t="s">
        <v>382</v>
      </c>
      <c r="BF26" s="1015"/>
      <c r="BG26" s="1015"/>
      <c r="BH26" s="1015"/>
      <c r="BI26" s="1028"/>
      <c r="BJ26" s="226"/>
      <c r="BK26" s="226"/>
      <c r="BL26" s="226"/>
      <c r="BM26" s="226"/>
      <c r="BN26" s="226"/>
      <c r="BO26" s="236"/>
      <c r="BP26" s="236"/>
      <c r="BQ26" s="233">
        <v>20</v>
      </c>
      <c r="BR26" s="234"/>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6"/>
      <c r="BP27" s="236"/>
      <c r="BQ27" s="233">
        <v>21</v>
      </c>
      <c r="BR27" s="234"/>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c r="A28" s="237">
        <v>1</v>
      </c>
      <c r="B28" s="1060" t="s">
        <v>408</v>
      </c>
      <c r="C28" s="1061"/>
      <c r="D28" s="1061"/>
      <c r="E28" s="1061"/>
      <c r="F28" s="1061"/>
      <c r="G28" s="1061"/>
      <c r="H28" s="1061"/>
      <c r="I28" s="1061"/>
      <c r="J28" s="1061"/>
      <c r="K28" s="1061"/>
      <c r="L28" s="1061"/>
      <c r="M28" s="1061"/>
      <c r="N28" s="1061"/>
      <c r="O28" s="1061"/>
      <c r="P28" s="1062"/>
      <c r="Q28" s="1063">
        <v>6765</v>
      </c>
      <c r="R28" s="1064"/>
      <c r="S28" s="1064"/>
      <c r="T28" s="1064"/>
      <c r="U28" s="1064"/>
      <c r="V28" s="1064">
        <v>6572</v>
      </c>
      <c r="W28" s="1064"/>
      <c r="X28" s="1064"/>
      <c r="Y28" s="1064"/>
      <c r="Z28" s="1064"/>
      <c r="AA28" s="1064">
        <v>193</v>
      </c>
      <c r="AB28" s="1064"/>
      <c r="AC28" s="1064"/>
      <c r="AD28" s="1064"/>
      <c r="AE28" s="1065"/>
      <c r="AF28" s="1066">
        <v>193</v>
      </c>
      <c r="AG28" s="1064"/>
      <c r="AH28" s="1064"/>
      <c r="AI28" s="1064"/>
      <c r="AJ28" s="1067"/>
      <c r="AK28" s="1055">
        <v>409</v>
      </c>
      <c r="AL28" s="1056"/>
      <c r="AM28" s="1056"/>
      <c r="AN28" s="1056"/>
      <c r="AO28" s="1056"/>
      <c r="AP28" s="1056" t="s">
        <v>576</v>
      </c>
      <c r="AQ28" s="1056"/>
      <c r="AR28" s="1056"/>
      <c r="AS28" s="1056"/>
      <c r="AT28" s="1056"/>
      <c r="AU28" s="1056" t="s">
        <v>576</v>
      </c>
      <c r="AV28" s="1056"/>
      <c r="AW28" s="1056"/>
      <c r="AX28" s="1056"/>
      <c r="AY28" s="1056"/>
      <c r="AZ28" s="1057"/>
      <c r="BA28" s="1057"/>
      <c r="BB28" s="1057"/>
      <c r="BC28" s="1057"/>
      <c r="BD28" s="1057"/>
      <c r="BE28" s="1058"/>
      <c r="BF28" s="1058"/>
      <c r="BG28" s="1058"/>
      <c r="BH28" s="1058"/>
      <c r="BI28" s="1059"/>
      <c r="BJ28" s="226"/>
      <c r="BK28" s="226"/>
      <c r="BL28" s="226"/>
      <c r="BM28" s="226"/>
      <c r="BN28" s="226"/>
      <c r="BO28" s="236"/>
      <c r="BP28" s="236"/>
      <c r="BQ28" s="233">
        <v>22</v>
      </c>
      <c r="BR28" s="234"/>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c r="A29" s="237">
        <v>2</v>
      </c>
      <c r="B29" s="1043" t="s">
        <v>409</v>
      </c>
      <c r="C29" s="1044"/>
      <c r="D29" s="1044"/>
      <c r="E29" s="1044"/>
      <c r="F29" s="1044"/>
      <c r="G29" s="1044"/>
      <c r="H29" s="1044"/>
      <c r="I29" s="1044"/>
      <c r="J29" s="1044"/>
      <c r="K29" s="1044"/>
      <c r="L29" s="1044"/>
      <c r="M29" s="1044"/>
      <c r="N29" s="1044"/>
      <c r="O29" s="1044"/>
      <c r="P29" s="1045"/>
      <c r="Q29" s="1051">
        <v>5404</v>
      </c>
      <c r="R29" s="1052"/>
      <c r="S29" s="1052"/>
      <c r="T29" s="1052"/>
      <c r="U29" s="1052"/>
      <c r="V29" s="1052">
        <v>5085</v>
      </c>
      <c r="W29" s="1052"/>
      <c r="X29" s="1052"/>
      <c r="Y29" s="1052"/>
      <c r="Z29" s="1052"/>
      <c r="AA29" s="1052">
        <v>319</v>
      </c>
      <c r="AB29" s="1052"/>
      <c r="AC29" s="1052"/>
      <c r="AD29" s="1052"/>
      <c r="AE29" s="1053"/>
      <c r="AF29" s="1048">
        <v>319</v>
      </c>
      <c r="AG29" s="1049"/>
      <c r="AH29" s="1049"/>
      <c r="AI29" s="1049"/>
      <c r="AJ29" s="1050"/>
      <c r="AK29" s="993">
        <v>779</v>
      </c>
      <c r="AL29" s="984"/>
      <c r="AM29" s="984"/>
      <c r="AN29" s="984"/>
      <c r="AO29" s="984"/>
      <c r="AP29" s="984" t="s">
        <v>576</v>
      </c>
      <c r="AQ29" s="984"/>
      <c r="AR29" s="984"/>
      <c r="AS29" s="984"/>
      <c r="AT29" s="984"/>
      <c r="AU29" s="984" t="s">
        <v>576</v>
      </c>
      <c r="AV29" s="984"/>
      <c r="AW29" s="984"/>
      <c r="AX29" s="984"/>
      <c r="AY29" s="984"/>
      <c r="AZ29" s="1054"/>
      <c r="BA29" s="1054"/>
      <c r="BB29" s="1054"/>
      <c r="BC29" s="1054"/>
      <c r="BD29" s="1054"/>
      <c r="BE29" s="985"/>
      <c r="BF29" s="985"/>
      <c r="BG29" s="985"/>
      <c r="BH29" s="985"/>
      <c r="BI29" s="986"/>
      <c r="BJ29" s="226"/>
      <c r="BK29" s="226"/>
      <c r="BL29" s="226"/>
      <c r="BM29" s="226"/>
      <c r="BN29" s="226"/>
      <c r="BO29" s="236"/>
      <c r="BP29" s="236"/>
      <c r="BQ29" s="233">
        <v>23</v>
      </c>
      <c r="BR29" s="234"/>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c r="A30" s="237">
        <v>3</v>
      </c>
      <c r="B30" s="1043" t="s">
        <v>410</v>
      </c>
      <c r="C30" s="1044"/>
      <c r="D30" s="1044"/>
      <c r="E30" s="1044"/>
      <c r="F30" s="1044"/>
      <c r="G30" s="1044"/>
      <c r="H30" s="1044"/>
      <c r="I30" s="1044"/>
      <c r="J30" s="1044"/>
      <c r="K30" s="1044"/>
      <c r="L30" s="1044"/>
      <c r="M30" s="1044"/>
      <c r="N30" s="1044"/>
      <c r="O30" s="1044"/>
      <c r="P30" s="1045"/>
      <c r="Q30" s="1051">
        <v>1063</v>
      </c>
      <c r="R30" s="1052"/>
      <c r="S30" s="1052"/>
      <c r="T30" s="1052"/>
      <c r="U30" s="1052"/>
      <c r="V30" s="1052">
        <v>1034</v>
      </c>
      <c r="W30" s="1052"/>
      <c r="X30" s="1052"/>
      <c r="Y30" s="1052"/>
      <c r="Z30" s="1052"/>
      <c r="AA30" s="1052">
        <v>29</v>
      </c>
      <c r="AB30" s="1052"/>
      <c r="AC30" s="1052"/>
      <c r="AD30" s="1052"/>
      <c r="AE30" s="1053"/>
      <c r="AF30" s="1048">
        <v>29</v>
      </c>
      <c r="AG30" s="1049"/>
      <c r="AH30" s="1049"/>
      <c r="AI30" s="1049"/>
      <c r="AJ30" s="1050"/>
      <c r="AK30" s="993">
        <v>164</v>
      </c>
      <c r="AL30" s="984"/>
      <c r="AM30" s="984"/>
      <c r="AN30" s="984"/>
      <c r="AO30" s="984"/>
      <c r="AP30" s="984" t="s">
        <v>576</v>
      </c>
      <c r="AQ30" s="984"/>
      <c r="AR30" s="984"/>
      <c r="AS30" s="984"/>
      <c r="AT30" s="984"/>
      <c r="AU30" s="984" t="s">
        <v>576</v>
      </c>
      <c r="AV30" s="984"/>
      <c r="AW30" s="984"/>
      <c r="AX30" s="984"/>
      <c r="AY30" s="984"/>
      <c r="AZ30" s="1054"/>
      <c r="BA30" s="1054"/>
      <c r="BB30" s="1054"/>
      <c r="BC30" s="1054"/>
      <c r="BD30" s="1054"/>
      <c r="BE30" s="985"/>
      <c r="BF30" s="985"/>
      <c r="BG30" s="985"/>
      <c r="BH30" s="985"/>
      <c r="BI30" s="986"/>
      <c r="BJ30" s="226"/>
      <c r="BK30" s="226"/>
      <c r="BL30" s="226"/>
      <c r="BM30" s="226"/>
      <c r="BN30" s="226"/>
      <c r="BO30" s="236"/>
      <c r="BP30" s="236"/>
      <c r="BQ30" s="233">
        <v>24</v>
      </c>
      <c r="BR30" s="234"/>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c r="A31" s="237">
        <v>4</v>
      </c>
      <c r="B31" s="1043" t="s">
        <v>411</v>
      </c>
      <c r="C31" s="1044"/>
      <c r="D31" s="1044"/>
      <c r="E31" s="1044"/>
      <c r="F31" s="1044"/>
      <c r="G31" s="1044"/>
      <c r="H31" s="1044"/>
      <c r="I31" s="1044"/>
      <c r="J31" s="1044"/>
      <c r="K31" s="1044"/>
      <c r="L31" s="1044"/>
      <c r="M31" s="1044"/>
      <c r="N31" s="1044"/>
      <c r="O31" s="1044"/>
      <c r="P31" s="1045"/>
      <c r="Q31" s="1051">
        <v>994</v>
      </c>
      <c r="R31" s="1052"/>
      <c r="S31" s="1052"/>
      <c r="T31" s="1052"/>
      <c r="U31" s="1052"/>
      <c r="V31" s="1052">
        <v>926</v>
      </c>
      <c r="W31" s="1052"/>
      <c r="X31" s="1052"/>
      <c r="Y31" s="1052"/>
      <c r="Z31" s="1052"/>
      <c r="AA31" s="1052">
        <v>68</v>
      </c>
      <c r="AB31" s="1052"/>
      <c r="AC31" s="1052"/>
      <c r="AD31" s="1052"/>
      <c r="AE31" s="1053"/>
      <c r="AF31" s="1048">
        <v>221</v>
      </c>
      <c r="AG31" s="1049"/>
      <c r="AH31" s="1049"/>
      <c r="AI31" s="1049"/>
      <c r="AJ31" s="1050"/>
      <c r="AK31" s="993">
        <v>351</v>
      </c>
      <c r="AL31" s="984"/>
      <c r="AM31" s="984"/>
      <c r="AN31" s="984"/>
      <c r="AO31" s="984"/>
      <c r="AP31" s="984">
        <v>3354</v>
      </c>
      <c r="AQ31" s="984"/>
      <c r="AR31" s="984"/>
      <c r="AS31" s="984"/>
      <c r="AT31" s="984"/>
      <c r="AU31" s="984">
        <v>1553</v>
      </c>
      <c r="AV31" s="984"/>
      <c r="AW31" s="984"/>
      <c r="AX31" s="984"/>
      <c r="AY31" s="984"/>
      <c r="AZ31" s="1054" t="s">
        <v>576</v>
      </c>
      <c r="BA31" s="1054"/>
      <c r="BB31" s="1054"/>
      <c r="BC31" s="1054"/>
      <c r="BD31" s="1054"/>
      <c r="BE31" s="985" t="s">
        <v>412</v>
      </c>
      <c r="BF31" s="985"/>
      <c r="BG31" s="985"/>
      <c r="BH31" s="985"/>
      <c r="BI31" s="986"/>
      <c r="BJ31" s="226"/>
      <c r="BK31" s="226"/>
      <c r="BL31" s="226"/>
      <c r="BM31" s="226"/>
      <c r="BN31" s="226"/>
      <c r="BO31" s="236"/>
      <c r="BP31" s="236"/>
      <c r="BQ31" s="233">
        <v>25</v>
      </c>
      <c r="BR31" s="234"/>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c r="A32" s="237">
        <v>5</v>
      </c>
      <c r="B32" s="1043"/>
      <c r="C32" s="1044"/>
      <c r="D32" s="1044"/>
      <c r="E32" s="1044"/>
      <c r="F32" s="1044"/>
      <c r="G32" s="1044"/>
      <c r="H32" s="1044"/>
      <c r="I32" s="1044"/>
      <c r="J32" s="1044"/>
      <c r="K32" s="1044"/>
      <c r="L32" s="1044"/>
      <c r="M32" s="1044"/>
      <c r="N32" s="1044"/>
      <c r="O32" s="1044"/>
      <c r="P32" s="1045"/>
      <c r="Q32" s="1051"/>
      <c r="R32" s="1052"/>
      <c r="S32" s="1052"/>
      <c r="T32" s="1052"/>
      <c r="U32" s="1052"/>
      <c r="V32" s="1052"/>
      <c r="W32" s="1052"/>
      <c r="X32" s="1052"/>
      <c r="Y32" s="1052"/>
      <c r="Z32" s="1052"/>
      <c r="AA32" s="1052"/>
      <c r="AB32" s="1052"/>
      <c r="AC32" s="1052"/>
      <c r="AD32" s="1052"/>
      <c r="AE32" s="1053"/>
      <c r="AF32" s="1048"/>
      <c r="AG32" s="1049"/>
      <c r="AH32" s="1049"/>
      <c r="AI32" s="1049"/>
      <c r="AJ32" s="1050"/>
      <c r="AK32" s="993"/>
      <c r="AL32" s="984"/>
      <c r="AM32" s="984"/>
      <c r="AN32" s="984"/>
      <c r="AO32" s="984"/>
      <c r="AP32" s="984"/>
      <c r="AQ32" s="984"/>
      <c r="AR32" s="984"/>
      <c r="AS32" s="984"/>
      <c r="AT32" s="984"/>
      <c r="AU32" s="984"/>
      <c r="AV32" s="984"/>
      <c r="AW32" s="984"/>
      <c r="AX32" s="984"/>
      <c r="AY32" s="984"/>
      <c r="AZ32" s="1054"/>
      <c r="BA32" s="1054"/>
      <c r="BB32" s="1054"/>
      <c r="BC32" s="1054"/>
      <c r="BD32" s="1054"/>
      <c r="BE32" s="985"/>
      <c r="BF32" s="985"/>
      <c r="BG32" s="985"/>
      <c r="BH32" s="985"/>
      <c r="BI32" s="986"/>
      <c r="BJ32" s="226"/>
      <c r="BK32" s="226"/>
      <c r="BL32" s="226"/>
      <c r="BM32" s="226"/>
      <c r="BN32" s="226"/>
      <c r="BO32" s="236"/>
      <c r="BP32" s="236"/>
      <c r="BQ32" s="233">
        <v>26</v>
      </c>
      <c r="BR32" s="234"/>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c r="A33" s="237">
        <v>6</v>
      </c>
      <c r="B33" s="1043"/>
      <c r="C33" s="1044"/>
      <c r="D33" s="1044"/>
      <c r="E33" s="1044"/>
      <c r="F33" s="1044"/>
      <c r="G33" s="1044"/>
      <c r="H33" s="1044"/>
      <c r="I33" s="1044"/>
      <c r="J33" s="1044"/>
      <c r="K33" s="1044"/>
      <c r="L33" s="1044"/>
      <c r="M33" s="1044"/>
      <c r="N33" s="1044"/>
      <c r="O33" s="1044"/>
      <c r="P33" s="1045"/>
      <c r="Q33" s="1051"/>
      <c r="R33" s="1052"/>
      <c r="S33" s="1052"/>
      <c r="T33" s="1052"/>
      <c r="U33" s="1052"/>
      <c r="V33" s="1052"/>
      <c r="W33" s="1052"/>
      <c r="X33" s="1052"/>
      <c r="Y33" s="1052"/>
      <c r="Z33" s="1052"/>
      <c r="AA33" s="1052"/>
      <c r="AB33" s="1052"/>
      <c r="AC33" s="1052"/>
      <c r="AD33" s="1052"/>
      <c r="AE33" s="1053"/>
      <c r="AF33" s="1048"/>
      <c r="AG33" s="1049"/>
      <c r="AH33" s="1049"/>
      <c r="AI33" s="1049"/>
      <c r="AJ33" s="1050"/>
      <c r="AK33" s="993"/>
      <c r="AL33" s="984"/>
      <c r="AM33" s="984"/>
      <c r="AN33" s="984"/>
      <c r="AO33" s="984"/>
      <c r="AP33" s="984"/>
      <c r="AQ33" s="984"/>
      <c r="AR33" s="984"/>
      <c r="AS33" s="984"/>
      <c r="AT33" s="984"/>
      <c r="AU33" s="984"/>
      <c r="AV33" s="984"/>
      <c r="AW33" s="984"/>
      <c r="AX33" s="984"/>
      <c r="AY33" s="984"/>
      <c r="AZ33" s="1054"/>
      <c r="BA33" s="1054"/>
      <c r="BB33" s="1054"/>
      <c r="BC33" s="1054"/>
      <c r="BD33" s="1054"/>
      <c r="BE33" s="985"/>
      <c r="BF33" s="985"/>
      <c r="BG33" s="985"/>
      <c r="BH33" s="985"/>
      <c r="BI33" s="986"/>
      <c r="BJ33" s="226"/>
      <c r="BK33" s="226"/>
      <c r="BL33" s="226"/>
      <c r="BM33" s="226"/>
      <c r="BN33" s="226"/>
      <c r="BO33" s="236"/>
      <c r="BP33" s="236"/>
      <c r="BQ33" s="233">
        <v>27</v>
      </c>
      <c r="BR33" s="234"/>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c r="A34" s="237">
        <v>7</v>
      </c>
      <c r="B34" s="1043"/>
      <c r="C34" s="1044"/>
      <c r="D34" s="1044"/>
      <c r="E34" s="1044"/>
      <c r="F34" s="1044"/>
      <c r="G34" s="1044"/>
      <c r="H34" s="1044"/>
      <c r="I34" s="1044"/>
      <c r="J34" s="1044"/>
      <c r="K34" s="1044"/>
      <c r="L34" s="1044"/>
      <c r="M34" s="1044"/>
      <c r="N34" s="1044"/>
      <c r="O34" s="1044"/>
      <c r="P34" s="1045"/>
      <c r="Q34" s="1051"/>
      <c r="R34" s="1052"/>
      <c r="S34" s="1052"/>
      <c r="T34" s="1052"/>
      <c r="U34" s="1052"/>
      <c r="V34" s="1052"/>
      <c r="W34" s="1052"/>
      <c r="X34" s="1052"/>
      <c r="Y34" s="1052"/>
      <c r="Z34" s="1052"/>
      <c r="AA34" s="1052"/>
      <c r="AB34" s="1052"/>
      <c r="AC34" s="1052"/>
      <c r="AD34" s="1052"/>
      <c r="AE34" s="1053"/>
      <c r="AF34" s="1048"/>
      <c r="AG34" s="1049"/>
      <c r="AH34" s="1049"/>
      <c r="AI34" s="1049"/>
      <c r="AJ34" s="1050"/>
      <c r="AK34" s="993"/>
      <c r="AL34" s="984"/>
      <c r="AM34" s="984"/>
      <c r="AN34" s="984"/>
      <c r="AO34" s="984"/>
      <c r="AP34" s="984"/>
      <c r="AQ34" s="984"/>
      <c r="AR34" s="984"/>
      <c r="AS34" s="984"/>
      <c r="AT34" s="984"/>
      <c r="AU34" s="984"/>
      <c r="AV34" s="984"/>
      <c r="AW34" s="984"/>
      <c r="AX34" s="984"/>
      <c r="AY34" s="984"/>
      <c r="AZ34" s="1054"/>
      <c r="BA34" s="1054"/>
      <c r="BB34" s="1054"/>
      <c r="BC34" s="1054"/>
      <c r="BD34" s="1054"/>
      <c r="BE34" s="985"/>
      <c r="BF34" s="985"/>
      <c r="BG34" s="985"/>
      <c r="BH34" s="985"/>
      <c r="BI34" s="986"/>
      <c r="BJ34" s="226"/>
      <c r="BK34" s="226"/>
      <c r="BL34" s="226"/>
      <c r="BM34" s="226"/>
      <c r="BN34" s="226"/>
      <c r="BO34" s="236"/>
      <c r="BP34" s="236"/>
      <c r="BQ34" s="233">
        <v>28</v>
      </c>
      <c r="BR34" s="234"/>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c r="A35" s="237">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26"/>
      <c r="BK35" s="226"/>
      <c r="BL35" s="226"/>
      <c r="BM35" s="226"/>
      <c r="BN35" s="226"/>
      <c r="BO35" s="236"/>
      <c r="BP35" s="236"/>
      <c r="BQ35" s="233">
        <v>29</v>
      </c>
      <c r="BR35" s="234"/>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c r="A36" s="237">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6"/>
      <c r="BP36" s="236"/>
      <c r="BQ36" s="233">
        <v>30</v>
      </c>
      <c r="BR36" s="234"/>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c r="A37" s="237">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6"/>
      <c r="BP37" s="236"/>
      <c r="BQ37" s="233">
        <v>31</v>
      </c>
      <c r="BR37" s="234"/>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c r="A38" s="237">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6"/>
      <c r="BP38" s="236"/>
      <c r="BQ38" s="233">
        <v>32</v>
      </c>
      <c r="BR38" s="234"/>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c r="A39" s="237">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6"/>
      <c r="BP39" s="236"/>
      <c r="BQ39" s="233">
        <v>33</v>
      </c>
      <c r="BR39" s="234"/>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c r="A40" s="233">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6"/>
      <c r="BP40" s="236"/>
      <c r="BQ40" s="233">
        <v>34</v>
      </c>
      <c r="BR40" s="234"/>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c r="A41" s="233">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6"/>
      <c r="BP41" s="236"/>
      <c r="BQ41" s="233">
        <v>35</v>
      </c>
      <c r="BR41" s="234"/>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c r="A42" s="233">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6"/>
      <c r="BP42" s="236"/>
      <c r="BQ42" s="233">
        <v>36</v>
      </c>
      <c r="BR42" s="234"/>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c r="A43" s="233">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6"/>
      <c r="BP43" s="236"/>
      <c r="BQ43" s="233">
        <v>37</v>
      </c>
      <c r="BR43" s="234"/>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c r="A44" s="233">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6"/>
      <c r="BP44" s="236"/>
      <c r="BQ44" s="233">
        <v>38</v>
      </c>
      <c r="BR44" s="234"/>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c r="A45" s="233">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6"/>
      <c r="BP45" s="236"/>
      <c r="BQ45" s="233">
        <v>39</v>
      </c>
      <c r="BR45" s="234"/>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c r="A46" s="233">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6"/>
      <c r="BP46" s="236"/>
      <c r="BQ46" s="233">
        <v>40</v>
      </c>
      <c r="BR46" s="234"/>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c r="A47" s="233">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6"/>
      <c r="BP47" s="236"/>
      <c r="BQ47" s="233">
        <v>41</v>
      </c>
      <c r="BR47" s="234"/>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c r="A48" s="233">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6"/>
      <c r="BP48" s="236"/>
      <c r="BQ48" s="233">
        <v>42</v>
      </c>
      <c r="BR48" s="234"/>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c r="A49" s="233">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6"/>
      <c r="BP49" s="236"/>
      <c r="BQ49" s="233">
        <v>43</v>
      </c>
      <c r="BR49" s="234"/>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c r="A50" s="233">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6"/>
      <c r="BP50" s="236"/>
      <c r="BQ50" s="233">
        <v>44</v>
      </c>
      <c r="BR50" s="234"/>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c r="A51" s="233">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6"/>
      <c r="BP51" s="236"/>
      <c r="BQ51" s="233">
        <v>45</v>
      </c>
      <c r="BR51" s="234"/>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c r="A52" s="233">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6"/>
      <c r="BP52" s="236"/>
      <c r="BQ52" s="233">
        <v>46</v>
      </c>
      <c r="BR52" s="234"/>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c r="A53" s="233">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6"/>
      <c r="BP53" s="236"/>
      <c r="BQ53" s="233">
        <v>47</v>
      </c>
      <c r="BR53" s="234"/>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c r="A54" s="233">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6"/>
      <c r="BP54" s="236"/>
      <c r="BQ54" s="233">
        <v>48</v>
      </c>
      <c r="BR54" s="234"/>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c r="A55" s="233">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6"/>
      <c r="BP55" s="236"/>
      <c r="BQ55" s="233">
        <v>49</v>
      </c>
      <c r="BR55" s="234"/>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c r="A56" s="233">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6"/>
      <c r="BP56" s="236"/>
      <c r="BQ56" s="233">
        <v>50</v>
      </c>
      <c r="BR56" s="234"/>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c r="A57" s="233">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6"/>
      <c r="BP57" s="236"/>
      <c r="BQ57" s="233">
        <v>51</v>
      </c>
      <c r="BR57" s="234"/>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c r="A58" s="233">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6"/>
      <c r="BP58" s="236"/>
      <c r="BQ58" s="233">
        <v>52</v>
      </c>
      <c r="BR58" s="234"/>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c r="A59" s="233">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6"/>
      <c r="BP59" s="236"/>
      <c r="BQ59" s="233">
        <v>53</v>
      </c>
      <c r="BR59" s="234"/>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c r="A60" s="233">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6"/>
      <c r="BP60" s="236"/>
      <c r="BQ60" s="233">
        <v>54</v>
      </c>
      <c r="BR60" s="234"/>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c r="A61" s="233">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6"/>
      <c r="BP61" s="236"/>
      <c r="BQ61" s="233">
        <v>55</v>
      </c>
      <c r="BR61" s="234"/>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c r="A62" s="233">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413</v>
      </c>
      <c r="BK62" s="1041"/>
      <c r="BL62" s="1041"/>
      <c r="BM62" s="1041"/>
      <c r="BN62" s="1042"/>
      <c r="BO62" s="236"/>
      <c r="BP62" s="236"/>
      <c r="BQ62" s="233">
        <v>56</v>
      </c>
      <c r="BR62" s="234"/>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c r="A63" s="235" t="s">
        <v>396</v>
      </c>
      <c r="B63" s="950" t="s">
        <v>414</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762</v>
      </c>
      <c r="AG63" s="972"/>
      <c r="AH63" s="972"/>
      <c r="AI63" s="972"/>
      <c r="AJ63" s="1035"/>
      <c r="AK63" s="1036"/>
      <c r="AL63" s="976"/>
      <c r="AM63" s="976"/>
      <c r="AN63" s="976"/>
      <c r="AO63" s="976"/>
      <c r="AP63" s="972"/>
      <c r="AQ63" s="972"/>
      <c r="AR63" s="972"/>
      <c r="AS63" s="972"/>
      <c r="AT63" s="972"/>
      <c r="AU63" s="972"/>
      <c r="AV63" s="972"/>
      <c r="AW63" s="972"/>
      <c r="AX63" s="972"/>
      <c r="AY63" s="972"/>
      <c r="AZ63" s="1030"/>
      <c r="BA63" s="1030"/>
      <c r="BB63" s="1030"/>
      <c r="BC63" s="1030"/>
      <c r="BD63" s="1030"/>
      <c r="BE63" s="973"/>
      <c r="BF63" s="973"/>
      <c r="BG63" s="973"/>
      <c r="BH63" s="973"/>
      <c r="BI63" s="974"/>
      <c r="BJ63" s="1031" t="s">
        <v>415</v>
      </c>
      <c r="BK63" s="966"/>
      <c r="BL63" s="966"/>
      <c r="BM63" s="966"/>
      <c r="BN63" s="1032"/>
      <c r="BO63" s="236"/>
      <c r="BP63" s="236"/>
      <c r="BQ63" s="233">
        <v>57</v>
      </c>
      <c r="BR63" s="234"/>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c r="A65" s="226" t="s">
        <v>416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c r="A66" s="1008" t="s">
        <v>417</v>
      </c>
      <c r="B66" s="1009"/>
      <c r="C66" s="1009"/>
      <c r="D66" s="1009"/>
      <c r="E66" s="1009"/>
      <c r="F66" s="1009"/>
      <c r="G66" s="1009"/>
      <c r="H66" s="1009"/>
      <c r="I66" s="1009"/>
      <c r="J66" s="1009"/>
      <c r="K66" s="1009"/>
      <c r="L66" s="1009"/>
      <c r="M66" s="1009"/>
      <c r="N66" s="1009"/>
      <c r="O66" s="1009"/>
      <c r="P66" s="1010"/>
      <c r="Q66" s="1014" t="s">
        <v>418</v>
      </c>
      <c r="R66" s="1015"/>
      <c r="S66" s="1015"/>
      <c r="T66" s="1015"/>
      <c r="U66" s="1016"/>
      <c r="V66" s="1014" t="s">
        <v>419</v>
      </c>
      <c r="W66" s="1015"/>
      <c r="X66" s="1015"/>
      <c r="Y66" s="1015"/>
      <c r="Z66" s="1016"/>
      <c r="AA66" s="1014" t="s">
        <v>402</v>
      </c>
      <c r="AB66" s="1015"/>
      <c r="AC66" s="1015"/>
      <c r="AD66" s="1015"/>
      <c r="AE66" s="1016"/>
      <c r="AF66" s="1020" t="s">
        <v>420</v>
      </c>
      <c r="AG66" s="1021"/>
      <c r="AH66" s="1021"/>
      <c r="AI66" s="1021"/>
      <c r="AJ66" s="1022"/>
      <c r="AK66" s="1014" t="s">
        <v>421</v>
      </c>
      <c r="AL66" s="1009"/>
      <c r="AM66" s="1009"/>
      <c r="AN66" s="1009"/>
      <c r="AO66" s="1010"/>
      <c r="AP66" s="1014" t="s">
        <v>422</v>
      </c>
      <c r="AQ66" s="1015"/>
      <c r="AR66" s="1015"/>
      <c r="AS66" s="1015"/>
      <c r="AT66" s="1016"/>
      <c r="AU66" s="1014" t="s">
        <v>423</v>
      </c>
      <c r="AV66" s="1015"/>
      <c r="AW66" s="1015"/>
      <c r="AX66" s="1015"/>
      <c r="AY66" s="1016"/>
      <c r="AZ66" s="1014" t="s">
        <v>382</v>
      </c>
      <c r="BA66" s="1015"/>
      <c r="BB66" s="1015"/>
      <c r="BC66" s="1015"/>
      <c r="BD66" s="1028"/>
      <c r="BE66" s="236"/>
      <c r="BF66" s="236"/>
      <c r="BG66" s="236"/>
      <c r="BH66" s="236"/>
      <c r="BI66" s="236"/>
      <c r="BJ66" s="236"/>
      <c r="BK66" s="236"/>
      <c r="BL66" s="236"/>
      <c r="BM66" s="236"/>
      <c r="BN66" s="236"/>
      <c r="BO66" s="236"/>
      <c r="BP66" s="236"/>
      <c r="BQ66" s="233">
        <v>60</v>
      </c>
      <c r="BR66" s="238"/>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6"/>
      <c r="BF67" s="236"/>
      <c r="BG67" s="236"/>
      <c r="BH67" s="236"/>
      <c r="BI67" s="236"/>
      <c r="BJ67" s="236"/>
      <c r="BK67" s="236"/>
      <c r="BL67" s="236"/>
      <c r="BM67" s="236"/>
      <c r="BN67" s="236"/>
      <c r="BO67" s="236"/>
      <c r="BP67" s="236"/>
      <c r="BQ67" s="233">
        <v>61</v>
      </c>
      <c r="BR67" s="238"/>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c r="A68" s="231">
        <v>1</v>
      </c>
      <c r="B68" s="998" t="s">
        <v>577</v>
      </c>
      <c r="C68" s="999"/>
      <c r="D68" s="999"/>
      <c r="E68" s="999"/>
      <c r="F68" s="999"/>
      <c r="G68" s="999"/>
      <c r="H68" s="999"/>
      <c r="I68" s="999"/>
      <c r="J68" s="999"/>
      <c r="K68" s="999"/>
      <c r="L68" s="999"/>
      <c r="M68" s="999"/>
      <c r="N68" s="999"/>
      <c r="O68" s="999"/>
      <c r="P68" s="1000"/>
      <c r="Q68" s="1001">
        <v>3791</v>
      </c>
      <c r="R68" s="995"/>
      <c r="S68" s="995"/>
      <c r="T68" s="995"/>
      <c r="U68" s="995"/>
      <c r="V68" s="995">
        <v>3621</v>
      </c>
      <c r="W68" s="995"/>
      <c r="X68" s="995"/>
      <c r="Y68" s="995"/>
      <c r="Z68" s="995"/>
      <c r="AA68" s="995">
        <v>170</v>
      </c>
      <c r="AB68" s="995"/>
      <c r="AC68" s="995"/>
      <c r="AD68" s="995"/>
      <c r="AE68" s="995"/>
      <c r="AF68" s="995">
        <v>49</v>
      </c>
      <c r="AG68" s="995"/>
      <c r="AH68" s="995"/>
      <c r="AI68" s="995"/>
      <c r="AJ68" s="995"/>
      <c r="AK68" s="995">
        <v>11</v>
      </c>
      <c r="AL68" s="995"/>
      <c r="AM68" s="995"/>
      <c r="AN68" s="995"/>
      <c r="AO68" s="995"/>
      <c r="AP68" s="995">
        <v>618</v>
      </c>
      <c r="AQ68" s="995"/>
      <c r="AR68" s="995"/>
      <c r="AS68" s="995"/>
      <c r="AT68" s="995"/>
      <c r="AU68" s="995">
        <v>74</v>
      </c>
      <c r="AV68" s="995"/>
      <c r="AW68" s="995"/>
      <c r="AX68" s="995"/>
      <c r="AY68" s="995"/>
      <c r="AZ68" s="996" t="s">
        <v>578</v>
      </c>
      <c r="BA68" s="996"/>
      <c r="BB68" s="996"/>
      <c r="BC68" s="996"/>
      <c r="BD68" s="997"/>
      <c r="BE68" s="236"/>
      <c r="BF68" s="236"/>
      <c r="BG68" s="236"/>
      <c r="BH68" s="236"/>
      <c r="BI68" s="236"/>
      <c r="BJ68" s="236"/>
      <c r="BK68" s="236"/>
      <c r="BL68" s="236"/>
      <c r="BM68" s="236"/>
      <c r="BN68" s="236"/>
      <c r="BO68" s="236"/>
      <c r="BP68" s="236"/>
      <c r="BQ68" s="233">
        <v>62</v>
      </c>
      <c r="BR68" s="238"/>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c r="A69" s="233">
        <v>2</v>
      </c>
      <c r="B69" s="987" t="s">
        <v>577</v>
      </c>
      <c r="C69" s="988"/>
      <c r="D69" s="988"/>
      <c r="E69" s="988"/>
      <c r="F69" s="988"/>
      <c r="G69" s="988"/>
      <c r="H69" s="988"/>
      <c r="I69" s="988"/>
      <c r="J69" s="988"/>
      <c r="K69" s="988"/>
      <c r="L69" s="988"/>
      <c r="M69" s="988"/>
      <c r="N69" s="988"/>
      <c r="O69" s="988"/>
      <c r="P69" s="989"/>
      <c r="Q69" s="990">
        <v>115</v>
      </c>
      <c r="R69" s="984"/>
      <c r="S69" s="984"/>
      <c r="T69" s="984"/>
      <c r="U69" s="984"/>
      <c r="V69" s="984">
        <v>215</v>
      </c>
      <c r="W69" s="984"/>
      <c r="X69" s="984"/>
      <c r="Y69" s="984"/>
      <c r="Z69" s="984"/>
      <c r="AA69" s="984">
        <v>-100</v>
      </c>
      <c r="AB69" s="984"/>
      <c r="AC69" s="984"/>
      <c r="AD69" s="984"/>
      <c r="AE69" s="984"/>
      <c r="AF69" s="984">
        <v>16</v>
      </c>
      <c r="AG69" s="984"/>
      <c r="AH69" s="984"/>
      <c r="AI69" s="984"/>
      <c r="AJ69" s="984"/>
      <c r="AK69" s="984">
        <v>127</v>
      </c>
      <c r="AL69" s="984"/>
      <c r="AM69" s="984"/>
      <c r="AN69" s="984"/>
      <c r="AO69" s="984"/>
      <c r="AP69" s="984">
        <v>0</v>
      </c>
      <c r="AQ69" s="984"/>
      <c r="AR69" s="984"/>
      <c r="AS69" s="984"/>
      <c r="AT69" s="984"/>
      <c r="AU69" s="984">
        <v>0</v>
      </c>
      <c r="AV69" s="984"/>
      <c r="AW69" s="984"/>
      <c r="AX69" s="984"/>
      <c r="AY69" s="984"/>
      <c r="AZ69" s="985" t="s">
        <v>579</v>
      </c>
      <c r="BA69" s="985"/>
      <c r="BB69" s="985"/>
      <c r="BC69" s="985"/>
      <c r="BD69" s="986"/>
      <c r="BE69" s="236"/>
      <c r="BF69" s="236"/>
      <c r="BG69" s="236"/>
      <c r="BH69" s="236"/>
      <c r="BI69" s="236"/>
      <c r="BJ69" s="236"/>
      <c r="BK69" s="236"/>
      <c r="BL69" s="236"/>
      <c r="BM69" s="236"/>
      <c r="BN69" s="236"/>
      <c r="BO69" s="236"/>
      <c r="BP69" s="236"/>
      <c r="BQ69" s="233">
        <v>63</v>
      </c>
      <c r="BR69" s="238"/>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c r="A70" s="233">
        <v>3</v>
      </c>
      <c r="B70" s="987" t="s">
        <v>582</v>
      </c>
      <c r="C70" s="988"/>
      <c r="D70" s="988"/>
      <c r="E70" s="988"/>
      <c r="F70" s="988"/>
      <c r="G70" s="988"/>
      <c r="H70" s="988"/>
      <c r="I70" s="988"/>
      <c r="J70" s="988"/>
      <c r="K70" s="988"/>
      <c r="L70" s="988"/>
      <c r="M70" s="988"/>
      <c r="N70" s="988"/>
      <c r="O70" s="988"/>
      <c r="P70" s="989"/>
      <c r="Q70" s="990">
        <v>858</v>
      </c>
      <c r="R70" s="984"/>
      <c r="S70" s="984"/>
      <c r="T70" s="984"/>
      <c r="U70" s="984"/>
      <c r="V70" s="984">
        <v>822</v>
      </c>
      <c r="W70" s="984"/>
      <c r="X70" s="984"/>
      <c r="Y70" s="984"/>
      <c r="Z70" s="984"/>
      <c r="AA70" s="984">
        <v>36</v>
      </c>
      <c r="AB70" s="984"/>
      <c r="AC70" s="984"/>
      <c r="AD70" s="984"/>
      <c r="AE70" s="984"/>
      <c r="AF70" s="984">
        <v>36</v>
      </c>
      <c r="AG70" s="984"/>
      <c r="AH70" s="984"/>
      <c r="AI70" s="984"/>
      <c r="AJ70" s="984"/>
      <c r="AK70" s="984">
        <v>14</v>
      </c>
      <c r="AL70" s="984"/>
      <c r="AM70" s="984"/>
      <c r="AN70" s="984"/>
      <c r="AO70" s="984"/>
      <c r="AP70" s="984">
        <v>0</v>
      </c>
      <c r="AQ70" s="984"/>
      <c r="AR70" s="984"/>
      <c r="AS70" s="984"/>
      <c r="AT70" s="984"/>
      <c r="AU70" s="984">
        <v>0</v>
      </c>
      <c r="AV70" s="984"/>
      <c r="AW70" s="984"/>
      <c r="AX70" s="984"/>
      <c r="AY70" s="984"/>
      <c r="AZ70" s="985"/>
      <c r="BA70" s="985"/>
      <c r="BB70" s="985"/>
      <c r="BC70" s="985"/>
      <c r="BD70" s="986"/>
      <c r="BE70" s="236"/>
      <c r="BF70" s="236"/>
      <c r="BG70" s="236"/>
      <c r="BH70" s="236"/>
      <c r="BI70" s="236"/>
      <c r="BJ70" s="236"/>
      <c r="BK70" s="236"/>
      <c r="BL70" s="236"/>
      <c r="BM70" s="236"/>
      <c r="BN70" s="236"/>
      <c r="BO70" s="236"/>
      <c r="BP70" s="236"/>
      <c r="BQ70" s="233">
        <v>64</v>
      </c>
      <c r="BR70" s="238"/>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c r="A71" s="233">
        <v>4</v>
      </c>
      <c r="B71" s="987" t="s">
        <v>583</v>
      </c>
      <c r="C71" s="988"/>
      <c r="D71" s="988"/>
      <c r="E71" s="988"/>
      <c r="F71" s="988"/>
      <c r="G71" s="988"/>
      <c r="H71" s="988"/>
      <c r="I71" s="988"/>
      <c r="J71" s="988"/>
      <c r="K71" s="988"/>
      <c r="L71" s="988"/>
      <c r="M71" s="988"/>
      <c r="N71" s="988"/>
      <c r="O71" s="988"/>
      <c r="P71" s="989"/>
      <c r="Q71" s="990">
        <v>316</v>
      </c>
      <c r="R71" s="984"/>
      <c r="S71" s="984"/>
      <c r="T71" s="984"/>
      <c r="U71" s="984"/>
      <c r="V71" s="984">
        <v>285</v>
      </c>
      <c r="W71" s="984"/>
      <c r="X71" s="984"/>
      <c r="Y71" s="984"/>
      <c r="Z71" s="984"/>
      <c r="AA71" s="984">
        <v>31</v>
      </c>
      <c r="AB71" s="984"/>
      <c r="AC71" s="984"/>
      <c r="AD71" s="984"/>
      <c r="AE71" s="984"/>
      <c r="AF71" s="984">
        <v>31</v>
      </c>
      <c r="AG71" s="984"/>
      <c r="AH71" s="984"/>
      <c r="AI71" s="984"/>
      <c r="AJ71" s="984"/>
      <c r="AK71" s="984">
        <v>12</v>
      </c>
      <c r="AL71" s="984"/>
      <c r="AM71" s="984"/>
      <c r="AN71" s="984"/>
      <c r="AO71" s="984"/>
      <c r="AP71" s="984">
        <v>0</v>
      </c>
      <c r="AQ71" s="984"/>
      <c r="AR71" s="984"/>
      <c r="AS71" s="984"/>
      <c r="AT71" s="984"/>
      <c r="AU71" s="984">
        <v>0</v>
      </c>
      <c r="AV71" s="984"/>
      <c r="AW71" s="984"/>
      <c r="AX71" s="984"/>
      <c r="AY71" s="984"/>
      <c r="AZ71" s="985"/>
      <c r="BA71" s="985"/>
      <c r="BB71" s="985"/>
      <c r="BC71" s="985"/>
      <c r="BD71" s="986"/>
      <c r="BE71" s="236"/>
      <c r="BF71" s="236"/>
      <c r="BG71" s="236"/>
      <c r="BH71" s="236"/>
      <c r="BI71" s="236"/>
      <c r="BJ71" s="236"/>
      <c r="BK71" s="236"/>
      <c r="BL71" s="236"/>
      <c r="BM71" s="236"/>
      <c r="BN71" s="236"/>
      <c r="BO71" s="236"/>
      <c r="BP71" s="236"/>
      <c r="BQ71" s="233">
        <v>65</v>
      </c>
      <c r="BR71" s="238"/>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c r="A72" s="233">
        <v>5</v>
      </c>
      <c r="B72" s="987" t="s">
        <v>580</v>
      </c>
      <c r="C72" s="988"/>
      <c r="D72" s="988"/>
      <c r="E72" s="988"/>
      <c r="F72" s="988"/>
      <c r="G72" s="988"/>
      <c r="H72" s="988"/>
      <c r="I72" s="988"/>
      <c r="J72" s="988"/>
      <c r="K72" s="988"/>
      <c r="L72" s="988"/>
      <c r="M72" s="988"/>
      <c r="N72" s="988"/>
      <c r="O72" s="988"/>
      <c r="P72" s="989"/>
      <c r="Q72" s="990">
        <v>2853</v>
      </c>
      <c r="R72" s="984"/>
      <c r="S72" s="984"/>
      <c r="T72" s="984"/>
      <c r="U72" s="984"/>
      <c r="V72" s="984">
        <v>2653</v>
      </c>
      <c r="W72" s="984"/>
      <c r="X72" s="984"/>
      <c r="Y72" s="984"/>
      <c r="Z72" s="984"/>
      <c r="AA72" s="984">
        <v>200</v>
      </c>
      <c r="AB72" s="984"/>
      <c r="AC72" s="984"/>
      <c r="AD72" s="984"/>
      <c r="AE72" s="984"/>
      <c r="AF72" s="984">
        <v>2584</v>
      </c>
      <c r="AG72" s="984"/>
      <c r="AH72" s="984"/>
      <c r="AI72" s="984"/>
      <c r="AJ72" s="984"/>
      <c r="AK72" s="984">
        <v>10</v>
      </c>
      <c r="AL72" s="984"/>
      <c r="AM72" s="984"/>
      <c r="AN72" s="984"/>
      <c r="AO72" s="984"/>
      <c r="AP72" s="984">
        <v>157</v>
      </c>
      <c r="AQ72" s="984"/>
      <c r="AR72" s="984"/>
      <c r="AS72" s="984"/>
      <c r="AT72" s="984"/>
      <c r="AU72" s="984">
        <v>1</v>
      </c>
      <c r="AV72" s="984"/>
      <c r="AW72" s="984"/>
      <c r="AX72" s="984"/>
      <c r="AY72" s="984"/>
      <c r="AZ72" s="985" t="s">
        <v>581</v>
      </c>
      <c r="BA72" s="985"/>
      <c r="BB72" s="985"/>
      <c r="BC72" s="985"/>
      <c r="BD72" s="986"/>
      <c r="BE72" s="236"/>
      <c r="BF72" s="236"/>
      <c r="BG72" s="236"/>
      <c r="BH72" s="236"/>
      <c r="BI72" s="236"/>
      <c r="BJ72" s="236"/>
      <c r="BK72" s="236"/>
      <c r="BL72" s="236"/>
      <c r="BM72" s="236"/>
      <c r="BN72" s="236"/>
      <c r="BO72" s="236"/>
      <c r="BP72" s="236"/>
      <c r="BQ72" s="233">
        <v>66</v>
      </c>
      <c r="BR72" s="238"/>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c r="A73" s="233">
        <v>6</v>
      </c>
      <c r="B73" s="987" t="s">
        <v>584</v>
      </c>
      <c r="C73" s="988"/>
      <c r="D73" s="988"/>
      <c r="E73" s="988"/>
      <c r="F73" s="988"/>
      <c r="G73" s="988"/>
      <c r="H73" s="988"/>
      <c r="I73" s="988"/>
      <c r="J73" s="988"/>
      <c r="K73" s="988"/>
      <c r="L73" s="988"/>
      <c r="M73" s="988"/>
      <c r="N73" s="988"/>
      <c r="O73" s="988"/>
      <c r="P73" s="989"/>
      <c r="Q73" s="990">
        <v>1645</v>
      </c>
      <c r="R73" s="984"/>
      <c r="S73" s="984"/>
      <c r="T73" s="984"/>
      <c r="U73" s="984"/>
      <c r="V73" s="984">
        <v>1604</v>
      </c>
      <c r="W73" s="984"/>
      <c r="X73" s="984"/>
      <c r="Y73" s="984"/>
      <c r="Z73" s="984"/>
      <c r="AA73" s="984">
        <v>40</v>
      </c>
      <c r="AB73" s="984"/>
      <c r="AC73" s="984"/>
      <c r="AD73" s="984"/>
      <c r="AE73" s="984"/>
      <c r="AF73" s="984">
        <v>40</v>
      </c>
      <c r="AG73" s="984"/>
      <c r="AH73" s="984"/>
      <c r="AI73" s="984"/>
      <c r="AJ73" s="984"/>
      <c r="AK73" s="984" t="s">
        <v>576</v>
      </c>
      <c r="AL73" s="984"/>
      <c r="AM73" s="984"/>
      <c r="AN73" s="984"/>
      <c r="AO73" s="984"/>
      <c r="AP73" s="984" t="s">
        <v>576</v>
      </c>
      <c r="AQ73" s="984"/>
      <c r="AR73" s="984"/>
      <c r="AS73" s="984"/>
      <c r="AT73" s="984"/>
      <c r="AU73" s="984" t="s">
        <v>576</v>
      </c>
      <c r="AV73" s="984"/>
      <c r="AW73" s="984"/>
      <c r="AX73" s="984"/>
      <c r="AY73" s="984"/>
      <c r="AZ73" s="985" t="s">
        <v>578</v>
      </c>
      <c r="BA73" s="985"/>
      <c r="BB73" s="985"/>
      <c r="BC73" s="985"/>
      <c r="BD73" s="986"/>
      <c r="BE73" s="236"/>
      <c r="BF73" s="236"/>
      <c r="BG73" s="236"/>
      <c r="BH73" s="236"/>
      <c r="BI73" s="236"/>
      <c r="BJ73" s="236"/>
      <c r="BK73" s="236"/>
      <c r="BL73" s="236"/>
      <c r="BM73" s="236"/>
      <c r="BN73" s="236"/>
      <c r="BO73" s="236"/>
      <c r="BP73" s="236"/>
      <c r="BQ73" s="233">
        <v>67</v>
      </c>
      <c r="BR73" s="238"/>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c r="A74" s="233">
        <v>7</v>
      </c>
      <c r="B74" s="987" t="s">
        <v>584</v>
      </c>
      <c r="C74" s="988"/>
      <c r="D74" s="988"/>
      <c r="E74" s="988"/>
      <c r="F74" s="988"/>
      <c r="G74" s="988"/>
      <c r="H74" s="988"/>
      <c r="I74" s="988"/>
      <c r="J74" s="988"/>
      <c r="K74" s="988"/>
      <c r="L74" s="988"/>
      <c r="M74" s="988"/>
      <c r="N74" s="988"/>
      <c r="O74" s="988"/>
      <c r="P74" s="989"/>
      <c r="Q74" s="990">
        <v>847072</v>
      </c>
      <c r="R74" s="984"/>
      <c r="S74" s="984"/>
      <c r="T74" s="984"/>
      <c r="U74" s="984"/>
      <c r="V74" s="984">
        <v>828353</v>
      </c>
      <c r="W74" s="984"/>
      <c r="X74" s="984"/>
      <c r="Y74" s="984"/>
      <c r="Z74" s="984"/>
      <c r="AA74" s="984">
        <v>18719</v>
      </c>
      <c r="AB74" s="984"/>
      <c r="AC74" s="984"/>
      <c r="AD74" s="984"/>
      <c r="AE74" s="984"/>
      <c r="AF74" s="984">
        <v>18719</v>
      </c>
      <c r="AG74" s="984"/>
      <c r="AH74" s="984"/>
      <c r="AI74" s="984"/>
      <c r="AJ74" s="984"/>
      <c r="AK74" s="984">
        <v>7694</v>
      </c>
      <c r="AL74" s="984"/>
      <c r="AM74" s="984"/>
      <c r="AN74" s="984"/>
      <c r="AO74" s="984"/>
      <c r="AP74" s="984" t="s">
        <v>576</v>
      </c>
      <c r="AQ74" s="984"/>
      <c r="AR74" s="984"/>
      <c r="AS74" s="984"/>
      <c r="AT74" s="984"/>
      <c r="AU74" s="984" t="s">
        <v>576</v>
      </c>
      <c r="AV74" s="984"/>
      <c r="AW74" s="984"/>
      <c r="AX74" s="984"/>
      <c r="AY74" s="984"/>
      <c r="AZ74" s="985" t="s">
        <v>587</v>
      </c>
      <c r="BA74" s="985"/>
      <c r="BB74" s="985"/>
      <c r="BC74" s="985"/>
      <c r="BD74" s="986"/>
      <c r="BE74" s="236"/>
      <c r="BF74" s="236"/>
      <c r="BG74" s="236"/>
      <c r="BH74" s="236"/>
      <c r="BI74" s="236"/>
      <c r="BJ74" s="236"/>
      <c r="BK74" s="236"/>
      <c r="BL74" s="236"/>
      <c r="BM74" s="236"/>
      <c r="BN74" s="236"/>
      <c r="BO74" s="236"/>
      <c r="BP74" s="236"/>
      <c r="BQ74" s="233">
        <v>68</v>
      </c>
      <c r="BR74" s="238"/>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c r="A75" s="233">
        <v>8</v>
      </c>
      <c r="B75" s="987" t="s">
        <v>585</v>
      </c>
      <c r="C75" s="988"/>
      <c r="D75" s="988"/>
      <c r="E75" s="988"/>
      <c r="F75" s="988"/>
      <c r="G75" s="988"/>
      <c r="H75" s="988"/>
      <c r="I75" s="988"/>
      <c r="J75" s="988"/>
      <c r="K75" s="988"/>
      <c r="L75" s="988"/>
      <c r="M75" s="988"/>
      <c r="N75" s="988"/>
      <c r="O75" s="988"/>
      <c r="P75" s="989"/>
      <c r="Q75" s="991">
        <v>321</v>
      </c>
      <c r="R75" s="992"/>
      <c r="S75" s="992"/>
      <c r="T75" s="992"/>
      <c r="U75" s="993"/>
      <c r="V75" s="994">
        <v>310</v>
      </c>
      <c r="W75" s="992"/>
      <c r="X75" s="992"/>
      <c r="Y75" s="992"/>
      <c r="Z75" s="993"/>
      <c r="AA75" s="994">
        <v>11</v>
      </c>
      <c r="AB75" s="992"/>
      <c r="AC75" s="992"/>
      <c r="AD75" s="992"/>
      <c r="AE75" s="993"/>
      <c r="AF75" s="994">
        <v>11</v>
      </c>
      <c r="AG75" s="992"/>
      <c r="AH75" s="992"/>
      <c r="AI75" s="992"/>
      <c r="AJ75" s="993"/>
      <c r="AK75" s="994">
        <v>3</v>
      </c>
      <c r="AL75" s="992"/>
      <c r="AM75" s="992"/>
      <c r="AN75" s="992"/>
      <c r="AO75" s="993"/>
      <c r="AP75" s="994" t="s">
        <v>576</v>
      </c>
      <c r="AQ75" s="992"/>
      <c r="AR75" s="992"/>
      <c r="AS75" s="992"/>
      <c r="AT75" s="993"/>
      <c r="AU75" s="994" t="s">
        <v>576</v>
      </c>
      <c r="AV75" s="992"/>
      <c r="AW75" s="992"/>
      <c r="AX75" s="992"/>
      <c r="AY75" s="993"/>
      <c r="AZ75" s="985"/>
      <c r="BA75" s="985"/>
      <c r="BB75" s="985"/>
      <c r="BC75" s="985"/>
      <c r="BD75" s="986"/>
      <c r="BE75" s="236"/>
      <c r="BF75" s="236"/>
      <c r="BG75" s="236"/>
      <c r="BH75" s="236"/>
      <c r="BI75" s="236"/>
      <c r="BJ75" s="236"/>
      <c r="BK75" s="236"/>
      <c r="BL75" s="236"/>
      <c r="BM75" s="236"/>
      <c r="BN75" s="236"/>
      <c r="BO75" s="236"/>
      <c r="BP75" s="236"/>
      <c r="BQ75" s="233">
        <v>69</v>
      </c>
      <c r="BR75" s="238"/>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c r="A76" s="233">
        <v>9</v>
      </c>
      <c r="B76" s="987" t="s">
        <v>586</v>
      </c>
      <c r="C76" s="988"/>
      <c r="D76" s="988"/>
      <c r="E76" s="988"/>
      <c r="F76" s="988"/>
      <c r="G76" s="988"/>
      <c r="H76" s="988"/>
      <c r="I76" s="988"/>
      <c r="J76" s="988"/>
      <c r="K76" s="988"/>
      <c r="L76" s="988"/>
      <c r="M76" s="988"/>
      <c r="N76" s="988"/>
      <c r="O76" s="988"/>
      <c r="P76" s="989"/>
      <c r="Q76" s="991">
        <v>23479</v>
      </c>
      <c r="R76" s="992"/>
      <c r="S76" s="992"/>
      <c r="T76" s="992"/>
      <c r="U76" s="993"/>
      <c r="V76" s="994">
        <v>22911</v>
      </c>
      <c r="W76" s="992"/>
      <c r="X76" s="992"/>
      <c r="Y76" s="992"/>
      <c r="Z76" s="993"/>
      <c r="AA76" s="994">
        <v>568</v>
      </c>
      <c r="AB76" s="992"/>
      <c r="AC76" s="992"/>
      <c r="AD76" s="992"/>
      <c r="AE76" s="993"/>
      <c r="AF76" s="994">
        <v>568</v>
      </c>
      <c r="AG76" s="992"/>
      <c r="AH76" s="992"/>
      <c r="AI76" s="992"/>
      <c r="AJ76" s="993"/>
      <c r="AK76" s="994">
        <v>21</v>
      </c>
      <c r="AL76" s="992"/>
      <c r="AM76" s="992"/>
      <c r="AN76" s="992"/>
      <c r="AO76" s="993"/>
      <c r="AP76" s="994" t="s">
        <v>576</v>
      </c>
      <c r="AQ76" s="992"/>
      <c r="AR76" s="992"/>
      <c r="AS76" s="992"/>
      <c r="AT76" s="993"/>
      <c r="AU76" s="994" t="s">
        <v>576</v>
      </c>
      <c r="AV76" s="992"/>
      <c r="AW76" s="992"/>
      <c r="AX76" s="992"/>
      <c r="AY76" s="993"/>
      <c r="AZ76" s="985" t="s">
        <v>578</v>
      </c>
      <c r="BA76" s="985"/>
      <c r="BB76" s="985"/>
      <c r="BC76" s="985"/>
      <c r="BD76" s="986"/>
      <c r="BE76" s="236"/>
      <c r="BF76" s="236"/>
      <c r="BG76" s="236"/>
      <c r="BH76" s="236"/>
      <c r="BI76" s="236"/>
      <c r="BJ76" s="236"/>
      <c r="BK76" s="236"/>
      <c r="BL76" s="236"/>
      <c r="BM76" s="236"/>
      <c r="BN76" s="236"/>
      <c r="BO76" s="236"/>
      <c r="BP76" s="236"/>
      <c r="BQ76" s="233">
        <v>70</v>
      </c>
      <c r="BR76" s="238"/>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c r="A77" s="233">
        <v>10</v>
      </c>
      <c r="B77" s="987" t="s">
        <v>586</v>
      </c>
      <c r="C77" s="988"/>
      <c r="D77" s="988"/>
      <c r="E77" s="988"/>
      <c r="F77" s="988"/>
      <c r="G77" s="988"/>
      <c r="H77" s="988"/>
      <c r="I77" s="988"/>
      <c r="J77" s="988"/>
      <c r="K77" s="988"/>
      <c r="L77" s="988"/>
      <c r="M77" s="988"/>
      <c r="N77" s="988"/>
      <c r="O77" s="988"/>
      <c r="P77" s="989"/>
      <c r="Q77" s="991">
        <v>205</v>
      </c>
      <c r="R77" s="992"/>
      <c r="S77" s="992"/>
      <c r="T77" s="992"/>
      <c r="U77" s="993"/>
      <c r="V77" s="994">
        <v>97</v>
      </c>
      <c r="W77" s="992"/>
      <c r="X77" s="992"/>
      <c r="Y77" s="992"/>
      <c r="Z77" s="993"/>
      <c r="AA77" s="994">
        <v>108</v>
      </c>
      <c r="AB77" s="992"/>
      <c r="AC77" s="992"/>
      <c r="AD77" s="992"/>
      <c r="AE77" s="993"/>
      <c r="AF77" s="994">
        <v>108</v>
      </c>
      <c r="AG77" s="992"/>
      <c r="AH77" s="992"/>
      <c r="AI77" s="992"/>
      <c r="AJ77" s="993"/>
      <c r="AK77" s="994" t="s">
        <v>576</v>
      </c>
      <c r="AL77" s="992"/>
      <c r="AM77" s="992"/>
      <c r="AN77" s="992"/>
      <c r="AO77" s="993"/>
      <c r="AP77" s="994" t="s">
        <v>576</v>
      </c>
      <c r="AQ77" s="992"/>
      <c r="AR77" s="992"/>
      <c r="AS77" s="992"/>
      <c r="AT77" s="993"/>
      <c r="AU77" s="994" t="s">
        <v>576</v>
      </c>
      <c r="AV77" s="992"/>
      <c r="AW77" s="992"/>
      <c r="AX77" s="992"/>
      <c r="AY77" s="993"/>
      <c r="AZ77" s="985" t="s">
        <v>588</v>
      </c>
      <c r="BA77" s="985"/>
      <c r="BB77" s="985"/>
      <c r="BC77" s="985"/>
      <c r="BD77" s="986"/>
      <c r="BE77" s="236"/>
      <c r="BF77" s="236"/>
      <c r="BG77" s="236"/>
      <c r="BH77" s="236"/>
      <c r="BI77" s="236"/>
      <c r="BJ77" s="236"/>
      <c r="BK77" s="236"/>
      <c r="BL77" s="236"/>
      <c r="BM77" s="236"/>
      <c r="BN77" s="236"/>
      <c r="BO77" s="236"/>
      <c r="BP77" s="236"/>
      <c r="BQ77" s="233">
        <v>71</v>
      </c>
      <c r="BR77" s="238"/>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c r="A78" s="233">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6"/>
      <c r="BF78" s="236"/>
      <c r="BG78" s="236"/>
      <c r="BH78" s="236"/>
      <c r="BI78" s="236"/>
      <c r="BJ78" s="224"/>
      <c r="BK78" s="224"/>
      <c r="BL78" s="224"/>
      <c r="BM78" s="224"/>
      <c r="BN78" s="224"/>
      <c r="BO78" s="236"/>
      <c r="BP78" s="236"/>
      <c r="BQ78" s="233">
        <v>72</v>
      </c>
      <c r="BR78" s="238"/>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c r="A79" s="233">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6"/>
      <c r="BF79" s="236"/>
      <c r="BG79" s="236"/>
      <c r="BH79" s="236"/>
      <c r="BI79" s="236"/>
      <c r="BJ79" s="224"/>
      <c r="BK79" s="224"/>
      <c r="BL79" s="224"/>
      <c r="BM79" s="224"/>
      <c r="BN79" s="224"/>
      <c r="BO79" s="236"/>
      <c r="BP79" s="236"/>
      <c r="BQ79" s="233">
        <v>73</v>
      </c>
      <c r="BR79" s="238"/>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c r="A80" s="233">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6"/>
      <c r="BF80" s="236"/>
      <c r="BG80" s="236"/>
      <c r="BH80" s="236"/>
      <c r="BI80" s="236"/>
      <c r="BJ80" s="236"/>
      <c r="BK80" s="236"/>
      <c r="BL80" s="236"/>
      <c r="BM80" s="236"/>
      <c r="BN80" s="236"/>
      <c r="BO80" s="236"/>
      <c r="BP80" s="236"/>
      <c r="BQ80" s="233">
        <v>74</v>
      </c>
      <c r="BR80" s="238"/>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c r="A81" s="233">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6"/>
      <c r="BF81" s="236"/>
      <c r="BG81" s="236"/>
      <c r="BH81" s="236"/>
      <c r="BI81" s="236"/>
      <c r="BJ81" s="236"/>
      <c r="BK81" s="236"/>
      <c r="BL81" s="236"/>
      <c r="BM81" s="236"/>
      <c r="BN81" s="236"/>
      <c r="BO81" s="236"/>
      <c r="BP81" s="236"/>
      <c r="BQ81" s="233">
        <v>75</v>
      </c>
      <c r="BR81" s="238"/>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c r="A82" s="233">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6"/>
      <c r="BF82" s="236"/>
      <c r="BG82" s="236"/>
      <c r="BH82" s="236"/>
      <c r="BI82" s="236"/>
      <c r="BJ82" s="236"/>
      <c r="BK82" s="236"/>
      <c r="BL82" s="236"/>
      <c r="BM82" s="236"/>
      <c r="BN82" s="236"/>
      <c r="BO82" s="236"/>
      <c r="BP82" s="236"/>
      <c r="BQ82" s="233">
        <v>76</v>
      </c>
      <c r="BR82" s="238"/>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c r="A83" s="233">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6"/>
      <c r="BF83" s="236"/>
      <c r="BG83" s="236"/>
      <c r="BH83" s="236"/>
      <c r="BI83" s="236"/>
      <c r="BJ83" s="236"/>
      <c r="BK83" s="236"/>
      <c r="BL83" s="236"/>
      <c r="BM83" s="236"/>
      <c r="BN83" s="236"/>
      <c r="BO83" s="236"/>
      <c r="BP83" s="236"/>
      <c r="BQ83" s="233">
        <v>77</v>
      </c>
      <c r="BR83" s="238"/>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c r="A84" s="233">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6"/>
      <c r="BF84" s="236"/>
      <c r="BG84" s="236"/>
      <c r="BH84" s="236"/>
      <c r="BI84" s="236"/>
      <c r="BJ84" s="236"/>
      <c r="BK84" s="236"/>
      <c r="BL84" s="236"/>
      <c r="BM84" s="236"/>
      <c r="BN84" s="236"/>
      <c r="BO84" s="236"/>
      <c r="BP84" s="236"/>
      <c r="BQ84" s="233">
        <v>78</v>
      </c>
      <c r="BR84" s="238"/>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c r="A85" s="233">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6"/>
      <c r="BF85" s="236"/>
      <c r="BG85" s="236"/>
      <c r="BH85" s="236"/>
      <c r="BI85" s="236"/>
      <c r="BJ85" s="236"/>
      <c r="BK85" s="236"/>
      <c r="BL85" s="236"/>
      <c r="BM85" s="236"/>
      <c r="BN85" s="236"/>
      <c r="BO85" s="236"/>
      <c r="BP85" s="236"/>
      <c r="BQ85" s="233">
        <v>79</v>
      </c>
      <c r="BR85" s="238"/>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c r="A86" s="233">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6"/>
      <c r="BF86" s="236"/>
      <c r="BG86" s="236"/>
      <c r="BH86" s="236"/>
      <c r="BI86" s="236"/>
      <c r="BJ86" s="236"/>
      <c r="BK86" s="236"/>
      <c r="BL86" s="236"/>
      <c r="BM86" s="236"/>
      <c r="BN86" s="236"/>
      <c r="BO86" s="236"/>
      <c r="BP86" s="236"/>
      <c r="BQ86" s="233">
        <v>80</v>
      </c>
      <c r="BR86" s="238"/>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c r="A87" s="239">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6"/>
      <c r="BF87" s="236"/>
      <c r="BG87" s="236"/>
      <c r="BH87" s="236"/>
      <c r="BI87" s="236"/>
      <c r="BJ87" s="236"/>
      <c r="BK87" s="236"/>
      <c r="BL87" s="236"/>
      <c r="BM87" s="236"/>
      <c r="BN87" s="236"/>
      <c r="BO87" s="236"/>
      <c r="BP87" s="236"/>
      <c r="BQ87" s="233">
        <v>81</v>
      </c>
      <c r="BR87" s="238"/>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c r="A88" s="235" t="s">
        <v>396</v>
      </c>
      <c r="B88" s="950" t="s">
        <v>424</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c r="AG88" s="972"/>
      <c r="AH88" s="972"/>
      <c r="AI88" s="972"/>
      <c r="AJ88" s="972"/>
      <c r="AK88" s="976"/>
      <c r="AL88" s="976"/>
      <c r="AM88" s="976"/>
      <c r="AN88" s="976"/>
      <c r="AO88" s="976"/>
      <c r="AP88" s="972"/>
      <c r="AQ88" s="972"/>
      <c r="AR88" s="972"/>
      <c r="AS88" s="972"/>
      <c r="AT88" s="972"/>
      <c r="AU88" s="972"/>
      <c r="AV88" s="972"/>
      <c r="AW88" s="972"/>
      <c r="AX88" s="972"/>
      <c r="AY88" s="972"/>
      <c r="AZ88" s="973"/>
      <c r="BA88" s="973"/>
      <c r="BB88" s="973"/>
      <c r="BC88" s="973"/>
      <c r="BD88" s="974"/>
      <c r="BE88" s="236"/>
      <c r="BF88" s="236"/>
      <c r="BG88" s="236"/>
      <c r="BH88" s="236"/>
      <c r="BI88" s="236"/>
      <c r="BJ88" s="236"/>
      <c r="BK88" s="236"/>
      <c r="BL88" s="236"/>
      <c r="BM88" s="236"/>
      <c r="BN88" s="236"/>
      <c r="BO88" s="236"/>
      <c r="BP88" s="236"/>
      <c r="BQ88" s="233">
        <v>82</v>
      </c>
      <c r="BR88" s="238"/>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396</v>
      </c>
      <c r="BR102" s="950" t="s">
        <v>425</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v>3</v>
      </c>
      <c r="CS102" s="966"/>
      <c r="CT102" s="966"/>
      <c r="CU102" s="966"/>
      <c r="CV102" s="967"/>
      <c r="CW102" s="965"/>
      <c r="CX102" s="966"/>
      <c r="CY102" s="966"/>
      <c r="CZ102" s="966"/>
      <c r="DA102" s="967"/>
      <c r="DB102" s="965"/>
      <c r="DC102" s="966"/>
      <c r="DD102" s="966"/>
      <c r="DE102" s="966"/>
      <c r="DF102" s="967"/>
      <c r="DG102" s="965"/>
      <c r="DH102" s="966"/>
      <c r="DI102" s="966"/>
      <c r="DJ102" s="966"/>
      <c r="DK102" s="967"/>
      <c r="DL102" s="965"/>
      <c r="DM102" s="966"/>
      <c r="DN102" s="966"/>
      <c r="DO102" s="966"/>
      <c r="DP102" s="967"/>
      <c r="DQ102" s="965"/>
      <c r="DR102" s="966"/>
      <c r="DS102" s="966"/>
      <c r="DT102" s="966"/>
      <c r="DU102" s="967"/>
      <c r="DV102" s="950"/>
      <c r="DW102" s="951"/>
      <c r="DX102" s="951"/>
      <c r="DY102" s="951"/>
      <c r="DZ102" s="952"/>
      <c r="EA102" s="224"/>
    </row>
    <row r="103" spans="1:131" ht="26.25" customHeight="1">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53" t="s">
        <v>426</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54" t="s">
        <v>427</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c r="A107" s="228" t="s">
        <v>428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429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c r="A108" s="955" t="s">
        <v>430</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431</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c r="A109" s="908" t="s">
        <v>432</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433</v>
      </c>
      <c r="AB109" s="909"/>
      <c r="AC109" s="909"/>
      <c r="AD109" s="909"/>
      <c r="AE109" s="910"/>
      <c r="AF109" s="911" t="s">
        <v>434</v>
      </c>
      <c r="AG109" s="909"/>
      <c r="AH109" s="909"/>
      <c r="AI109" s="909"/>
      <c r="AJ109" s="910"/>
      <c r="AK109" s="911" t="s">
        <v>312</v>
      </c>
      <c r="AL109" s="909"/>
      <c r="AM109" s="909"/>
      <c r="AN109" s="909"/>
      <c r="AO109" s="910"/>
      <c r="AP109" s="911" t="s">
        <v>435</v>
      </c>
      <c r="AQ109" s="909"/>
      <c r="AR109" s="909"/>
      <c r="AS109" s="909"/>
      <c r="AT109" s="942"/>
      <c r="AU109" s="908" t="s">
        <v>432</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433</v>
      </c>
      <c r="BR109" s="909"/>
      <c r="BS109" s="909"/>
      <c r="BT109" s="909"/>
      <c r="BU109" s="910"/>
      <c r="BV109" s="911" t="s">
        <v>434</v>
      </c>
      <c r="BW109" s="909"/>
      <c r="BX109" s="909"/>
      <c r="BY109" s="909"/>
      <c r="BZ109" s="910"/>
      <c r="CA109" s="911" t="s">
        <v>312</v>
      </c>
      <c r="CB109" s="909"/>
      <c r="CC109" s="909"/>
      <c r="CD109" s="909"/>
      <c r="CE109" s="910"/>
      <c r="CF109" s="949" t="s">
        <v>435</v>
      </c>
      <c r="CG109" s="949"/>
      <c r="CH109" s="949"/>
      <c r="CI109" s="949"/>
      <c r="CJ109" s="949"/>
      <c r="CK109" s="911" t="s">
        <v>436</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433</v>
      </c>
      <c r="DH109" s="909"/>
      <c r="DI109" s="909"/>
      <c r="DJ109" s="909"/>
      <c r="DK109" s="910"/>
      <c r="DL109" s="911" t="s">
        <v>434</v>
      </c>
      <c r="DM109" s="909"/>
      <c r="DN109" s="909"/>
      <c r="DO109" s="909"/>
      <c r="DP109" s="910"/>
      <c r="DQ109" s="911" t="s">
        <v>312</v>
      </c>
      <c r="DR109" s="909"/>
      <c r="DS109" s="909"/>
      <c r="DT109" s="909"/>
      <c r="DU109" s="910"/>
      <c r="DV109" s="911" t="s">
        <v>435</v>
      </c>
      <c r="DW109" s="909"/>
      <c r="DX109" s="909"/>
      <c r="DY109" s="909"/>
      <c r="DZ109" s="942"/>
    </row>
    <row r="110" spans="1:131" s="224" customFormat="1" ht="26.25" customHeight="1">
      <c r="A110" s="820" t="s">
        <v>437</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2399626</v>
      </c>
      <c r="AB110" s="902"/>
      <c r="AC110" s="902"/>
      <c r="AD110" s="902"/>
      <c r="AE110" s="903"/>
      <c r="AF110" s="904">
        <v>2488568</v>
      </c>
      <c r="AG110" s="902"/>
      <c r="AH110" s="902"/>
      <c r="AI110" s="902"/>
      <c r="AJ110" s="903"/>
      <c r="AK110" s="904">
        <v>2485602</v>
      </c>
      <c r="AL110" s="902"/>
      <c r="AM110" s="902"/>
      <c r="AN110" s="902"/>
      <c r="AO110" s="903"/>
      <c r="AP110" s="905">
        <v>20.7</v>
      </c>
      <c r="AQ110" s="906"/>
      <c r="AR110" s="906"/>
      <c r="AS110" s="906"/>
      <c r="AT110" s="907"/>
      <c r="AU110" s="943" t="s">
        <v>75</v>
      </c>
      <c r="AV110" s="944"/>
      <c r="AW110" s="944"/>
      <c r="AX110" s="944"/>
      <c r="AY110" s="944"/>
      <c r="AZ110" s="873" t="s">
        <v>438</v>
      </c>
      <c r="BA110" s="821"/>
      <c r="BB110" s="821"/>
      <c r="BC110" s="821"/>
      <c r="BD110" s="821"/>
      <c r="BE110" s="821"/>
      <c r="BF110" s="821"/>
      <c r="BG110" s="821"/>
      <c r="BH110" s="821"/>
      <c r="BI110" s="821"/>
      <c r="BJ110" s="821"/>
      <c r="BK110" s="821"/>
      <c r="BL110" s="821"/>
      <c r="BM110" s="821"/>
      <c r="BN110" s="821"/>
      <c r="BO110" s="821"/>
      <c r="BP110" s="822"/>
      <c r="BQ110" s="874">
        <v>21480446</v>
      </c>
      <c r="BR110" s="855"/>
      <c r="BS110" s="855"/>
      <c r="BT110" s="855"/>
      <c r="BU110" s="855"/>
      <c r="BV110" s="855">
        <v>20955215</v>
      </c>
      <c r="BW110" s="855"/>
      <c r="BX110" s="855"/>
      <c r="BY110" s="855"/>
      <c r="BZ110" s="855"/>
      <c r="CA110" s="855">
        <v>19418456</v>
      </c>
      <c r="CB110" s="855"/>
      <c r="CC110" s="855"/>
      <c r="CD110" s="855"/>
      <c r="CE110" s="855"/>
      <c r="CF110" s="879">
        <v>161.5</v>
      </c>
      <c r="CG110" s="880"/>
      <c r="CH110" s="880"/>
      <c r="CI110" s="880"/>
      <c r="CJ110" s="880"/>
      <c r="CK110" s="939" t="s">
        <v>439</v>
      </c>
      <c r="CL110" s="832"/>
      <c r="CM110" s="873" t="s">
        <v>440</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441</v>
      </c>
      <c r="DH110" s="855"/>
      <c r="DI110" s="855"/>
      <c r="DJ110" s="855"/>
      <c r="DK110" s="855"/>
      <c r="DL110" s="855" t="s">
        <v>441</v>
      </c>
      <c r="DM110" s="855"/>
      <c r="DN110" s="855"/>
      <c r="DO110" s="855"/>
      <c r="DP110" s="855"/>
      <c r="DQ110" s="855" t="s">
        <v>441</v>
      </c>
      <c r="DR110" s="855"/>
      <c r="DS110" s="855"/>
      <c r="DT110" s="855"/>
      <c r="DU110" s="855"/>
      <c r="DV110" s="856" t="s">
        <v>441</v>
      </c>
      <c r="DW110" s="856"/>
      <c r="DX110" s="856"/>
      <c r="DY110" s="856"/>
      <c r="DZ110" s="857"/>
    </row>
    <row r="111" spans="1:131" s="224" customFormat="1" ht="26.25" customHeight="1">
      <c r="A111" s="787" t="s">
        <v>442</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177</v>
      </c>
      <c r="AB111" s="932"/>
      <c r="AC111" s="932"/>
      <c r="AD111" s="932"/>
      <c r="AE111" s="933"/>
      <c r="AF111" s="934" t="s">
        <v>177</v>
      </c>
      <c r="AG111" s="932"/>
      <c r="AH111" s="932"/>
      <c r="AI111" s="932"/>
      <c r="AJ111" s="933"/>
      <c r="AK111" s="934" t="s">
        <v>177</v>
      </c>
      <c r="AL111" s="932"/>
      <c r="AM111" s="932"/>
      <c r="AN111" s="932"/>
      <c r="AO111" s="933"/>
      <c r="AP111" s="935" t="s">
        <v>177</v>
      </c>
      <c r="AQ111" s="936"/>
      <c r="AR111" s="936"/>
      <c r="AS111" s="936"/>
      <c r="AT111" s="937"/>
      <c r="AU111" s="945"/>
      <c r="AV111" s="946"/>
      <c r="AW111" s="946"/>
      <c r="AX111" s="946"/>
      <c r="AY111" s="946"/>
      <c r="AZ111" s="828" t="s">
        <v>443</v>
      </c>
      <c r="BA111" s="765"/>
      <c r="BB111" s="765"/>
      <c r="BC111" s="765"/>
      <c r="BD111" s="765"/>
      <c r="BE111" s="765"/>
      <c r="BF111" s="765"/>
      <c r="BG111" s="765"/>
      <c r="BH111" s="765"/>
      <c r="BI111" s="765"/>
      <c r="BJ111" s="765"/>
      <c r="BK111" s="765"/>
      <c r="BL111" s="765"/>
      <c r="BM111" s="765"/>
      <c r="BN111" s="765"/>
      <c r="BO111" s="765"/>
      <c r="BP111" s="766"/>
      <c r="BQ111" s="829">
        <v>38788</v>
      </c>
      <c r="BR111" s="830"/>
      <c r="BS111" s="830"/>
      <c r="BT111" s="830"/>
      <c r="BU111" s="830"/>
      <c r="BV111" s="830">
        <v>28354</v>
      </c>
      <c r="BW111" s="830"/>
      <c r="BX111" s="830"/>
      <c r="BY111" s="830"/>
      <c r="BZ111" s="830"/>
      <c r="CA111" s="830">
        <v>19186</v>
      </c>
      <c r="CB111" s="830"/>
      <c r="CC111" s="830"/>
      <c r="CD111" s="830"/>
      <c r="CE111" s="830"/>
      <c r="CF111" s="888">
        <v>0.2</v>
      </c>
      <c r="CG111" s="889"/>
      <c r="CH111" s="889"/>
      <c r="CI111" s="889"/>
      <c r="CJ111" s="889"/>
      <c r="CK111" s="940"/>
      <c r="CL111" s="834"/>
      <c r="CM111" s="828" t="s">
        <v>444</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177</v>
      </c>
      <c r="DH111" s="830"/>
      <c r="DI111" s="830"/>
      <c r="DJ111" s="830"/>
      <c r="DK111" s="830"/>
      <c r="DL111" s="830" t="s">
        <v>445</v>
      </c>
      <c r="DM111" s="830"/>
      <c r="DN111" s="830"/>
      <c r="DO111" s="830"/>
      <c r="DP111" s="830"/>
      <c r="DQ111" s="830" t="s">
        <v>177</v>
      </c>
      <c r="DR111" s="830"/>
      <c r="DS111" s="830"/>
      <c r="DT111" s="830"/>
      <c r="DU111" s="830"/>
      <c r="DV111" s="807" t="s">
        <v>177</v>
      </c>
      <c r="DW111" s="807"/>
      <c r="DX111" s="807"/>
      <c r="DY111" s="807"/>
      <c r="DZ111" s="808"/>
    </row>
    <row r="112" spans="1:131" s="224" customFormat="1" ht="26.25" customHeight="1">
      <c r="A112" s="925" t="s">
        <v>446</v>
      </c>
      <c r="B112" s="926"/>
      <c r="C112" s="765" t="s">
        <v>447</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177</v>
      </c>
      <c r="AB112" s="793"/>
      <c r="AC112" s="793"/>
      <c r="AD112" s="793"/>
      <c r="AE112" s="794"/>
      <c r="AF112" s="795" t="s">
        <v>177</v>
      </c>
      <c r="AG112" s="793"/>
      <c r="AH112" s="793"/>
      <c r="AI112" s="793"/>
      <c r="AJ112" s="794"/>
      <c r="AK112" s="795" t="s">
        <v>415</v>
      </c>
      <c r="AL112" s="793"/>
      <c r="AM112" s="793"/>
      <c r="AN112" s="793"/>
      <c r="AO112" s="794"/>
      <c r="AP112" s="837" t="s">
        <v>415</v>
      </c>
      <c r="AQ112" s="838"/>
      <c r="AR112" s="838"/>
      <c r="AS112" s="838"/>
      <c r="AT112" s="839"/>
      <c r="AU112" s="945"/>
      <c r="AV112" s="946"/>
      <c r="AW112" s="946"/>
      <c r="AX112" s="946"/>
      <c r="AY112" s="946"/>
      <c r="AZ112" s="828" t="s">
        <v>448</v>
      </c>
      <c r="BA112" s="765"/>
      <c r="BB112" s="765"/>
      <c r="BC112" s="765"/>
      <c r="BD112" s="765"/>
      <c r="BE112" s="765"/>
      <c r="BF112" s="765"/>
      <c r="BG112" s="765"/>
      <c r="BH112" s="765"/>
      <c r="BI112" s="765"/>
      <c r="BJ112" s="765"/>
      <c r="BK112" s="765"/>
      <c r="BL112" s="765"/>
      <c r="BM112" s="765"/>
      <c r="BN112" s="765"/>
      <c r="BO112" s="765"/>
      <c r="BP112" s="766"/>
      <c r="BQ112" s="829">
        <v>1965755</v>
      </c>
      <c r="BR112" s="830"/>
      <c r="BS112" s="830"/>
      <c r="BT112" s="830"/>
      <c r="BU112" s="830"/>
      <c r="BV112" s="830">
        <v>1733090</v>
      </c>
      <c r="BW112" s="830"/>
      <c r="BX112" s="830"/>
      <c r="BY112" s="830"/>
      <c r="BZ112" s="830"/>
      <c r="CA112" s="830">
        <v>1552735</v>
      </c>
      <c r="CB112" s="830"/>
      <c r="CC112" s="830"/>
      <c r="CD112" s="830"/>
      <c r="CE112" s="830"/>
      <c r="CF112" s="888">
        <v>12.9</v>
      </c>
      <c r="CG112" s="889"/>
      <c r="CH112" s="889"/>
      <c r="CI112" s="889"/>
      <c r="CJ112" s="889"/>
      <c r="CK112" s="940"/>
      <c r="CL112" s="834"/>
      <c r="CM112" s="828" t="s">
        <v>449</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177</v>
      </c>
      <c r="DH112" s="830"/>
      <c r="DI112" s="830"/>
      <c r="DJ112" s="830"/>
      <c r="DK112" s="830"/>
      <c r="DL112" s="830" t="s">
        <v>415</v>
      </c>
      <c r="DM112" s="830"/>
      <c r="DN112" s="830"/>
      <c r="DO112" s="830"/>
      <c r="DP112" s="830"/>
      <c r="DQ112" s="830" t="s">
        <v>415</v>
      </c>
      <c r="DR112" s="830"/>
      <c r="DS112" s="830"/>
      <c r="DT112" s="830"/>
      <c r="DU112" s="830"/>
      <c r="DV112" s="807" t="s">
        <v>177</v>
      </c>
      <c r="DW112" s="807"/>
      <c r="DX112" s="807"/>
      <c r="DY112" s="807"/>
      <c r="DZ112" s="808"/>
    </row>
    <row r="113" spans="1:130" s="224" customFormat="1" ht="26.25" customHeight="1">
      <c r="A113" s="927"/>
      <c r="B113" s="928"/>
      <c r="C113" s="765" t="s">
        <v>450</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241565</v>
      </c>
      <c r="AB113" s="932"/>
      <c r="AC113" s="932"/>
      <c r="AD113" s="932"/>
      <c r="AE113" s="933"/>
      <c r="AF113" s="934">
        <v>199135</v>
      </c>
      <c r="AG113" s="932"/>
      <c r="AH113" s="932"/>
      <c r="AI113" s="932"/>
      <c r="AJ113" s="933"/>
      <c r="AK113" s="934">
        <v>194513</v>
      </c>
      <c r="AL113" s="932"/>
      <c r="AM113" s="932"/>
      <c r="AN113" s="932"/>
      <c r="AO113" s="933"/>
      <c r="AP113" s="935">
        <v>1.6</v>
      </c>
      <c r="AQ113" s="936"/>
      <c r="AR113" s="936"/>
      <c r="AS113" s="936"/>
      <c r="AT113" s="937"/>
      <c r="AU113" s="945"/>
      <c r="AV113" s="946"/>
      <c r="AW113" s="946"/>
      <c r="AX113" s="946"/>
      <c r="AY113" s="946"/>
      <c r="AZ113" s="828" t="s">
        <v>451</v>
      </c>
      <c r="BA113" s="765"/>
      <c r="BB113" s="765"/>
      <c r="BC113" s="765"/>
      <c r="BD113" s="765"/>
      <c r="BE113" s="765"/>
      <c r="BF113" s="765"/>
      <c r="BG113" s="765"/>
      <c r="BH113" s="765"/>
      <c r="BI113" s="765"/>
      <c r="BJ113" s="765"/>
      <c r="BK113" s="765"/>
      <c r="BL113" s="765"/>
      <c r="BM113" s="765"/>
      <c r="BN113" s="765"/>
      <c r="BO113" s="765"/>
      <c r="BP113" s="766"/>
      <c r="BQ113" s="829">
        <v>91311</v>
      </c>
      <c r="BR113" s="830"/>
      <c r="BS113" s="830"/>
      <c r="BT113" s="830"/>
      <c r="BU113" s="830"/>
      <c r="BV113" s="830">
        <v>84668</v>
      </c>
      <c r="BW113" s="830"/>
      <c r="BX113" s="830"/>
      <c r="BY113" s="830"/>
      <c r="BZ113" s="830"/>
      <c r="CA113" s="830">
        <v>74256</v>
      </c>
      <c r="CB113" s="830"/>
      <c r="CC113" s="830"/>
      <c r="CD113" s="830"/>
      <c r="CE113" s="830"/>
      <c r="CF113" s="888">
        <v>0.6</v>
      </c>
      <c r="CG113" s="889"/>
      <c r="CH113" s="889"/>
      <c r="CI113" s="889"/>
      <c r="CJ113" s="889"/>
      <c r="CK113" s="940"/>
      <c r="CL113" s="834"/>
      <c r="CM113" s="828" t="s">
        <v>452</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177</v>
      </c>
      <c r="DH113" s="793"/>
      <c r="DI113" s="793"/>
      <c r="DJ113" s="793"/>
      <c r="DK113" s="794"/>
      <c r="DL113" s="795" t="s">
        <v>415</v>
      </c>
      <c r="DM113" s="793"/>
      <c r="DN113" s="793"/>
      <c r="DO113" s="793"/>
      <c r="DP113" s="794"/>
      <c r="DQ113" s="795" t="s">
        <v>177</v>
      </c>
      <c r="DR113" s="793"/>
      <c r="DS113" s="793"/>
      <c r="DT113" s="793"/>
      <c r="DU113" s="794"/>
      <c r="DV113" s="837" t="s">
        <v>177</v>
      </c>
      <c r="DW113" s="838"/>
      <c r="DX113" s="838"/>
      <c r="DY113" s="838"/>
      <c r="DZ113" s="839"/>
    </row>
    <row r="114" spans="1:130" s="224" customFormat="1" ht="26.25" customHeight="1">
      <c r="A114" s="927"/>
      <c r="B114" s="928"/>
      <c r="C114" s="765" t="s">
        <v>453</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41939</v>
      </c>
      <c r="AB114" s="793"/>
      <c r="AC114" s="793"/>
      <c r="AD114" s="793"/>
      <c r="AE114" s="794"/>
      <c r="AF114" s="795">
        <v>33821</v>
      </c>
      <c r="AG114" s="793"/>
      <c r="AH114" s="793"/>
      <c r="AI114" s="793"/>
      <c r="AJ114" s="794"/>
      <c r="AK114" s="795">
        <v>31397</v>
      </c>
      <c r="AL114" s="793"/>
      <c r="AM114" s="793"/>
      <c r="AN114" s="793"/>
      <c r="AO114" s="794"/>
      <c r="AP114" s="837">
        <v>0.3</v>
      </c>
      <c r="AQ114" s="838"/>
      <c r="AR114" s="838"/>
      <c r="AS114" s="838"/>
      <c r="AT114" s="839"/>
      <c r="AU114" s="945"/>
      <c r="AV114" s="946"/>
      <c r="AW114" s="946"/>
      <c r="AX114" s="946"/>
      <c r="AY114" s="946"/>
      <c r="AZ114" s="828" t="s">
        <v>454</v>
      </c>
      <c r="BA114" s="765"/>
      <c r="BB114" s="765"/>
      <c r="BC114" s="765"/>
      <c r="BD114" s="765"/>
      <c r="BE114" s="765"/>
      <c r="BF114" s="765"/>
      <c r="BG114" s="765"/>
      <c r="BH114" s="765"/>
      <c r="BI114" s="765"/>
      <c r="BJ114" s="765"/>
      <c r="BK114" s="765"/>
      <c r="BL114" s="765"/>
      <c r="BM114" s="765"/>
      <c r="BN114" s="765"/>
      <c r="BO114" s="765"/>
      <c r="BP114" s="766"/>
      <c r="BQ114" s="829">
        <v>1702162</v>
      </c>
      <c r="BR114" s="830"/>
      <c r="BS114" s="830"/>
      <c r="BT114" s="830"/>
      <c r="BU114" s="830"/>
      <c r="BV114" s="830">
        <v>1762862</v>
      </c>
      <c r="BW114" s="830"/>
      <c r="BX114" s="830"/>
      <c r="BY114" s="830"/>
      <c r="BZ114" s="830"/>
      <c r="CA114" s="830">
        <v>1604373</v>
      </c>
      <c r="CB114" s="830"/>
      <c r="CC114" s="830"/>
      <c r="CD114" s="830"/>
      <c r="CE114" s="830"/>
      <c r="CF114" s="888">
        <v>13.3</v>
      </c>
      <c r="CG114" s="889"/>
      <c r="CH114" s="889"/>
      <c r="CI114" s="889"/>
      <c r="CJ114" s="889"/>
      <c r="CK114" s="940"/>
      <c r="CL114" s="834"/>
      <c r="CM114" s="828" t="s">
        <v>455</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177</v>
      </c>
      <c r="DH114" s="793"/>
      <c r="DI114" s="793"/>
      <c r="DJ114" s="793"/>
      <c r="DK114" s="794"/>
      <c r="DL114" s="795" t="s">
        <v>415</v>
      </c>
      <c r="DM114" s="793"/>
      <c r="DN114" s="793"/>
      <c r="DO114" s="793"/>
      <c r="DP114" s="794"/>
      <c r="DQ114" s="795" t="s">
        <v>415</v>
      </c>
      <c r="DR114" s="793"/>
      <c r="DS114" s="793"/>
      <c r="DT114" s="793"/>
      <c r="DU114" s="794"/>
      <c r="DV114" s="837" t="s">
        <v>177</v>
      </c>
      <c r="DW114" s="838"/>
      <c r="DX114" s="838"/>
      <c r="DY114" s="838"/>
      <c r="DZ114" s="839"/>
    </row>
    <row r="115" spans="1:130" s="224" customFormat="1" ht="26.25" customHeight="1">
      <c r="A115" s="927"/>
      <c r="B115" s="928"/>
      <c r="C115" s="765" t="s">
        <v>456</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15771</v>
      </c>
      <c r="AB115" s="932"/>
      <c r="AC115" s="932"/>
      <c r="AD115" s="932"/>
      <c r="AE115" s="933"/>
      <c r="AF115" s="934">
        <v>11478</v>
      </c>
      <c r="AG115" s="932"/>
      <c r="AH115" s="932"/>
      <c r="AI115" s="932"/>
      <c r="AJ115" s="933"/>
      <c r="AK115" s="934">
        <v>9884</v>
      </c>
      <c r="AL115" s="932"/>
      <c r="AM115" s="932"/>
      <c r="AN115" s="932"/>
      <c r="AO115" s="933"/>
      <c r="AP115" s="935">
        <v>0.1</v>
      </c>
      <c r="AQ115" s="936"/>
      <c r="AR115" s="936"/>
      <c r="AS115" s="936"/>
      <c r="AT115" s="937"/>
      <c r="AU115" s="945"/>
      <c r="AV115" s="946"/>
      <c r="AW115" s="946"/>
      <c r="AX115" s="946"/>
      <c r="AY115" s="946"/>
      <c r="AZ115" s="828" t="s">
        <v>457</v>
      </c>
      <c r="BA115" s="765"/>
      <c r="BB115" s="765"/>
      <c r="BC115" s="765"/>
      <c r="BD115" s="765"/>
      <c r="BE115" s="765"/>
      <c r="BF115" s="765"/>
      <c r="BG115" s="765"/>
      <c r="BH115" s="765"/>
      <c r="BI115" s="765"/>
      <c r="BJ115" s="765"/>
      <c r="BK115" s="765"/>
      <c r="BL115" s="765"/>
      <c r="BM115" s="765"/>
      <c r="BN115" s="765"/>
      <c r="BO115" s="765"/>
      <c r="BP115" s="766"/>
      <c r="BQ115" s="829">
        <v>5904</v>
      </c>
      <c r="BR115" s="830"/>
      <c r="BS115" s="830"/>
      <c r="BT115" s="830"/>
      <c r="BU115" s="830"/>
      <c r="BV115" s="830" t="s">
        <v>177</v>
      </c>
      <c r="BW115" s="830"/>
      <c r="BX115" s="830"/>
      <c r="BY115" s="830"/>
      <c r="BZ115" s="830"/>
      <c r="CA115" s="830" t="s">
        <v>177</v>
      </c>
      <c r="CB115" s="830"/>
      <c r="CC115" s="830"/>
      <c r="CD115" s="830"/>
      <c r="CE115" s="830"/>
      <c r="CF115" s="888" t="s">
        <v>415</v>
      </c>
      <c r="CG115" s="889"/>
      <c r="CH115" s="889"/>
      <c r="CI115" s="889"/>
      <c r="CJ115" s="889"/>
      <c r="CK115" s="940"/>
      <c r="CL115" s="834"/>
      <c r="CM115" s="828" t="s">
        <v>458</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415</v>
      </c>
      <c r="DH115" s="793"/>
      <c r="DI115" s="793"/>
      <c r="DJ115" s="793"/>
      <c r="DK115" s="794"/>
      <c r="DL115" s="795" t="s">
        <v>177</v>
      </c>
      <c r="DM115" s="793"/>
      <c r="DN115" s="793"/>
      <c r="DO115" s="793"/>
      <c r="DP115" s="794"/>
      <c r="DQ115" s="795" t="s">
        <v>415</v>
      </c>
      <c r="DR115" s="793"/>
      <c r="DS115" s="793"/>
      <c r="DT115" s="793"/>
      <c r="DU115" s="794"/>
      <c r="DV115" s="837" t="s">
        <v>415</v>
      </c>
      <c r="DW115" s="838"/>
      <c r="DX115" s="838"/>
      <c r="DY115" s="838"/>
      <c r="DZ115" s="839"/>
    </row>
    <row r="116" spans="1:130" s="224" customFormat="1" ht="26.25" customHeight="1">
      <c r="A116" s="929"/>
      <c r="B116" s="930"/>
      <c r="C116" s="852" t="s">
        <v>459</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415</v>
      </c>
      <c r="AB116" s="793"/>
      <c r="AC116" s="793"/>
      <c r="AD116" s="793"/>
      <c r="AE116" s="794"/>
      <c r="AF116" s="795" t="s">
        <v>415</v>
      </c>
      <c r="AG116" s="793"/>
      <c r="AH116" s="793"/>
      <c r="AI116" s="793"/>
      <c r="AJ116" s="794"/>
      <c r="AK116" s="795" t="s">
        <v>415</v>
      </c>
      <c r="AL116" s="793"/>
      <c r="AM116" s="793"/>
      <c r="AN116" s="793"/>
      <c r="AO116" s="794"/>
      <c r="AP116" s="837" t="s">
        <v>177</v>
      </c>
      <c r="AQ116" s="838"/>
      <c r="AR116" s="838"/>
      <c r="AS116" s="838"/>
      <c r="AT116" s="839"/>
      <c r="AU116" s="945"/>
      <c r="AV116" s="946"/>
      <c r="AW116" s="946"/>
      <c r="AX116" s="946"/>
      <c r="AY116" s="946"/>
      <c r="AZ116" s="922" t="s">
        <v>460</v>
      </c>
      <c r="BA116" s="923"/>
      <c r="BB116" s="923"/>
      <c r="BC116" s="923"/>
      <c r="BD116" s="923"/>
      <c r="BE116" s="923"/>
      <c r="BF116" s="923"/>
      <c r="BG116" s="923"/>
      <c r="BH116" s="923"/>
      <c r="BI116" s="923"/>
      <c r="BJ116" s="923"/>
      <c r="BK116" s="923"/>
      <c r="BL116" s="923"/>
      <c r="BM116" s="923"/>
      <c r="BN116" s="923"/>
      <c r="BO116" s="923"/>
      <c r="BP116" s="924"/>
      <c r="BQ116" s="829" t="s">
        <v>177</v>
      </c>
      <c r="BR116" s="830"/>
      <c r="BS116" s="830"/>
      <c r="BT116" s="830"/>
      <c r="BU116" s="830"/>
      <c r="BV116" s="830" t="s">
        <v>177</v>
      </c>
      <c r="BW116" s="830"/>
      <c r="BX116" s="830"/>
      <c r="BY116" s="830"/>
      <c r="BZ116" s="830"/>
      <c r="CA116" s="830" t="s">
        <v>177</v>
      </c>
      <c r="CB116" s="830"/>
      <c r="CC116" s="830"/>
      <c r="CD116" s="830"/>
      <c r="CE116" s="830"/>
      <c r="CF116" s="888" t="s">
        <v>415</v>
      </c>
      <c r="CG116" s="889"/>
      <c r="CH116" s="889"/>
      <c r="CI116" s="889"/>
      <c r="CJ116" s="889"/>
      <c r="CK116" s="940"/>
      <c r="CL116" s="834"/>
      <c r="CM116" s="828" t="s">
        <v>461</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177</v>
      </c>
      <c r="DH116" s="793"/>
      <c r="DI116" s="793"/>
      <c r="DJ116" s="793"/>
      <c r="DK116" s="794"/>
      <c r="DL116" s="795" t="s">
        <v>177</v>
      </c>
      <c r="DM116" s="793"/>
      <c r="DN116" s="793"/>
      <c r="DO116" s="793"/>
      <c r="DP116" s="794"/>
      <c r="DQ116" s="795" t="s">
        <v>415</v>
      </c>
      <c r="DR116" s="793"/>
      <c r="DS116" s="793"/>
      <c r="DT116" s="793"/>
      <c r="DU116" s="794"/>
      <c r="DV116" s="837" t="s">
        <v>415</v>
      </c>
      <c r="DW116" s="838"/>
      <c r="DX116" s="838"/>
      <c r="DY116" s="838"/>
      <c r="DZ116" s="839"/>
    </row>
    <row r="117" spans="1:130" s="224" customFormat="1" ht="26.25" customHeight="1">
      <c r="A117" s="908" t="s">
        <v>190</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462</v>
      </c>
      <c r="Z117" s="910"/>
      <c r="AA117" s="915">
        <v>2698901</v>
      </c>
      <c r="AB117" s="916"/>
      <c r="AC117" s="916"/>
      <c r="AD117" s="916"/>
      <c r="AE117" s="917"/>
      <c r="AF117" s="918">
        <v>2733002</v>
      </c>
      <c r="AG117" s="916"/>
      <c r="AH117" s="916"/>
      <c r="AI117" s="916"/>
      <c r="AJ117" s="917"/>
      <c r="AK117" s="918">
        <v>2721396</v>
      </c>
      <c r="AL117" s="916"/>
      <c r="AM117" s="916"/>
      <c r="AN117" s="916"/>
      <c r="AO117" s="917"/>
      <c r="AP117" s="919"/>
      <c r="AQ117" s="920"/>
      <c r="AR117" s="920"/>
      <c r="AS117" s="920"/>
      <c r="AT117" s="921"/>
      <c r="AU117" s="945"/>
      <c r="AV117" s="946"/>
      <c r="AW117" s="946"/>
      <c r="AX117" s="946"/>
      <c r="AY117" s="946"/>
      <c r="AZ117" s="876" t="s">
        <v>463</v>
      </c>
      <c r="BA117" s="877"/>
      <c r="BB117" s="877"/>
      <c r="BC117" s="877"/>
      <c r="BD117" s="877"/>
      <c r="BE117" s="877"/>
      <c r="BF117" s="877"/>
      <c r="BG117" s="877"/>
      <c r="BH117" s="877"/>
      <c r="BI117" s="877"/>
      <c r="BJ117" s="877"/>
      <c r="BK117" s="877"/>
      <c r="BL117" s="877"/>
      <c r="BM117" s="877"/>
      <c r="BN117" s="877"/>
      <c r="BO117" s="877"/>
      <c r="BP117" s="878"/>
      <c r="BQ117" s="829" t="s">
        <v>415</v>
      </c>
      <c r="BR117" s="830"/>
      <c r="BS117" s="830"/>
      <c r="BT117" s="830"/>
      <c r="BU117" s="830"/>
      <c r="BV117" s="830" t="s">
        <v>415</v>
      </c>
      <c r="BW117" s="830"/>
      <c r="BX117" s="830"/>
      <c r="BY117" s="830"/>
      <c r="BZ117" s="830"/>
      <c r="CA117" s="830" t="s">
        <v>177</v>
      </c>
      <c r="CB117" s="830"/>
      <c r="CC117" s="830"/>
      <c r="CD117" s="830"/>
      <c r="CE117" s="830"/>
      <c r="CF117" s="888" t="s">
        <v>415</v>
      </c>
      <c r="CG117" s="889"/>
      <c r="CH117" s="889"/>
      <c r="CI117" s="889"/>
      <c r="CJ117" s="889"/>
      <c r="CK117" s="940"/>
      <c r="CL117" s="834"/>
      <c r="CM117" s="828" t="s">
        <v>464</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415</v>
      </c>
      <c r="DH117" s="793"/>
      <c r="DI117" s="793"/>
      <c r="DJ117" s="793"/>
      <c r="DK117" s="794"/>
      <c r="DL117" s="795" t="s">
        <v>415</v>
      </c>
      <c r="DM117" s="793"/>
      <c r="DN117" s="793"/>
      <c r="DO117" s="793"/>
      <c r="DP117" s="794"/>
      <c r="DQ117" s="795" t="s">
        <v>415</v>
      </c>
      <c r="DR117" s="793"/>
      <c r="DS117" s="793"/>
      <c r="DT117" s="793"/>
      <c r="DU117" s="794"/>
      <c r="DV117" s="837" t="s">
        <v>415</v>
      </c>
      <c r="DW117" s="838"/>
      <c r="DX117" s="838"/>
      <c r="DY117" s="838"/>
      <c r="DZ117" s="839"/>
    </row>
    <row r="118" spans="1:130" s="224" customFormat="1" ht="26.25" customHeight="1">
      <c r="A118" s="908" t="s">
        <v>436</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433</v>
      </c>
      <c r="AB118" s="909"/>
      <c r="AC118" s="909"/>
      <c r="AD118" s="909"/>
      <c r="AE118" s="910"/>
      <c r="AF118" s="911" t="s">
        <v>434</v>
      </c>
      <c r="AG118" s="909"/>
      <c r="AH118" s="909"/>
      <c r="AI118" s="909"/>
      <c r="AJ118" s="910"/>
      <c r="AK118" s="911" t="s">
        <v>312</v>
      </c>
      <c r="AL118" s="909"/>
      <c r="AM118" s="909"/>
      <c r="AN118" s="909"/>
      <c r="AO118" s="910"/>
      <c r="AP118" s="912" t="s">
        <v>435</v>
      </c>
      <c r="AQ118" s="913"/>
      <c r="AR118" s="913"/>
      <c r="AS118" s="913"/>
      <c r="AT118" s="914"/>
      <c r="AU118" s="945"/>
      <c r="AV118" s="946"/>
      <c r="AW118" s="946"/>
      <c r="AX118" s="946"/>
      <c r="AY118" s="946"/>
      <c r="AZ118" s="851" t="s">
        <v>465</v>
      </c>
      <c r="BA118" s="852"/>
      <c r="BB118" s="852"/>
      <c r="BC118" s="852"/>
      <c r="BD118" s="852"/>
      <c r="BE118" s="852"/>
      <c r="BF118" s="852"/>
      <c r="BG118" s="852"/>
      <c r="BH118" s="852"/>
      <c r="BI118" s="852"/>
      <c r="BJ118" s="852"/>
      <c r="BK118" s="852"/>
      <c r="BL118" s="852"/>
      <c r="BM118" s="852"/>
      <c r="BN118" s="852"/>
      <c r="BO118" s="852"/>
      <c r="BP118" s="853"/>
      <c r="BQ118" s="892" t="s">
        <v>177</v>
      </c>
      <c r="BR118" s="858"/>
      <c r="BS118" s="858"/>
      <c r="BT118" s="858"/>
      <c r="BU118" s="858"/>
      <c r="BV118" s="858" t="s">
        <v>177</v>
      </c>
      <c r="BW118" s="858"/>
      <c r="BX118" s="858"/>
      <c r="BY118" s="858"/>
      <c r="BZ118" s="858"/>
      <c r="CA118" s="858" t="s">
        <v>415</v>
      </c>
      <c r="CB118" s="858"/>
      <c r="CC118" s="858"/>
      <c r="CD118" s="858"/>
      <c r="CE118" s="858"/>
      <c r="CF118" s="888" t="s">
        <v>177</v>
      </c>
      <c r="CG118" s="889"/>
      <c r="CH118" s="889"/>
      <c r="CI118" s="889"/>
      <c r="CJ118" s="889"/>
      <c r="CK118" s="940"/>
      <c r="CL118" s="834"/>
      <c r="CM118" s="828" t="s">
        <v>466</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415</v>
      </c>
      <c r="DH118" s="793"/>
      <c r="DI118" s="793"/>
      <c r="DJ118" s="793"/>
      <c r="DK118" s="794"/>
      <c r="DL118" s="795" t="s">
        <v>177</v>
      </c>
      <c r="DM118" s="793"/>
      <c r="DN118" s="793"/>
      <c r="DO118" s="793"/>
      <c r="DP118" s="794"/>
      <c r="DQ118" s="795" t="s">
        <v>415</v>
      </c>
      <c r="DR118" s="793"/>
      <c r="DS118" s="793"/>
      <c r="DT118" s="793"/>
      <c r="DU118" s="794"/>
      <c r="DV118" s="837" t="s">
        <v>415</v>
      </c>
      <c r="DW118" s="838"/>
      <c r="DX118" s="838"/>
      <c r="DY118" s="838"/>
      <c r="DZ118" s="839"/>
    </row>
    <row r="119" spans="1:130" s="224" customFormat="1" ht="26.25" customHeight="1">
      <c r="A119" s="831" t="s">
        <v>439</v>
      </c>
      <c r="B119" s="832"/>
      <c r="C119" s="873" t="s">
        <v>440</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177</v>
      </c>
      <c r="AB119" s="902"/>
      <c r="AC119" s="902"/>
      <c r="AD119" s="902"/>
      <c r="AE119" s="903"/>
      <c r="AF119" s="904" t="s">
        <v>177</v>
      </c>
      <c r="AG119" s="902"/>
      <c r="AH119" s="902"/>
      <c r="AI119" s="902"/>
      <c r="AJ119" s="903"/>
      <c r="AK119" s="904" t="s">
        <v>415</v>
      </c>
      <c r="AL119" s="902"/>
      <c r="AM119" s="902"/>
      <c r="AN119" s="902"/>
      <c r="AO119" s="903"/>
      <c r="AP119" s="905" t="s">
        <v>415</v>
      </c>
      <c r="AQ119" s="906"/>
      <c r="AR119" s="906"/>
      <c r="AS119" s="906"/>
      <c r="AT119" s="907"/>
      <c r="AU119" s="947"/>
      <c r="AV119" s="948"/>
      <c r="AW119" s="948"/>
      <c r="AX119" s="948"/>
      <c r="AY119" s="948"/>
      <c r="AZ119" s="247" t="s">
        <v>190</v>
      </c>
      <c r="BA119" s="247"/>
      <c r="BB119" s="247"/>
      <c r="BC119" s="247"/>
      <c r="BD119" s="247"/>
      <c r="BE119" s="247"/>
      <c r="BF119" s="247"/>
      <c r="BG119" s="247"/>
      <c r="BH119" s="247"/>
      <c r="BI119" s="247"/>
      <c r="BJ119" s="247"/>
      <c r="BK119" s="247"/>
      <c r="BL119" s="247"/>
      <c r="BM119" s="247"/>
      <c r="BN119" s="247"/>
      <c r="BO119" s="890" t="s">
        <v>467</v>
      </c>
      <c r="BP119" s="891"/>
      <c r="BQ119" s="892">
        <v>25284366</v>
      </c>
      <c r="BR119" s="858"/>
      <c r="BS119" s="858"/>
      <c r="BT119" s="858"/>
      <c r="BU119" s="858"/>
      <c r="BV119" s="858">
        <v>24564189</v>
      </c>
      <c r="BW119" s="858"/>
      <c r="BX119" s="858"/>
      <c r="BY119" s="858"/>
      <c r="BZ119" s="858"/>
      <c r="CA119" s="858">
        <v>22669006</v>
      </c>
      <c r="CB119" s="858"/>
      <c r="CC119" s="858"/>
      <c r="CD119" s="858"/>
      <c r="CE119" s="858"/>
      <c r="CF119" s="761"/>
      <c r="CG119" s="762"/>
      <c r="CH119" s="762"/>
      <c r="CI119" s="762"/>
      <c r="CJ119" s="847"/>
      <c r="CK119" s="941"/>
      <c r="CL119" s="836"/>
      <c r="CM119" s="851" t="s">
        <v>468</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v>38788</v>
      </c>
      <c r="DH119" s="777"/>
      <c r="DI119" s="777"/>
      <c r="DJ119" s="777"/>
      <c r="DK119" s="778"/>
      <c r="DL119" s="779">
        <v>28354</v>
      </c>
      <c r="DM119" s="777"/>
      <c r="DN119" s="777"/>
      <c r="DO119" s="777"/>
      <c r="DP119" s="778"/>
      <c r="DQ119" s="779">
        <v>19186</v>
      </c>
      <c r="DR119" s="777"/>
      <c r="DS119" s="777"/>
      <c r="DT119" s="777"/>
      <c r="DU119" s="778"/>
      <c r="DV119" s="861">
        <v>0.2</v>
      </c>
      <c r="DW119" s="862"/>
      <c r="DX119" s="862"/>
      <c r="DY119" s="862"/>
      <c r="DZ119" s="863"/>
    </row>
    <row r="120" spans="1:130" s="224" customFormat="1" ht="26.25" customHeight="1">
      <c r="A120" s="833"/>
      <c r="B120" s="834"/>
      <c r="C120" s="828" t="s">
        <v>444</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177</v>
      </c>
      <c r="AB120" s="793"/>
      <c r="AC120" s="793"/>
      <c r="AD120" s="793"/>
      <c r="AE120" s="794"/>
      <c r="AF120" s="795" t="s">
        <v>177</v>
      </c>
      <c r="AG120" s="793"/>
      <c r="AH120" s="793"/>
      <c r="AI120" s="793"/>
      <c r="AJ120" s="794"/>
      <c r="AK120" s="795" t="s">
        <v>177</v>
      </c>
      <c r="AL120" s="793"/>
      <c r="AM120" s="793"/>
      <c r="AN120" s="793"/>
      <c r="AO120" s="794"/>
      <c r="AP120" s="837" t="s">
        <v>415</v>
      </c>
      <c r="AQ120" s="838"/>
      <c r="AR120" s="838"/>
      <c r="AS120" s="838"/>
      <c r="AT120" s="839"/>
      <c r="AU120" s="893" t="s">
        <v>469</v>
      </c>
      <c r="AV120" s="894"/>
      <c r="AW120" s="894"/>
      <c r="AX120" s="894"/>
      <c r="AY120" s="895"/>
      <c r="AZ120" s="873" t="s">
        <v>470</v>
      </c>
      <c r="BA120" s="821"/>
      <c r="BB120" s="821"/>
      <c r="BC120" s="821"/>
      <c r="BD120" s="821"/>
      <c r="BE120" s="821"/>
      <c r="BF120" s="821"/>
      <c r="BG120" s="821"/>
      <c r="BH120" s="821"/>
      <c r="BI120" s="821"/>
      <c r="BJ120" s="821"/>
      <c r="BK120" s="821"/>
      <c r="BL120" s="821"/>
      <c r="BM120" s="821"/>
      <c r="BN120" s="821"/>
      <c r="BO120" s="821"/>
      <c r="BP120" s="822"/>
      <c r="BQ120" s="874">
        <v>5051052</v>
      </c>
      <c r="BR120" s="855"/>
      <c r="BS120" s="855"/>
      <c r="BT120" s="855"/>
      <c r="BU120" s="855"/>
      <c r="BV120" s="855">
        <v>6559331</v>
      </c>
      <c r="BW120" s="855"/>
      <c r="BX120" s="855"/>
      <c r="BY120" s="855"/>
      <c r="BZ120" s="855"/>
      <c r="CA120" s="855">
        <v>7225475</v>
      </c>
      <c r="CB120" s="855"/>
      <c r="CC120" s="855"/>
      <c r="CD120" s="855"/>
      <c r="CE120" s="855"/>
      <c r="CF120" s="879">
        <v>60.1</v>
      </c>
      <c r="CG120" s="880"/>
      <c r="CH120" s="880"/>
      <c r="CI120" s="880"/>
      <c r="CJ120" s="880"/>
      <c r="CK120" s="881" t="s">
        <v>471</v>
      </c>
      <c r="CL120" s="865"/>
      <c r="CM120" s="865"/>
      <c r="CN120" s="865"/>
      <c r="CO120" s="866"/>
      <c r="CP120" s="885" t="s">
        <v>472</v>
      </c>
      <c r="CQ120" s="886"/>
      <c r="CR120" s="886"/>
      <c r="CS120" s="886"/>
      <c r="CT120" s="886"/>
      <c r="CU120" s="886"/>
      <c r="CV120" s="886"/>
      <c r="CW120" s="886"/>
      <c r="CX120" s="886"/>
      <c r="CY120" s="886"/>
      <c r="CZ120" s="886"/>
      <c r="DA120" s="886"/>
      <c r="DB120" s="886"/>
      <c r="DC120" s="886"/>
      <c r="DD120" s="886"/>
      <c r="DE120" s="886"/>
      <c r="DF120" s="887"/>
      <c r="DG120" s="874">
        <v>1965755</v>
      </c>
      <c r="DH120" s="855"/>
      <c r="DI120" s="855"/>
      <c r="DJ120" s="855"/>
      <c r="DK120" s="855"/>
      <c r="DL120" s="855">
        <v>1733090</v>
      </c>
      <c r="DM120" s="855"/>
      <c r="DN120" s="855"/>
      <c r="DO120" s="855"/>
      <c r="DP120" s="855"/>
      <c r="DQ120" s="855">
        <v>1552735</v>
      </c>
      <c r="DR120" s="855"/>
      <c r="DS120" s="855"/>
      <c r="DT120" s="855"/>
      <c r="DU120" s="855"/>
      <c r="DV120" s="856">
        <v>12.9</v>
      </c>
      <c r="DW120" s="856"/>
      <c r="DX120" s="856"/>
      <c r="DY120" s="856"/>
      <c r="DZ120" s="857"/>
    </row>
    <row r="121" spans="1:130" s="224" customFormat="1" ht="26.25" customHeight="1">
      <c r="A121" s="833"/>
      <c r="B121" s="834"/>
      <c r="C121" s="876" t="s">
        <v>473</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415</v>
      </c>
      <c r="AB121" s="793"/>
      <c r="AC121" s="793"/>
      <c r="AD121" s="793"/>
      <c r="AE121" s="794"/>
      <c r="AF121" s="795" t="s">
        <v>415</v>
      </c>
      <c r="AG121" s="793"/>
      <c r="AH121" s="793"/>
      <c r="AI121" s="793"/>
      <c r="AJ121" s="794"/>
      <c r="AK121" s="795" t="s">
        <v>415</v>
      </c>
      <c r="AL121" s="793"/>
      <c r="AM121" s="793"/>
      <c r="AN121" s="793"/>
      <c r="AO121" s="794"/>
      <c r="AP121" s="837" t="s">
        <v>177</v>
      </c>
      <c r="AQ121" s="838"/>
      <c r="AR121" s="838"/>
      <c r="AS121" s="838"/>
      <c r="AT121" s="839"/>
      <c r="AU121" s="896"/>
      <c r="AV121" s="897"/>
      <c r="AW121" s="897"/>
      <c r="AX121" s="897"/>
      <c r="AY121" s="898"/>
      <c r="AZ121" s="828" t="s">
        <v>474</v>
      </c>
      <c r="BA121" s="765"/>
      <c r="BB121" s="765"/>
      <c r="BC121" s="765"/>
      <c r="BD121" s="765"/>
      <c r="BE121" s="765"/>
      <c r="BF121" s="765"/>
      <c r="BG121" s="765"/>
      <c r="BH121" s="765"/>
      <c r="BI121" s="765"/>
      <c r="BJ121" s="765"/>
      <c r="BK121" s="765"/>
      <c r="BL121" s="765"/>
      <c r="BM121" s="765"/>
      <c r="BN121" s="765"/>
      <c r="BO121" s="765"/>
      <c r="BP121" s="766"/>
      <c r="BQ121" s="829">
        <v>2271817</v>
      </c>
      <c r="BR121" s="830"/>
      <c r="BS121" s="830"/>
      <c r="BT121" s="830"/>
      <c r="BU121" s="830"/>
      <c r="BV121" s="830">
        <v>2054370</v>
      </c>
      <c r="BW121" s="830"/>
      <c r="BX121" s="830"/>
      <c r="BY121" s="830"/>
      <c r="BZ121" s="830"/>
      <c r="CA121" s="830">
        <v>1947275</v>
      </c>
      <c r="CB121" s="830"/>
      <c r="CC121" s="830"/>
      <c r="CD121" s="830"/>
      <c r="CE121" s="830"/>
      <c r="CF121" s="888">
        <v>16.2</v>
      </c>
      <c r="CG121" s="889"/>
      <c r="CH121" s="889"/>
      <c r="CI121" s="889"/>
      <c r="CJ121" s="889"/>
      <c r="CK121" s="882"/>
      <c r="CL121" s="868"/>
      <c r="CM121" s="868"/>
      <c r="CN121" s="868"/>
      <c r="CO121" s="869"/>
      <c r="CP121" s="848"/>
      <c r="CQ121" s="849"/>
      <c r="CR121" s="849"/>
      <c r="CS121" s="849"/>
      <c r="CT121" s="849"/>
      <c r="CU121" s="849"/>
      <c r="CV121" s="849"/>
      <c r="CW121" s="849"/>
      <c r="CX121" s="849"/>
      <c r="CY121" s="849"/>
      <c r="CZ121" s="849"/>
      <c r="DA121" s="849"/>
      <c r="DB121" s="849"/>
      <c r="DC121" s="849"/>
      <c r="DD121" s="849"/>
      <c r="DE121" s="849"/>
      <c r="DF121" s="850"/>
      <c r="DG121" s="829"/>
      <c r="DH121" s="830"/>
      <c r="DI121" s="830"/>
      <c r="DJ121" s="830"/>
      <c r="DK121" s="830"/>
      <c r="DL121" s="830"/>
      <c r="DM121" s="830"/>
      <c r="DN121" s="830"/>
      <c r="DO121" s="830"/>
      <c r="DP121" s="830"/>
      <c r="DQ121" s="830"/>
      <c r="DR121" s="830"/>
      <c r="DS121" s="830"/>
      <c r="DT121" s="830"/>
      <c r="DU121" s="830"/>
      <c r="DV121" s="807"/>
      <c r="DW121" s="807"/>
      <c r="DX121" s="807"/>
      <c r="DY121" s="807"/>
      <c r="DZ121" s="808"/>
    </row>
    <row r="122" spans="1:130" s="224" customFormat="1" ht="26.25" customHeight="1">
      <c r="A122" s="833"/>
      <c r="B122" s="834"/>
      <c r="C122" s="828" t="s">
        <v>455</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177</v>
      </c>
      <c r="AB122" s="793"/>
      <c r="AC122" s="793"/>
      <c r="AD122" s="793"/>
      <c r="AE122" s="794"/>
      <c r="AF122" s="795" t="s">
        <v>415</v>
      </c>
      <c r="AG122" s="793"/>
      <c r="AH122" s="793"/>
      <c r="AI122" s="793"/>
      <c r="AJ122" s="794"/>
      <c r="AK122" s="795" t="s">
        <v>415</v>
      </c>
      <c r="AL122" s="793"/>
      <c r="AM122" s="793"/>
      <c r="AN122" s="793"/>
      <c r="AO122" s="794"/>
      <c r="AP122" s="837" t="s">
        <v>177</v>
      </c>
      <c r="AQ122" s="838"/>
      <c r="AR122" s="838"/>
      <c r="AS122" s="838"/>
      <c r="AT122" s="839"/>
      <c r="AU122" s="896"/>
      <c r="AV122" s="897"/>
      <c r="AW122" s="897"/>
      <c r="AX122" s="897"/>
      <c r="AY122" s="898"/>
      <c r="AZ122" s="851" t="s">
        <v>475</v>
      </c>
      <c r="BA122" s="852"/>
      <c r="BB122" s="852"/>
      <c r="BC122" s="852"/>
      <c r="BD122" s="852"/>
      <c r="BE122" s="852"/>
      <c r="BF122" s="852"/>
      <c r="BG122" s="852"/>
      <c r="BH122" s="852"/>
      <c r="BI122" s="852"/>
      <c r="BJ122" s="852"/>
      <c r="BK122" s="852"/>
      <c r="BL122" s="852"/>
      <c r="BM122" s="852"/>
      <c r="BN122" s="852"/>
      <c r="BO122" s="852"/>
      <c r="BP122" s="853"/>
      <c r="BQ122" s="892">
        <v>15783736</v>
      </c>
      <c r="BR122" s="858"/>
      <c r="BS122" s="858"/>
      <c r="BT122" s="858"/>
      <c r="BU122" s="858"/>
      <c r="BV122" s="858">
        <v>15350104</v>
      </c>
      <c r="BW122" s="858"/>
      <c r="BX122" s="858"/>
      <c r="BY122" s="858"/>
      <c r="BZ122" s="858"/>
      <c r="CA122" s="858">
        <v>14831851</v>
      </c>
      <c r="CB122" s="858"/>
      <c r="CC122" s="858"/>
      <c r="CD122" s="858"/>
      <c r="CE122" s="858"/>
      <c r="CF122" s="859">
        <v>123.3</v>
      </c>
      <c r="CG122" s="860"/>
      <c r="CH122" s="860"/>
      <c r="CI122" s="860"/>
      <c r="CJ122" s="860"/>
      <c r="CK122" s="882"/>
      <c r="CL122" s="868"/>
      <c r="CM122" s="868"/>
      <c r="CN122" s="868"/>
      <c r="CO122" s="869"/>
      <c r="CP122" s="848"/>
      <c r="CQ122" s="849"/>
      <c r="CR122" s="849"/>
      <c r="CS122" s="849"/>
      <c r="CT122" s="849"/>
      <c r="CU122" s="849"/>
      <c r="CV122" s="849"/>
      <c r="CW122" s="849"/>
      <c r="CX122" s="849"/>
      <c r="CY122" s="849"/>
      <c r="CZ122" s="849"/>
      <c r="DA122" s="849"/>
      <c r="DB122" s="849"/>
      <c r="DC122" s="849"/>
      <c r="DD122" s="849"/>
      <c r="DE122" s="849"/>
      <c r="DF122" s="850"/>
      <c r="DG122" s="829"/>
      <c r="DH122" s="830"/>
      <c r="DI122" s="830"/>
      <c r="DJ122" s="830"/>
      <c r="DK122" s="830"/>
      <c r="DL122" s="830"/>
      <c r="DM122" s="830"/>
      <c r="DN122" s="830"/>
      <c r="DO122" s="830"/>
      <c r="DP122" s="830"/>
      <c r="DQ122" s="830"/>
      <c r="DR122" s="830"/>
      <c r="DS122" s="830"/>
      <c r="DT122" s="830"/>
      <c r="DU122" s="830"/>
      <c r="DV122" s="807"/>
      <c r="DW122" s="807"/>
      <c r="DX122" s="807"/>
      <c r="DY122" s="807"/>
      <c r="DZ122" s="808"/>
    </row>
    <row r="123" spans="1:130" s="224" customFormat="1" ht="26.25" customHeight="1">
      <c r="A123" s="833"/>
      <c r="B123" s="834"/>
      <c r="C123" s="828" t="s">
        <v>461</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415</v>
      </c>
      <c r="AB123" s="793"/>
      <c r="AC123" s="793"/>
      <c r="AD123" s="793"/>
      <c r="AE123" s="794"/>
      <c r="AF123" s="795" t="s">
        <v>415</v>
      </c>
      <c r="AG123" s="793"/>
      <c r="AH123" s="793"/>
      <c r="AI123" s="793"/>
      <c r="AJ123" s="794"/>
      <c r="AK123" s="795" t="s">
        <v>177</v>
      </c>
      <c r="AL123" s="793"/>
      <c r="AM123" s="793"/>
      <c r="AN123" s="793"/>
      <c r="AO123" s="794"/>
      <c r="AP123" s="837" t="s">
        <v>415</v>
      </c>
      <c r="AQ123" s="838"/>
      <c r="AR123" s="838"/>
      <c r="AS123" s="838"/>
      <c r="AT123" s="839"/>
      <c r="AU123" s="899"/>
      <c r="AV123" s="900"/>
      <c r="AW123" s="900"/>
      <c r="AX123" s="900"/>
      <c r="AY123" s="900"/>
      <c r="AZ123" s="247" t="s">
        <v>190</v>
      </c>
      <c r="BA123" s="247"/>
      <c r="BB123" s="247"/>
      <c r="BC123" s="247"/>
      <c r="BD123" s="247"/>
      <c r="BE123" s="247"/>
      <c r="BF123" s="247"/>
      <c r="BG123" s="247"/>
      <c r="BH123" s="247"/>
      <c r="BI123" s="247"/>
      <c r="BJ123" s="247"/>
      <c r="BK123" s="247"/>
      <c r="BL123" s="247"/>
      <c r="BM123" s="247"/>
      <c r="BN123" s="247"/>
      <c r="BO123" s="890" t="s">
        <v>476</v>
      </c>
      <c r="BP123" s="891"/>
      <c r="BQ123" s="845">
        <v>23106605</v>
      </c>
      <c r="BR123" s="846"/>
      <c r="BS123" s="846"/>
      <c r="BT123" s="846"/>
      <c r="BU123" s="846"/>
      <c r="BV123" s="846">
        <v>23963805</v>
      </c>
      <c r="BW123" s="846"/>
      <c r="BX123" s="846"/>
      <c r="BY123" s="846"/>
      <c r="BZ123" s="846"/>
      <c r="CA123" s="846">
        <v>24004601</v>
      </c>
      <c r="CB123" s="846"/>
      <c r="CC123" s="846"/>
      <c r="CD123" s="846"/>
      <c r="CE123" s="846"/>
      <c r="CF123" s="761"/>
      <c r="CG123" s="762"/>
      <c r="CH123" s="762"/>
      <c r="CI123" s="762"/>
      <c r="CJ123" s="847"/>
      <c r="CK123" s="882"/>
      <c r="CL123" s="868"/>
      <c r="CM123" s="868"/>
      <c r="CN123" s="868"/>
      <c r="CO123" s="869"/>
      <c r="CP123" s="848"/>
      <c r="CQ123" s="849"/>
      <c r="CR123" s="849"/>
      <c r="CS123" s="849"/>
      <c r="CT123" s="849"/>
      <c r="CU123" s="849"/>
      <c r="CV123" s="849"/>
      <c r="CW123" s="849"/>
      <c r="CX123" s="849"/>
      <c r="CY123" s="849"/>
      <c r="CZ123" s="849"/>
      <c r="DA123" s="849"/>
      <c r="DB123" s="849"/>
      <c r="DC123" s="849"/>
      <c r="DD123" s="849"/>
      <c r="DE123" s="849"/>
      <c r="DF123" s="850"/>
      <c r="DG123" s="792"/>
      <c r="DH123" s="793"/>
      <c r="DI123" s="793"/>
      <c r="DJ123" s="793"/>
      <c r="DK123" s="794"/>
      <c r="DL123" s="795"/>
      <c r="DM123" s="793"/>
      <c r="DN123" s="793"/>
      <c r="DO123" s="793"/>
      <c r="DP123" s="794"/>
      <c r="DQ123" s="795"/>
      <c r="DR123" s="793"/>
      <c r="DS123" s="793"/>
      <c r="DT123" s="793"/>
      <c r="DU123" s="794"/>
      <c r="DV123" s="837"/>
      <c r="DW123" s="838"/>
      <c r="DX123" s="838"/>
      <c r="DY123" s="838"/>
      <c r="DZ123" s="839"/>
    </row>
    <row r="124" spans="1:130" s="224" customFormat="1" ht="26.25" customHeight="1" thickBot="1">
      <c r="A124" s="833"/>
      <c r="B124" s="834"/>
      <c r="C124" s="828" t="s">
        <v>464</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177</v>
      </c>
      <c r="AB124" s="793"/>
      <c r="AC124" s="793"/>
      <c r="AD124" s="793"/>
      <c r="AE124" s="794"/>
      <c r="AF124" s="795" t="s">
        <v>177</v>
      </c>
      <c r="AG124" s="793"/>
      <c r="AH124" s="793"/>
      <c r="AI124" s="793"/>
      <c r="AJ124" s="794"/>
      <c r="AK124" s="795" t="s">
        <v>415</v>
      </c>
      <c r="AL124" s="793"/>
      <c r="AM124" s="793"/>
      <c r="AN124" s="793"/>
      <c r="AO124" s="794"/>
      <c r="AP124" s="837" t="s">
        <v>415</v>
      </c>
      <c r="AQ124" s="838"/>
      <c r="AR124" s="838"/>
      <c r="AS124" s="838"/>
      <c r="AT124" s="839"/>
      <c r="AU124" s="840" t="s">
        <v>477</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18.899999999999999</v>
      </c>
      <c r="BR124" s="844"/>
      <c r="BS124" s="844"/>
      <c r="BT124" s="844"/>
      <c r="BU124" s="844"/>
      <c r="BV124" s="844">
        <v>4.8</v>
      </c>
      <c r="BW124" s="844"/>
      <c r="BX124" s="844"/>
      <c r="BY124" s="844"/>
      <c r="BZ124" s="844"/>
      <c r="CA124" s="844" t="s">
        <v>177</v>
      </c>
      <c r="CB124" s="844"/>
      <c r="CC124" s="844"/>
      <c r="CD124" s="844"/>
      <c r="CE124" s="844"/>
      <c r="CF124" s="739"/>
      <c r="CG124" s="740"/>
      <c r="CH124" s="740"/>
      <c r="CI124" s="740"/>
      <c r="CJ124" s="875"/>
      <c r="CK124" s="883"/>
      <c r="CL124" s="883"/>
      <c r="CM124" s="883"/>
      <c r="CN124" s="883"/>
      <c r="CO124" s="884"/>
      <c r="CP124" s="848" t="s">
        <v>478</v>
      </c>
      <c r="CQ124" s="849"/>
      <c r="CR124" s="849"/>
      <c r="CS124" s="849"/>
      <c r="CT124" s="849"/>
      <c r="CU124" s="849"/>
      <c r="CV124" s="849"/>
      <c r="CW124" s="849"/>
      <c r="CX124" s="849"/>
      <c r="CY124" s="849"/>
      <c r="CZ124" s="849"/>
      <c r="DA124" s="849"/>
      <c r="DB124" s="849"/>
      <c r="DC124" s="849"/>
      <c r="DD124" s="849"/>
      <c r="DE124" s="849"/>
      <c r="DF124" s="850"/>
      <c r="DG124" s="776" t="s">
        <v>415</v>
      </c>
      <c r="DH124" s="777"/>
      <c r="DI124" s="777"/>
      <c r="DJ124" s="777"/>
      <c r="DK124" s="778"/>
      <c r="DL124" s="779" t="s">
        <v>177</v>
      </c>
      <c r="DM124" s="777"/>
      <c r="DN124" s="777"/>
      <c r="DO124" s="777"/>
      <c r="DP124" s="778"/>
      <c r="DQ124" s="779" t="s">
        <v>415</v>
      </c>
      <c r="DR124" s="777"/>
      <c r="DS124" s="777"/>
      <c r="DT124" s="777"/>
      <c r="DU124" s="778"/>
      <c r="DV124" s="861" t="s">
        <v>177</v>
      </c>
      <c r="DW124" s="862"/>
      <c r="DX124" s="862"/>
      <c r="DY124" s="862"/>
      <c r="DZ124" s="863"/>
    </row>
    <row r="125" spans="1:130" s="224" customFormat="1" ht="26.25" customHeight="1">
      <c r="A125" s="833"/>
      <c r="B125" s="834"/>
      <c r="C125" s="828" t="s">
        <v>466</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177</v>
      </c>
      <c r="AB125" s="793"/>
      <c r="AC125" s="793"/>
      <c r="AD125" s="793"/>
      <c r="AE125" s="794"/>
      <c r="AF125" s="795" t="s">
        <v>415</v>
      </c>
      <c r="AG125" s="793"/>
      <c r="AH125" s="793"/>
      <c r="AI125" s="793"/>
      <c r="AJ125" s="794"/>
      <c r="AK125" s="795" t="s">
        <v>177</v>
      </c>
      <c r="AL125" s="793"/>
      <c r="AM125" s="793"/>
      <c r="AN125" s="793"/>
      <c r="AO125" s="794"/>
      <c r="AP125" s="837" t="s">
        <v>415</v>
      </c>
      <c r="AQ125" s="838"/>
      <c r="AR125" s="838"/>
      <c r="AS125" s="838"/>
      <c r="AT125" s="839"/>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479</v>
      </c>
      <c r="CL125" s="865"/>
      <c r="CM125" s="865"/>
      <c r="CN125" s="865"/>
      <c r="CO125" s="866"/>
      <c r="CP125" s="873" t="s">
        <v>480</v>
      </c>
      <c r="CQ125" s="821"/>
      <c r="CR125" s="821"/>
      <c r="CS125" s="821"/>
      <c r="CT125" s="821"/>
      <c r="CU125" s="821"/>
      <c r="CV125" s="821"/>
      <c r="CW125" s="821"/>
      <c r="CX125" s="821"/>
      <c r="CY125" s="821"/>
      <c r="CZ125" s="821"/>
      <c r="DA125" s="821"/>
      <c r="DB125" s="821"/>
      <c r="DC125" s="821"/>
      <c r="DD125" s="821"/>
      <c r="DE125" s="821"/>
      <c r="DF125" s="822"/>
      <c r="DG125" s="874" t="s">
        <v>177</v>
      </c>
      <c r="DH125" s="855"/>
      <c r="DI125" s="855"/>
      <c r="DJ125" s="855"/>
      <c r="DK125" s="855"/>
      <c r="DL125" s="855" t="s">
        <v>415</v>
      </c>
      <c r="DM125" s="855"/>
      <c r="DN125" s="855"/>
      <c r="DO125" s="855"/>
      <c r="DP125" s="855"/>
      <c r="DQ125" s="855" t="s">
        <v>177</v>
      </c>
      <c r="DR125" s="855"/>
      <c r="DS125" s="855"/>
      <c r="DT125" s="855"/>
      <c r="DU125" s="855"/>
      <c r="DV125" s="856" t="s">
        <v>415</v>
      </c>
      <c r="DW125" s="856"/>
      <c r="DX125" s="856"/>
      <c r="DY125" s="856"/>
      <c r="DZ125" s="857"/>
    </row>
    <row r="126" spans="1:130" s="224" customFormat="1" ht="26.25" customHeight="1" thickBot="1">
      <c r="A126" s="833"/>
      <c r="B126" s="834"/>
      <c r="C126" s="828" t="s">
        <v>468</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415</v>
      </c>
      <c r="AB126" s="793"/>
      <c r="AC126" s="793"/>
      <c r="AD126" s="793"/>
      <c r="AE126" s="794"/>
      <c r="AF126" s="795" t="s">
        <v>415</v>
      </c>
      <c r="AG126" s="793"/>
      <c r="AH126" s="793"/>
      <c r="AI126" s="793"/>
      <c r="AJ126" s="794"/>
      <c r="AK126" s="795" t="s">
        <v>177</v>
      </c>
      <c r="AL126" s="793"/>
      <c r="AM126" s="793"/>
      <c r="AN126" s="793"/>
      <c r="AO126" s="794"/>
      <c r="AP126" s="837" t="s">
        <v>177</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481</v>
      </c>
      <c r="CQ126" s="765"/>
      <c r="CR126" s="765"/>
      <c r="CS126" s="765"/>
      <c r="CT126" s="765"/>
      <c r="CU126" s="765"/>
      <c r="CV126" s="765"/>
      <c r="CW126" s="765"/>
      <c r="CX126" s="765"/>
      <c r="CY126" s="765"/>
      <c r="CZ126" s="765"/>
      <c r="DA126" s="765"/>
      <c r="DB126" s="765"/>
      <c r="DC126" s="765"/>
      <c r="DD126" s="765"/>
      <c r="DE126" s="765"/>
      <c r="DF126" s="766"/>
      <c r="DG126" s="829" t="s">
        <v>177</v>
      </c>
      <c r="DH126" s="830"/>
      <c r="DI126" s="830"/>
      <c r="DJ126" s="830"/>
      <c r="DK126" s="830"/>
      <c r="DL126" s="830" t="s">
        <v>415</v>
      </c>
      <c r="DM126" s="830"/>
      <c r="DN126" s="830"/>
      <c r="DO126" s="830"/>
      <c r="DP126" s="830"/>
      <c r="DQ126" s="830" t="s">
        <v>415</v>
      </c>
      <c r="DR126" s="830"/>
      <c r="DS126" s="830"/>
      <c r="DT126" s="830"/>
      <c r="DU126" s="830"/>
      <c r="DV126" s="807" t="s">
        <v>177</v>
      </c>
      <c r="DW126" s="807"/>
      <c r="DX126" s="807"/>
      <c r="DY126" s="807"/>
      <c r="DZ126" s="808"/>
    </row>
    <row r="127" spans="1:130" s="224" customFormat="1" ht="26.25" customHeight="1">
      <c r="A127" s="835"/>
      <c r="B127" s="836"/>
      <c r="C127" s="851" t="s">
        <v>482</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v>15771</v>
      </c>
      <c r="AB127" s="793"/>
      <c r="AC127" s="793"/>
      <c r="AD127" s="793"/>
      <c r="AE127" s="794"/>
      <c r="AF127" s="795">
        <v>11478</v>
      </c>
      <c r="AG127" s="793"/>
      <c r="AH127" s="793"/>
      <c r="AI127" s="793"/>
      <c r="AJ127" s="794"/>
      <c r="AK127" s="795">
        <v>9884</v>
      </c>
      <c r="AL127" s="793"/>
      <c r="AM127" s="793"/>
      <c r="AN127" s="793"/>
      <c r="AO127" s="794"/>
      <c r="AP127" s="837">
        <v>0.1</v>
      </c>
      <c r="AQ127" s="838"/>
      <c r="AR127" s="838"/>
      <c r="AS127" s="838"/>
      <c r="AT127" s="839"/>
      <c r="AU127" s="226"/>
      <c r="AV127" s="226"/>
      <c r="AW127" s="226"/>
      <c r="AX127" s="854" t="s">
        <v>483</v>
      </c>
      <c r="AY127" s="825"/>
      <c r="AZ127" s="825"/>
      <c r="BA127" s="825"/>
      <c r="BB127" s="825"/>
      <c r="BC127" s="825"/>
      <c r="BD127" s="825"/>
      <c r="BE127" s="826"/>
      <c r="BF127" s="824" t="s">
        <v>484</v>
      </c>
      <c r="BG127" s="825"/>
      <c r="BH127" s="825"/>
      <c r="BI127" s="825"/>
      <c r="BJ127" s="825"/>
      <c r="BK127" s="825"/>
      <c r="BL127" s="826"/>
      <c r="BM127" s="824" t="s">
        <v>485</v>
      </c>
      <c r="BN127" s="825"/>
      <c r="BO127" s="825"/>
      <c r="BP127" s="825"/>
      <c r="BQ127" s="825"/>
      <c r="BR127" s="825"/>
      <c r="BS127" s="826"/>
      <c r="BT127" s="824" t="s">
        <v>486</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487</v>
      </c>
      <c r="CQ127" s="765"/>
      <c r="CR127" s="765"/>
      <c r="CS127" s="765"/>
      <c r="CT127" s="765"/>
      <c r="CU127" s="765"/>
      <c r="CV127" s="765"/>
      <c r="CW127" s="765"/>
      <c r="CX127" s="765"/>
      <c r="CY127" s="765"/>
      <c r="CZ127" s="765"/>
      <c r="DA127" s="765"/>
      <c r="DB127" s="765"/>
      <c r="DC127" s="765"/>
      <c r="DD127" s="765"/>
      <c r="DE127" s="765"/>
      <c r="DF127" s="766"/>
      <c r="DG127" s="829" t="s">
        <v>177</v>
      </c>
      <c r="DH127" s="830"/>
      <c r="DI127" s="830"/>
      <c r="DJ127" s="830"/>
      <c r="DK127" s="830"/>
      <c r="DL127" s="830" t="s">
        <v>177</v>
      </c>
      <c r="DM127" s="830"/>
      <c r="DN127" s="830"/>
      <c r="DO127" s="830"/>
      <c r="DP127" s="830"/>
      <c r="DQ127" s="830" t="s">
        <v>177</v>
      </c>
      <c r="DR127" s="830"/>
      <c r="DS127" s="830"/>
      <c r="DT127" s="830"/>
      <c r="DU127" s="830"/>
      <c r="DV127" s="807" t="s">
        <v>177</v>
      </c>
      <c r="DW127" s="807"/>
      <c r="DX127" s="807"/>
      <c r="DY127" s="807"/>
      <c r="DZ127" s="808"/>
    </row>
    <row r="128" spans="1:130" s="224" customFormat="1" ht="26.25" customHeight="1" thickBot="1">
      <c r="A128" s="809" t="s">
        <v>488</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489</v>
      </c>
      <c r="X128" s="811"/>
      <c r="Y128" s="811"/>
      <c r="Z128" s="812"/>
      <c r="AA128" s="813">
        <v>299867</v>
      </c>
      <c r="AB128" s="814"/>
      <c r="AC128" s="814"/>
      <c r="AD128" s="814"/>
      <c r="AE128" s="815"/>
      <c r="AF128" s="816">
        <v>286788</v>
      </c>
      <c r="AG128" s="814"/>
      <c r="AH128" s="814"/>
      <c r="AI128" s="814"/>
      <c r="AJ128" s="815"/>
      <c r="AK128" s="816">
        <v>290630</v>
      </c>
      <c r="AL128" s="814"/>
      <c r="AM128" s="814"/>
      <c r="AN128" s="814"/>
      <c r="AO128" s="815"/>
      <c r="AP128" s="817"/>
      <c r="AQ128" s="818"/>
      <c r="AR128" s="818"/>
      <c r="AS128" s="818"/>
      <c r="AT128" s="819"/>
      <c r="AU128" s="226"/>
      <c r="AV128" s="226"/>
      <c r="AW128" s="226"/>
      <c r="AX128" s="820" t="s">
        <v>490</v>
      </c>
      <c r="AY128" s="821"/>
      <c r="AZ128" s="821"/>
      <c r="BA128" s="821"/>
      <c r="BB128" s="821"/>
      <c r="BC128" s="821"/>
      <c r="BD128" s="821"/>
      <c r="BE128" s="822"/>
      <c r="BF128" s="799" t="s">
        <v>177</v>
      </c>
      <c r="BG128" s="800"/>
      <c r="BH128" s="800"/>
      <c r="BI128" s="800"/>
      <c r="BJ128" s="800"/>
      <c r="BK128" s="800"/>
      <c r="BL128" s="823"/>
      <c r="BM128" s="799">
        <v>12.91</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491</v>
      </c>
      <c r="CQ128" s="743"/>
      <c r="CR128" s="743"/>
      <c r="CS128" s="743"/>
      <c r="CT128" s="743"/>
      <c r="CU128" s="743"/>
      <c r="CV128" s="743"/>
      <c r="CW128" s="743"/>
      <c r="CX128" s="743"/>
      <c r="CY128" s="743"/>
      <c r="CZ128" s="743"/>
      <c r="DA128" s="743"/>
      <c r="DB128" s="743"/>
      <c r="DC128" s="743"/>
      <c r="DD128" s="743"/>
      <c r="DE128" s="743"/>
      <c r="DF128" s="744"/>
      <c r="DG128" s="803">
        <v>5904</v>
      </c>
      <c r="DH128" s="804"/>
      <c r="DI128" s="804"/>
      <c r="DJ128" s="804"/>
      <c r="DK128" s="804"/>
      <c r="DL128" s="804" t="s">
        <v>177</v>
      </c>
      <c r="DM128" s="804"/>
      <c r="DN128" s="804"/>
      <c r="DO128" s="804"/>
      <c r="DP128" s="804"/>
      <c r="DQ128" s="804" t="s">
        <v>415</v>
      </c>
      <c r="DR128" s="804"/>
      <c r="DS128" s="804"/>
      <c r="DT128" s="804"/>
      <c r="DU128" s="804"/>
      <c r="DV128" s="805" t="s">
        <v>415</v>
      </c>
      <c r="DW128" s="805"/>
      <c r="DX128" s="805"/>
      <c r="DY128" s="805"/>
      <c r="DZ128" s="806"/>
    </row>
    <row r="129" spans="1:131" s="224" customFormat="1" ht="26.25" customHeight="1">
      <c r="A129" s="787" t="s">
        <v>109</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492</v>
      </c>
      <c r="X129" s="790"/>
      <c r="Y129" s="790"/>
      <c r="Z129" s="791"/>
      <c r="AA129" s="792">
        <v>13019673</v>
      </c>
      <c r="AB129" s="793"/>
      <c r="AC129" s="793"/>
      <c r="AD129" s="793"/>
      <c r="AE129" s="794"/>
      <c r="AF129" s="795">
        <v>13894041</v>
      </c>
      <c r="AG129" s="793"/>
      <c r="AH129" s="793"/>
      <c r="AI129" s="793"/>
      <c r="AJ129" s="794"/>
      <c r="AK129" s="795">
        <v>13404419</v>
      </c>
      <c r="AL129" s="793"/>
      <c r="AM129" s="793"/>
      <c r="AN129" s="793"/>
      <c r="AO129" s="794"/>
      <c r="AP129" s="796"/>
      <c r="AQ129" s="797"/>
      <c r="AR129" s="797"/>
      <c r="AS129" s="797"/>
      <c r="AT129" s="798"/>
      <c r="AU129" s="227"/>
      <c r="AV129" s="227"/>
      <c r="AW129" s="227"/>
      <c r="AX129" s="764" t="s">
        <v>493</v>
      </c>
      <c r="AY129" s="765"/>
      <c r="AZ129" s="765"/>
      <c r="BA129" s="765"/>
      <c r="BB129" s="765"/>
      <c r="BC129" s="765"/>
      <c r="BD129" s="765"/>
      <c r="BE129" s="766"/>
      <c r="BF129" s="783" t="s">
        <v>177</v>
      </c>
      <c r="BG129" s="784"/>
      <c r="BH129" s="784"/>
      <c r="BI129" s="784"/>
      <c r="BJ129" s="784"/>
      <c r="BK129" s="784"/>
      <c r="BL129" s="785"/>
      <c r="BM129" s="783">
        <v>17.91</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c r="A130" s="787" t="s">
        <v>494</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495</v>
      </c>
      <c r="X130" s="790"/>
      <c r="Y130" s="790"/>
      <c r="Z130" s="791"/>
      <c r="AA130" s="792">
        <v>1527142</v>
      </c>
      <c r="AB130" s="793"/>
      <c r="AC130" s="793"/>
      <c r="AD130" s="793"/>
      <c r="AE130" s="794"/>
      <c r="AF130" s="795">
        <v>1532420</v>
      </c>
      <c r="AG130" s="793"/>
      <c r="AH130" s="793"/>
      <c r="AI130" s="793"/>
      <c r="AJ130" s="794"/>
      <c r="AK130" s="795">
        <v>1379434</v>
      </c>
      <c r="AL130" s="793"/>
      <c r="AM130" s="793"/>
      <c r="AN130" s="793"/>
      <c r="AO130" s="794"/>
      <c r="AP130" s="796"/>
      <c r="AQ130" s="797"/>
      <c r="AR130" s="797"/>
      <c r="AS130" s="797"/>
      <c r="AT130" s="798"/>
      <c r="AU130" s="227"/>
      <c r="AV130" s="227"/>
      <c r="AW130" s="227"/>
      <c r="AX130" s="764" t="s">
        <v>496</v>
      </c>
      <c r="AY130" s="765"/>
      <c r="AZ130" s="765"/>
      <c r="BA130" s="765"/>
      <c r="BB130" s="765"/>
      <c r="BC130" s="765"/>
      <c r="BD130" s="765"/>
      <c r="BE130" s="766"/>
      <c r="BF130" s="767">
        <v>7.9</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497</v>
      </c>
      <c r="X131" s="774"/>
      <c r="Y131" s="774"/>
      <c r="Z131" s="775"/>
      <c r="AA131" s="776">
        <v>11492531</v>
      </c>
      <c r="AB131" s="777"/>
      <c r="AC131" s="777"/>
      <c r="AD131" s="777"/>
      <c r="AE131" s="778"/>
      <c r="AF131" s="779">
        <v>12361621</v>
      </c>
      <c r="AG131" s="777"/>
      <c r="AH131" s="777"/>
      <c r="AI131" s="777"/>
      <c r="AJ131" s="778"/>
      <c r="AK131" s="779">
        <v>12024985</v>
      </c>
      <c r="AL131" s="777"/>
      <c r="AM131" s="777"/>
      <c r="AN131" s="777"/>
      <c r="AO131" s="778"/>
      <c r="AP131" s="780"/>
      <c r="AQ131" s="781"/>
      <c r="AR131" s="781"/>
      <c r="AS131" s="781"/>
      <c r="AT131" s="782"/>
      <c r="AU131" s="227"/>
      <c r="AV131" s="227"/>
      <c r="AW131" s="227"/>
      <c r="AX131" s="742" t="s">
        <v>498</v>
      </c>
      <c r="AY131" s="743"/>
      <c r="AZ131" s="743"/>
      <c r="BA131" s="743"/>
      <c r="BB131" s="743"/>
      <c r="BC131" s="743"/>
      <c r="BD131" s="743"/>
      <c r="BE131" s="744"/>
      <c r="BF131" s="745" t="s">
        <v>415</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c r="A132" s="751" t="s">
        <v>499</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500</v>
      </c>
      <c r="W132" s="755"/>
      <c r="X132" s="755"/>
      <c r="Y132" s="755"/>
      <c r="Z132" s="756"/>
      <c r="AA132" s="757">
        <v>7.5865968949999996</v>
      </c>
      <c r="AB132" s="758"/>
      <c r="AC132" s="758"/>
      <c r="AD132" s="758"/>
      <c r="AE132" s="759"/>
      <c r="AF132" s="760">
        <v>7.3921858629999999</v>
      </c>
      <c r="AG132" s="758"/>
      <c r="AH132" s="758"/>
      <c r="AI132" s="758"/>
      <c r="AJ132" s="759"/>
      <c r="AK132" s="760">
        <v>8.7428975869999999</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501</v>
      </c>
      <c r="W133" s="734"/>
      <c r="X133" s="734"/>
      <c r="Y133" s="734"/>
      <c r="Z133" s="735"/>
      <c r="AA133" s="736">
        <v>7.4</v>
      </c>
      <c r="AB133" s="737"/>
      <c r="AC133" s="737"/>
      <c r="AD133" s="737"/>
      <c r="AE133" s="738"/>
      <c r="AF133" s="736">
        <v>7.3</v>
      </c>
      <c r="AG133" s="737"/>
      <c r="AH133" s="737"/>
      <c r="AI133" s="737"/>
      <c r="AJ133" s="738"/>
      <c r="AK133" s="736">
        <v>7.9</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o+egs2nX+iobaQiB7BIDc27HCwW0NLmmQ7H6+2OQAkXdQQ3wPqmn7Kvf9KZ7tJvzSNqoKfwLm1+NZICWPby31g==" saltValue="l91cUXd+6zn4cNqGE+OSf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8ECF0-2B7E-49D8-B9EF-FDD95ACE094E}">
  <sheetPr>
    <pageSetUpPr fitToPage="1"/>
  </sheetPr>
  <dimension ref="A1:DQ105"/>
  <sheetViews>
    <sheetView showGridLines="0" view="pageBreakPreview" zoomScale="80" zoomScaleNormal="85" zoomScaleSheetLayoutView="80" workbookViewId="0">
      <selection activeCell="CJ96" sqref="CJ96"/>
    </sheetView>
  </sheetViews>
  <sheetFormatPr defaultColWidth="0" defaultRowHeight="13.5" customHeight="1" zeroHeight="1"/>
  <cols>
    <col min="1" max="120" width="2.7265625" style="254" customWidth="1"/>
    <col min="121" max="121" width="0" style="253" hidden="1" customWidth="1"/>
    <col min="122" max="16384" width="9" style="253" hidden="1"/>
  </cols>
  <sheetData>
    <row r="1" spans="1:120" ht="13">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53"/>
    </row>
    <row r="17" spans="119:120" ht="13">
      <c r="DP17" s="253"/>
    </row>
    <row r="18" spans="119:120" ht="13"/>
    <row r="19" spans="119:120" ht="13"/>
    <row r="20" spans="119:120" ht="13">
      <c r="DO20" s="253"/>
      <c r="DP20" s="253"/>
    </row>
    <row r="21" spans="119:120" ht="13">
      <c r="DP21" s="253"/>
    </row>
    <row r="22" spans="119:120" ht="13"/>
    <row r="23" spans="119:120" ht="13">
      <c r="DO23" s="253"/>
      <c r="DP23" s="253"/>
    </row>
    <row r="24" spans="119:120" ht="13">
      <c r="DP24" s="253"/>
    </row>
    <row r="25" spans="119:120" ht="13">
      <c r="DP25" s="253"/>
    </row>
    <row r="26" spans="119:120" ht="13">
      <c r="DO26" s="253"/>
      <c r="DP26" s="253"/>
    </row>
    <row r="27" spans="119:120" ht="13"/>
    <row r="28" spans="119:120" ht="13">
      <c r="DO28" s="253"/>
      <c r="DP28" s="253"/>
    </row>
    <row r="29" spans="119:120" ht="13">
      <c r="DP29" s="253"/>
    </row>
    <row r="30" spans="119:120" ht="13"/>
    <row r="31" spans="119:120" ht="13">
      <c r="DO31" s="253"/>
      <c r="DP31" s="253"/>
    </row>
    <row r="32" spans="119:120" ht="13"/>
    <row r="33" spans="98:120" ht="13">
      <c r="DO33" s="253"/>
      <c r="DP33" s="253"/>
    </row>
    <row r="34" spans="98:120" ht="13">
      <c r="DM34" s="253"/>
    </row>
    <row r="35" spans="98:120" ht="13">
      <c r="CT35" s="253"/>
      <c r="CU35" s="253"/>
      <c r="CV35" s="253"/>
      <c r="CY35" s="253"/>
      <c r="CZ35" s="253"/>
      <c r="DA35" s="253"/>
      <c r="DD35" s="253"/>
      <c r="DE35" s="253"/>
      <c r="DF35" s="253"/>
      <c r="DI35" s="253"/>
      <c r="DJ35" s="253"/>
      <c r="DK35" s="253"/>
      <c r="DM35" s="253"/>
      <c r="DN35" s="253"/>
      <c r="DO35" s="253"/>
      <c r="DP35" s="253"/>
    </row>
    <row r="36" spans="98:120" ht="13"/>
    <row r="37" spans="98:120" ht="13">
      <c r="CW37" s="253"/>
      <c r="DB37" s="253"/>
      <c r="DG37" s="253"/>
      <c r="DL37" s="253"/>
      <c r="DP37" s="253"/>
    </row>
    <row r="38" spans="98:120" ht="13">
      <c r="CT38" s="253"/>
      <c r="CU38" s="253"/>
      <c r="CV38" s="253"/>
      <c r="CW38" s="253"/>
      <c r="CY38" s="253"/>
      <c r="CZ38" s="253"/>
      <c r="DA38" s="253"/>
      <c r="DB38" s="253"/>
      <c r="DD38" s="253"/>
      <c r="DE38" s="253"/>
      <c r="DF38" s="253"/>
      <c r="DG38" s="253"/>
      <c r="DI38" s="253"/>
      <c r="DJ38" s="253"/>
      <c r="DK38" s="253"/>
      <c r="DL38" s="253"/>
      <c r="DN38" s="253"/>
      <c r="DO38" s="253"/>
      <c r="DP38" s="253"/>
    </row>
    <row r="39" spans="98:120" ht="13"/>
    <row r="40" spans="98:120" ht="13"/>
    <row r="41" spans="98:120" ht="13"/>
    <row r="42" spans="98:120" ht="13"/>
    <row r="43" spans="98:120" ht="13"/>
    <row r="44" spans="98:120" ht="13"/>
    <row r="45" spans="98:120" ht="13"/>
    <row r="46" spans="98:120" ht="13"/>
    <row r="47" spans="98:120" ht="13"/>
    <row r="48" spans="98:120" ht="13"/>
    <row r="49" spans="22:120" ht="13">
      <c r="DN49" s="253"/>
      <c r="DO49" s="253"/>
      <c r="DP49" s="253"/>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53"/>
      <c r="CS63" s="253"/>
      <c r="CX63" s="253"/>
      <c r="DC63" s="253"/>
      <c r="DH63" s="253"/>
    </row>
    <row r="64" spans="22:120" ht="13">
      <c r="V64" s="253"/>
    </row>
    <row r="65" spans="15:120" ht="13">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c r="Q66" s="253"/>
      <c r="S66" s="253"/>
      <c r="U66" s="253"/>
      <c r="DM66" s="253"/>
    </row>
    <row r="67" spans="15:120" ht="13">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row r="69" spans="15:120" ht="13"/>
    <row r="70" spans="15:120" ht="13"/>
    <row r="71" spans="15:120" ht="13"/>
    <row r="72" spans="15:120" ht="13">
      <c r="DP72" s="253"/>
    </row>
    <row r="73" spans="15:120" ht="13">
      <c r="DP73" s="253"/>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53"/>
      <c r="CX96" s="253"/>
      <c r="DC96" s="253"/>
      <c r="DH96" s="253"/>
    </row>
    <row r="97" spans="24:120" ht="13">
      <c r="CS97" s="253"/>
      <c r="CX97" s="253"/>
      <c r="DC97" s="253"/>
      <c r="DH97" s="253"/>
      <c r="DP97" s="254" t="s">
        <v>502</v>
      </c>
    </row>
    <row r="98" spans="24:120" ht="13" hidden="1">
      <c r="CS98" s="253"/>
      <c r="CX98" s="253"/>
      <c r="DC98" s="253"/>
      <c r="DH98" s="253"/>
    </row>
    <row r="99" spans="24:120" ht="13" hidden="1">
      <c r="CS99" s="253"/>
      <c r="CX99" s="253"/>
      <c r="DC99" s="253"/>
      <c r="DH99" s="253"/>
    </row>
    <row r="101" spans="24:120" ht="12" hidden="1" customHeight="1">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c r="CU102" s="253"/>
      <c r="CZ102" s="253"/>
      <c r="DE102" s="253"/>
      <c r="DJ102" s="253"/>
      <c r="DM102" s="253"/>
    </row>
    <row r="103" spans="24:120" ht="13" hidden="1">
      <c r="CT103" s="253"/>
      <c r="CV103" s="253"/>
      <c r="CW103" s="253"/>
      <c r="CY103" s="253"/>
      <c r="DA103" s="253"/>
      <c r="DB103" s="253"/>
      <c r="DD103" s="253"/>
      <c r="DF103" s="253"/>
      <c r="DG103" s="253"/>
      <c r="DI103" s="253"/>
      <c r="DK103" s="253"/>
      <c r="DL103" s="253"/>
      <c r="DM103" s="253"/>
      <c r="DN103" s="253"/>
      <c r="DO103" s="253"/>
      <c r="DP103" s="253"/>
    </row>
    <row r="104" spans="24:120" ht="13" hidden="1">
      <c r="CV104" s="253"/>
      <c r="CW104" s="253"/>
      <c r="DA104" s="253"/>
      <c r="DB104" s="253"/>
      <c r="DF104" s="253"/>
      <c r="DG104" s="253"/>
      <c r="DK104" s="253"/>
      <c r="DL104" s="253"/>
      <c r="DN104" s="253"/>
      <c r="DO104" s="253"/>
      <c r="DP104" s="253"/>
    </row>
    <row r="105" spans="24:120" ht="12.75" hidden="1" customHeight="1"/>
  </sheetData>
  <sheetProtection algorithmName="SHA-512" hashValue="Bbfgl144Ps9MVRaDcB9cdAc8OyK2sAnUvuldgsmqIeqEFT+l4FdEKMlsQY4+n44gtCIJlIPHqlfgxhNWKvF3vg==" saltValue="PPXu0iTy2sOYrSWSakr/1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cols>
    <col min="1" max="116" width="2.6328125" style="254" customWidth="1"/>
    <col min="117" max="16384" width="9" style="253" hidden="1"/>
  </cols>
  <sheetData>
    <row r="1" spans="2:116" ht="1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row r="3" spans="2:116" ht="13"/>
    <row r="4" spans="2:116" ht="1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row r="20" spans="9:116" ht="13"/>
    <row r="21" spans="9:116" ht="13">
      <c r="DL21" s="253"/>
    </row>
    <row r="22" spans="9:116" ht="13">
      <c r="DI22" s="253"/>
      <c r="DJ22" s="253"/>
      <c r="DK22" s="253"/>
      <c r="DL22" s="253"/>
    </row>
    <row r="23" spans="9:116" ht="13">
      <c r="CY23" s="253"/>
      <c r="CZ23" s="253"/>
      <c r="DA23" s="253"/>
      <c r="DB23" s="253"/>
      <c r="DC23" s="253"/>
      <c r="DD23" s="253"/>
      <c r="DE23" s="253"/>
      <c r="DF23" s="253"/>
      <c r="DG23" s="253"/>
      <c r="DH23" s="253"/>
      <c r="DI23" s="253"/>
      <c r="DJ23" s="253"/>
      <c r="DK23" s="253"/>
      <c r="DL23" s="253"/>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53"/>
      <c r="DA35" s="253"/>
      <c r="DB35" s="253"/>
      <c r="DC35" s="253"/>
      <c r="DD35" s="253"/>
      <c r="DE35" s="253"/>
      <c r="DF35" s="253"/>
      <c r="DG35" s="253"/>
      <c r="DH35" s="253"/>
      <c r="DI35" s="253"/>
      <c r="DJ35" s="253"/>
      <c r="DK35" s="253"/>
      <c r="DL35" s="253"/>
    </row>
    <row r="36" spans="15:116" ht="13"/>
    <row r="37" spans="15:116" ht="13">
      <c r="DL37" s="253"/>
    </row>
    <row r="38" spans="15:116" ht="13">
      <c r="DI38" s="253"/>
      <c r="DJ38" s="253"/>
      <c r="DK38" s="253"/>
      <c r="DL38" s="253"/>
    </row>
    <row r="39" spans="15:116" ht="13"/>
    <row r="40" spans="15:116" ht="13"/>
    <row r="41" spans="15:116" ht="13"/>
    <row r="42" spans="15:116" ht="13"/>
    <row r="43" spans="15:116" ht="1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c r="DL44" s="253"/>
    </row>
    <row r="45" spans="15:116" ht="13"/>
    <row r="46" spans="15:116" ht="13">
      <c r="DA46" s="253"/>
      <c r="DB46" s="253"/>
      <c r="DC46" s="253"/>
      <c r="DD46" s="253"/>
      <c r="DE46" s="253"/>
      <c r="DF46" s="253"/>
      <c r="DG46" s="253"/>
      <c r="DH46" s="253"/>
      <c r="DI46" s="253"/>
      <c r="DJ46" s="253"/>
      <c r="DK46" s="253"/>
      <c r="DL46" s="253"/>
    </row>
    <row r="47" spans="15:116" ht="13"/>
    <row r="48" spans="15:116" ht="13"/>
    <row r="49" spans="104:116" ht="13"/>
    <row r="50" spans="104:116" ht="13">
      <c r="CZ50" s="253"/>
      <c r="DA50" s="253"/>
      <c r="DB50" s="253"/>
      <c r="DC50" s="253"/>
      <c r="DD50" s="253"/>
      <c r="DE50" s="253"/>
      <c r="DF50" s="253"/>
      <c r="DG50" s="253"/>
      <c r="DH50" s="253"/>
      <c r="DI50" s="253"/>
      <c r="DJ50" s="253"/>
      <c r="DK50" s="253"/>
      <c r="DL50" s="253"/>
    </row>
    <row r="51" spans="104:116" ht="13"/>
    <row r="52" spans="104:116" ht="13"/>
    <row r="53" spans="104:116" ht="13">
      <c r="DL53" s="253"/>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53"/>
      <c r="DD67" s="253"/>
      <c r="DE67" s="253"/>
      <c r="DF67" s="253"/>
      <c r="DG67" s="253"/>
      <c r="DH67" s="253"/>
      <c r="DI67" s="253"/>
      <c r="DJ67" s="253"/>
      <c r="DK67" s="253"/>
      <c r="DL67" s="253"/>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BzxdutwiaDvrgynyJjKGGG9Y+Yw7jycDMWgeAW3Q0SPG0/zQqcUlupWQEacgIWBj+5edX2LK8VmwhtHvTh9UPQ==" saltValue="Zr2VqWojHXNiavICOZBGx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c r="AS1" s="255"/>
      <c r="AT1" s="255"/>
    </row>
    <row r="2" spans="1:46" ht="13">
      <c r="AS2" s="255"/>
      <c r="AT2" s="255"/>
    </row>
    <row r="3" spans="1:46" ht="13">
      <c r="AS3" s="255"/>
      <c r="AT3" s="255"/>
    </row>
    <row r="4" spans="1:46" ht="13">
      <c r="AS4" s="255"/>
      <c r="AT4" s="255"/>
    </row>
    <row r="5" spans="1:46" ht="16.5">
      <c r="A5" s="256" t="s">
        <v>503</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c r="A6" s="259"/>
      <c r="AK6" s="260" t="s">
        <v>504</v>
      </c>
      <c r="AL6" s="260"/>
      <c r="AM6" s="260"/>
      <c r="AN6" s="260"/>
    </row>
    <row r="7" spans="1:46" ht="13.5" customHeight="1">
      <c r="A7" s="259"/>
      <c r="AK7" s="262"/>
      <c r="AL7" s="263"/>
      <c r="AM7" s="263"/>
      <c r="AN7" s="264"/>
      <c r="AO7" s="1131" t="s">
        <v>505</v>
      </c>
      <c r="AP7" s="265"/>
      <c r="AQ7" s="266" t="s">
        <v>506</v>
      </c>
      <c r="AR7" s="267"/>
    </row>
    <row r="8" spans="1:46" ht="13">
      <c r="A8" s="259"/>
      <c r="AK8" s="268"/>
      <c r="AL8" s="269"/>
      <c r="AM8" s="269"/>
      <c r="AN8" s="270"/>
      <c r="AO8" s="1132"/>
      <c r="AP8" s="271" t="s">
        <v>507</v>
      </c>
      <c r="AQ8" s="272" t="s">
        <v>508</v>
      </c>
      <c r="AR8" s="273" t="s">
        <v>509</v>
      </c>
    </row>
    <row r="9" spans="1:46" ht="13">
      <c r="A9" s="259"/>
      <c r="AK9" s="1143" t="s">
        <v>510</v>
      </c>
      <c r="AL9" s="1144"/>
      <c r="AM9" s="1144"/>
      <c r="AN9" s="1145"/>
      <c r="AO9" s="274">
        <v>3528712</v>
      </c>
      <c r="AP9" s="274">
        <v>53668</v>
      </c>
      <c r="AQ9" s="275">
        <v>65316</v>
      </c>
      <c r="AR9" s="276">
        <v>-17.8</v>
      </c>
    </row>
    <row r="10" spans="1:46" ht="13.5" customHeight="1">
      <c r="A10" s="259"/>
      <c r="AK10" s="1143" t="s">
        <v>511</v>
      </c>
      <c r="AL10" s="1144"/>
      <c r="AM10" s="1144"/>
      <c r="AN10" s="1145"/>
      <c r="AO10" s="277">
        <v>690114</v>
      </c>
      <c r="AP10" s="277">
        <v>10496</v>
      </c>
      <c r="AQ10" s="278">
        <v>6075</v>
      </c>
      <c r="AR10" s="279">
        <v>72.8</v>
      </c>
    </row>
    <row r="11" spans="1:46" ht="13.5" customHeight="1">
      <c r="A11" s="259"/>
      <c r="AK11" s="1143" t="s">
        <v>512</v>
      </c>
      <c r="AL11" s="1144"/>
      <c r="AM11" s="1144"/>
      <c r="AN11" s="1145"/>
      <c r="AO11" s="277">
        <v>17571</v>
      </c>
      <c r="AP11" s="277">
        <v>267</v>
      </c>
      <c r="AQ11" s="278">
        <v>1232</v>
      </c>
      <c r="AR11" s="279">
        <v>-78.3</v>
      </c>
    </row>
    <row r="12" spans="1:46" ht="13.5" customHeight="1">
      <c r="A12" s="259"/>
      <c r="AK12" s="1143" t="s">
        <v>513</v>
      </c>
      <c r="AL12" s="1144"/>
      <c r="AM12" s="1144"/>
      <c r="AN12" s="1145"/>
      <c r="AO12" s="277" t="s">
        <v>514</v>
      </c>
      <c r="AP12" s="277" t="s">
        <v>514</v>
      </c>
      <c r="AQ12" s="278">
        <v>18</v>
      </c>
      <c r="AR12" s="279" t="s">
        <v>514</v>
      </c>
    </row>
    <row r="13" spans="1:46" ht="13.5" customHeight="1">
      <c r="A13" s="259"/>
      <c r="AK13" s="1143" t="s">
        <v>515</v>
      </c>
      <c r="AL13" s="1144"/>
      <c r="AM13" s="1144"/>
      <c r="AN13" s="1145"/>
      <c r="AO13" s="277">
        <v>177774</v>
      </c>
      <c r="AP13" s="277">
        <v>2704</v>
      </c>
      <c r="AQ13" s="278">
        <v>2791</v>
      </c>
      <c r="AR13" s="279">
        <v>-3.1</v>
      </c>
    </row>
    <row r="14" spans="1:46" ht="13.5" customHeight="1">
      <c r="A14" s="259"/>
      <c r="AK14" s="1143" t="s">
        <v>516</v>
      </c>
      <c r="AL14" s="1144"/>
      <c r="AM14" s="1144"/>
      <c r="AN14" s="1145"/>
      <c r="AO14" s="277">
        <v>36524</v>
      </c>
      <c r="AP14" s="277">
        <v>555</v>
      </c>
      <c r="AQ14" s="278">
        <v>1364</v>
      </c>
      <c r="AR14" s="279">
        <v>-59.3</v>
      </c>
    </row>
    <row r="15" spans="1:46" ht="13.5" customHeight="1">
      <c r="A15" s="259"/>
      <c r="AK15" s="1146" t="s">
        <v>517</v>
      </c>
      <c r="AL15" s="1147"/>
      <c r="AM15" s="1147"/>
      <c r="AN15" s="1148"/>
      <c r="AO15" s="277">
        <v>-226797</v>
      </c>
      <c r="AP15" s="277">
        <v>-3449</v>
      </c>
      <c r="AQ15" s="278">
        <v>-4006</v>
      </c>
      <c r="AR15" s="279">
        <v>-13.9</v>
      </c>
    </row>
    <row r="16" spans="1:46" ht="13">
      <c r="A16" s="259"/>
      <c r="AK16" s="1146" t="s">
        <v>190</v>
      </c>
      <c r="AL16" s="1147"/>
      <c r="AM16" s="1147"/>
      <c r="AN16" s="1148"/>
      <c r="AO16" s="277">
        <v>4223898</v>
      </c>
      <c r="AP16" s="277">
        <v>64241</v>
      </c>
      <c r="AQ16" s="278">
        <v>72790</v>
      </c>
      <c r="AR16" s="279">
        <v>-11.7</v>
      </c>
    </row>
    <row r="17" spans="1:46" ht="13">
      <c r="A17" s="259"/>
    </row>
    <row r="18" spans="1:46" ht="13">
      <c r="A18" s="259"/>
      <c r="AQ18" s="280"/>
      <c r="AR18" s="280"/>
    </row>
    <row r="19" spans="1:46" ht="13">
      <c r="A19" s="259"/>
      <c r="AK19" s="255" t="s">
        <v>518</v>
      </c>
    </row>
    <row r="20" spans="1:46" ht="13">
      <c r="A20" s="259"/>
      <c r="AK20" s="281"/>
      <c r="AL20" s="282"/>
      <c r="AM20" s="282"/>
      <c r="AN20" s="283"/>
      <c r="AO20" s="284" t="s">
        <v>519</v>
      </c>
      <c r="AP20" s="285" t="s">
        <v>520</v>
      </c>
      <c r="AQ20" s="286" t="s">
        <v>521</v>
      </c>
      <c r="AR20" s="287"/>
    </row>
    <row r="21" spans="1:46" s="260" customFormat="1" ht="13">
      <c r="A21" s="288"/>
      <c r="AK21" s="1149" t="s">
        <v>522</v>
      </c>
      <c r="AL21" s="1150"/>
      <c r="AM21" s="1150"/>
      <c r="AN21" s="1151"/>
      <c r="AO21" s="289">
        <v>6.04</v>
      </c>
      <c r="AP21" s="290">
        <v>6.54</v>
      </c>
      <c r="AQ21" s="291">
        <v>-0.5</v>
      </c>
      <c r="AS21" s="292"/>
      <c r="AT21" s="288"/>
    </row>
    <row r="22" spans="1:46" s="260" customFormat="1" ht="13">
      <c r="A22" s="288"/>
      <c r="AK22" s="1149" t="s">
        <v>523</v>
      </c>
      <c r="AL22" s="1150"/>
      <c r="AM22" s="1150"/>
      <c r="AN22" s="1151"/>
      <c r="AO22" s="293">
        <v>100.5</v>
      </c>
      <c r="AP22" s="294">
        <v>98.3</v>
      </c>
      <c r="AQ22" s="295">
        <v>2.2000000000000002</v>
      </c>
      <c r="AR22" s="280"/>
      <c r="AS22" s="292"/>
      <c r="AT22" s="288"/>
    </row>
    <row r="23" spans="1:46" s="260" customFormat="1" ht="13">
      <c r="A23" s="288"/>
      <c r="AP23" s="280"/>
      <c r="AQ23" s="280"/>
      <c r="AR23" s="280"/>
      <c r="AS23" s="292"/>
      <c r="AT23" s="288"/>
    </row>
    <row r="24" spans="1:46" s="260" customFormat="1" ht="13">
      <c r="A24" s="288"/>
      <c r="AP24" s="280"/>
      <c r="AQ24" s="280"/>
      <c r="AR24" s="280"/>
      <c r="AS24" s="292"/>
      <c r="AT24" s="288"/>
    </row>
    <row r="25" spans="1:46" s="260" customFormat="1" ht="13">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c r="A26" s="1142" t="s">
        <v>524</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ht="13">
      <c r="A27" s="300"/>
      <c r="AS27" s="255"/>
      <c r="AT27" s="255"/>
    </row>
    <row r="28" spans="1:46" ht="16.5">
      <c r="A28" s="256" t="s">
        <v>525</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c r="A29" s="259"/>
      <c r="AK29" s="260" t="s">
        <v>526</v>
      </c>
      <c r="AL29" s="260"/>
      <c r="AM29" s="260"/>
      <c r="AN29" s="260"/>
      <c r="AS29" s="302"/>
    </row>
    <row r="30" spans="1:46" ht="13.5" customHeight="1">
      <c r="A30" s="259"/>
      <c r="AK30" s="262"/>
      <c r="AL30" s="263"/>
      <c r="AM30" s="263"/>
      <c r="AN30" s="264"/>
      <c r="AO30" s="1131" t="s">
        <v>505</v>
      </c>
      <c r="AP30" s="265"/>
      <c r="AQ30" s="266" t="s">
        <v>506</v>
      </c>
      <c r="AR30" s="267"/>
    </row>
    <row r="31" spans="1:46" ht="13">
      <c r="A31" s="259"/>
      <c r="AK31" s="268"/>
      <c r="AL31" s="269"/>
      <c r="AM31" s="269"/>
      <c r="AN31" s="270"/>
      <c r="AO31" s="1132"/>
      <c r="AP31" s="271" t="s">
        <v>507</v>
      </c>
      <c r="AQ31" s="272" t="s">
        <v>508</v>
      </c>
      <c r="AR31" s="273" t="s">
        <v>509</v>
      </c>
    </row>
    <row r="32" spans="1:46" ht="27" customHeight="1">
      <c r="A32" s="259"/>
      <c r="AK32" s="1133" t="s">
        <v>527</v>
      </c>
      <c r="AL32" s="1134"/>
      <c r="AM32" s="1134"/>
      <c r="AN32" s="1135"/>
      <c r="AO32" s="303">
        <v>2485602</v>
      </c>
      <c r="AP32" s="303">
        <v>37803</v>
      </c>
      <c r="AQ32" s="304">
        <v>35011</v>
      </c>
      <c r="AR32" s="305">
        <v>8</v>
      </c>
    </row>
    <row r="33" spans="1:46" ht="13.5" customHeight="1">
      <c r="A33" s="259"/>
      <c r="AK33" s="1133" t="s">
        <v>528</v>
      </c>
      <c r="AL33" s="1134"/>
      <c r="AM33" s="1134"/>
      <c r="AN33" s="1135"/>
      <c r="AO33" s="303" t="s">
        <v>514</v>
      </c>
      <c r="AP33" s="303" t="s">
        <v>514</v>
      </c>
      <c r="AQ33" s="304" t="s">
        <v>514</v>
      </c>
      <c r="AR33" s="305" t="s">
        <v>514</v>
      </c>
    </row>
    <row r="34" spans="1:46" ht="27" customHeight="1">
      <c r="A34" s="259"/>
      <c r="AK34" s="1133" t="s">
        <v>529</v>
      </c>
      <c r="AL34" s="1134"/>
      <c r="AM34" s="1134"/>
      <c r="AN34" s="1135"/>
      <c r="AO34" s="303" t="s">
        <v>514</v>
      </c>
      <c r="AP34" s="303" t="s">
        <v>514</v>
      </c>
      <c r="AQ34" s="304">
        <v>4</v>
      </c>
      <c r="AR34" s="305" t="s">
        <v>514</v>
      </c>
    </row>
    <row r="35" spans="1:46" ht="27" customHeight="1">
      <c r="A35" s="259"/>
      <c r="AK35" s="1133" t="s">
        <v>530</v>
      </c>
      <c r="AL35" s="1134"/>
      <c r="AM35" s="1134"/>
      <c r="AN35" s="1135"/>
      <c r="AO35" s="303">
        <v>194513</v>
      </c>
      <c r="AP35" s="303">
        <v>2958</v>
      </c>
      <c r="AQ35" s="304">
        <v>8351</v>
      </c>
      <c r="AR35" s="305">
        <v>-64.599999999999994</v>
      </c>
    </row>
    <row r="36" spans="1:46" ht="27" customHeight="1">
      <c r="A36" s="259"/>
      <c r="AK36" s="1133" t="s">
        <v>531</v>
      </c>
      <c r="AL36" s="1134"/>
      <c r="AM36" s="1134"/>
      <c r="AN36" s="1135"/>
      <c r="AO36" s="303">
        <v>31397</v>
      </c>
      <c r="AP36" s="303">
        <v>478</v>
      </c>
      <c r="AQ36" s="304">
        <v>1645</v>
      </c>
      <c r="AR36" s="305">
        <v>-70.900000000000006</v>
      </c>
    </row>
    <row r="37" spans="1:46" ht="13.5" customHeight="1">
      <c r="A37" s="259"/>
      <c r="AK37" s="1133" t="s">
        <v>532</v>
      </c>
      <c r="AL37" s="1134"/>
      <c r="AM37" s="1134"/>
      <c r="AN37" s="1135"/>
      <c r="AO37" s="303">
        <v>9884</v>
      </c>
      <c r="AP37" s="303">
        <v>150</v>
      </c>
      <c r="AQ37" s="304">
        <v>1050</v>
      </c>
      <c r="AR37" s="305">
        <v>-85.7</v>
      </c>
    </row>
    <row r="38" spans="1:46" ht="27" customHeight="1">
      <c r="A38" s="259"/>
      <c r="AK38" s="1136" t="s">
        <v>533</v>
      </c>
      <c r="AL38" s="1137"/>
      <c r="AM38" s="1137"/>
      <c r="AN38" s="1138"/>
      <c r="AO38" s="306" t="s">
        <v>514</v>
      </c>
      <c r="AP38" s="306" t="s">
        <v>514</v>
      </c>
      <c r="AQ38" s="307">
        <v>1</v>
      </c>
      <c r="AR38" s="295" t="s">
        <v>514</v>
      </c>
      <c r="AS38" s="302"/>
    </row>
    <row r="39" spans="1:46" ht="13">
      <c r="A39" s="259"/>
      <c r="AK39" s="1136" t="s">
        <v>534</v>
      </c>
      <c r="AL39" s="1137"/>
      <c r="AM39" s="1137"/>
      <c r="AN39" s="1138"/>
      <c r="AO39" s="303">
        <v>-290630</v>
      </c>
      <c r="AP39" s="303">
        <v>-4420</v>
      </c>
      <c r="AQ39" s="304">
        <v>-5851</v>
      </c>
      <c r="AR39" s="305">
        <v>-24.5</v>
      </c>
      <c r="AS39" s="302"/>
    </row>
    <row r="40" spans="1:46" ht="27" customHeight="1">
      <c r="A40" s="259"/>
      <c r="AK40" s="1133" t="s">
        <v>535</v>
      </c>
      <c r="AL40" s="1134"/>
      <c r="AM40" s="1134"/>
      <c r="AN40" s="1135"/>
      <c r="AO40" s="303">
        <v>-1379434</v>
      </c>
      <c r="AP40" s="303">
        <v>-20980</v>
      </c>
      <c r="AQ40" s="304">
        <v>-27858</v>
      </c>
      <c r="AR40" s="305">
        <v>-24.7</v>
      </c>
      <c r="AS40" s="302"/>
    </row>
    <row r="41" spans="1:46" ht="13">
      <c r="A41" s="259"/>
      <c r="AK41" s="1139" t="s">
        <v>304</v>
      </c>
      <c r="AL41" s="1140"/>
      <c r="AM41" s="1140"/>
      <c r="AN41" s="1141"/>
      <c r="AO41" s="303">
        <v>1051332</v>
      </c>
      <c r="AP41" s="303">
        <v>15990</v>
      </c>
      <c r="AQ41" s="304">
        <v>12351</v>
      </c>
      <c r="AR41" s="305">
        <v>29.5</v>
      </c>
      <c r="AS41" s="302"/>
    </row>
    <row r="42" spans="1:46" ht="13">
      <c r="A42" s="259"/>
      <c r="AK42" s="308" t="s">
        <v>536</v>
      </c>
      <c r="AQ42" s="280"/>
      <c r="AR42" s="280"/>
      <c r="AS42" s="302"/>
    </row>
    <row r="43" spans="1:46" ht="13">
      <c r="A43" s="259"/>
      <c r="AP43" s="309"/>
      <c r="AQ43" s="280"/>
      <c r="AS43" s="302"/>
    </row>
    <row r="44" spans="1:46" ht="13">
      <c r="A44" s="259"/>
      <c r="AQ44" s="280"/>
    </row>
    <row r="45" spans="1:46" ht="13">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c r="A47" s="312" t="s">
        <v>537</v>
      </c>
    </row>
    <row r="48" spans="1:46" ht="13">
      <c r="A48" s="259"/>
      <c r="AK48" s="313" t="s">
        <v>538</v>
      </c>
      <c r="AL48" s="313"/>
      <c r="AM48" s="313"/>
      <c r="AN48" s="313"/>
      <c r="AO48" s="313"/>
      <c r="AP48" s="313"/>
      <c r="AQ48" s="314"/>
      <c r="AR48" s="313"/>
    </row>
    <row r="49" spans="1:44" ht="13.5" customHeight="1">
      <c r="A49" s="259"/>
      <c r="AK49" s="315"/>
      <c r="AL49" s="316"/>
      <c r="AM49" s="1126" t="s">
        <v>505</v>
      </c>
      <c r="AN49" s="1128" t="s">
        <v>539</v>
      </c>
      <c r="AO49" s="1129"/>
      <c r="AP49" s="1129"/>
      <c r="AQ49" s="1129"/>
      <c r="AR49" s="1130"/>
    </row>
    <row r="50" spans="1:44" ht="13">
      <c r="A50" s="259"/>
      <c r="AK50" s="317"/>
      <c r="AL50" s="318"/>
      <c r="AM50" s="1127"/>
      <c r="AN50" s="319" t="s">
        <v>540</v>
      </c>
      <c r="AO50" s="320" t="s">
        <v>541</v>
      </c>
      <c r="AP50" s="321" t="s">
        <v>542</v>
      </c>
      <c r="AQ50" s="322" t="s">
        <v>543</v>
      </c>
      <c r="AR50" s="323" t="s">
        <v>544</v>
      </c>
    </row>
    <row r="51" spans="1:44" ht="13">
      <c r="A51" s="259"/>
      <c r="AK51" s="315" t="s">
        <v>545</v>
      </c>
      <c r="AL51" s="316"/>
      <c r="AM51" s="324">
        <v>924227</v>
      </c>
      <c r="AN51" s="325">
        <v>13863</v>
      </c>
      <c r="AO51" s="326">
        <v>-28.3</v>
      </c>
      <c r="AP51" s="327">
        <v>41934</v>
      </c>
      <c r="AQ51" s="328">
        <v>-12.3</v>
      </c>
      <c r="AR51" s="329">
        <v>-16</v>
      </c>
    </row>
    <row r="52" spans="1:44" ht="13">
      <c r="A52" s="259"/>
      <c r="AK52" s="330"/>
      <c r="AL52" s="331" t="s">
        <v>546</v>
      </c>
      <c r="AM52" s="332">
        <v>762697</v>
      </c>
      <c r="AN52" s="333">
        <v>11440</v>
      </c>
      <c r="AO52" s="334">
        <v>-8.6</v>
      </c>
      <c r="AP52" s="335">
        <v>23352</v>
      </c>
      <c r="AQ52" s="336">
        <v>-9.6999999999999993</v>
      </c>
      <c r="AR52" s="337">
        <v>1.1000000000000001</v>
      </c>
    </row>
    <row r="53" spans="1:44" ht="13">
      <c r="A53" s="259"/>
      <c r="AK53" s="315" t="s">
        <v>547</v>
      </c>
      <c r="AL53" s="316"/>
      <c r="AM53" s="324">
        <v>1266848</v>
      </c>
      <c r="AN53" s="325">
        <v>19145</v>
      </c>
      <c r="AO53" s="326">
        <v>38.1</v>
      </c>
      <c r="AP53" s="327">
        <v>45588</v>
      </c>
      <c r="AQ53" s="328">
        <v>8.6999999999999993</v>
      </c>
      <c r="AR53" s="329">
        <v>29.4</v>
      </c>
    </row>
    <row r="54" spans="1:44" ht="13">
      <c r="A54" s="259"/>
      <c r="AK54" s="330"/>
      <c r="AL54" s="331" t="s">
        <v>546</v>
      </c>
      <c r="AM54" s="332">
        <v>898564</v>
      </c>
      <c r="AN54" s="333">
        <v>13579</v>
      </c>
      <c r="AO54" s="334">
        <v>18.7</v>
      </c>
      <c r="AP54" s="335">
        <v>24150</v>
      </c>
      <c r="AQ54" s="336">
        <v>3.4</v>
      </c>
      <c r="AR54" s="337">
        <v>15.3</v>
      </c>
    </row>
    <row r="55" spans="1:44" ht="13">
      <c r="A55" s="259"/>
      <c r="AK55" s="315" t="s">
        <v>548</v>
      </c>
      <c r="AL55" s="316"/>
      <c r="AM55" s="324">
        <v>806064</v>
      </c>
      <c r="AN55" s="325">
        <v>12209</v>
      </c>
      <c r="AO55" s="326">
        <v>-36.200000000000003</v>
      </c>
      <c r="AP55" s="327">
        <v>45483</v>
      </c>
      <c r="AQ55" s="328">
        <v>-0.2</v>
      </c>
      <c r="AR55" s="329">
        <v>-36</v>
      </c>
    </row>
    <row r="56" spans="1:44" ht="13">
      <c r="A56" s="259"/>
      <c r="AK56" s="330"/>
      <c r="AL56" s="331" t="s">
        <v>546</v>
      </c>
      <c r="AM56" s="332">
        <v>524323</v>
      </c>
      <c r="AN56" s="333">
        <v>7942</v>
      </c>
      <c r="AO56" s="334">
        <v>-41.5</v>
      </c>
      <c r="AP56" s="335">
        <v>24241</v>
      </c>
      <c r="AQ56" s="336">
        <v>0.4</v>
      </c>
      <c r="AR56" s="337">
        <v>-41.9</v>
      </c>
    </row>
    <row r="57" spans="1:44" ht="13">
      <c r="A57" s="259"/>
      <c r="AK57" s="315" t="s">
        <v>549</v>
      </c>
      <c r="AL57" s="316"/>
      <c r="AM57" s="324">
        <v>1015559</v>
      </c>
      <c r="AN57" s="325">
        <v>15430</v>
      </c>
      <c r="AO57" s="326">
        <v>26.4</v>
      </c>
      <c r="AP57" s="327">
        <v>45945</v>
      </c>
      <c r="AQ57" s="328">
        <v>1</v>
      </c>
      <c r="AR57" s="329">
        <v>25.4</v>
      </c>
    </row>
    <row r="58" spans="1:44" ht="13">
      <c r="A58" s="259"/>
      <c r="AK58" s="330"/>
      <c r="AL58" s="331" t="s">
        <v>546</v>
      </c>
      <c r="AM58" s="332">
        <v>589062</v>
      </c>
      <c r="AN58" s="333">
        <v>8950</v>
      </c>
      <c r="AO58" s="334">
        <v>12.7</v>
      </c>
      <c r="AP58" s="335">
        <v>25180</v>
      </c>
      <c r="AQ58" s="336">
        <v>3.9</v>
      </c>
      <c r="AR58" s="337">
        <v>8.8000000000000007</v>
      </c>
    </row>
    <row r="59" spans="1:44" ht="13">
      <c r="A59" s="259"/>
      <c r="AK59" s="315" t="s">
        <v>550</v>
      </c>
      <c r="AL59" s="316"/>
      <c r="AM59" s="324">
        <v>1127681</v>
      </c>
      <c r="AN59" s="325">
        <v>17151</v>
      </c>
      <c r="AO59" s="326">
        <v>11.2</v>
      </c>
      <c r="AP59" s="327">
        <v>44475</v>
      </c>
      <c r="AQ59" s="328">
        <v>-3.2</v>
      </c>
      <c r="AR59" s="329">
        <v>14.4</v>
      </c>
    </row>
    <row r="60" spans="1:44" ht="13">
      <c r="A60" s="259"/>
      <c r="AK60" s="330"/>
      <c r="AL60" s="331" t="s">
        <v>546</v>
      </c>
      <c r="AM60" s="332">
        <v>825476</v>
      </c>
      <c r="AN60" s="333">
        <v>12555</v>
      </c>
      <c r="AO60" s="334">
        <v>40.299999999999997</v>
      </c>
      <c r="AP60" s="335">
        <v>24780</v>
      </c>
      <c r="AQ60" s="336">
        <v>-1.6</v>
      </c>
      <c r="AR60" s="337">
        <v>41.9</v>
      </c>
    </row>
    <row r="61" spans="1:44" ht="13">
      <c r="A61" s="259"/>
      <c r="AK61" s="315" t="s">
        <v>551</v>
      </c>
      <c r="AL61" s="338"/>
      <c r="AM61" s="324">
        <v>1028076</v>
      </c>
      <c r="AN61" s="325">
        <v>15560</v>
      </c>
      <c r="AO61" s="326">
        <v>2.2000000000000002</v>
      </c>
      <c r="AP61" s="327">
        <v>44685</v>
      </c>
      <c r="AQ61" s="339">
        <v>-1.2</v>
      </c>
      <c r="AR61" s="329">
        <v>3.4</v>
      </c>
    </row>
    <row r="62" spans="1:44" ht="13">
      <c r="A62" s="259"/>
      <c r="AK62" s="330"/>
      <c r="AL62" s="331" t="s">
        <v>546</v>
      </c>
      <c r="AM62" s="332">
        <v>720024</v>
      </c>
      <c r="AN62" s="333">
        <v>10893</v>
      </c>
      <c r="AO62" s="334">
        <v>4.3</v>
      </c>
      <c r="AP62" s="335">
        <v>24341</v>
      </c>
      <c r="AQ62" s="336">
        <v>-0.7</v>
      </c>
      <c r="AR62" s="337">
        <v>5</v>
      </c>
    </row>
    <row r="63" spans="1:44" ht="13">
      <c r="A63" s="259"/>
    </row>
    <row r="64" spans="1:44" ht="13">
      <c r="A64" s="259"/>
    </row>
    <row r="65" spans="1:46" ht="13">
      <c r="A65" s="259"/>
    </row>
    <row r="66" spans="1:46" ht="13">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c r="AS67" s="255"/>
      <c r="AT67" s="255"/>
    </row>
    <row r="70" spans="1:46" ht="13" hidden="1"/>
    <row r="71" spans="1:46" ht="13" hidden="1"/>
    <row r="72" spans="1:46" ht="13" hidden="1"/>
    <row r="73" spans="1:46" ht="13" hidden="1"/>
  </sheetData>
  <sheetProtection algorithmName="SHA-512" hashValue="nv4h1RK0shHYToGKXXHx4GwuL/Z+QzVwy5Z6larn6l0fv3pp589s26g/Rk6xc8Qa7FApm3xRYZZfqg6TPrr8OA==" saltValue="cijzsgoNLKRnYVtpW3pD7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4" zoomScale="85" zoomScaleNormal="85" zoomScaleSheetLayoutView="55" workbookViewId="0">
      <selection activeCell="AE90" sqref="AE90"/>
    </sheetView>
  </sheetViews>
  <sheetFormatPr defaultColWidth="0" defaultRowHeight="13.5" customHeight="1" zeroHeight="1"/>
  <cols>
    <col min="1" max="125" width="2.453125" style="254" customWidth="1"/>
    <col min="126" max="16384" width="9" style="253" hidden="1"/>
  </cols>
  <sheetData>
    <row r="1" spans="2:125"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c r="B2" s="253"/>
      <c r="DG2" s="253"/>
    </row>
    <row r="3" spans="2:125" ht="1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row r="5" spans="2:125" ht="13"/>
    <row r="6" spans="2:125" ht="13"/>
    <row r="7" spans="2:125" ht="13"/>
    <row r="8" spans="2:125" ht="13"/>
    <row r="9" spans="2:125" ht="13">
      <c r="DU9" s="253"/>
    </row>
    <row r="10" spans="2:125" ht="13"/>
    <row r="11" spans="2:125" ht="13"/>
    <row r="12" spans="2:125" ht="13"/>
    <row r="13" spans="2:125" ht="13"/>
    <row r="14" spans="2:125" ht="13"/>
    <row r="15" spans="2:125" ht="13"/>
    <row r="16" spans="2:125" ht="13"/>
    <row r="17" spans="125:125" ht="13">
      <c r="DU17" s="253"/>
    </row>
    <row r="18" spans="125:125" ht="13"/>
    <row r="19" spans="125:125" ht="13"/>
    <row r="20" spans="125:125" ht="13">
      <c r="DU20" s="253"/>
    </row>
    <row r="21" spans="125:125" ht="13">
      <c r="DU21" s="253"/>
    </row>
    <row r="22" spans="125:125" ht="13"/>
    <row r="23" spans="125:125" ht="13"/>
    <row r="24" spans="125:125" ht="13"/>
    <row r="25" spans="125:125" ht="13"/>
    <row r="26" spans="125:125" ht="13"/>
    <row r="27" spans="125:125" ht="13"/>
    <row r="28" spans="125:125" ht="13">
      <c r="DU28" s="253"/>
    </row>
    <row r="29" spans="125:125" ht="13"/>
    <row r="30" spans="125:125" ht="13"/>
    <row r="31" spans="125:125" ht="13"/>
    <row r="32" spans="125:125" ht="13"/>
    <row r="33" spans="2:125" ht="13">
      <c r="B33" s="253"/>
      <c r="G33" s="253"/>
      <c r="I33" s="253"/>
    </row>
    <row r="34" spans="2:125" ht="13">
      <c r="C34" s="253"/>
      <c r="P34" s="253"/>
      <c r="DE34" s="253"/>
      <c r="DH34" s="253"/>
    </row>
    <row r="35" spans="2:125" ht="13">
      <c r="D35" s="253"/>
      <c r="E35" s="253"/>
      <c r="DG35" s="253"/>
      <c r="DJ35" s="253"/>
      <c r="DP35" s="253"/>
      <c r="DQ35" s="253"/>
      <c r="DR35" s="253"/>
      <c r="DS35" s="253"/>
      <c r="DT35" s="253"/>
      <c r="DU35" s="253"/>
    </row>
    <row r="36" spans="2:125" ht="13">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c r="DU37" s="253"/>
    </row>
    <row r="38" spans="2:125" ht="13">
      <c r="DT38" s="253"/>
      <c r="DU38" s="253"/>
    </row>
    <row r="39" spans="2:125" ht="13"/>
    <row r="40" spans="2:125" ht="13">
      <c r="DH40" s="253"/>
    </row>
    <row r="41" spans="2:125" ht="13">
      <c r="DE41" s="253"/>
    </row>
    <row r="42" spans="2:125" ht="13">
      <c r="DG42" s="253"/>
      <c r="DJ42" s="253"/>
    </row>
    <row r="43" spans="2:125" ht="1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c r="DU44" s="253"/>
    </row>
    <row r="45" spans="2:125" ht="13"/>
    <row r="46" spans="2:125" ht="13"/>
    <row r="47" spans="2:125" ht="13"/>
    <row r="48" spans="2:125" ht="13">
      <c r="DT48" s="253"/>
      <c r="DU48" s="253"/>
    </row>
    <row r="49" spans="120:125" ht="13">
      <c r="DU49" s="253"/>
    </row>
    <row r="50" spans="120:125" ht="13">
      <c r="DU50" s="253"/>
    </row>
    <row r="51" spans="120:125" ht="13">
      <c r="DP51" s="253"/>
      <c r="DQ51" s="253"/>
      <c r="DR51" s="253"/>
      <c r="DS51" s="253"/>
      <c r="DT51" s="253"/>
      <c r="DU51" s="253"/>
    </row>
    <row r="52" spans="120:125" ht="13"/>
    <row r="53" spans="120:125" ht="13"/>
    <row r="54" spans="120:125" ht="13">
      <c r="DU54" s="253"/>
    </row>
    <row r="55" spans="120:125" ht="13"/>
    <row r="56" spans="120:125" ht="13"/>
    <row r="57" spans="120:125" ht="13"/>
    <row r="58" spans="120:125" ht="13">
      <c r="DU58" s="253"/>
    </row>
    <row r="59" spans="120:125" ht="13"/>
    <row r="60" spans="120:125" ht="13"/>
    <row r="61" spans="120:125" ht="13"/>
    <row r="62" spans="120:125" ht="13"/>
    <row r="63" spans="120:125" ht="13">
      <c r="DU63" s="253"/>
    </row>
    <row r="64" spans="120:125" ht="13">
      <c r="DT64" s="253"/>
      <c r="DU64" s="253"/>
    </row>
    <row r="65" spans="123:125" ht="13"/>
    <row r="66" spans="123:125" ht="13"/>
    <row r="67" spans="123:125" ht="13"/>
    <row r="68" spans="123:125" ht="13"/>
    <row r="69" spans="123:125" ht="13">
      <c r="DS69" s="253"/>
      <c r="DT69" s="253"/>
      <c r="DU69" s="253"/>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53"/>
    </row>
    <row r="83" spans="116:125" ht="13">
      <c r="DM83" s="253"/>
      <c r="DN83" s="253"/>
      <c r="DO83" s="253"/>
      <c r="DP83" s="253"/>
      <c r="DQ83" s="253"/>
      <c r="DR83" s="253"/>
      <c r="DS83" s="253"/>
      <c r="DT83" s="253"/>
      <c r="DU83" s="253"/>
    </row>
    <row r="84" spans="116:125" ht="13"/>
    <row r="85" spans="116:125" ht="13"/>
    <row r="86" spans="116:125" ht="13"/>
    <row r="87" spans="116:125" ht="13"/>
    <row r="88" spans="116:125" ht="13">
      <c r="DU88" s="253"/>
    </row>
    <row r="89" spans="116:125" ht="13"/>
    <row r="90" spans="116:125" ht="13"/>
    <row r="91" spans="116:125" ht="13"/>
    <row r="92" spans="116:125" ht="13.5" customHeight="1"/>
    <row r="93" spans="116:125" ht="13.5" customHeight="1"/>
    <row r="94" spans="116:125" ht="13.5" customHeight="1">
      <c r="DS94" s="253"/>
      <c r="DT94" s="253"/>
      <c r="DU94" s="253"/>
    </row>
    <row r="95" spans="116:125" ht="13.5" customHeight="1">
      <c r="DU95" s="253"/>
    </row>
    <row r="96" spans="116:125" ht="13.5" customHeight="1"/>
    <row r="97" spans="124:125" ht="13.5" customHeight="1"/>
    <row r="98" spans="124:125" ht="13.5" customHeight="1"/>
    <row r="99" spans="124:125" ht="13.5" customHeight="1"/>
    <row r="100" spans="124:125" ht="13.5" customHeight="1"/>
    <row r="101" spans="124:125" ht="13.5" customHeight="1">
      <c r="DU101" s="253"/>
    </row>
    <row r="102" spans="124:125" ht="13.5" customHeight="1"/>
    <row r="103" spans="124:125" ht="13.5" customHeight="1"/>
    <row r="104" spans="124:125" ht="13.5" customHeight="1">
      <c r="DT104" s="253"/>
      <c r="DU104" s="2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3" t="s">
        <v>553</v>
      </c>
    </row>
    <row r="121" spans="125:125" ht="13.5" hidden="1" customHeight="1">
      <c r="DU121" s="253"/>
    </row>
  </sheetData>
  <sheetProtection algorithmName="SHA-512" hashValue="9PVLfrNnV08jcnxXVuaz03uDckmd8ZRtPOWyXQmmmRpC8Q6fsFBlvxWQEwiFzjKX3iCEn2TzWQkmhhmNIoXGQg==" saltValue="cihKVYi53T2CTW6kqGRYK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cols>
    <col min="1" max="125" width="2.453125" style="254" customWidth="1"/>
    <col min="126" max="142" width="0" style="253" hidden="1" customWidth="1"/>
    <col min="143" max="16384" width="9" style="253" hidden="1"/>
  </cols>
  <sheetData>
    <row r="1" spans="1:125"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c r="B2" s="253"/>
      <c r="T2" s="253"/>
    </row>
    <row r="3" spans="1:125" ht="13">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53"/>
      <c r="G33" s="253"/>
      <c r="I33" s="253"/>
    </row>
    <row r="34" spans="2:125" ht="13">
      <c r="C34" s="253"/>
      <c r="P34" s="253"/>
      <c r="R34" s="253"/>
      <c r="U34" s="253"/>
    </row>
    <row r="35" spans="2:125" ht="13">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c r="F36" s="253"/>
      <c r="H36" s="253"/>
      <c r="J36" s="253"/>
      <c r="K36" s="253"/>
      <c r="L36" s="253"/>
      <c r="M36" s="253"/>
      <c r="N36" s="253"/>
      <c r="O36" s="253"/>
      <c r="Q36" s="253"/>
      <c r="S36" s="253"/>
      <c r="V36" s="253"/>
    </row>
    <row r="37" spans="2:125" ht="13"/>
    <row r="38" spans="2:125" ht="13"/>
    <row r="39" spans="2:125" ht="13"/>
    <row r="40" spans="2:125" ht="13">
      <c r="U40" s="253"/>
    </row>
    <row r="41" spans="2:125" ht="13">
      <c r="R41" s="253"/>
    </row>
    <row r="42" spans="2:125" ht="13">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c r="Q43" s="253"/>
      <c r="S43" s="253"/>
      <c r="V43" s="253"/>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4" t="s">
        <v>554</v>
      </c>
    </row>
  </sheetData>
  <sheetProtection algorithmName="SHA-512" hashValue="aayPF1yLxbmzOnEtgTTKKMh4Hpz0L0GNfivMOOG0UhBJT2GKylY/DTq8Z/DBaa9uCDBXacYvzaKxbi3+0ShZSA==" saltValue="VW/mW9AqpW2rORKXIBrJ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152" t="s">
        <v>3</v>
      </c>
      <c r="D47" s="1152"/>
      <c r="E47" s="1153"/>
      <c r="F47" s="11">
        <v>9.2899999999999991</v>
      </c>
      <c r="G47" s="12">
        <v>9.24</v>
      </c>
      <c r="H47" s="12">
        <v>10.93</v>
      </c>
      <c r="I47" s="12">
        <v>14.83</v>
      </c>
      <c r="J47" s="13">
        <v>15.47</v>
      </c>
    </row>
    <row r="48" spans="2:10" ht="57.75" customHeight="1">
      <c r="B48" s="14"/>
      <c r="C48" s="1154" t="s">
        <v>4</v>
      </c>
      <c r="D48" s="1154"/>
      <c r="E48" s="1155"/>
      <c r="F48" s="15">
        <v>6.84</v>
      </c>
      <c r="G48" s="16">
        <v>8.0399999999999991</v>
      </c>
      <c r="H48" s="16">
        <v>8.9499999999999993</v>
      </c>
      <c r="I48" s="16">
        <v>10.78</v>
      </c>
      <c r="J48" s="17">
        <v>9.5</v>
      </c>
    </row>
    <row r="49" spans="2:10" ht="57.75" customHeight="1" thickBot="1">
      <c r="B49" s="18"/>
      <c r="C49" s="1156" t="s">
        <v>5</v>
      </c>
      <c r="D49" s="1156"/>
      <c r="E49" s="1157"/>
      <c r="F49" s="19">
        <v>3</v>
      </c>
      <c r="G49" s="20">
        <v>1.52</v>
      </c>
      <c r="H49" s="20">
        <v>2.92</v>
      </c>
      <c r="I49" s="20">
        <v>6.99</v>
      </c>
      <c r="J49" s="21" t="s">
        <v>560</v>
      </c>
    </row>
    <row r="50" spans="2:10" ht="13"/>
  </sheetData>
  <sheetProtection algorithmName="SHA-512" hashValue="0vc7zxk12a/53J7Ai0NtwIvp4zlU/dRa5eMXcBdw59gVTO1C2WF8GxBR2jdDsnOxtH/67V3p5/Yyq6NPDTbAxQ==" saltValue="wHxlvFFdcbgSKARF2mYR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90" zoomScaleNormal="90" zoomScaleSheetLayoutView="100" workbookViewId="0">
      <selection activeCell="P36" sqref="P36"/>
    </sheetView>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162" t="s">
        <v>561</v>
      </c>
      <c r="D34" s="1162"/>
      <c r="E34" s="1163"/>
      <c r="F34" s="32">
        <v>6.46</v>
      </c>
      <c r="G34" s="33">
        <v>7.94</v>
      </c>
      <c r="H34" s="33">
        <v>8.83</v>
      </c>
      <c r="I34" s="33">
        <v>10.76</v>
      </c>
      <c r="J34" s="34">
        <v>9.3000000000000007</v>
      </c>
      <c r="K34" s="22"/>
      <c r="L34" s="22"/>
      <c r="M34" s="22"/>
      <c r="N34" s="22"/>
      <c r="O34" s="22"/>
      <c r="P34" s="22"/>
    </row>
    <row r="35" spans="1:16" ht="39" customHeight="1">
      <c r="A35" s="22"/>
      <c r="B35" s="35"/>
      <c r="C35" s="1158" t="s">
        <v>562</v>
      </c>
      <c r="D35" s="1158"/>
      <c r="E35" s="1159"/>
      <c r="F35" s="36">
        <v>1.1200000000000001</v>
      </c>
      <c r="G35" s="37">
        <v>0.2</v>
      </c>
      <c r="H35" s="37">
        <v>0.54</v>
      </c>
      <c r="I35" s="37">
        <v>1.26</v>
      </c>
      <c r="J35" s="38">
        <v>2.38</v>
      </c>
      <c r="K35" s="22"/>
      <c r="L35" s="22"/>
      <c r="M35" s="22"/>
      <c r="N35" s="22"/>
      <c r="O35" s="22"/>
      <c r="P35" s="22"/>
    </row>
    <row r="36" spans="1:16" ht="39" customHeight="1">
      <c r="A36" s="22"/>
      <c r="B36" s="35"/>
      <c r="C36" s="1158" t="s">
        <v>563</v>
      </c>
      <c r="D36" s="1158"/>
      <c r="E36" s="1159"/>
      <c r="F36" s="36">
        <v>1.17</v>
      </c>
      <c r="G36" s="37">
        <v>1.1100000000000001</v>
      </c>
      <c r="H36" s="37">
        <v>1.1299999999999999</v>
      </c>
      <c r="I36" s="37">
        <v>1.26</v>
      </c>
      <c r="J36" s="38">
        <v>1.64</v>
      </c>
      <c r="K36" s="22"/>
      <c r="L36" s="22"/>
      <c r="M36" s="22"/>
      <c r="N36" s="22"/>
      <c r="O36" s="22"/>
      <c r="P36" s="22"/>
    </row>
    <row r="37" spans="1:16" ht="39" customHeight="1">
      <c r="A37" s="22"/>
      <c r="B37" s="35"/>
      <c r="C37" s="1158" t="s">
        <v>564</v>
      </c>
      <c r="D37" s="1158"/>
      <c r="E37" s="1159"/>
      <c r="F37" s="36">
        <v>1.27</v>
      </c>
      <c r="G37" s="37">
        <v>1.29</v>
      </c>
      <c r="H37" s="37">
        <v>1.7</v>
      </c>
      <c r="I37" s="37">
        <v>1.88</v>
      </c>
      <c r="J37" s="38">
        <v>1.44</v>
      </c>
      <c r="K37" s="22"/>
      <c r="L37" s="22"/>
      <c r="M37" s="22"/>
      <c r="N37" s="22"/>
      <c r="O37" s="22"/>
      <c r="P37" s="22"/>
    </row>
    <row r="38" spans="1:16" ht="39" customHeight="1">
      <c r="A38" s="22"/>
      <c r="B38" s="35"/>
      <c r="C38" s="1158" t="s">
        <v>565</v>
      </c>
      <c r="D38" s="1158"/>
      <c r="E38" s="1159"/>
      <c r="F38" s="36">
        <v>0</v>
      </c>
      <c r="G38" s="37">
        <v>0.02</v>
      </c>
      <c r="H38" s="37">
        <v>0.19</v>
      </c>
      <c r="I38" s="37">
        <v>0.17</v>
      </c>
      <c r="J38" s="38">
        <v>0.21</v>
      </c>
      <c r="K38" s="22"/>
      <c r="L38" s="22"/>
      <c r="M38" s="22"/>
      <c r="N38" s="22"/>
      <c r="O38" s="22"/>
      <c r="P38" s="22"/>
    </row>
    <row r="39" spans="1:16" ht="39" customHeight="1">
      <c r="A39" s="22"/>
      <c r="B39" s="35"/>
      <c r="C39" s="1158" t="s">
        <v>566</v>
      </c>
      <c r="D39" s="1158"/>
      <c r="E39" s="1159"/>
      <c r="F39" s="36">
        <v>0.06</v>
      </c>
      <c r="G39" s="37">
        <v>0.09</v>
      </c>
      <c r="H39" s="37">
        <v>0.11</v>
      </c>
      <c r="I39" s="37">
        <v>0.05</v>
      </c>
      <c r="J39" s="38">
        <v>0.19</v>
      </c>
      <c r="K39" s="22"/>
      <c r="L39" s="22"/>
      <c r="M39" s="22"/>
      <c r="N39" s="22"/>
      <c r="O39" s="22"/>
      <c r="P39" s="22"/>
    </row>
    <row r="40" spans="1:16" ht="39" customHeight="1">
      <c r="A40" s="22"/>
      <c r="B40" s="35"/>
      <c r="C40" s="1158" t="s">
        <v>567</v>
      </c>
      <c r="D40" s="1158"/>
      <c r="E40" s="1159"/>
      <c r="F40" s="36">
        <v>0</v>
      </c>
      <c r="G40" s="37">
        <v>0</v>
      </c>
      <c r="H40" s="37">
        <v>0</v>
      </c>
      <c r="I40" s="37">
        <v>0</v>
      </c>
      <c r="J40" s="38">
        <v>0</v>
      </c>
      <c r="K40" s="22"/>
      <c r="L40" s="22"/>
      <c r="M40" s="22"/>
      <c r="N40" s="22"/>
      <c r="O40" s="22"/>
      <c r="P40" s="22"/>
    </row>
    <row r="41" spans="1:16" ht="39" customHeight="1">
      <c r="A41" s="22"/>
      <c r="B41" s="35"/>
      <c r="C41" s="1158"/>
      <c r="D41" s="1158"/>
      <c r="E41" s="1159"/>
      <c r="F41" s="36"/>
      <c r="G41" s="37"/>
      <c r="H41" s="37"/>
      <c r="I41" s="37"/>
      <c r="J41" s="38"/>
      <c r="K41" s="22"/>
      <c r="L41" s="22"/>
      <c r="M41" s="22"/>
      <c r="N41" s="22"/>
      <c r="O41" s="22"/>
      <c r="P41" s="22"/>
    </row>
    <row r="42" spans="1:16" ht="39" customHeight="1">
      <c r="A42" s="22"/>
      <c r="B42" s="39"/>
      <c r="C42" s="1158" t="s">
        <v>568</v>
      </c>
      <c r="D42" s="1158"/>
      <c r="E42" s="1159"/>
      <c r="F42" s="36" t="s">
        <v>514</v>
      </c>
      <c r="G42" s="37" t="s">
        <v>514</v>
      </c>
      <c r="H42" s="37" t="s">
        <v>514</v>
      </c>
      <c r="I42" s="37" t="s">
        <v>514</v>
      </c>
      <c r="J42" s="38" t="s">
        <v>514</v>
      </c>
      <c r="K42" s="22"/>
      <c r="L42" s="22"/>
      <c r="M42" s="22"/>
      <c r="N42" s="22"/>
      <c r="O42" s="22"/>
      <c r="P42" s="22"/>
    </row>
    <row r="43" spans="1:16" ht="39" customHeight="1" thickBot="1">
      <c r="A43" s="22"/>
      <c r="B43" s="40"/>
      <c r="C43" s="1160" t="s">
        <v>569</v>
      </c>
      <c r="D43" s="1160"/>
      <c r="E43" s="1161"/>
      <c r="F43" s="41" t="s">
        <v>514</v>
      </c>
      <c r="G43" s="42" t="s">
        <v>514</v>
      </c>
      <c r="H43" s="42" t="s">
        <v>514</v>
      </c>
      <c r="I43" s="42" t="s">
        <v>514</v>
      </c>
      <c r="J43" s="43" t="s">
        <v>514</v>
      </c>
      <c r="K43" s="22"/>
      <c r="L43" s="22"/>
      <c r="M43" s="22"/>
      <c r="N43" s="22"/>
      <c r="O43" s="22"/>
      <c r="P43" s="22"/>
    </row>
    <row r="44" spans="1:16" ht="39" customHeight="1">
      <c r="A44" s="22"/>
      <c r="B44" s="44" t="s">
        <v>8</v>
      </c>
      <c r="C44" s="45"/>
      <c r="D44" s="45"/>
      <c r="E44" s="45"/>
      <c r="F44" s="22"/>
      <c r="G44" s="22"/>
      <c r="H44" s="22"/>
      <c r="I44" s="22"/>
      <c r="J44" s="22"/>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wpXv9VIwuYPB7YpA/983bOJwgGJ1++DpO2ModSkOanLPp76iQ2CRB548T2qNi5saZP40ScZbrfIUIJ6MPXSR8g==" saltValue="G2KfDc5eJZNkoV5gWXD1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c r="A44" s="46"/>
      <c r="B44" s="49" t="s">
        <v>10</v>
      </c>
      <c r="C44" s="50"/>
      <c r="D44" s="50"/>
      <c r="E44" s="51"/>
      <c r="F44" s="51"/>
      <c r="G44" s="51"/>
      <c r="H44" s="51"/>
      <c r="I44" s="51"/>
      <c r="J44" s="52" t="s">
        <v>2</v>
      </c>
      <c r="K44" s="53" t="s">
        <v>555</v>
      </c>
      <c r="L44" s="54" t="s">
        <v>556</v>
      </c>
      <c r="M44" s="54" t="s">
        <v>557</v>
      </c>
      <c r="N44" s="54" t="s">
        <v>558</v>
      </c>
      <c r="O44" s="55" t="s">
        <v>559</v>
      </c>
      <c r="P44" s="46"/>
      <c r="Q44" s="46"/>
      <c r="R44" s="46"/>
      <c r="S44" s="46"/>
      <c r="T44" s="46"/>
      <c r="U44" s="46"/>
    </row>
    <row r="45" spans="1:21" ht="30.75" customHeight="1">
      <c r="A45" s="46"/>
      <c r="B45" s="1187" t="s">
        <v>11</v>
      </c>
      <c r="C45" s="1188"/>
      <c r="D45" s="56"/>
      <c r="E45" s="1193" t="s">
        <v>12</v>
      </c>
      <c r="F45" s="1193"/>
      <c r="G45" s="1193"/>
      <c r="H45" s="1193"/>
      <c r="I45" s="1193"/>
      <c r="J45" s="1194"/>
      <c r="K45" s="57">
        <v>2356</v>
      </c>
      <c r="L45" s="58">
        <v>2300</v>
      </c>
      <c r="M45" s="58">
        <v>2400</v>
      </c>
      <c r="N45" s="58">
        <v>2489</v>
      </c>
      <c r="O45" s="59">
        <v>2486</v>
      </c>
      <c r="P45" s="46"/>
      <c r="Q45" s="46"/>
      <c r="R45" s="46"/>
      <c r="S45" s="46"/>
      <c r="T45" s="46"/>
      <c r="U45" s="46"/>
    </row>
    <row r="46" spans="1:21" ht="30.75" customHeight="1">
      <c r="A46" s="46"/>
      <c r="B46" s="1189"/>
      <c r="C46" s="1190"/>
      <c r="D46" s="60"/>
      <c r="E46" s="1166" t="s">
        <v>13</v>
      </c>
      <c r="F46" s="1166"/>
      <c r="G46" s="1166"/>
      <c r="H46" s="1166"/>
      <c r="I46" s="1166"/>
      <c r="J46" s="1167"/>
      <c r="K46" s="61" t="s">
        <v>514</v>
      </c>
      <c r="L46" s="62" t="s">
        <v>514</v>
      </c>
      <c r="M46" s="62" t="s">
        <v>514</v>
      </c>
      <c r="N46" s="62" t="s">
        <v>514</v>
      </c>
      <c r="O46" s="63" t="s">
        <v>514</v>
      </c>
      <c r="P46" s="46"/>
      <c r="Q46" s="46"/>
      <c r="R46" s="46"/>
      <c r="S46" s="46"/>
      <c r="T46" s="46"/>
      <c r="U46" s="46"/>
    </row>
    <row r="47" spans="1:21" ht="30.75" customHeight="1">
      <c r="A47" s="46"/>
      <c r="B47" s="1189"/>
      <c r="C47" s="1190"/>
      <c r="D47" s="60"/>
      <c r="E47" s="1166" t="s">
        <v>14</v>
      </c>
      <c r="F47" s="1166"/>
      <c r="G47" s="1166"/>
      <c r="H47" s="1166"/>
      <c r="I47" s="1166"/>
      <c r="J47" s="1167"/>
      <c r="K47" s="61">
        <v>5</v>
      </c>
      <c r="L47" s="62">
        <v>3</v>
      </c>
      <c r="M47" s="62" t="s">
        <v>514</v>
      </c>
      <c r="N47" s="62" t="s">
        <v>514</v>
      </c>
      <c r="O47" s="63" t="s">
        <v>514</v>
      </c>
      <c r="P47" s="46"/>
      <c r="Q47" s="46"/>
      <c r="R47" s="46"/>
      <c r="S47" s="46"/>
      <c r="T47" s="46"/>
      <c r="U47" s="46"/>
    </row>
    <row r="48" spans="1:21" ht="30.75" customHeight="1">
      <c r="A48" s="46"/>
      <c r="B48" s="1189"/>
      <c r="C48" s="1190"/>
      <c r="D48" s="60"/>
      <c r="E48" s="1166" t="s">
        <v>15</v>
      </c>
      <c r="F48" s="1166"/>
      <c r="G48" s="1166"/>
      <c r="H48" s="1166"/>
      <c r="I48" s="1166"/>
      <c r="J48" s="1167"/>
      <c r="K48" s="61">
        <v>291</v>
      </c>
      <c r="L48" s="62">
        <v>281</v>
      </c>
      <c r="M48" s="62">
        <v>242</v>
      </c>
      <c r="N48" s="62">
        <v>199</v>
      </c>
      <c r="O48" s="63">
        <v>195</v>
      </c>
      <c r="P48" s="46"/>
      <c r="Q48" s="46"/>
      <c r="R48" s="46"/>
      <c r="S48" s="46"/>
      <c r="T48" s="46"/>
      <c r="U48" s="46"/>
    </row>
    <row r="49" spans="1:21" ht="30.75" customHeight="1">
      <c r="A49" s="46"/>
      <c r="B49" s="1189"/>
      <c r="C49" s="1190"/>
      <c r="D49" s="60"/>
      <c r="E49" s="1166" t="s">
        <v>16</v>
      </c>
      <c r="F49" s="1166"/>
      <c r="G49" s="1166"/>
      <c r="H49" s="1166"/>
      <c r="I49" s="1166"/>
      <c r="J49" s="1167"/>
      <c r="K49" s="61">
        <v>77</v>
      </c>
      <c r="L49" s="62">
        <v>48</v>
      </c>
      <c r="M49" s="62">
        <v>42</v>
      </c>
      <c r="N49" s="62">
        <v>34</v>
      </c>
      <c r="O49" s="63">
        <v>31</v>
      </c>
      <c r="P49" s="46"/>
      <c r="Q49" s="46"/>
      <c r="R49" s="46"/>
      <c r="S49" s="46"/>
      <c r="T49" s="46"/>
      <c r="U49" s="46"/>
    </row>
    <row r="50" spans="1:21" ht="30.75" customHeight="1">
      <c r="A50" s="46"/>
      <c r="B50" s="1189"/>
      <c r="C50" s="1190"/>
      <c r="D50" s="60"/>
      <c r="E50" s="1166" t="s">
        <v>17</v>
      </c>
      <c r="F50" s="1166"/>
      <c r="G50" s="1166"/>
      <c r="H50" s="1166"/>
      <c r="I50" s="1166"/>
      <c r="J50" s="1167"/>
      <c r="K50" s="61">
        <v>25</v>
      </c>
      <c r="L50" s="62">
        <v>19</v>
      </c>
      <c r="M50" s="62">
        <v>16</v>
      </c>
      <c r="N50" s="62">
        <v>11</v>
      </c>
      <c r="O50" s="63">
        <v>10</v>
      </c>
      <c r="P50" s="46"/>
      <c r="Q50" s="46"/>
      <c r="R50" s="46"/>
      <c r="S50" s="46"/>
      <c r="T50" s="46"/>
      <c r="U50" s="46"/>
    </row>
    <row r="51" spans="1:21" ht="30.75" customHeight="1">
      <c r="A51" s="46"/>
      <c r="B51" s="1191"/>
      <c r="C51" s="1192"/>
      <c r="D51" s="64"/>
      <c r="E51" s="1166" t="s">
        <v>18</v>
      </c>
      <c r="F51" s="1166"/>
      <c r="G51" s="1166"/>
      <c r="H51" s="1166"/>
      <c r="I51" s="1166"/>
      <c r="J51" s="1167"/>
      <c r="K51" s="61" t="s">
        <v>514</v>
      </c>
      <c r="L51" s="62">
        <v>0</v>
      </c>
      <c r="M51" s="62" t="s">
        <v>514</v>
      </c>
      <c r="N51" s="62" t="s">
        <v>514</v>
      </c>
      <c r="O51" s="63" t="s">
        <v>514</v>
      </c>
      <c r="P51" s="46"/>
      <c r="Q51" s="46"/>
      <c r="R51" s="46"/>
      <c r="S51" s="46"/>
      <c r="T51" s="46"/>
      <c r="U51" s="46"/>
    </row>
    <row r="52" spans="1:21" ht="30.75" customHeight="1">
      <c r="A52" s="46"/>
      <c r="B52" s="1164" t="s">
        <v>19</v>
      </c>
      <c r="C52" s="1165"/>
      <c r="D52" s="64"/>
      <c r="E52" s="1166" t="s">
        <v>20</v>
      </c>
      <c r="F52" s="1166"/>
      <c r="G52" s="1166"/>
      <c r="H52" s="1166"/>
      <c r="I52" s="1166"/>
      <c r="J52" s="1167"/>
      <c r="K52" s="61">
        <v>1865</v>
      </c>
      <c r="L52" s="62">
        <v>1839</v>
      </c>
      <c r="M52" s="62">
        <v>1824</v>
      </c>
      <c r="N52" s="62">
        <v>1820</v>
      </c>
      <c r="O52" s="63">
        <v>1670</v>
      </c>
      <c r="P52" s="46"/>
      <c r="Q52" s="46"/>
      <c r="R52" s="46"/>
      <c r="S52" s="46"/>
      <c r="T52" s="46"/>
      <c r="U52" s="46"/>
    </row>
    <row r="53" spans="1:21" ht="30.75" customHeight="1" thickBot="1">
      <c r="A53" s="46"/>
      <c r="B53" s="1168" t="s">
        <v>21</v>
      </c>
      <c r="C53" s="1169"/>
      <c r="D53" s="65"/>
      <c r="E53" s="1170" t="s">
        <v>22</v>
      </c>
      <c r="F53" s="1170"/>
      <c r="G53" s="1170"/>
      <c r="H53" s="1170"/>
      <c r="I53" s="1170"/>
      <c r="J53" s="1171"/>
      <c r="K53" s="66">
        <v>889</v>
      </c>
      <c r="L53" s="67">
        <v>812</v>
      </c>
      <c r="M53" s="67">
        <v>876</v>
      </c>
      <c r="N53" s="67">
        <v>913</v>
      </c>
      <c r="O53" s="68">
        <v>1052</v>
      </c>
      <c r="P53" s="46"/>
      <c r="Q53" s="46"/>
      <c r="R53" s="46"/>
      <c r="S53" s="46"/>
      <c r="T53" s="46"/>
      <c r="U53" s="46"/>
    </row>
    <row r="54" spans="1:21" ht="24" customHeight="1">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c r="A56" s="46"/>
      <c r="B56" s="70" t="s">
        <v>25</v>
      </c>
      <c r="C56" s="71"/>
      <c r="D56" s="71"/>
      <c r="E56" s="71"/>
      <c r="F56" s="71"/>
      <c r="G56" s="71"/>
      <c r="H56" s="71"/>
      <c r="I56" s="71"/>
      <c r="J56" s="71"/>
      <c r="K56" s="72"/>
      <c r="L56" s="72"/>
      <c r="M56" s="72"/>
      <c r="N56" s="72"/>
      <c r="O56" s="73" t="s">
        <v>570</v>
      </c>
      <c r="P56" s="46"/>
      <c r="Q56" s="46"/>
      <c r="R56" s="46"/>
      <c r="S56" s="46"/>
      <c r="T56" s="46"/>
      <c r="U56" s="46"/>
    </row>
    <row r="57" spans="1:21" ht="31.5" customHeight="1" thickBot="1">
      <c r="A57" s="46"/>
      <c r="B57" s="74"/>
      <c r="C57" s="75"/>
      <c r="D57" s="75"/>
      <c r="E57" s="76"/>
      <c r="F57" s="76"/>
      <c r="G57" s="76"/>
      <c r="H57" s="76"/>
      <c r="I57" s="76"/>
      <c r="J57" s="77" t="s">
        <v>2</v>
      </c>
      <c r="K57" s="78" t="s">
        <v>571</v>
      </c>
      <c r="L57" s="79" t="s">
        <v>572</v>
      </c>
      <c r="M57" s="79" t="s">
        <v>573</v>
      </c>
      <c r="N57" s="79" t="s">
        <v>574</v>
      </c>
      <c r="O57" s="80" t="s">
        <v>575</v>
      </c>
      <c r="P57" s="46"/>
      <c r="Q57" s="46"/>
      <c r="R57" s="46"/>
      <c r="S57" s="46"/>
      <c r="T57" s="46"/>
      <c r="U57" s="46"/>
    </row>
    <row r="58" spans="1:21" ht="31.5" customHeight="1">
      <c r="B58" s="1172" t="s">
        <v>26</v>
      </c>
      <c r="C58" s="1173"/>
      <c r="D58" s="1178" t="s">
        <v>27</v>
      </c>
      <c r="E58" s="1179"/>
      <c r="F58" s="1179"/>
      <c r="G58" s="1179"/>
      <c r="H58" s="1179"/>
      <c r="I58" s="1179"/>
      <c r="J58" s="1180"/>
      <c r="K58" s="81">
        <v>8</v>
      </c>
      <c r="L58" s="82">
        <v>17</v>
      </c>
      <c r="M58" s="82" t="s">
        <v>514</v>
      </c>
      <c r="N58" s="82" t="s">
        <v>514</v>
      </c>
      <c r="O58" s="83" t="s">
        <v>514</v>
      </c>
    </row>
    <row r="59" spans="1:21" ht="31.5" customHeight="1">
      <c r="B59" s="1174"/>
      <c r="C59" s="1175"/>
      <c r="D59" s="1181" t="s">
        <v>28</v>
      </c>
      <c r="E59" s="1182"/>
      <c r="F59" s="1182"/>
      <c r="G59" s="1182"/>
      <c r="H59" s="1182"/>
      <c r="I59" s="1182"/>
      <c r="J59" s="1183"/>
      <c r="K59" s="84">
        <v>120</v>
      </c>
      <c r="L59" s="85">
        <v>100</v>
      </c>
      <c r="M59" s="85" t="s">
        <v>590</v>
      </c>
      <c r="N59" s="85" t="s">
        <v>590</v>
      </c>
      <c r="O59" s="86" t="s">
        <v>590</v>
      </c>
    </row>
    <row r="60" spans="1:21" ht="31.5" customHeight="1" thickBot="1">
      <c r="B60" s="1176"/>
      <c r="C60" s="1177"/>
      <c r="D60" s="1184" t="s">
        <v>29</v>
      </c>
      <c r="E60" s="1185"/>
      <c r="F60" s="1185"/>
      <c r="G60" s="1185"/>
      <c r="H60" s="1185"/>
      <c r="I60" s="1185"/>
      <c r="J60" s="1186"/>
      <c r="K60" s="87">
        <v>17</v>
      </c>
      <c r="L60" s="88">
        <v>13</v>
      </c>
      <c r="M60" s="88" t="s">
        <v>514</v>
      </c>
      <c r="N60" s="88" t="s">
        <v>514</v>
      </c>
      <c r="O60" s="89" t="s">
        <v>514</v>
      </c>
    </row>
    <row r="61" spans="1:21" ht="24" customHeight="1">
      <c r="B61" s="90"/>
      <c r="C61" s="90"/>
      <c r="D61" s="91" t="s">
        <v>30</v>
      </c>
      <c r="E61" s="92"/>
      <c r="F61" s="92"/>
      <c r="G61" s="92"/>
      <c r="H61" s="92"/>
      <c r="I61" s="92"/>
      <c r="J61" s="92"/>
      <c r="K61" s="92"/>
      <c r="L61" s="92"/>
      <c r="M61" s="92"/>
      <c r="N61" s="92"/>
      <c r="O61" s="92"/>
    </row>
    <row r="62" spans="1:21" ht="24" customHeight="1">
      <c r="B62" s="93"/>
      <c r="C62" s="93"/>
      <c r="D62" s="91" t="s">
        <v>31</v>
      </c>
      <c r="E62" s="92"/>
      <c r="F62" s="92"/>
      <c r="G62" s="92"/>
      <c r="H62" s="92"/>
      <c r="I62" s="92"/>
      <c r="J62" s="92"/>
      <c r="K62" s="92"/>
      <c r="L62" s="92"/>
      <c r="M62" s="92"/>
      <c r="N62" s="92"/>
      <c r="O62" s="92"/>
    </row>
    <row r="63" spans="1:21" ht="24" customHeight="1">
      <c r="A63" s="46"/>
      <c r="B63" s="69"/>
      <c r="C63" s="46"/>
      <c r="D63" s="46"/>
      <c r="E63" s="46"/>
      <c r="F63" s="46"/>
      <c r="G63" s="46"/>
      <c r="H63" s="46"/>
      <c r="I63" s="46"/>
      <c r="J63" s="46"/>
      <c r="K63" s="46"/>
      <c r="L63" s="46"/>
      <c r="M63" s="46"/>
      <c r="N63" s="46"/>
      <c r="O63" s="46"/>
      <c r="P63" s="46"/>
      <c r="Q63" s="46"/>
      <c r="R63" s="46"/>
      <c r="S63" s="46"/>
      <c r="T63" s="46"/>
      <c r="U63" s="46"/>
    </row>
    <row r="64" spans="1:21" ht="24" customHeight="1">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HbQhHs9dmfkGopNqNGWub8cZKOP39WJSOFHFR5jn/aZBj1RSuscMDQ/WLrP+UKn5CqV+Xh1uz9xlHuLZQlKx6Q==" saltValue="dTK/ArTTOUAKNhEH1BOfI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election activeCell="S42" sqref="S42"/>
    </sheetView>
  </sheetViews>
  <sheetFormatPr defaultColWidth="0" defaultRowHeight="13.5" customHeight="1" zeroHeight="1"/>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5" t="s">
        <v>9</v>
      </c>
    </row>
    <row r="40" spans="2:13" ht="27.75" customHeight="1" thickBot="1">
      <c r="B40" s="96" t="s">
        <v>10</v>
      </c>
      <c r="C40" s="97"/>
      <c r="D40" s="97"/>
      <c r="E40" s="98"/>
      <c r="F40" s="98"/>
      <c r="G40" s="98"/>
      <c r="H40" s="99" t="s">
        <v>2</v>
      </c>
      <c r="I40" s="100" t="s">
        <v>555</v>
      </c>
      <c r="J40" s="101" t="s">
        <v>556</v>
      </c>
      <c r="K40" s="101" t="s">
        <v>557</v>
      </c>
      <c r="L40" s="101" t="s">
        <v>558</v>
      </c>
      <c r="M40" s="102" t="s">
        <v>559</v>
      </c>
    </row>
    <row r="41" spans="2:13" ht="27.75" customHeight="1">
      <c r="B41" s="1207" t="s">
        <v>32</v>
      </c>
      <c r="C41" s="1208"/>
      <c r="D41" s="103"/>
      <c r="E41" s="1209" t="s">
        <v>33</v>
      </c>
      <c r="F41" s="1209"/>
      <c r="G41" s="1209"/>
      <c r="H41" s="1210"/>
      <c r="I41" s="342">
        <v>22816</v>
      </c>
      <c r="J41" s="343">
        <v>22297</v>
      </c>
      <c r="K41" s="343">
        <v>21480</v>
      </c>
      <c r="L41" s="343">
        <v>20955</v>
      </c>
      <c r="M41" s="344">
        <v>19418</v>
      </c>
    </row>
    <row r="42" spans="2:13" ht="27.75" customHeight="1">
      <c r="B42" s="1197"/>
      <c r="C42" s="1198"/>
      <c r="D42" s="104"/>
      <c r="E42" s="1201" t="s">
        <v>34</v>
      </c>
      <c r="F42" s="1201"/>
      <c r="G42" s="1201"/>
      <c r="H42" s="1202"/>
      <c r="I42" s="345">
        <v>70</v>
      </c>
      <c r="J42" s="346">
        <v>53</v>
      </c>
      <c r="K42" s="346">
        <v>39</v>
      </c>
      <c r="L42" s="346">
        <v>28</v>
      </c>
      <c r="M42" s="347">
        <v>19</v>
      </c>
    </row>
    <row r="43" spans="2:13" ht="27.75" customHeight="1">
      <c r="B43" s="1197"/>
      <c r="C43" s="1198"/>
      <c r="D43" s="104"/>
      <c r="E43" s="1201" t="s">
        <v>35</v>
      </c>
      <c r="F43" s="1201"/>
      <c r="G43" s="1201"/>
      <c r="H43" s="1202"/>
      <c r="I43" s="345">
        <v>2271</v>
      </c>
      <c r="J43" s="346">
        <v>2118</v>
      </c>
      <c r="K43" s="346">
        <v>1966</v>
      </c>
      <c r="L43" s="346">
        <v>1733</v>
      </c>
      <c r="M43" s="347">
        <v>1553</v>
      </c>
    </row>
    <row r="44" spans="2:13" ht="27.75" customHeight="1">
      <c r="B44" s="1197"/>
      <c r="C44" s="1198"/>
      <c r="D44" s="104"/>
      <c r="E44" s="1201" t="s">
        <v>36</v>
      </c>
      <c r="F44" s="1201"/>
      <c r="G44" s="1201"/>
      <c r="H44" s="1202"/>
      <c r="I44" s="345">
        <v>67</v>
      </c>
      <c r="J44" s="346">
        <v>59</v>
      </c>
      <c r="K44" s="346">
        <v>91</v>
      </c>
      <c r="L44" s="346">
        <v>85</v>
      </c>
      <c r="M44" s="347">
        <v>74</v>
      </c>
    </row>
    <row r="45" spans="2:13" ht="27.75" customHeight="1">
      <c r="B45" s="1197"/>
      <c r="C45" s="1198"/>
      <c r="D45" s="104"/>
      <c r="E45" s="1201" t="s">
        <v>37</v>
      </c>
      <c r="F45" s="1201"/>
      <c r="G45" s="1201"/>
      <c r="H45" s="1202"/>
      <c r="I45" s="345">
        <v>1862</v>
      </c>
      <c r="J45" s="346">
        <v>1705</v>
      </c>
      <c r="K45" s="346">
        <v>1702</v>
      </c>
      <c r="L45" s="346">
        <v>1763</v>
      </c>
      <c r="M45" s="347">
        <v>1604</v>
      </c>
    </row>
    <row r="46" spans="2:13" ht="27.75" customHeight="1">
      <c r="B46" s="1197"/>
      <c r="C46" s="1198"/>
      <c r="D46" s="105"/>
      <c r="E46" s="1201" t="s">
        <v>38</v>
      </c>
      <c r="F46" s="1201"/>
      <c r="G46" s="1201"/>
      <c r="H46" s="1202"/>
      <c r="I46" s="345" t="s">
        <v>514</v>
      </c>
      <c r="J46" s="346" t="s">
        <v>514</v>
      </c>
      <c r="K46" s="346">
        <v>6</v>
      </c>
      <c r="L46" s="346" t="s">
        <v>514</v>
      </c>
      <c r="M46" s="347" t="s">
        <v>514</v>
      </c>
    </row>
    <row r="47" spans="2:13" ht="27.75" customHeight="1">
      <c r="B47" s="1197"/>
      <c r="C47" s="1198"/>
      <c r="D47" s="106"/>
      <c r="E47" s="1211" t="s">
        <v>39</v>
      </c>
      <c r="F47" s="1212"/>
      <c r="G47" s="1212"/>
      <c r="H47" s="1213"/>
      <c r="I47" s="345" t="s">
        <v>514</v>
      </c>
      <c r="J47" s="346" t="s">
        <v>514</v>
      </c>
      <c r="K47" s="346" t="s">
        <v>514</v>
      </c>
      <c r="L47" s="346" t="s">
        <v>514</v>
      </c>
      <c r="M47" s="347" t="s">
        <v>514</v>
      </c>
    </row>
    <row r="48" spans="2:13" ht="27.75" customHeight="1">
      <c r="B48" s="1197"/>
      <c r="C48" s="1198"/>
      <c r="D48" s="104"/>
      <c r="E48" s="1201" t="s">
        <v>40</v>
      </c>
      <c r="F48" s="1201"/>
      <c r="G48" s="1201"/>
      <c r="H48" s="1202"/>
      <c r="I48" s="345" t="s">
        <v>514</v>
      </c>
      <c r="J48" s="346" t="s">
        <v>514</v>
      </c>
      <c r="K48" s="346" t="s">
        <v>514</v>
      </c>
      <c r="L48" s="346" t="s">
        <v>514</v>
      </c>
      <c r="M48" s="347" t="s">
        <v>514</v>
      </c>
    </row>
    <row r="49" spans="2:13" ht="27.75" customHeight="1">
      <c r="B49" s="1199"/>
      <c r="C49" s="1200"/>
      <c r="D49" s="104"/>
      <c r="E49" s="1201" t="s">
        <v>41</v>
      </c>
      <c r="F49" s="1201"/>
      <c r="G49" s="1201"/>
      <c r="H49" s="1202"/>
      <c r="I49" s="345" t="s">
        <v>514</v>
      </c>
      <c r="J49" s="346" t="s">
        <v>514</v>
      </c>
      <c r="K49" s="346" t="s">
        <v>514</v>
      </c>
      <c r="L49" s="346" t="s">
        <v>514</v>
      </c>
      <c r="M49" s="347" t="s">
        <v>514</v>
      </c>
    </row>
    <row r="50" spans="2:13" ht="27.75" customHeight="1">
      <c r="B50" s="1195" t="s">
        <v>42</v>
      </c>
      <c r="C50" s="1196"/>
      <c r="D50" s="107"/>
      <c r="E50" s="1201" t="s">
        <v>43</v>
      </c>
      <c r="F50" s="1201"/>
      <c r="G50" s="1201"/>
      <c r="H50" s="1202"/>
      <c r="I50" s="345">
        <v>4332</v>
      </c>
      <c r="J50" s="346">
        <v>4754</v>
      </c>
      <c r="K50" s="346">
        <v>5051</v>
      </c>
      <c r="L50" s="346">
        <v>6559</v>
      </c>
      <c r="M50" s="347">
        <v>7225</v>
      </c>
    </row>
    <row r="51" spans="2:13" ht="27.75" customHeight="1">
      <c r="B51" s="1197"/>
      <c r="C51" s="1198"/>
      <c r="D51" s="104"/>
      <c r="E51" s="1201" t="s">
        <v>44</v>
      </c>
      <c r="F51" s="1201"/>
      <c r="G51" s="1201"/>
      <c r="H51" s="1202"/>
      <c r="I51" s="345">
        <v>2540</v>
      </c>
      <c r="J51" s="346">
        <v>2330</v>
      </c>
      <c r="K51" s="346">
        <v>2272</v>
      </c>
      <c r="L51" s="346">
        <v>2054</v>
      </c>
      <c r="M51" s="347">
        <v>1947</v>
      </c>
    </row>
    <row r="52" spans="2:13" ht="27.75" customHeight="1">
      <c r="B52" s="1199"/>
      <c r="C52" s="1200"/>
      <c r="D52" s="104"/>
      <c r="E52" s="1201" t="s">
        <v>45</v>
      </c>
      <c r="F52" s="1201"/>
      <c r="G52" s="1201"/>
      <c r="H52" s="1202"/>
      <c r="I52" s="345">
        <v>16384</v>
      </c>
      <c r="J52" s="346">
        <v>16100</v>
      </c>
      <c r="K52" s="346">
        <v>15784</v>
      </c>
      <c r="L52" s="346">
        <v>15350</v>
      </c>
      <c r="M52" s="347">
        <v>14832</v>
      </c>
    </row>
    <row r="53" spans="2:13" ht="27.75" customHeight="1" thickBot="1">
      <c r="B53" s="1203" t="s">
        <v>46</v>
      </c>
      <c r="C53" s="1204"/>
      <c r="D53" s="108"/>
      <c r="E53" s="1205" t="s">
        <v>47</v>
      </c>
      <c r="F53" s="1205"/>
      <c r="G53" s="1205"/>
      <c r="H53" s="1206"/>
      <c r="I53" s="348">
        <v>3830</v>
      </c>
      <c r="J53" s="349">
        <v>3049</v>
      </c>
      <c r="K53" s="349">
        <v>2178</v>
      </c>
      <c r="L53" s="349">
        <v>600</v>
      </c>
      <c r="M53" s="350">
        <v>-1336</v>
      </c>
    </row>
    <row r="54" spans="2:13" ht="27.75" customHeight="1">
      <c r="B54" s="109" t="s">
        <v>48</v>
      </c>
      <c r="C54" s="110"/>
      <c r="D54" s="110"/>
      <c r="E54" s="111"/>
      <c r="F54" s="111"/>
      <c r="G54" s="111"/>
      <c r="H54" s="111"/>
      <c r="I54" s="112"/>
      <c r="J54" s="112"/>
      <c r="K54" s="112"/>
      <c r="L54" s="112"/>
      <c r="M54" s="112"/>
    </row>
    <row r="55" spans="2:13" ht="13"/>
  </sheetData>
  <sheetProtection algorithmName="SHA-512" hashValue="tPzZg4dbiBf6HXrlXj3RU+VdT4QvCXbDmKs7zdl9G1eHV9tuCp3wS0a2T+9nuwT8PHsVSttIZaNmSd6ckfWw+A==" saltValue="NIJjtyufT/8SAGQXk7Xze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6"/>
  <sheetViews>
    <sheetView showGridLines="0" zoomScale="70" zoomScaleNormal="70" zoomScaleSheetLayoutView="100" workbookViewId="0">
      <selection activeCell="H58" sqref="H58"/>
    </sheetView>
  </sheetViews>
  <sheetFormatPr defaultColWidth="0" defaultRowHeight="13.5"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row r="2" s="1" customFormat="1" ht="16.5" customHeight="1"/>
    <row r="3" s="1" customFormat="1" ht="16.5" customHeight="1"/>
    <row r="4" s="1" customFormat="1" ht="16.5" customHeight="1"/>
    <row r="5" s="1" customFormat="1" ht="16.5" customHeight="1"/>
    <row r="6" s="1" customFormat="1" ht="16.5" customHeight="1"/>
    <row r="7" s="1" customFormat="1" ht="16.5" customHeight="1"/>
    <row r="8" s="1" customFormat="1" ht="16.5" customHeight="1"/>
    <row r="9" s="1" customFormat="1" ht="16.5" customHeight="1"/>
    <row r="10" s="1" customFormat="1" ht="16.5" customHeight="1"/>
    <row r="11" s="1" customFormat="1" ht="16.5" customHeight="1"/>
    <row r="12" s="1" customFormat="1" ht="16.5" customHeight="1"/>
    <row r="13" s="1" customFormat="1" ht="16.5" customHeight="1"/>
    <row r="14" s="1" customFormat="1" ht="16.5" customHeight="1"/>
    <row r="15" s="1" customFormat="1" ht="16.5" customHeight="1"/>
    <row r="16" s="1" customFormat="1" ht="16.5" customHeight="1"/>
    <row r="17" s="1" customFormat="1" ht="16.5" customHeight="1"/>
    <row r="18" s="1" customFormat="1" ht="16.5" customHeight="1"/>
    <row r="19" s="1" customFormat="1" ht="16.5" customHeight="1"/>
    <row r="20" s="1" customFormat="1" ht="16.5" customHeight="1"/>
    <row r="21" s="1" customFormat="1" ht="16.5" customHeight="1"/>
    <row r="22" s="1" customFormat="1" ht="16.5" customHeight="1"/>
    <row r="23" s="1" customFormat="1" ht="16.5" customHeight="1"/>
    <row r="24" s="1" customFormat="1" ht="16.5" customHeight="1"/>
    <row r="25" s="1" customFormat="1" ht="16.5" customHeight="1"/>
    <row r="26" s="1" customFormat="1" ht="16.5" customHeight="1"/>
    <row r="27" s="1" customFormat="1" ht="16.5" customHeight="1"/>
    <row r="28" s="1" customFormat="1" ht="16.5" customHeight="1"/>
    <row r="29" s="1" customFormat="1" ht="16.5" customHeight="1"/>
    <row r="30" s="1" customFormat="1" ht="16.5" customHeight="1"/>
    <row r="31" s="1" customFormat="1" ht="16.5" customHeight="1"/>
    <row r="32" s="1" customFormat="1" ht="16.5" customHeight="1"/>
    <row r="33" s="1" customFormat="1" ht="16.5" customHeight="1"/>
    <row r="34" s="1" customFormat="1" ht="16.5" customHeight="1"/>
    <row r="35" s="1" customFormat="1" ht="16.5" customHeight="1"/>
    <row r="36" s="1" customFormat="1" ht="16.5" customHeight="1"/>
    <row r="37" s="1" customFormat="1" ht="16.5" customHeight="1"/>
    <row r="38" s="1" customFormat="1" ht="16.5" customHeight="1"/>
    <row r="39" s="1" customFormat="1" ht="16.5" customHeight="1"/>
    <row r="40" s="1" customFormat="1" ht="16.5" customHeight="1"/>
    <row r="41" s="1" customFormat="1" ht="16.5" customHeight="1"/>
    <row r="42" s="1" customFormat="1" ht="16.5" customHeight="1"/>
    <row r="43" s="1" customFormat="1" ht="16.5" customHeight="1"/>
    <row r="44" s="1" customFormat="1" ht="16.5" customHeight="1"/>
    <row r="45" s="1" customFormat="1" ht="16.5" customHeight="1"/>
    <row r="46" s="1" customFormat="1" ht="16.5" customHeight="1"/>
    <row r="47" s="1" customFormat="1" ht="16.5" customHeight="1"/>
    <row r="48" s="1" customFormat="1"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3" t="s">
        <v>49</v>
      </c>
    </row>
    <row r="54" spans="2:8" ht="29.25" customHeight="1" thickBot="1">
      <c r="B54" s="114" t="s">
        <v>1</v>
      </c>
      <c r="C54" s="115"/>
      <c r="D54" s="115"/>
      <c r="E54" s="116" t="s">
        <v>2</v>
      </c>
      <c r="F54" s="117" t="s">
        <v>557</v>
      </c>
      <c r="G54" s="117" t="s">
        <v>558</v>
      </c>
      <c r="H54" s="118" t="s">
        <v>559</v>
      </c>
    </row>
    <row r="55" spans="2:8" ht="52.5" customHeight="1">
      <c r="B55" s="119"/>
      <c r="C55" s="1222" t="s">
        <v>50</v>
      </c>
      <c r="D55" s="1222"/>
      <c r="E55" s="1223"/>
      <c r="F55" s="120">
        <v>1423</v>
      </c>
      <c r="G55" s="120">
        <v>2061</v>
      </c>
      <c r="H55" s="121">
        <v>2074</v>
      </c>
    </row>
    <row r="56" spans="2:8" ht="52.5" customHeight="1">
      <c r="B56" s="122"/>
      <c r="C56" s="1224" t="s">
        <v>51</v>
      </c>
      <c r="D56" s="1224"/>
      <c r="E56" s="1225"/>
      <c r="F56" s="123">
        <v>473</v>
      </c>
      <c r="G56" s="123">
        <v>944</v>
      </c>
      <c r="H56" s="124">
        <v>864</v>
      </c>
    </row>
    <row r="57" spans="2:8" ht="53.25" customHeight="1">
      <c r="B57" s="122"/>
      <c r="C57" s="1226" t="s">
        <v>52</v>
      </c>
      <c r="D57" s="1226"/>
      <c r="E57" s="1227"/>
      <c r="F57" s="125">
        <v>2178</v>
      </c>
      <c r="G57" s="125">
        <v>2729</v>
      </c>
      <c r="H57" s="126">
        <v>3403</v>
      </c>
    </row>
    <row r="58" spans="2:8" ht="45.75" customHeight="1">
      <c r="B58" s="127"/>
      <c r="C58" s="1214" t="s">
        <v>591</v>
      </c>
      <c r="D58" s="1215"/>
      <c r="E58" s="1216"/>
      <c r="F58" s="128">
        <v>923</v>
      </c>
      <c r="G58" s="128">
        <v>1003</v>
      </c>
      <c r="H58" s="129">
        <v>1123</v>
      </c>
    </row>
    <row r="59" spans="2:8" ht="45.75" customHeight="1">
      <c r="B59" s="127"/>
      <c r="C59" s="1214" t="s">
        <v>594</v>
      </c>
      <c r="D59" s="1215"/>
      <c r="E59" s="1216"/>
      <c r="F59" s="128">
        <v>444</v>
      </c>
      <c r="G59" s="128">
        <v>668</v>
      </c>
      <c r="H59" s="129">
        <v>930</v>
      </c>
    </row>
    <row r="60" spans="2:8" ht="45.75" customHeight="1">
      <c r="B60" s="127"/>
      <c r="C60" s="1214" t="s">
        <v>595</v>
      </c>
      <c r="D60" s="1215"/>
      <c r="E60" s="1216"/>
      <c r="F60" s="128">
        <v>652</v>
      </c>
      <c r="G60" s="128">
        <v>702</v>
      </c>
      <c r="H60" s="129">
        <v>798</v>
      </c>
    </row>
    <row r="61" spans="2:8" ht="45.75" customHeight="1">
      <c r="B61" s="127"/>
      <c r="C61" s="1214" t="s">
        <v>592</v>
      </c>
      <c r="D61" s="1215"/>
      <c r="E61" s="1216"/>
      <c r="F61" s="128">
        <v>57</v>
      </c>
      <c r="G61" s="128">
        <v>256</v>
      </c>
      <c r="H61" s="129">
        <v>455</v>
      </c>
    </row>
    <row r="62" spans="2:8" ht="45.75" customHeight="1" thickBot="1">
      <c r="B62" s="130"/>
      <c r="C62" s="1217" t="s">
        <v>593</v>
      </c>
      <c r="D62" s="1218"/>
      <c r="E62" s="1219"/>
      <c r="F62" s="131">
        <v>96</v>
      </c>
      <c r="G62" s="131">
        <v>88</v>
      </c>
      <c r="H62" s="132">
        <v>78</v>
      </c>
    </row>
    <row r="63" spans="2:8" ht="52.5" customHeight="1" thickBot="1">
      <c r="B63" s="133"/>
      <c r="C63" s="1220" t="s">
        <v>53</v>
      </c>
      <c r="D63" s="1220"/>
      <c r="E63" s="1221"/>
      <c r="F63" s="134">
        <v>4074</v>
      </c>
      <c r="G63" s="134">
        <v>5733</v>
      </c>
      <c r="H63" s="135">
        <v>6341</v>
      </c>
    </row>
    <row r="64" spans="2:8" ht="13"/>
    <row r="65" s="1" customFormat="1" ht="13.5" hidden="1" customHeight="1"/>
    <row r="66" s="1" customFormat="1" ht="13.5" hidden="1" customHeight="1"/>
    <row r="67" s="1" customFormat="1" ht="13.5" hidden="1" customHeight="1"/>
    <row r="68" s="1" customFormat="1" ht="13.5" hidden="1" customHeight="1"/>
    <row r="69" s="1" customFormat="1" ht="13.5" hidden="1" customHeight="1"/>
    <row r="70" s="1" customFormat="1" ht="13.5" hidden="1" customHeight="1"/>
    <row r="71" s="1" customFormat="1" ht="13.5" hidden="1" customHeight="1"/>
    <row r="72" s="1" customFormat="1" ht="13.5" hidden="1" customHeight="1"/>
    <row r="73" s="1" customFormat="1" ht="13.5" hidden="1" customHeight="1"/>
    <row r="74" s="1" customFormat="1" ht="13.5" hidden="1" customHeight="1"/>
    <row r="75" s="1" customFormat="1" ht="13.5" hidden="1" customHeight="1"/>
    <row r="76" s="1" customFormat="1" ht="13.5" hidden="1" customHeight="1"/>
  </sheetData>
  <sheetProtection algorithmName="SHA-512" hashValue="g9aeXdfekdv+ySplkTuThagwjZR5OIfYxDGvkm/4PiK+998HeAzJY1XHjBWEI5FsU1I69DCWwM7r6XfCxySMlw==" saltValue="9lzf5Qonb23YV5zNdGvr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7804A-3A8C-477C-AD0F-DB35C2D709CB}">
  <sheetPr>
    <pageSetUpPr fitToPage="1"/>
  </sheetPr>
  <dimension ref="A1:DE85"/>
  <sheetViews>
    <sheetView showGridLines="0" zoomScale="85" zoomScaleNormal="85" zoomScaleSheetLayoutView="55" workbookViewId="0">
      <selection activeCell="CE20" sqref="CE20:CS21"/>
    </sheetView>
  </sheetViews>
  <sheetFormatPr defaultColWidth="0" defaultRowHeight="0" customHeight="1" zeroHeight="1"/>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c r="A1" s="376"/>
      <c r="B1" s="375"/>
      <c r="DD1" s="255"/>
      <c r="DE1" s="255"/>
    </row>
    <row r="2" spans="1:109" ht="25.5" customHeight="1">
      <c r="A2" s="374"/>
      <c r="C2" s="374"/>
      <c r="O2" s="374"/>
      <c r="P2" s="374"/>
      <c r="Q2" s="374"/>
      <c r="R2" s="374"/>
      <c r="S2" s="374"/>
      <c r="T2" s="374"/>
      <c r="U2" s="374"/>
      <c r="V2" s="374"/>
      <c r="W2" s="374"/>
      <c r="X2" s="374"/>
      <c r="Y2" s="374"/>
      <c r="Z2" s="374"/>
      <c r="AA2" s="374"/>
      <c r="AB2" s="374"/>
      <c r="AC2" s="374"/>
      <c r="AD2" s="374"/>
      <c r="AE2" s="374"/>
      <c r="AF2" s="374"/>
      <c r="AG2" s="374"/>
      <c r="AH2" s="374"/>
      <c r="AI2" s="374"/>
      <c r="AU2" s="374"/>
      <c r="BG2" s="374"/>
      <c r="BS2" s="374"/>
      <c r="CE2" s="374"/>
      <c r="CQ2" s="374"/>
      <c r="DD2" s="255"/>
      <c r="DE2" s="255"/>
    </row>
    <row r="3" spans="1:109" ht="25.5" customHeight="1">
      <c r="A3" s="374"/>
      <c r="C3" s="374"/>
      <c r="O3" s="374"/>
      <c r="P3" s="374"/>
      <c r="Q3" s="374"/>
      <c r="R3" s="374"/>
      <c r="S3" s="374"/>
      <c r="T3" s="374"/>
      <c r="U3" s="374"/>
      <c r="V3" s="374"/>
      <c r="W3" s="374"/>
      <c r="X3" s="374"/>
      <c r="Y3" s="374"/>
      <c r="Z3" s="374"/>
      <c r="AA3" s="374"/>
      <c r="AB3" s="374"/>
      <c r="AC3" s="374"/>
      <c r="AD3" s="374"/>
      <c r="AE3" s="374"/>
      <c r="AF3" s="374"/>
      <c r="AG3" s="374"/>
      <c r="AH3" s="374"/>
      <c r="AI3" s="374"/>
      <c r="AU3" s="374"/>
      <c r="BG3" s="374"/>
      <c r="BS3" s="374"/>
      <c r="CE3" s="374"/>
      <c r="CQ3" s="374"/>
      <c r="DD3" s="255"/>
      <c r="DE3" s="255"/>
    </row>
    <row r="4" spans="1:109" s="253" customFormat="1" ht="13">
      <c r="A4" s="374"/>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row>
    <row r="5" spans="1:109" s="253" customFormat="1" ht="13">
      <c r="A5" s="374"/>
      <c r="B5" s="374"/>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4"/>
      <c r="DB5" s="374"/>
      <c r="DC5" s="374"/>
      <c r="DD5" s="374"/>
      <c r="DE5" s="374"/>
    </row>
    <row r="6" spans="1:109" s="253" customFormat="1" ht="13">
      <c r="A6" s="374"/>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c r="CQ6" s="374"/>
      <c r="CR6" s="374"/>
      <c r="CS6" s="374"/>
      <c r="CT6" s="374"/>
      <c r="CU6" s="374"/>
      <c r="CV6" s="374"/>
      <c r="CW6" s="374"/>
      <c r="CX6" s="374"/>
      <c r="CY6" s="374"/>
      <c r="CZ6" s="374"/>
      <c r="DA6" s="374"/>
      <c r="DB6" s="374"/>
      <c r="DC6" s="374"/>
      <c r="DD6" s="374"/>
      <c r="DE6" s="374"/>
    </row>
    <row r="7" spans="1:109" s="253" customFormat="1" ht="13">
      <c r="A7" s="374"/>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c r="BW7" s="374"/>
      <c r="BX7" s="374"/>
      <c r="BY7" s="374"/>
      <c r="BZ7" s="374"/>
      <c r="CA7" s="374"/>
      <c r="CB7" s="374"/>
      <c r="CC7" s="374"/>
      <c r="CD7" s="374"/>
      <c r="CE7" s="374"/>
      <c r="CF7" s="374"/>
      <c r="CG7" s="374"/>
      <c r="CH7" s="374"/>
      <c r="CI7" s="374"/>
      <c r="CJ7" s="374"/>
      <c r="CK7" s="374"/>
      <c r="CL7" s="374"/>
      <c r="CM7" s="374"/>
      <c r="CN7" s="374"/>
      <c r="CO7" s="374"/>
      <c r="CP7" s="374"/>
      <c r="CQ7" s="374"/>
      <c r="CR7" s="374"/>
      <c r="CS7" s="374"/>
      <c r="CT7" s="374"/>
      <c r="CU7" s="374"/>
      <c r="CV7" s="374"/>
      <c r="CW7" s="374"/>
      <c r="CX7" s="374"/>
      <c r="CY7" s="374"/>
      <c r="CZ7" s="374"/>
      <c r="DA7" s="374"/>
      <c r="DB7" s="374"/>
      <c r="DC7" s="374"/>
      <c r="DD7" s="374"/>
      <c r="DE7" s="374"/>
    </row>
    <row r="8" spans="1:109" s="253" customFormat="1" ht="13">
      <c r="A8" s="374"/>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4"/>
      <c r="AR8" s="374"/>
      <c r="AS8" s="374"/>
      <c r="AT8" s="374"/>
      <c r="AU8" s="374"/>
      <c r="AV8" s="374"/>
      <c r="AW8" s="374"/>
      <c r="AX8" s="374"/>
      <c r="AY8" s="374"/>
      <c r="AZ8" s="374"/>
      <c r="BA8" s="374"/>
      <c r="BB8" s="374"/>
      <c r="BC8" s="374"/>
      <c r="BD8" s="374"/>
      <c r="BE8" s="374"/>
      <c r="BF8" s="374"/>
      <c r="BG8" s="374"/>
      <c r="BH8" s="374"/>
      <c r="BI8" s="374"/>
      <c r="BJ8" s="374"/>
      <c r="BK8" s="374"/>
      <c r="BL8" s="374"/>
      <c r="BM8" s="374"/>
      <c r="BN8" s="374"/>
      <c r="BO8" s="374"/>
      <c r="BP8" s="374"/>
      <c r="BQ8" s="374"/>
      <c r="BR8" s="374"/>
      <c r="BS8" s="374"/>
      <c r="BT8" s="374"/>
      <c r="BU8" s="374"/>
      <c r="BV8" s="374"/>
      <c r="BW8" s="374"/>
      <c r="BX8" s="374"/>
      <c r="BY8" s="374"/>
      <c r="BZ8" s="374"/>
      <c r="CA8" s="374"/>
      <c r="CB8" s="374"/>
      <c r="CC8" s="374"/>
      <c r="CD8" s="374"/>
      <c r="CE8" s="374"/>
      <c r="CF8" s="374"/>
      <c r="CG8" s="374"/>
      <c r="CH8" s="374"/>
      <c r="CI8" s="374"/>
      <c r="CJ8" s="374"/>
      <c r="CK8" s="374"/>
      <c r="CL8" s="374"/>
      <c r="CM8" s="374"/>
      <c r="CN8" s="374"/>
      <c r="CO8" s="374"/>
      <c r="CP8" s="374"/>
      <c r="CQ8" s="374"/>
      <c r="CR8" s="374"/>
      <c r="CS8" s="374"/>
      <c r="CT8" s="374"/>
      <c r="CU8" s="374"/>
      <c r="CV8" s="374"/>
      <c r="CW8" s="374"/>
      <c r="CX8" s="374"/>
      <c r="CY8" s="374"/>
      <c r="CZ8" s="374"/>
      <c r="DA8" s="374"/>
      <c r="DB8" s="374"/>
      <c r="DC8" s="374"/>
      <c r="DD8" s="374"/>
      <c r="DE8" s="374"/>
    </row>
    <row r="9" spans="1:109" s="253" customFormat="1" ht="13">
      <c r="A9" s="374"/>
      <c r="B9" s="374"/>
      <c r="C9" s="374"/>
      <c r="D9" s="374"/>
      <c r="E9" s="374"/>
      <c r="F9" s="374"/>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4"/>
      <c r="AN9" s="374"/>
      <c r="AO9" s="374"/>
      <c r="AP9" s="374"/>
      <c r="AQ9" s="374"/>
      <c r="AR9" s="374"/>
      <c r="AS9" s="374"/>
      <c r="AT9" s="374"/>
      <c r="AU9" s="374"/>
      <c r="AV9" s="374"/>
      <c r="AW9" s="374"/>
      <c r="AX9" s="374"/>
      <c r="AY9" s="374"/>
      <c r="AZ9" s="374"/>
      <c r="BA9" s="374"/>
      <c r="BB9" s="374"/>
      <c r="BC9" s="374"/>
      <c r="BD9" s="374"/>
      <c r="BE9" s="374"/>
      <c r="BF9" s="374"/>
      <c r="BG9" s="374"/>
      <c r="BH9" s="374"/>
      <c r="BI9" s="374"/>
      <c r="BJ9" s="374"/>
      <c r="BK9" s="374"/>
      <c r="BL9" s="374"/>
      <c r="BM9" s="374"/>
      <c r="BN9" s="374"/>
      <c r="BO9" s="374"/>
      <c r="BP9" s="374"/>
      <c r="BQ9" s="374"/>
      <c r="BR9" s="374"/>
      <c r="BS9" s="374"/>
      <c r="BT9" s="374"/>
      <c r="BU9" s="374"/>
      <c r="BV9" s="374"/>
      <c r="BW9" s="374"/>
      <c r="BX9" s="374"/>
      <c r="BY9" s="374"/>
      <c r="BZ9" s="374"/>
      <c r="CA9" s="374"/>
      <c r="CB9" s="374"/>
      <c r="CC9" s="374"/>
      <c r="CD9" s="374"/>
      <c r="CE9" s="374"/>
      <c r="CF9" s="374"/>
      <c r="CG9" s="374"/>
      <c r="CH9" s="374"/>
      <c r="CI9" s="374"/>
      <c r="CJ9" s="374"/>
      <c r="CK9" s="374"/>
      <c r="CL9" s="374"/>
      <c r="CM9" s="374"/>
      <c r="CN9" s="374"/>
      <c r="CO9" s="374"/>
      <c r="CP9" s="374"/>
      <c r="CQ9" s="374"/>
      <c r="CR9" s="374"/>
      <c r="CS9" s="374"/>
      <c r="CT9" s="374"/>
      <c r="CU9" s="374"/>
      <c r="CV9" s="374"/>
      <c r="CW9" s="374"/>
      <c r="CX9" s="374"/>
      <c r="CY9" s="374"/>
      <c r="CZ9" s="374"/>
      <c r="DA9" s="374"/>
      <c r="DB9" s="374"/>
      <c r="DC9" s="374"/>
      <c r="DD9" s="374"/>
      <c r="DE9" s="374"/>
    </row>
    <row r="10" spans="1:109" s="253" customFormat="1" ht="13">
      <c r="A10" s="374"/>
      <c r="B10" s="374"/>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4"/>
      <c r="AW10" s="374"/>
      <c r="AX10" s="374"/>
      <c r="AY10" s="374"/>
      <c r="AZ10" s="374"/>
      <c r="BA10" s="374"/>
      <c r="BB10" s="374"/>
      <c r="BC10" s="374"/>
      <c r="BD10" s="374"/>
      <c r="BE10" s="374"/>
      <c r="BF10" s="374"/>
      <c r="BG10" s="374"/>
      <c r="BH10" s="374"/>
      <c r="BI10" s="374"/>
      <c r="BJ10" s="374"/>
      <c r="BK10" s="374"/>
      <c r="BL10" s="374"/>
      <c r="BM10" s="374"/>
      <c r="BN10" s="374"/>
      <c r="BO10" s="374"/>
      <c r="BP10" s="374"/>
      <c r="BQ10" s="374"/>
      <c r="BR10" s="374"/>
      <c r="BS10" s="374"/>
      <c r="BT10" s="374"/>
      <c r="BU10" s="374"/>
      <c r="BV10" s="374"/>
      <c r="BW10" s="374"/>
      <c r="BX10" s="374"/>
      <c r="BY10" s="374"/>
      <c r="BZ10" s="374"/>
      <c r="CA10" s="374"/>
      <c r="CB10" s="374"/>
      <c r="CC10" s="374"/>
      <c r="CD10" s="374"/>
      <c r="CE10" s="374"/>
      <c r="CF10" s="374"/>
      <c r="CG10" s="374"/>
      <c r="CH10" s="374"/>
      <c r="CI10" s="374"/>
      <c r="CJ10" s="374"/>
      <c r="CK10" s="374"/>
      <c r="CL10" s="374"/>
      <c r="CM10" s="374"/>
      <c r="CN10" s="374"/>
      <c r="CO10" s="374"/>
      <c r="CP10" s="374"/>
      <c r="CQ10" s="374"/>
      <c r="CR10" s="374"/>
      <c r="CS10" s="374"/>
      <c r="CT10" s="374"/>
      <c r="CU10" s="374"/>
      <c r="CV10" s="374"/>
      <c r="CW10" s="374"/>
      <c r="CX10" s="374"/>
      <c r="CY10" s="374"/>
      <c r="CZ10" s="374"/>
      <c r="DA10" s="374"/>
      <c r="DB10" s="374"/>
      <c r="DC10" s="374"/>
      <c r="DD10" s="374"/>
      <c r="DE10" s="374"/>
    </row>
    <row r="11" spans="1:109" s="253" customFormat="1" ht="13">
      <c r="A11" s="374"/>
      <c r="B11" s="374"/>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4"/>
      <c r="AS11" s="374"/>
      <c r="AT11" s="374"/>
      <c r="AU11" s="374"/>
      <c r="AV11" s="374"/>
      <c r="AW11" s="374"/>
      <c r="AX11" s="374"/>
      <c r="AY11" s="374"/>
      <c r="AZ11" s="374"/>
      <c r="BA11" s="374"/>
      <c r="BB11" s="374"/>
      <c r="BC11" s="374"/>
      <c r="BD11" s="374"/>
      <c r="BE11" s="374"/>
      <c r="BF11" s="374"/>
      <c r="BG11" s="374"/>
      <c r="BH11" s="374"/>
      <c r="BI11" s="374"/>
      <c r="BJ11" s="374"/>
      <c r="BK11" s="374"/>
      <c r="BL11" s="374"/>
      <c r="BM11" s="374"/>
      <c r="BN11" s="374"/>
      <c r="BO11" s="374"/>
      <c r="BP11" s="374"/>
      <c r="BQ11" s="374"/>
      <c r="BR11" s="374"/>
      <c r="BS11" s="374"/>
      <c r="BT11" s="374"/>
      <c r="BU11" s="374"/>
      <c r="BV11" s="374"/>
      <c r="BW11" s="374"/>
      <c r="BX11" s="374"/>
      <c r="BY11" s="374"/>
      <c r="BZ11" s="374"/>
      <c r="CA11" s="374"/>
      <c r="CB11" s="374"/>
      <c r="CC11" s="374"/>
      <c r="CD11" s="374"/>
      <c r="CE11" s="374"/>
      <c r="CF11" s="374"/>
      <c r="CG11" s="374"/>
      <c r="CH11" s="374"/>
      <c r="CI11" s="374"/>
      <c r="CJ11" s="374"/>
      <c r="CK11" s="374"/>
      <c r="CL11" s="374"/>
      <c r="CM11" s="374"/>
      <c r="CN11" s="374"/>
      <c r="CO11" s="374"/>
      <c r="CP11" s="374"/>
      <c r="CQ11" s="374"/>
      <c r="CR11" s="374"/>
      <c r="CS11" s="374"/>
      <c r="CT11" s="374"/>
      <c r="CU11" s="374"/>
      <c r="CV11" s="374"/>
      <c r="CW11" s="374"/>
      <c r="CX11" s="374"/>
      <c r="CY11" s="374"/>
      <c r="CZ11" s="374"/>
      <c r="DA11" s="374"/>
      <c r="DB11" s="374"/>
      <c r="DC11" s="374"/>
      <c r="DD11" s="374"/>
      <c r="DE11" s="374"/>
    </row>
    <row r="12" spans="1:109" s="253" customFormat="1" ht="13">
      <c r="A12" s="374"/>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4"/>
      <c r="AM12" s="374"/>
      <c r="AN12" s="374"/>
      <c r="AO12" s="374"/>
      <c r="AP12" s="374"/>
      <c r="AQ12" s="374"/>
      <c r="AR12" s="374"/>
      <c r="AS12" s="374"/>
      <c r="AT12" s="374"/>
      <c r="AU12" s="374"/>
      <c r="AV12" s="374"/>
      <c r="AW12" s="374"/>
      <c r="AX12" s="374"/>
      <c r="AY12" s="374"/>
      <c r="AZ12" s="374"/>
      <c r="BA12" s="374"/>
      <c r="BB12" s="374"/>
      <c r="BC12" s="374"/>
      <c r="BD12" s="374"/>
      <c r="BE12" s="374"/>
      <c r="BF12" s="374"/>
      <c r="BG12" s="374"/>
      <c r="BH12" s="374"/>
      <c r="BI12" s="374"/>
      <c r="BJ12" s="374"/>
      <c r="BK12" s="374"/>
      <c r="BL12" s="374"/>
      <c r="BM12" s="374"/>
      <c r="BN12" s="374"/>
      <c r="BO12" s="374"/>
      <c r="BP12" s="374"/>
      <c r="BQ12" s="374"/>
      <c r="BR12" s="374"/>
      <c r="BS12" s="374"/>
      <c r="BT12" s="374"/>
      <c r="BU12" s="374"/>
      <c r="BV12" s="374"/>
      <c r="BW12" s="374"/>
      <c r="BX12" s="374"/>
      <c r="BY12" s="374"/>
      <c r="BZ12" s="374"/>
      <c r="CA12" s="374"/>
      <c r="CB12" s="374"/>
      <c r="CC12" s="374"/>
      <c r="CD12" s="374"/>
      <c r="CE12" s="374"/>
      <c r="CF12" s="374"/>
      <c r="CG12" s="374"/>
      <c r="CH12" s="374"/>
      <c r="CI12" s="374"/>
      <c r="CJ12" s="374"/>
      <c r="CK12" s="374"/>
      <c r="CL12" s="374"/>
      <c r="CM12" s="374"/>
      <c r="CN12" s="374"/>
      <c r="CO12" s="374"/>
      <c r="CP12" s="374"/>
      <c r="CQ12" s="374"/>
      <c r="CR12" s="374"/>
      <c r="CS12" s="374"/>
      <c r="CT12" s="374"/>
      <c r="CU12" s="374"/>
      <c r="CV12" s="374"/>
      <c r="CW12" s="374"/>
      <c r="CX12" s="374"/>
      <c r="CY12" s="374"/>
      <c r="CZ12" s="374"/>
      <c r="DA12" s="374"/>
      <c r="DB12" s="374"/>
      <c r="DC12" s="374"/>
      <c r="DD12" s="374"/>
      <c r="DE12" s="374"/>
    </row>
    <row r="13" spans="1:109" s="253" customFormat="1" ht="13">
      <c r="A13" s="374"/>
      <c r="B13" s="374"/>
      <c r="C13" s="374"/>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74"/>
      <c r="BC13" s="374"/>
      <c r="BD13" s="374"/>
      <c r="BE13" s="374"/>
      <c r="BF13" s="374"/>
      <c r="BG13" s="374"/>
      <c r="BH13" s="374"/>
      <c r="BI13" s="374"/>
      <c r="BJ13" s="374"/>
      <c r="BK13" s="374"/>
      <c r="BL13" s="374"/>
      <c r="BM13" s="374"/>
      <c r="BN13" s="374"/>
      <c r="BO13" s="374"/>
      <c r="BP13" s="374"/>
      <c r="BQ13" s="374"/>
      <c r="BR13" s="374"/>
      <c r="BS13" s="374"/>
      <c r="BT13" s="374"/>
      <c r="BU13" s="374"/>
      <c r="BV13" s="374"/>
      <c r="BW13" s="374"/>
      <c r="BX13" s="374"/>
      <c r="BY13" s="374"/>
      <c r="BZ13" s="374"/>
      <c r="CA13" s="374"/>
      <c r="CB13" s="374"/>
      <c r="CC13" s="374"/>
      <c r="CD13" s="374"/>
      <c r="CE13" s="374"/>
      <c r="CF13" s="374"/>
      <c r="CG13" s="374"/>
      <c r="CH13" s="374"/>
      <c r="CI13" s="374"/>
      <c r="CJ13" s="374"/>
      <c r="CK13" s="374"/>
      <c r="CL13" s="374"/>
      <c r="CM13" s="374"/>
      <c r="CN13" s="374"/>
      <c r="CO13" s="374"/>
      <c r="CP13" s="374"/>
      <c r="CQ13" s="374"/>
      <c r="CR13" s="374"/>
      <c r="CS13" s="374"/>
      <c r="CT13" s="374"/>
      <c r="CU13" s="374"/>
      <c r="CV13" s="374"/>
      <c r="CW13" s="374"/>
      <c r="CX13" s="374"/>
      <c r="CY13" s="374"/>
      <c r="CZ13" s="374"/>
      <c r="DA13" s="374"/>
      <c r="DB13" s="374"/>
      <c r="DC13" s="374"/>
      <c r="DD13" s="374"/>
      <c r="DE13" s="374"/>
    </row>
    <row r="14" spans="1:109" s="253" customFormat="1" ht="13">
      <c r="A14" s="374"/>
      <c r="B14" s="374"/>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4"/>
      <c r="AY14" s="374"/>
      <c r="AZ14" s="374"/>
      <c r="BA14" s="374"/>
      <c r="BB14" s="374"/>
      <c r="BC14" s="374"/>
      <c r="BD14" s="374"/>
      <c r="BE14" s="374"/>
      <c r="BF14" s="374"/>
      <c r="BG14" s="374"/>
      <c r="BH14" s="374"/>
      <c r="BI14" s="374"/>
      <c r="BJ14" s="374"/>
      <c r="BK14" s="374"/>
      <c r="BL14" s="374"/>
      <c r="BM14" s="374"/>
      <c r="BN14" s="374"/>
      <c r="BO14" s="374"/>
      <c r="BP14" s="374"/>
      <c r="BQ14" s="374"/>
      <c r="BR14" s="374"/>
      <c r="BS14" s="374"/>
      <c r="BT14" s="374"/>
      <c r="BU14" s="374"/>
      <c r="BV14" s="374"/>
      <c r="BW14" s="374"/>
      <c r="BX14" s="374"/>
      <c r="BY14" s="374"/>
      <c r="BZ14" s="374"/>
      <c r="CA14" s="374"/>
      <c r="CB14" s="374"/>
      <c r="CC14" s="374"/>
      <c r="CD14" s="374"/>
      <c r="CE14" s="374"/>
      <c r="CF14" s="374"/>
      <c r="CG14" s="374"/>
      <c r="CH14" s="374"/>
      <c r="CI14" s="374"/>
      <c r="CJ14" s="374"/>
      <c r="CK14" s="374"/>
      <c r="CL14" s="374"/>
      <c r="CM14" s="374"/>
      <c r="CN14" s="374"/>
      <c r="CO14" s="374"/>
      <c r="CP14" s="374"/>
      <c r="CQ14" s="374"/>
      <c r="CR14" s="374"/>
      <c r="CS14" s="374"/>
      <c r="CT14" s="374"/>
      <c r="CU14" s="374"/>
      <c r="CV14" s="374"/>
      <c r="CW14" s="374"/>
      <c r="CX14" s="374"/>
      <c r="CY14" s="374"/>
      <c r="CZ14" s="374"/>
      <c r="DA14" s="374"/>
      <c r="DB14" s="374"/>
      <c r="DC14" s="374"/>
      <c r="DD14" s="374"/>
      <c r="DE14" s="374"/>
    </row>
    <row r="15" spans="1:109" s="253" customFormat="1" ht="13">
      <c r="A15" s="255"/>
      <c r="B15" s="374"/>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74"/>
      <c r="AW15" s="374"/>
      <c r="AX15" s="374"/>
      <c r="AY15" s="374"/>
      <c r="AZ15" s="374"/>
      <c r="BA15" s="374"/>
      <c r="BB15" s="374"/>
      <c r="BC15" s="374"/>
      <c r="BD15" s="374"/>
      <c r="BE15" s="374"/>
      <c r="BF15" s="374"/>
      <c r="BG15" s="374"/>
      <c r="BH15" s="374"/>
      <c r="BI15" s="374"/>
      <c r="BJ15" s="374"/>
      <c r="BK15" s="374"/>
      <c r="BL15" s="374"/>
      <c r="BM15" s="374"/>
      <c r="BN15" s="374"/>
      <c r="BO15" s="374"/>
      <c r="BP15" s="374"/>
      <c r="BQ15" s="374"/>
      <c r="BR15" s="374"/>
      <c r="BS15" s="374"/>
      <c r="BT15" s="374"/>
      <c r="BU15" s="374"/>
      <c r="BV15" s="374"/>
      <c r="BW15" s="374"/>
      <c r="BX15" s="374"/>
      <c r="BY15" s="374"/>
      <c r="BZ15" s="374"/>
      <c r="CA15" s="374"/>
      <c r="CB15" s="374"/>
      <c r="CC15" s="374"/>
      <c r="CD15" s="374"/>
      <c r="CE15" s="374"/>
      <c r="CF15" s="374"/>
      <c r="CG15" s="374"/>
      <c r="CH15" s="374"/>
      <c r="CI15" s="374"/>
      <c r="CJ15" s="374"/>
      <c r="CK15" s="374"/>
      <c r="CL15" s="374"/>
      <c r="CM15" s="374"/>
      <c r="CN15" s="374"/>
      <c r="CO15" s="374"/>
      <c r="CP15" s="374"/>
      <c r="CQ15" s="374"/>
      <c r="CR15" s="374"/>
      <c r="CS15" s="374"/>
      <c r="CT15" s="374"/>
      <c r="CU15" s="374"/>
      <c r="CV15" s="374"/>
      <c r="CW15" s="374"/>
      <c r="CX15" s="374"/>
      <c r="CY15" s="374"/>
      <c r="CZ15" s="374"/>
      <c r="DA15" s="374"/>
      <c r="DB15" s="374"/>
      <c r="DC15" s="374"/>
      <c r="DD15" s="374"/>
      <c r="DE15" s="374"/>
    </row>
    <row r="16" spans="1:109" s="253" customFormat="1" ht="13">
      <c r="A16" s="255"/>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c r="AM16" s="374"/>
      <c r="AN16" s="374"/>
      <c r="AO16" s="374"/>
      <c r="AP16" s="374"/>
      <c r="AQ16" s="374"/>
      <c r="AR16" s="374"/>
      <c r="AS16" s="374"/>
      <c r="AT16" s="374"/>
      <c r="AU16" s="374"/>
      <c r="AV16" s="374"/>
      <c r="AW16" s="374"/>
      <c r="AX16" s="374"/>
      <c r="AY16" s="374"/>
      <c r="AZ16" s="374"/>
      <c r="BA16" s="374"/>
      <c r="BB16" s="374"/>
      <c r="BC16" s="374"/>
      <c r="BD16" s="374"/>
      <c r="BE16" s="374"/>
      <c r="BF16" s="374"/>
      <c r="BG16" s="374"/>
      <c r="BH16" s="374"/>
      <c r="BI16" s="374"/>
      <c r="BJ16" s="374"/>
      <c r="BK16" s="374"/>
      <c r="BL16" s="374"/>
      <c r="BM16" s="374"/>
      <c r="BN16" s="374"/>
      <c r="BO16" s="374"/>
      <c r="BP16" s="374"/>
      <c r="BQ16" s="374"/>
      <c r="BR16" s="374"/>
      <c r="BS16" s="374"/>
      <c r="BT16" s="374"/>
      <c r="BU16" s="374"/>
      <c r="BV16" s="374"/>
      <c r="BW16" s="374"/>
      <c r="BX16" s="374"/>
      <c r="BY16" s="374"/>
      <c r="BZ16" s="374"/>
      <c r="CA16" s="374"/>
      <c r="CB16" s="374"/>
      <c r="CC16" s="374"/>
      <c r="CD16" s="374"/>
      <c r="CE16" s="374"/>
      <c r="CF16" s="374"/>
      <c r="CG16" s="374"/>
      <c r="CH16" s="374"/>
      <c r="CI16" s="374"/>
      <c r="CJ16" s="374"/>
      <c r="CK16" s="374"/>
      <c r="CL16" s="374"/>
      <c r="CM16" s="374"/>
      <c r="CN16" s="374"/>
      <c r="CO16" s="374"/>
      <c r="CP16" s="374"/>
      <c r="CQ16" s="374"/>
      <c r="CR16" s="374"/>
      <c r="CS16" s="374"/>
      <c r="CT16" s="374"/>
      <c r="CU16" s="374"/>
      <c r="CV16" s="374"/>
      <c r="CW16" s="374"/>
      <c r="CX16" s="374"/>
      <c r="CY16" s="374"/>
      <c r="CZ16" s="374"/>
      <c r="DA16" s="374"/>
      <c r="DB16" s="374"/>
      <c r="DC16" s="374"/>
      <c r="DD16" s="374"/>
      <c r="DE16" s="374"/>
    </row>
    <row r="17" spans="1:109" s="253" customFormat="1" ht="13">
      <c r="A17" s="255"/>
      <c r="B17" s="374"/>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4"/>
      <c r="AS17" s="374"/>
      <c r="AT17" s="374"/>
      <c r="AU17" s="374"/>
      <c r="AV17" s="374"/>
      <c r="AW17" s="374"/>
      <c r="AX17" s="374"/>
      <c r="AY17" s="374"/>
      <c r="AZ17" s="374"/>
      <c r="BA17" s="374"/>
      <c r="BB17" s="374"/>
      <c r="BC17" s="374"/>
      <c r="BD17" s="374"/>
      <c r="BE17" s="374"/>
      <c r="BF17" s="374"/>
      <c r="BG17" s="374"/>
      <c r="BH17" s="374"/>
      <c r="BI17" s="374"/>
      <c r="BJ17" s="374"/>
      <c r="BK17" s="374"/>
      <c r="BL17" s="374"/>
      <c r="BM17" s="374"/>
      <c r="BN17" s="374"/>
      <c r="BO17" s="374"/>
      <c r="BP17" s="374"/>
      <c r="BQ17" s="374"/>
      <c r="BR17" s="374"/>
      <c r="BS17" s="374"/>
      <c r="BT17" s="374"/>
      <c r="BU17" s="374"/>
      <c r="BV17" s="374"/>
      <c r="BW17" s="374"/>
      <c r="BX17" s="374"/>
      <c r="BY17" s="374"/>
      <c r="BZ17" s="374"/>
      <c r="CA17" s="374"/>
      <c r="CB17" s="374"/>
      <c r="CC17" s="374"/>
      <c r="CD17" s="374"/>
      <c r="CE17" s="374"/>
      <c r="CF17" s="374"/>
      <c r="CG17" s="374"/>
      <c r="CH17" s="374"/>
      <c r="CI17" s="374"/>
      <c r="CJ17" s="374"/>
      <c r="CK17" s="374"/>
      <c r="CL17" s="374"/>
      <c r="CM17" s="374"/>
      <c r="CN17" s="374"/>
      <c r="CO17" s="374"/>
      <c r="CP17" s="374"/>
      <c r="CQ17" s="374"/>
      <c r="CR17" s="374"/>
      <c r="CS17" s="374"/>
      <c r="CT17" s="374"/>
      <c r="CU17" s="374"/>
      <c r="CV17" s="374"/>
      <c r="CW17" s="374"/>
      <c r="CX17" s="374"/>
      <c r="CY17" s="374"/>
      <c r="CZ17" s="374"/>
      <c r="DA17" s="374"/>
      <c r="DB17" s="374"/>
      <c r="DC17" s="374"/>
      <c r="DD17" s="374"/>
      <c r="DE17" s="374"/>
    </row>
    <row r="18" spans="1:109" s="253" customFormat="1" ht="13">
      <c r="A18" s="255"/>
      <c r="B18" s="374"/>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N18" s="374"/>
      <c r="AO18" s="374"/>
      <c r="AP18" s="374"/>
      <c r="AQ18" s="374"/>
      <c r="AR18" s="374"/>
      <c r="AS18" s="374"/>
      <c r="AT18" s="374"/>
      <c r="AU18" s="374"/>
      <c r="AV18" s="374"/>
      <c r="AW18" s="374"/>
      <c r="AX18" s="374"/>
      <c r="AY18" s="374"/>
      <c r="AZ18" s="374"/>
      <c r="BA18" s="374"/>
      <c r="BB18" s="374"/>
      <c r="BC18" s="374"/>
      <c r="BD18" s="374"/>
      <c r="BE18" s="374"/>
      <c r="BF18" s="374"/>
      <c r="BG18" s="374"/>
      <c r="BH18" s="374"/>
      <c r="BI18" s="374"/>
      <c r="BJ18" s="374"/>
      <c r="BK18" s="374"/>
      <c r="BL18" s="374"/>
      <c r="BM18" s="374"/>
      <c r="BN18" s="374"/>
      <c r="BO18" s="374"/>
      <c r="BP18" s="374"/>
      <c r="BQ18" s="374"/>
      <c r="BR18" s="374"/>
      <c r="BS18" s="374"/>
      <c r="BT18" s="374"/>
      <c r="BU18" s="374"/>
      <c r="BV18" s="374"/>
      <c r="BW18" s="374"/>
      <c r="BX18" s="374"/>
      <c r="BY18" s="374"/>
      <c r="BZ18" s="374"/>
      <c r="CA18" s="374"/>
      <c r="CB18" s="374"/>
      <c r="CC18" s="374"/>
      <c r="CD18" s="374"/>
      <c r="CE18" s="374"/>
      <c r="CF18" s="374"/>
      <c r="CG18" s="374"/>
      <c r="CH18" s="374"/>
      <c r="CI18" s="374"/>
      <c r="CJ18" s="374"/>
      <c r="CK18" s="374"/>
      <c r="CL18" s="374"/>
      <c r="CM18" s="374"/>
      <c r="CN18" s="374"/>
      <c r="CO18" s="374"/>
      <c r="CP18" s="374"/>
      <c r="CQ18" s="374"/>
      <c r="CR18" s="374"/>
      <c r="CS18" s="374"/>
      <c r="CT18" s="374"/>
      <c r="CU18" s="374"/>
      <c r="CV18" s="374"/>
      <c r="CW18" s="374"/>
      <c r="CX18" s="374"/>
      <c r="CY18" s="374"/>
      <c r="CZ18" s="374"/>
      <c r="DA18" s="374"/>
      <c r="DB18" s="374"/>
      <c r="DC18" s="374"/>
      <c r="DD18" s="374"/>
      <c r="DE18" s="374"/>
    </row>
    <row r="19" spans="1:109" ht="13">
      <c r="DD19" s="255"/>
      <c r="DE19" s="255"/>
    </row>
    <row r="20" spans="1:109" ht="13">
      <c r="DD20" s="255"/>
      <c r="DE20" s="255"/>
    </row>
    <row r="21" spans="1:109" ht="17.25" customHeight="1">
      <c r="B21" s="373"/>
      <c r="C21" s="257"/>
      <c r="D21" s="257"/>
      <c r="E21" s="257"/>
      <c r="F21" s="257"/>
      <c r="G21" s="257"/>
      <c r="H21" s="257"/>
      <c r="I21" s="257"/>
      <c r="J21" s="257"/>
      <c r="K21" s="257"/>
      <c r="L21" s="257"/>
      <c r="M21" s="257"/>
      <c r="N21" s="372"/>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72"/>
      <c r="AU21" s="257"/>
      <c r="AV21" s="257"/>
      <c r="AW21" s="257"/>
      <c r="AX21" s="257"/>
      <c r="AY21" s="257"/>
      <c r="AZ21" s="257"/>
      <c r="BA21" s="257"/>
      <c r="BB21" s="257"/>
      <c r="BC21" s="257"/>
      <c r="BD21" s="257"/>
      <c r="BE21" s="257"/>
      <c r="BF21" s="372"/>
      <c r="BG21" s="257"/>
      <c r="BH21" s="257"/>
      <c r="BI21" s="257"/>
      <c r="BJ21" s="257"/>
      <c r="BK21" s="257"/>
      <c r="BL21" s="257"/>
      <c r="BM21" s="257"/>
      <c r="BN21" s="257"/>
      <c r="BO21" s="257"/>
      <c r="BP21" s="257"/>
      <c r="BQ21" s="257"/>
      <c r="BR21" s="372"/>
      <c r="BS21" s="257"/>
      <c r="BT21" s="257"/>
      <c r="BU21" s="257"/>
      <c r="BV21" s="257"/>
      <c r="BW21" s="257"/>
      <c r="BX21" s="257"/>
      <c r="BY21" s="257"/>
      <c r="BZ21" s="257"/>
      <c r="CA21" s="257"/>
      <c r="CB21" s="257"/>
      <c r="CC21" s="257"/>
      <c r="CD21" s="372"/>
      <c r="CE21" s="257"/>
      <c r="CF21" s="257"/>
      <c r="CG21" s="257"/>
      <c r="CH21" s="257"/>
      <c r="CI21" s="257"/>
      <c r="CJ21" s="257"/>
      <c r="CK21" s="257"/>
      <c r="CL21" s="257"/>
      <c r="CM21" s="257"/>
      <c r="CN21" s="257"/>
      <c r="CO21" s="257"/>
      <c r="CP21" s="372"/>
      <c r="CQ21" s="257"/>
      <c r="CR21" s="257"/>
      <c r="CS21" s="257"/>
      <c r="CT21" s="257"/>
      <c r="CU21" s="257"/>
      <c r="CV21" s="257"/>
      <c r="CW21" s="257"/>
      <c r="CX21" s="257"/>
      <c r="CY21" s="257"/>
      <c r="CZ21" s="257"/>
      <c r="DA21" s="257"/>
      <c r="DB21" s="372"/>
      <c r="DC21" s="257"/>
      <c r="DD21" s="258"/>
      <c r="DE21" s="255"/>
    </row>
    <row r="22" spans="1:109" ht="17.25" customHeight="1">
      <c r="B22" s="259"/>
    </row>
    <row r="23" spans="1:109" ht="13">
      <c r="B23" s="259"/>
    </row>
    <row r="24" spans="1:109" ht="13">
      <c r="B24" s="259"/>
    </row>
    <row r="25" spans="1:109" ht="13">
      <c r="B25" s="259"/>
    </row>
    <row r="26" spans="1:109" ht="13">
      <c r="B26" s="259"/>
    </row>
    <row r="27" spans="1:109" ht="13">
      <c r="B27" s="259"/>
    </row>
    <row r="28" spans="1:109" ht="13">
      <c r="B28" s="259"/>
    </row>
    <row r="29" spans="1:109" ht="13">
      <c r="B29" s="259"/>
    </row>
    <row r="30" spans="1:109" ht="13">
      <c r="B30" s="259"/>
    </row>
    <row r="31" spans="1:109" ht="13">
      <c r="B31" s="259"/>
    </row>
    <row r="32" spans="1:109" ht="13">
      <c r="B32" s="259"/>
    </row>
    <row r="33" spans="2:109" ht="13">
      <c r="B33" s="259"/>
    </row>
    <row r="34" spans="2:109" ht="13">
      <c r="B34" s="259"/>
    </row>
    <row r="35" spans="2:109" ht="13">
      <c r="B35" s="259"/>
    </row>
    <row r="36" spans="2:109" ht="13">
      <c r="B36" s="259"/>
    </row>
    <row r="37" spans="2:109" ht="13">
      <c r="B37" s="259"/>
    </row>
    <row r="38" spans="2:109" ht="13">
      <c r="B38" s="259"/>
    </row>
    <row r="39" spans="2:109" ht="13">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c r="B40" s="364"/>
      <c r="DD40" s="364"/>
      <c r="DE40" s="255"/>
    </row>
    <row r="41" spans="2:109" ht="16.5">
      <c r="B41" s="256" t="s">
        <v>604</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c r="B42" s="259"/>
      <c r="G42" s="361"/>
      <c r="I42" s="360"/>
      <c r="J42" s="360"/>
      <c r="K42" s="360"/>
      <c r="AM42" s="361"/>
      <c r="AN42" s="361" t="s">
        <v>601</v>
      </c>
      <c r="AP42" s="360"/>
      <c r="AQ42" s="360"/>
      <c r="AR42" s="360"/>
      <c r="AY42" s="361"/>
      <c r="BA42" s="360"/>
      <c r="BB42" s="360"/>
      <c r="BC42" s="360"/>
      <c r="BK42" s="361"/>
      <c r="BM42" s="360"/>
      <c r="BN42" s="360"/>
      <c r="BO42" s="360"/>
      <c r="BW42" s="361"/>
      <c r="BY42" s="360"/>
      <c r="BZ42" s="360"/>
      <c r="CA42" s="360"/>
      <c r="CI42" s="361"/>
      <c r="CK42" s="360"/>
      <c r="CL42" s="360"/>
      <c r="CM42" s="360"/>
      <c r="CU42" s="361"/>
      <c r="CW42" s="360"/>
      <c r="CX42" s="360"/>
      <c r="CY42" s="360"/>
    </row>
    <row r="43" spans="2:109" ht="13.5" customHeight="1">
      <c r="B43" s="259"/>
      <c r="AN43" s="1229" t="s">
        <v>605</v>
      </c>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230"/>
      <c r="CM43" s="1230"/>
      <c r="CN43" s="1230"/>
      <c r="CO43" s="1230"/>
      <c r="CP43" s="1230"/>
      <c r="CQ43" s="1230"/>
      <c r="CR43" s="1230"/>
      <c r="CS43" s="1230"/>
      <c r="CT43" s="1230"/>
      <c r="CU43" s="1230"/>
      <c r="CV43" s="1230"/>
      <c r="CW43" s="1230"/>
      <c r="CX43" s="1230"/>
      <c r="CY43" s="1230"/>
      <c r="CZ43" s="1230"/>
      <c r="DA43" s="1230"/>
      <c r="DB43" s="1230"/>
      <c r="DC43" s="1231"/>
    </row>
    <row r="44" spans="2:109" ht="13">
      <c r="B44" s="259"/>
      <c r="AN44" s="1232"/>
      <c r="AO44" s="1233"/>
      <c r="AP44" s="1233"/>
      <c r="AQ44" s="1233"/>
      <c r="AR44" s="1233"/>
      <c r="AS44" s="1233"/>
      <c r="AT44" s="1233"/>
      <c r="AU44" s="1233"/>
      <c r="AV44" s="1233"/>
      <c r="AW44" s="1233"/>
      <c r="AX44" s="1233"/>
      <c r="AY44" s="1233"/>
      <c r="AZ44" s="1233"/>
      <c r="BA44" s="1233"/>
      <c r="BB44" s="1233"/>
      <c r="BC44" s="1233"/>
      <c r="BD44" s="1233"/>
      <c r="BE44" s="1233"/>
      <c r="BF44" s="1233"/>
      <c r="BG44" s="1233"/>
      <c r="BH44" s="1233"/>
      <c r="BI44" s="1233"/>
      <c r="BJ44" s="1233"/>
      <c r="BK44" s="1233"/>
      <c r="BL44" s="1233"/>
      <c r="BM44" s="1233"/>
      <c r="BN44" s="1233"/>
      <c r="BO44" s="1233"/>
      <c r="BP44" s="1233"/>
      <c r="BQ44" s="1233"/>
      <c r="BR44" s="1233"/>
      <c r="BS44" s="1233"/>
      <c r="BT44" s="1233"/>
      <c r="BU44" s="1233"/>
      <c r="BV44" s="1233"/>
      <c r="BW44" s="1233"/>
      <c r="BX44" s="1233"/>
      <c r="BY44" s="1233"/>
      <c r="BZ44" s="1233"/>
      <c r="CA44" s="1233"/>
      <c r="CB44" s="1233"/>
      <c r="CC44" s="1233"/>
      <c r="CD44" s="1233"/>
      <c r="CE44" s="1233"/>
      <c r="CF44" s="1233"/>
      <c r="CG44" s="1233"/>
      <c r="CH44" s="1233"/>
      <c r="CI44" s="1233"/>
      <c r="CJ44" s="1233"/>
      <c r="CK44" s="1233"/>
      <c r="CL44" s="1233"/>
      <c r="CM44" s="1233"/>
      <c r="CN44" s="1233"/>
      <c r="CO44" s="1233"/>
      <c r="CP44" s="1233"/>
      <c r="CQ44" s="1233"/>
      <c r="CR44" s="1233"/>
      <c r="CS44" s="1233"/>
      <c r="CT44" s="1233"/>
      <c r="CU44" s="1233"/>
      <c r="CV44" s="1233"/>
      <c r="CW44" s="1233"/>
      <c r="CX44" s="1233"/>
      <c r="CY44" s="1233"/>
      <c r="CZ44" s="1233"/>
      <c r="DA44" s="1233"/>
      <c r="DB44" s="1233"/>
      <c r="DC44" s="1234"/>
    </row>
    <row r="45" spans="2:109" ht="13">
      <c r="B45" s="259"/>
      <c r="AN45" s="1232"/>
      <c r="AO45" s="1233"/>
      <c r="AP45" s="1233"/>
      <c r="AQ45" s="1233"/>
      <c r="AR45" s="1233"/>
      <c r="AS45" s="1233"/>
      <c r="AT45" s="1233"/>
      <c r="AU45" s="1233"/>
      <c r="AV45" s="1233"/>
      <c r="AW45" s="1233"/>
      <c r="AX45" s="1233"/>
      <c r="AY45" s="1233"/>
      <c r="AZ45" s="1233"/>
      <c r="BA45" s="1233"/>
      <c r="BB45" s="1233"/>
      <c r="BC45" s="1233"/>
      <c r="BD45" s="1233"/>
      <c r="BE45" s="1233"/>
      <c r="BF45" s="1233"/>
      <c r="BG45" s="1233"/>
      <c r="BH45" s="1233"/>
      <c r="BI45" s="1233"/>
      <c r="BJ45" s="1233"/>
      <c r="BK45" s="1233"/>
      <c r="BL45" s="1233"/>
      <c r="BM45" s="1233"/>
      <c r="BN45" s="1233"/>
      <c r="BO45" s="1233"/>
      <c r="BP45" s="1233"/>
      <c r="BQ45" s="1233"/>
      <c r="BR45" s="1233"/>
      <c r="BS45" s="1233"/>
      <c r="BT45" s="1233"/>
      <c r="BU45" s="1233"/>
      <c r="BV45" s="1233"/>
      <c r="BW45" s="1233"/>
      <c r="BX45" s="1233"/>
      <c r="BY45" s="1233"/>
      <c r="BZ45" s="1233"/>
      <c r="CA45" s="1233"/>
      <c r="CB45" s="1233"/>
      <c r="CC45" s="1233"/>
      <c r="CD45" s="1233"/>
      <c r="CE45" s="1233"/>
      <c r="CF45" s="1233"/>
      <c r="CG45" s="1233"/>
      <c r="CH45" s="1233"/>
      <c r="CI45" s="1233"/>
      <c r="CJ45" s="1233"/>
      <c r="CK45" s="1233"/>
      <c r="CL45" s="1233"/>
      <c r="CM45" s="1233"/>
      <c r="CN45" s="1233"/>
      <c r="CO45" s="1233"/>
      <c r="CP45" s="1233"/>
      <c r="CQ45" s="1233"/>
      <c r="CR45" s="1233"/>
      <c r="CS45" s="1233"/>
      <c r="CT45" s="1233"/>
      <c r="CU45" s="1233"/>
      <c r="CV45" s="1233"/>
      <c r="CW45" s="1233"/>
      <c r="CX45" s="1233"/>
      <c r="CY45" s="1233"/>
      <c r="CZ45" s="1233"/>
      <c r="DA45" s="1233"/>
      <c r="DB45" s="1233"/>
      <c r="DC45" s="1234"/>
    </row>
    <row r="46" spans="2:109" ht="13">
      <c r="B46" s="259"/>
      <c r="AN46" s="1232"/>
      <c r="AO46" s="1233"/>
      <c r="AP46" s="1233"/>
      <c r="AQ46" s="1233"/>
      <c r="AR46" s="1233"/>
      <c r="AS46" s="1233"/>
      <c r="AT46" s="1233"/>
      <c r="AU46" s="1233"/>
      <c r="AV46" s="1233"/>
      <c r="AW46" s="1233"/>
      <c r="AX46" s="1233"/>
      <c r="AY46" s="1233"/>
      <c r="AZ46" s="1233"/>
      <c r="BA46" s="1233"/>
      <c r="BB46" s="1233"/>
      <c r="BC46" s="1233"/>
      <c r="BD46" s="1233"/>
      <c r="BE46" s="1233"/>
      <c r="BF46" s="1233"/>
      <c r="BG46" s="1233"/>
      <c r="BH46" s="1233"/>
      <c r="BI46" s="1233"/>
      <c r="BJ46" s="1233"/>
      <c r="BK46" s="1233"/>
      <c r="BL46" s="1233"/>
      <c r="BM46" s="1233"/>
      <c r="BN46" s="1233"/>
      <c r="BO46" s="1233"/>
      <c r="BP46" s="1233"/>
      <c r="BQ46" s="1233"/>
      <c r="BR46" s="1233"/>
      <c r="BS46" s="1233"/>
      <c r="BT46" s="1233"/>
      <c r="BU46" s="1233"/>
      <c r="BV46" s="1233"/>
      <c r="BW46" s="1233"/>
      <c r="BX46" s="1233"/>
      <c r="BY46" s="1233"/>
      <c r="BZ46" s="1233"/>
      <c r="CA46" s="1233"/>
      <c r="CB46" s="1233"/>
      <c r="CC46" s="1233"/>
      <c r="CD46" s="1233"/>
      <c r="CE46" s="1233"/>
      <c r="CF46" s="1233"/>
      <c r="CG46" s="1233"/>
      <c r="CH46" s="1233"/>
      <c r="CI46" s="1233"/>
      <c r="CJ46" s="1233"/>
      <c r="CK46" s="1233"/>
      <c r="CL46" s="1233"/>
      <c r="CM46" s="1233"/>
      <c r="CN46" s="1233"/>
      <c r="CO46" s="1233"/>
      <c r="CP46" s="1233"/>
      <c r="CQ46" s="1233"/>
      <c r="CR46" s="1233"/>
      <c r="CS46" s="1233"/>
      <c r="CT46" s="1233"/>
      <c r="CU46" s="1233"/>
      <c r="CV46" s="1233"/>
      <c r="CW46" s="1233"/>
      <c r="CX46" s="1233"/>
      <c r="CY46" s="1233"/>
      <c r="CZ46" s="1233"/>
      <c r="DA46" s="1233"/>
      <c r="DB46" s="1233"/>
      <c r="DC46" s="1234"/>
    </row>
    <row r="47" spans="2:109" ht="13">
      <c r="B47" s="259"/>
      <c r="AN47" s="1235"/>
      <c r="AO47" s="1236"/>
      <c r="AP47" s="1236"/>
      <c r="AQ47" s="1236"/>
      <c r="AR47" s="1236"/>
      <c r="AS47" s="1236"/>
      <c r="AT47" s="1236"/>
      <c r="AU47" s="1236"/>
      <c r="AV47" s="1236"/>
      <c r="AW47" s="1236"/>
      <c r="AX47" s="1236"/>
      <c r="AY47" s="1236"/>
      <c r="AZ47" s="1236"/>
      <c r="BA47" s="1236"/>
      <c r="BB47" s="1236"/>
      <c r="BC47" s="1236"/>
      <c r="BD47" s="1236"/>
      <c r="BE47" s="1236"/>
      <c r="BF47" s="1236"/>
      <c r="BG47" s="1236"/>
      <c r="BH47" s="1236"/>
      <c r="BI47" s="1236"/>
      <c r="BJ47" s="1236"/>
      <c r="BK47" s="1236"/>
      <c r="BL47" s="1236"/>
      <c r="BM47" s="1236"/>
      <c r="BN47" s="1236"/>
      <c r="BO47" s="1236"/>
      <c r="BP47" s="1236"/>
      <c r="BQ47" s="1236"/>
      <c r="BR47" s="1236"/>
      <c r="BS47" s="1236"/>
      <c r="BT47" s="1236"/>
      <c r="BU47" s="1236"/>
      <c r="BV47" s="1236"/>
      <c r="BW47" s="1236"/>
      <c r="BX47" s="1236"/>
      <c r="BY47" s="1236"/>
      <c r="BZ47" s="1236"/>
      <c r="CA47" s="1236"/>
      <c r="CB47" s="1236"/>
      <c r="CC47" s="1236"/>
      <c r="CD47" s="1236"/>
      <c r="CE47" s="1236"/>
      <c r="CF47" s="1236"/>
      <c r="CG47" s="1236"/>
      <c r="CH47" s="1236"/>
      <c r="CI47" s="1236"/>
      <c r="CJ47" s="1236"/>
      <c r="CK47" s="1236"/>
      <c r="CL47" s="1236"/>
      <c r="CM47" s="1236"/>
      <c r="CN47" s="1236"/>
      <c r="CO47" s="1236"/>
      <c r="CP47" s="1236"/>
      <c r="CQ47" s="1236"/>
      <c r="CR47" s="1236"/>
      <c r="CS47" s="1236"/>
      <c r="CT47" s="1236"/>
      <c r="CU47" s="1236"/>
      <c r="CV47" s="1236"/>
      <c r="CW47" s="1236"/>
      <c r="CX47" s="1236"/>
      <c r="CY47" s="1236"/>
      <c r="CZ47" s="1236"/>
      <c r="DA47" s="1236"/>
      <c r="DB47" s="1236"/>
      <c r="DC47" s="1237"/>
    </row>
    <row r="48" spans="2:109" ht="13">
      <c r="B48" s="259"/>
      <c r="H48" s="352"/>
      <c r="I48" s="352"/>
      <c r="J48" s="352"/>
      <c r="AN48" s="352"/>
      <c r="AO48" s="352"/>
      <c r="AP48" s="352"/>
      <c r="AZ48" s="352"/>
      <c r="BA48" s="352"/>
      <c r="BB48" s="352"/>
      <c r="BL48" s="352"/>
      <c r="BM48" s="352"/>
      <c r="BN48" s="352"/>
      <c r="BX48" s="352"/>
      <c r="BY48" s="352"/>
      <c r="BZ48" s="352"/>
      <c r="CJ48" s="352"/>
      <c r="CK48" s="352"/>
      <c r="CL48" s="352"/>
      <c r="CV48" s="352"/>
      <c r="CW48" s="352"/>
      <c r="CX48" s="352"/>
    </row>
    <row r="49" spans="1:109" ht="13">
      <c r="B49" s="259"/>
      <c r="AN49" s="255" t="s">
        <v>600</v>
      </c>
    </row>
    <row r="50" spans="1:109" ht="13">
      <c r="B50" s="259"/>
      <c r="G50" s="1238"/>
      <c r="H50" s="1238"/>
      <c r="I50" s="1238"/>
      <c r="J50" s="1238"/>
      <c r="K50" s="354"/>
      <c r="L50" s="354"/>
      <c r="M50" s="353"/>
      <c r="N50" s="353"/>
      <c r="AN50" s="1239"/>
      <c r="AO50" s="1240"/>
      <c r="AP50" s="1240"/>
      <c r="AQ50" s="1240"/>
      <c r="AR50" s="1240"/>
      <c r="AS50" s="1240"/>
      <c r="AT50" s="1240"/>
      <c r="AU50" s="1240"/>
      <c r="AV50" s="1240"/>
      <c r="AW50" s="1240"/>
      <c r="AX50" s="1240"/>
      <c r="AY50" s="1240"/>
      <c r="AZ50" s="1240"/>
      <c r="BA50" s="1240"/>
      <c r="BB50" s="1240"/>
      <c r="BC50" s="1240"/>
      <c r="BD50" s="1240"/>
      <c r="BE50" s="1240"/>
      <c r="BF50" s="1240"/>
      <c r="BG50" s="1240"/>
      <c r="BH50" s="1240"/>
      <c r="BI50" s="1240"/>
      <c r="BJ50" s="1240"/>
      <c r="BK50" s="1240"/>
      <c r="BL50" s="1240"/>
      <c r="BM50" s="1240"/>
      <c r="BN50" s="1240"/>
      <c r="BO50" s="1241"/>
      <c r="BP50" s="1242" t="s">
        <v>555</v>
      </c>
      <c r="BQ50" s="1242"/>
      <c r="BR50" s="1242"/>
      <c r="BS50" s="1242"/>
      <c r="BT50" s="1242"/>
      <c r="BU50" s="1242"/>
      <c r="BV50" s="1242"/>
      <c r="BW50" s="1242"/>
      <c r="BX50" s="1242" t="s">
        <v>556</v>
      </c>
      <c r="BY50" s="1242"/>
      <c r="BZ50" s="1242"/>
      <c r="CA50" s="1242"/>
      <c r="CB50" s="1242"/>
      <c r="CC50" s="1242"/>
      <c r="CD50" s="1242"/>
      <c r="CE50" s="1242"/>
      <c r="CF50" s="1242" t="s">
        <v>557</v>
      </c>
      <c r="CG50" s="1242"/>
      <c r="CH50" s="1242"/>
      <c r="CI50" s="1242"/>
      <c r="CJ50" s="1242"/>
      <c r="CK50" s="1242"/>
      <c r="CL50" s="1242"/>
      <c r="CM50" s="1242"/>
      <c r="CN50" s="1242" t="s">
        <v>558</v>
      </c>
      <c r="CO50" s="1242"/>
      <c r="CP50" s="1242"/>
      <c r="CQ50" s="1242"/>
      <c r="CR50" s="1242"/>
      <c r="CS50" s="1242"/>
      <c r="CT50" s="1242"/>
      <c r="CU50" s="1242"/>
      <c r="CV50" s="1242" t="s">
        <v>559</v>
      </c>
      <c r="CW50" s="1242"/>
      <c r="CX50" s="1242"/>
      <c r="CY50" s="1242"/>
      <c r="CZ50" s="1242"/>
      <c r="DA50" s="1242"/>
      <c r="DB50" s="1242"/>
      <c r="DC50" s="1242"/>
    </row>
    <row r="51" spans="1:109" ht="13.5" customHeight="1">
      <c r="B51" s="259"/>
      <c r="G51" s="1247"/>
      <c r="H51" s="1247"/>
      <c r="I51" s="1245"/>
      <c r="J51" s="1245"/>
      <c r="K51" s="1244"/>
      <c r="L51" s="1244"/>
      <c r="M51" s="1244"/>
      <c r="N51" s="1244"/>
      <c r="AM51" s="352"/>
      <c r="AN51" s="1243" t="s">
        <v>599</v>
      </c>
      <c r="AO51" s="1243"/>
      <c r="AP51" s="1243"/>
      <c r="AQ51" s="1243"/>
      <c r="AR51" s="1243"/>
      <c r="AS51" s="1243"/>
      <c r="AT51" s="1243"/>
      <c r="AU51" s="1243"/>
      <c r="AV51" s="1243"/>
      <c r="AW51" s="1243"/>
      <c r="AX51" s="1243"/>
      <c r="AY51" s="1243"/>
      <c r="AZ51" s="1243"/>
      <c r="BA51" s="1243"/>
      <c r="BB51" s="1243" t="s">
        <v>597</v>
      </c>
      <c r="BC51" s="1243"/>
      <c r="BD51" s="1243"/>
      <c r="BE51" s="1243"/>
      <c r="BF51" s="1243"/>
      <c r="BG51" s="1243"/>
      <c r="BH51" s="1243"/>
      <c r="BI51" s="1243"/>
      <c r="BJ51" s="1243"/>
      <c r="BK51" s="1243"/>
      <c r="BL51" s="1243"/>
      <c r="BM51" s="1243"/>
      <c r="BN51" s="1243"/>
      <c r="BO51" s="1243"/>
      <c r="BP51" s="1228">
        <v>34.299999999999997</v>
      </c>
      <c r="BQ51" s="1228"/>
      <c r="BR51" s="1228"/>
      <c r="BS51" s="1228"/>
      <c r="BT51" s="1228"/>
      <c r="BU51" s="1228"/>
      <c r="BV51" s="1228"/>
      <c r="BW51" s="1228"/>
      <c r="BX51" s="1228">
        <v>27.1</v>
      </c>
      <c r="BY51" s="1228"/>
      <c r="BZ51" s="1228"/>
      <c r="CA51" s="1228"/>
      <c r="CB51" s="1228"/>
      <c r="CC51" s="1228"/>
      <c r="CD51" s="1228"/>
      <c r="CE51" s="1228"/>
      <c r="CF51" s="1228">
        <v>18.899999999999999</v>
      </c>
      <c r="CG51" s="1228"/>
      <c r="CH51" s="1228"/>
      <c r="CI51" s="1228"/>
      <c r="CJ51" s="1228"/>
      <c r="CK51" s="1228"/>
      <c r="CL51" s="1228"/>
      <c r="CM51" s="1228"/>
      <c r="CN51" s="1228">
        <v>4.8</v>
      </c>
      <c r="CO51" s="1228"/>
      <c r="CP51" s="1228"/>
      <c r="CQ51" s="1228"/>
      <c r="CR51" s="1228"/>
      <c r="CS51" s="1228"/>
      <c r="CT51" s="1228"/>
      <c r="CU51" s="1228"/>
      <c r="CV51" s="1228"/>
      <c r="CW51" s="1228"/>
      <c r="CX51" s="1228"/>
      <c r="CY51" s="1228"/>
      <c r="CZ51" s="1228"/>
      <c r="DA51" s="1228"/>
      <c r="DB51" s="1228"/>
      <c r="DC51" s="1228"/>
    </row>
    <row r="52" spans="1:109" ht="13">
      <c r="B52" s="259"/>
      <c r="G52" s="1247"/>
      <c r="H52" s="1247"/>
      <c r="I52" s="1245"/>
      <c r="J52" s="1245"/>
      <c r="K52" s="1244"/>
      <c r="L52" s="1244"/>
      <c r="M52" s="1244"/>
      <c r="N52" s="1244"/>
      <c r="AM52" s="352"/>
      <c r="AN52" s="1243"/>
      <c r="AO52" s="1243"/>
      <c r="AP52" s="1243"/>
      <c r="AQ52" s="1243"/>
      <c r="AR52" s="1243"/>
      <c r="AS52" s="1243"/>
      <c r="AT52" s="1243"/>
      <c r="AU52" s="1243"/>
      <c r="AV52" s="1243"/>
      <c r="AW52" s="1243"/>
      <c r="AX52" s="1243"/>
      <c r="AY52" s="1243"/>
      <c r="AZ52" s="1243"/>
      <c r="BA52" s="1243"/>
      <c r="BB52" s="1243"/>
      <c r="BC52" s="1243"/>
      <c r="BD52" s="1243"/>
      <c r="BE52" s="1243"/>
      <c r="BF52" s="1243"/>
      <c r="BG52" s="1243"/>
      <c r="BH52" s="1243"/>
      <c r="BI52" s="1243"/>
      <c r="BJ52" s="1243"/>
      <c r="BK52" s="1243"/>
      <c r="BL52" s="1243"/>
      <c r="BM52" s="1243"/>
      <c r="BN52" s="1243"/>
      <c r="BO52" s="1243"/>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
      <c r="A53" s="360"/>
      <c r="B53" s="259"/>
      <c r="G53" s="1247"/>
      <c r="H53" s="1247"/>
      <c r="I53" s="1238"/>
      <c r="J53" s="1238"/>
      <c r="K53" s="1244"/>
      <c r="L53" s="1244"/>
      <c r="M53" s="1244"/>
      <c r="N53" s="1244"/>
      <c r="AM53" s="352"/>
      <c r="AN53" s="1243"/>
      <c r="AO53" s="1243"/>
      <c r="AP53" s="1243"/>
      <c r="AQ53" s="1243"/>
      <c r="AR53" s="1243"/>
      <c r="AS53" s="1243"/>
      <c r="AT53" s="1243"/>
      <c r="AU53" s="1243"/>
      <c r="AV53" s="1243"/>
      <c r="AW53" s="1243"/>
      <c r="AX53" s="1243"/>
      <c r="AY53" s="1243"/>
      <c r="AZ53" s="1243"/>
      <c r="BA53" s="1243"/>
      <c r="BB53" s="1243" t="s">
        <v>603</v>
      </c>
      <c r="BC53" s="1243"/>
      <c r="BD53" s="1243"/>
      <c r="BE53" s="1243"/>
      <c r="BF53" s="1243"/>
      <c r="BG53" s="1243"/>
      <c r="BH53" s="1243"/>
      <c r="BI53" s="1243"/>
      <c r="BJ53" s="1243"/>
      <c r="BK53" s="1243"/>
      <c r="BL53" s="1243"/>
      <c r="BM53" s="1243"/>
      <c r="BN53" s="1243"/>
      <c r="BO53" s="1243"/>
      <c r="BP53" s="1228">
        <v>59.4</v>
      </c>
      <c r="BQ53" s="1228"/>
      <c r="BR53" s="1228"/>
      <c r="BS53" s="1228"/>
      <c r="BT53" s="1228"/>
      <c r="BU53" s="1228"/>
      <c r="BV53" s="1228"/>
      <c r="BW53" s="1228"/>
      <c r="BX53" s="1228">
        <v>61.1</v>
      </c>
      <c r="BY53" s="1228"/>
      <c r="BZ53" s="1228"/>
      <c r="CA53" s="1228"/>
      <c r="CB53" s="1228"/>
      <c r="CC53" s="1228"/>
      <c r="CD53" s="1228"/>
      <c r="CE53" s="1228"/>
      <c r="CF53" s="1228">
        <v>62.9</v>
      </c>
      <c r="CG53" s="1228"/>
      <c r="CH53" s="1228"/>
      <c r="CI53" s="1228"/>
      <c r="CJ53" s="1228"/>
      <c r="CK53" s="1228"/>
      <c r="CL53" s="1228"/>
      <c r="CM53" s="1228"/>
      <c r="CN53" s="1228">
        <v>64.7</v>
      </c>
      <c r="CO53" s="1228"/>
      <c r="CP53" s="1228"/>
      <c r="CQ53" s="1228"/>
      <c r="CR53" s="1228"/>
      <c r="CS53" s="1228"/>
      <c r="CT53" s="1228"/>
      <c r="CU53" s="1228"/>
      <c r="CV53" s="1228">
        <v>66.599999999999994</v>
      </c>
      <c r="CW53" s="1228"/>
      <c r="CX53" s="1228"/>
      <c r="CY53" s="1228"/>
      <c r="CZ53" s="1228"/>
      <c r="DA53" s="1228"/>
      <c r="DB53" s="1228"/>
      <c r="DC53" s="1228"/>
    </row>
    <row r="54" spans="1:109" ht="13">
      <c r="A54" s="360"/>
      <c r="B54" s="259"/>
      <c r="G54" s="1247"/>
      <c r="H54" s="1247"/>
      <c r="I54" s="1238"/>
      <c r="J54" s="1238"/>
      <c r="K54" s="1244"/>
      <c r="L54" s="1244"/>
      <c r="M54" s="1244"/>
      <c r="N54" s="1244"/>
      <c r="AM54" s="352"/>
      <c r="AN54" s="1243"/>
      <c r="AO54" s="1243"/>
      <c r="AP54" s="1243"/>
      <c r="AQ54" s="1243"/>
      <c r="AR54" s="1243"/>
      <c r="AS54" s="1243"/>
      <c r="AT54" s="1243"/>
      <c r="AU54" s="1243"/>
      <c r="AV54" s="1243"/>
      <c r="AW54" s="1243"/>
      <c r="AX54" s="1243"/>
      <c r="AY54" s="1243"/>
      <c r="AZ54" s="1243"/>
      <c r="BA54" s="1243"/>
      <c r="BB54" s="1243"/>
      <c r="BC54" s="1243"/>
      <c r="BD54" s="1243"/>
      <c r="BE54" s="1243"/>
      <c r="BF54" s="1243"/>
      <c r="BG54" s="1243"/>
      <c r="BH54" s="1243"/>
      <c r="BI54" s="1243"/>
      <c r="BJ54" s="1243"/>
      <c r="BK54" s="1243"/>
      <c r="BL54" s="1243"/>
      <c r="BM54" s="1243"/>
      <c r="BN54" s="1243"/>
      <c r="BO54" s="1243"/>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
      <c r="A55" s="360"/>
      <c r="B55" s="259"/>
      <c r="G55" s="1238"/>
      <c r="H55" s="1238"/>
      <c r="I55" s="1238"/>
      <c r="J55" s="1238"/>
      <c r="K55" s="1244"/>
      <c r="L55" s="1244"/>
      <c r="M55" s="1244"/>
      <c r="N55" s="1244"/>
      <c r="AN55" s="1242" t="s">
        <v>598</v>
      </c>
      <c r="AO55" s="1242"/>
      <c r="AP55" s="1242"/>
      <c r="AQ55" s="1242"/>
      <c r="AR55" s="1242"/>
      <c r="AS55" s="1242"/>
      <c r="AT55" s="1242"/>
      <c r="AU55" s="1242"/>
      <c r="AV55" s="1242"/>
      <c r="AW55" s="1242"/>
      <c r="AX55" s="1242"/>
      <c r="AY55" s="1242"/>
      <c r="AZ55" s="1242"/>
      <c r="BA55" s="1242"/>
      <c r="BB55" s="1243" t="s">
        <v>597</v>
      </c>
      <c r="BC55" s="1243"/>
      <c r="BD55" s="1243"/>
      <c r="BE55" s="1243"/>
      <c r="BF55" s="1243"/>
      <c r="BG55" s="1243"/>
      <c r="BH55" s="1243"/>
      <c r="BI55" s="1243"/>
      <c r="BJ55" s="1243"/>
      <c r="BK55" s="1243"/>
      <c r="BL55" s="1243"/>
      <c r="BM55" s="1243"/>
      <c r="BN55" s="1243"/>
      <c r="BO55" s="1243"/>
      <c r="BP55" s="1228">
        <v>24.2</v>
      </c>
      <c r="BQ55" s="1228"/>
      <c r="BR55" s="1228"/>
      <c r="BS55" s="1228"/>
      <c r="BT55" s="1228"/>
      <c r="BU55" s="1228"/>
      <c r="BV55" s="1228"/>
      <c r="BW55" s="1228"/>
      <c r="BX55" s="1228">
        <v>22.1</v>
      </c>
      <c r="BY55" s="1228"/>
      <c r="BZ55" s="1228"/>
      <c r="CA55" s="1228"/>
      <c r="CB55" s="1228"/>
      <c r="CC55" s="1228"/>
      <c r="CD55" s="1228"/>
      <c r="CE55" s="1228"/>
      <c r="CF55" s="1228">
        <v>20.399999999999999</v>
      </c>
      <c r="CG55" s="1228"/>
      <c r="CH55" s="1228"/>
      <c r="CI55" s="1228"/>
      <c r="CJ55" s="1228"/>
      <c r="CK55" s="1228"/>
      <c r="CL55" s="1228"/>
      <c r="CM55" s="1228"/>
      <c r="CN55" s="1228">
        <v>11.2</v>
      </c>
      <c r="CO55" s="1228"/>
      <c r="CP55" s="1228"/>
      <c r="CQ55" s="1228"/>
      <c r="CR55" s="1228"/>
      <c r="CS55" s="1228"/>
      <c r="CT55" s="1228"/>
      <c r="CU55" s="1228"/>
      <c r="CV55" s="1228">
        <v>4.5999999999999996</v>
      </c>
      <c r="CW55" s="1228"/>
      <c r="CX55" s="1228"/>
      <c r="CY55" s="1228"/>
      <c r="CZ55" s="1228"/>
      <c r="DA55" s="1228"/>
      <c r="DB55" s="1228"/>
      <c r="DC55" s="1228"/>
    </row>
    <row r="56" spans="1:109" ht="13">
      <c r="A56" s="360"/>
      <c r="B56" s="259"/>
      <c r="G56" s="1238"/>
      <c r="H56" s="1238"/>
      <c r="I56" s="1238"/>
      <c r="J56" s="1238"/>
      <c r="K56" s="1244"/>
      <c r="L56" s="1244"/>
      <c r="M56" s="1244"/>
      <c r="N56" s="1244"/>
      <c r="AN56" s="1242"/>
      <c r="AO56" s="1242"/>
      <c r="AP56" s="1242"/>
      <c r="AQ56" s="1242"/>
      <c r="AR56" s="1242"/>
      <c r="AS56" s="1242"/>
      <c r="AT56" s="1242"/>
      <c r="AU56" s="1242"/>
      <c r="AV56" s="1242"/>
      <c r="AW56" s="1242"/>
      <c r="AX56" s="1242"/>
      <c r="AY56" s="1242"/>
      <c r="AZ56" s="1242"/>
      <c r="BA56" s="1242"/>
      <c r="BB56" s="1243"/>
      <c r="BC56" s="1243"/>
      <c r="BD56" s="1243"/>
      <c r="BE56" s="1243"/>
      <c r="BF56" s="1243"/>
      <c r="BG56" s="1243"/>
      <c r="BH56" s="1243"/>
      <c r="BI56" s="1243"/>
      <c r="BJ56" s="1243"/>
      <c r="BK56" s="1243"/>
      <c r="BL56" s="1243"/>
      <c r="BM56" s="1243"/>
      <c r="BN56" s="1243"/>
      <c r="BO56" s="1243"/>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60" customFormat="1" ht="13">
      <c r="B57" s="365"/>
      <c r="G57" s="1238"/>
      <c r="H57" s="1238"/>
      <c r="I57" s="1246"/>
      <c r="J57" s="1246"/>
      <c r="K57" s="1244"/>
      <c r="L57" s="1244"/>
      <c r="M57" s="1244"/>
      <c r="N57" s="1244"/>
      <c r="AM57" s="255"/>
      <c r="AN57" s="1242"/>
      <c r="AO57" s="1242"/>
      <c r="AP57" s="1242"/>
      <c r="AQ57" s="1242"/>
      <c r="AR57" s="1242"/>
      <c r="AS57" s="1242"/>
      <c r="AT57" s="1242"/>
      <c r="AU57" s="1242"/>
      <c r="AV57" s="1242"/>
      <c r="AW57" s="1242"/>
      <c r="AX57" s="1242"/>
      <c r="AY57" s="1242"/>
      <c r="AZ57" s="1242"/>
      <c r="BA57" s="1242"/>
      <c r="BB57" s="1243" t="s">
        <v>603</v>
      </c>
      <c r="BC57" s="1243"/>
      <c r="BD57" s="1243"/>
      <c r="BE57" s="1243"/>
      <c r="BF57" s="1243"/>
      <c r="BG57" s="1243"/>
      <c r="BH57" s="1243"/>
      <c r="BI57" s="1243"/>
      <c r="BJ57" s="1243"/>
      <c r="BK57" s="1243"/>
      <c r="BL57" s="1243"/>
      <c r="BM57" s="1243"/>
      <c r="BN57" s="1243"/>
      <c r="BO57" s="1243"/>
      <c r="BP57" s="1228">
        <v>60.1</v>
      </c>
      <c r="BQ57" s="1228"/>
      <c r="BR57" s="1228"/>
      <c r="BS57" s="1228"/>
      <c r="BT57" s="1228"/>
      <c r="BU57" s="1228"/>
      <c r="BV57" s="1228"/>
      <c r="BW57" s="1228"/>
      <c r="BX57" s="1228">
        <v>61.5</v>
      </c>
      <c r="BY57" s="1228"/>
      <c r="BZ57" s="1228"/>
      <c r="CA57" s="1228"/>
      <c r="CB57" s="1228"/>
      <c r="CC57" s="1228"/>
      <c r="CD57" s="1228"/>
      <c r="CE57" s="1228"/>
      <c r="CF57" s="1228">
        <v>63</v>
      </c>
      <c r="CG57" s="1228"/>
      <c r="CH57" s="1228"/>
      <c r="CI57" s="1228"/>
      <c r="CJ57" s="1228"/>
      <c r="CK57" s="1228"/>
      <c r="CL57" s="1228"/>
      <c r="CM57" s="1228"/>
      <c r="CN57" s="1228">
        <v>63.7</v>
      </c>
      <c r="CO57" s="1228"/>
      <c r="CP57" s="1228"/>
      <c r="CQ57" s="1228"/>
      <c r="CR57" s="1228"/>
      <c r="CS57" s="1228"/>
      <c r="CT57" s="1228"/>
      <c r="CU57" s="1228"/>
      <c r="CV57" s="1228">
        <v>64.099999999999994</v>
      </c>
      <c r="CW57" s="1228"/>
      <c r="CX57" s="1228"/>
      <c r="CY57" s="1228"/>
      <c r="CZ57" s="1228"/>
      <c r="DA57" s="1228"/>
      <c r="DB57" s="1228"/>
      <c r="DC57" s="1228"/>
      <c r="DD57" s="370"/>
      <c r="DE57" s="365"/>
    </row>
    <row r="58" spans="1:109" s="360" customFormat="1" ht="13">
      <c r="A58" s="255"/>
      <c r="B58" s="365"/>
      <c r="G58" s="1238"/>
      <c r="H58" s="1238"/>
      <c r="I58" s="1246"/>
      <c r="J58" s="1246"/>
      <c r="K58" s="1244"/>
      <c r="L58" s="1244"/>
      <c r="M58" s="1244"/>
      <c r="N58" s="1244"/>
      <c r="AM58" s="255"/>
      <c r="AN58" s="1242"/>
      <c r="AO58" s="1242"/>
      <c r="AP58" s="1242"/>
      <c r="AQ58" s="1242"/>
      <c r="AR58" s="1242"/>
      <c r="AS58" s="1242"/>
      <c r="AT58" s="1242"/>
      <c r="AU58" s="1242"/>
      <c r="AV58" s="1242"/>
      <c r="AW58" s="1242"/>
      <c r="AX58" s="1242"/>
      <c r="AY58" s="1242"/>
      <c r="AZ58" s="1242"/>
      <c r="BA58" s="1242"/>
      <c r="BB58" s="1243"/>
      <c r="BC58" s="1243"/>
      <c r="BD58" s="1243"/>
      <c r="BE58" s="1243"/>
      <c r="BF58" s="1243"/>
      <c r="BG58" s="1243"/>
      <c r="BH58" s="1243"/>
      <c r="BI58" s="1243"/>
      <c r="BJ58" s="1243"/>
      <c r="BK58" s="1243"/>
      <c r="BL58" s="1243"/>
      <c r="BM58" s="1243"/>
      <c r="BN58" s="1243"/>
      <c r="BO58" s="1243"/>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70"/>
      <c r="DE58" s="365"/>
    </row>
    <row r="59" spans="1:109" s="360" customFormat="1" ht="13">
      <c r="A59" s="255"/>
      <c r="B59" s="365"/>
      <c r="K59" s="371"/>
      <c r="L59" s="371"/>
      <c r="M59" s="371"/>
      <c r="N59" s="371"/>
      <c r="AQ59" s="371"/>
      <c r="AR59" s="371"/>
      <c r="AS59" s="371"/>
      <c r="AT59" s="371"/>
      <c r="BC59" s="371"/>
      <c r="BD59" s="371"/>
      <c r="BE59" s="371"/>
      <c r="BF59" s="371"/>
      <c r="BO59" s="371"/>
      <c r="BP59" s="371"/>
      <c r="BQ59" s="371"/>
      <c r="BR59" s="371"/>
      <c r="CA59" s="371"/>
      <c r="CB59" s="371"/>
      <c r="CC59" s="371"/>
      <c r="CD59" s="371"/>
      <c r="CM59" s="371"/>
      <c r="CN59" s="371"/>
      <c r="CO59" s="371"/>
      <c r="CP59" s="371"/>
      <c r="CY59" s="371"/>
      <c r="CZ59" s="371"/>
      <c r="DA59" s="371"/>
      <c r="DB59" s="371"/>
      <c r="DC59" s="371"/>
      <c r="DD59" s="370"/>
      <c r="DE59" s="365"/>
    </row>
    <row r="60" spans="1:109" s="360" customFormat="1" ht="13">
      <c r="A60" s="255"/>
      <c r="B60" s="365"/>
      <c r="K60" s="371"/>
      <c r="L60" s="371"/>
      <c r="M60" s="371"/>
      <c r="N60" s="371"/>
      <c r="AQ60" s="371"/>
      <c r="AR60" s="371"/>
      <c r="AS60" s="371"/>
      <c r="AT60" s="371"/>
      <c r="BC60" s="371"/>
      <c r="BD60" s="371"/>
      <c r="BE60" s="371"/>
      <c r="BF60" s="371"/>
      <c r="BO60" s="371"/>
      <c r="BP60" s="371"/>
      <c r="BQ60" s="371"/>
      <c r="BR60" s="371"/>
      <c r="CA60" s="371"/>
      <c r="CB60" s="371"/>
      <c r="CC60" s="371"/>
      <c r="CD60" s="371"/>
      <c r="CM60" s="371"/>
      <c r="CN60" s="371"/>
      <c r="CO60" s="371"/>
      <c r="CP60" s="371"/>
      <c r="CY60" s="371"/>
      <c r="CZ60" s="371"/>
      <c r="DA60" s="371"/>
      <c r="DB60" s="371"/>
      <c r="DC60" s="371"/>
      <c r="DD60" s="370"/>
      <c r="DE60" s="365"/>
    </row>
    <row r="61" spans="1:109" s="360" customFormat="1" ht="13">
      <c r="A61" s="255"/>
      <c r="B61" s="369"/>
      <c r="C61" s="368"/>
      <c r="D61" s="368"/>
      <c r="E61" s="368"/>
      <c r="F61" s="368"/>
      <c r="G61" s="368"/>
      <c r="H61" s="368"/>
      <c r="I61" s="368"/>
      <c r="J61" s="368"/>
      <c r="K61" s="368"/>
      <c r="L61" s="368"/>
      <c r="M61" s="367"/>
      <c r="N61" s="367"/>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7"/>
      <c r="AT61" s="367"/>
      <c r="AU61" s="368"/>
      <c r="AV61" s="368"/>
      <c r="AW61" s="368"/>
      <c r="AX61" s="368"/>
      <c r="AY61" s="368"/>
      <c r="AZ61" s="368"/>
      <c r="BA61" s="368"/>
      <c r="BB61" s="368"/>
      <c r="BC61" s="368"/>
      <c r="BD61" s="368"/>
      <c r="BE61" s="367"/>
      <c r="BF61" s="367"/>
      <c r="BG61" s="368"/>
      <c r="BH61" s="368"/>
      <c r="BI61" s="368"/>
      <c r="BJ61" s="368"/>
      <c r="BK61" s="368"/>
      <c r="BL61" s="368"/>
      <c r="BM61" s="368"/>
      <c r="BN61" s="368"/>
      <c r="BO61" s="368"/>
      <c r="BP61" s="368"/>
      <c r="BQ61" s="367"/>
      <c r="BR61" s="367"/>
      <c r="BS61" s="368"/>
      <c r="BT61" s="368"/>
      <c r="BU61" s="368"/>
      <c r="BV61" s="368"/>
      <c r="BW61" s="368"/>
      <c r="BX61" s="368"/>
      <c r="BY61" s="368"/>
      <c r="BZ61" s="368"/>
      <c r="CA61" s="368"/>
      <c r="CB61" s="368"/>
      <c r="CC61" s="367"/>
      <c r="CD61" s="367"/>
      <c r="CE61" s="368"/>
      <c r="CF61" s="368"/>
      <c r="CG61" s="368"/>
      <c r="CH61" s="368"/>
      <c r="CI61" s="368"/>
      <c r="CJ61" s="368"/>
      <c r="CK61" s="368"/>
      <c r="CL61" s="368"/>
      <c r="CM61" s="368"/>
      <c r="CN61" s="368"/>
      <c r="CO61" s="367"/>
      <c r="CP61" s="367"/>
      <c r="CQ61" s="368"/>
      <c r="CR61" s="368"/>
      <c r="CS61" s="368"/>
      <c r="CT61" s="368"/>
      <c r="CU61" s="368"/>
      <c r="CV61" s="368"/>
      <c r="CW61" s="368"/>
      <c r="CX61" s="368"/>
      <c r="CY61" s="368"/>
      <c r="CZ61" s="368"/>
      <c r="DA61" s="367"/>
      <c r="DB61" s="367"/>
      <c r="DC61" s="367"/>
      <c r="DD61" s="366"/>
      <c r="DE61" s="365"/>
    </row>
    <row r="62" spans="1:109" ht="13">
      <c r="B62" s="364"/>
      <c r="C62" s="364"/>
      <c r="D62" s="364"/>
      <c r="E62" s="364"/>
      <c r="F62" s="364"/>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4"/>
      <c r="AY62" s="364"/>
      <c r="AZ62" s="364"/>
      <c r="BA62" s="364"/>
      <c r="BB62" s="364"/>
      <c r="BC62" s="364"/>
      <c r="BD62" s="364"/>
      <c r="BE62" s="364"/>
      <c r="BF62" s="364"/>
      <c r="BG62" s="364"/>
      <c r="BH62" s="364"/>
      <c r="BI62" s="364"/>
      <c r="BJ62" s="364"/>
      <c r="BK62" s="364"/>
      <c r="BL62" s="364"/>
      <c r="BM62" s="364"/>
      <c r="BN62" s="364"/>
      <c r="BO62" s="364"/>
      <c r="BP62" s="364"/>
      <c r="BQ62" s="364"/>
      <c r="BR62" s="364"/>
      <c r="BS62" s="364"/>
      <c r="BT62" s="364"/>
      <c r="BU62" s="364"/>
      <c r="BV62" s="364"/>
      <c r="BW62" s="364"/>
      <c r="BX62" s="364"/>
      <c r="BY62" s="364"/>
      <c r="BZ62" s="364"/>
      <c r="CA62" s="364"/>
      <c r="CB62" s="364"/>
      <c r="CC62" s="364"/>
      <c r="CD62" s="364"/>
      <c r="CE62" s="364"/>
      <c r="CF62" s="364"/>
      <c r="CG62" s="364"/>
      <c r="CH62" s="364"/>
      <c r="CI62" s="364"/>
      <c r="CJ62" s="364"/>
      <c r="CK62" s="364"/>
      <c r="CL62" s="364"/>
      <c r="CM62" s="364"/>
      <c r="CN62" s="364"/>
      <c r="CO62" s="364"/>
      <c r="CP62" s="364"/>
      <c r="CQ62" s="364"/>
      <c r="CR62" s="364"/>
      <c r="CS62" s="364"/>
      <c r="CT62" s="364"/>
      <c r="CU62" s="364"/>
      <c r="CV62" s="364"/>
      <c r="CW62" s="364"/>
      <c r="CX62" s="364"/>
      <c r="CY62" s="364"/>
      <c r="CZ62" s="364"/>
      <c r="DA62" s="364"/>
      <c r="DB62" s="364"/>
      <c r="DC62" s="364"/>
      <c r="DD62" s="364"/>
      <c r="DE62" s="255"/>
    </row>
    <row r="63" spans="1:109" ht="16.5">
      <c r="B63" s="312" t="s">
        <v>602</v>
      </c>
    </row>
    <row r="64" spans="1:109" ht="13">
      <c r="B64" s="259"/>
      <c r="G64" s="361"/>
      <c r="I64" s="363"/>
      <c r="J64" s="363"/>
      <c r="K64" s="363"/>
      <c r="L64" s="363"/>
      <c r="M64" s="363"/>
      <c r="N64" s="362"/>
      <c r="AM64" s="361"/>
      <c r="AN64" s="361" t="s">
        <v>601</v>
      </c>
      <c r="AP64" s="360"/>
      <c r="AQ64" s="360"/>
      <c r="AR64" s="360"/>
      <c r="AY64" s="361"/>
      <c r="BA64" s="360"/>
      <c r="BB64" s="360"/>
      <c r="BC64" s="360"/>
      <c r="BK64" s="361"/>
      <c r="BM64" s="360"/>
      <c r="BN64" s="360"/>
      <c r="BO64" s="360"/>
      <c r="BW64" s="361"/>
      <c r="BY64" s="360"/>
      <c r="BZ64" s="360"/>
      <c r="CA64" s="360"/>
      <c r="CI64" s="361"/>
      <c r="CK64" s="360"/>
      <c r="CL64" s="360"/>
      <c r="CM64" s="360"/>
      <c r="CU64" s="361"/>
      <c r="CW64" s="360"/>
      <c r="CX64" s="360"/>
      <c r="CY64" s="360"/>
    </row>
    <row r="65" spans="2:107" ht="13">
      <c r="B65" s="259"/>
      <c r="AN65" s="1229" t="s">
        <v>606</v>
      </c>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c r="CB65" s="1230"/>
      <c r="CC65" s="1230"/>
      <c r="CD65" s="1230"/>
      <c r="CE65" s="1230"/>
      <c r="CF65" s="1230"/>
      <c r="CG65" s="1230"/>
      <c r="CH65" s="1230"/>
      <c r="CI65" s="1230"/>
      <c r="CJ65" s="1230"/>
      <c r="CK65" s="1230"/>
      <c r="CL65" s="1230"/>
      <c r="CM65" s="1230"/>
      <c r="CN65" s="1230"/>
      <c r="CO65" s="1230"/>
      <c r="CP65" s="1230"/>
      <c r="CQ65" s="1230"/>
      <c r="CR65" s="1230"/>
      <c r="CS65" s="1230"/>
      <c r="CT65" s="1230"/>
      <c r="CU65" s="1230"/>
      <c r="CV65" s="1230"/>
      <c r="CW65" s="1230"/>
      <c r="CX65" s="1230"/>
      <c r="CY65" s="1230"/>
      <c r="CZ65" s="1230"/>
      <c r="DA65" s="1230"/>
      <c r="DB65" s="1230"/>
      <c r="DC65" s="1231"/>
    </row>
    <row r="66" spans="2:107" ht="13">
      <c r="B66" s="259"/>
      <c r="AN66" s="1232"/>
      <c r="AO66" s="1233"/>
      <c r="AP66" s="1233"/>
      <c r="AQ66" s="1233"/>
      <c r="AR66" s="1233"/>
      <c r="AS66" s="1233"/>
      <c r="AT66" s="1233"/>
      <c r="AU66" s="1233"/>
      <c r="AV66" s="1233"/>
      <c r="AW66" s="1233"/>
      <c r="AX66" s="1233"/>
      <c r="AY66" s="1233"/>
      <c r="AZ66" s="1233"/>
      <c r="BA66" s="1233"/>
      <c r="BB66" s="1233"/>
      <c r="BC66" s="1233"/>
      <c r="BD66" s="1233"/>
      <c r="BE66" s="1233"/>
      <c r="BF66" s="1233"/>
      <c r="BG66" s="1233"/>
      <c r="BH66" s="1233"/>
      <c r="BI66" s="1233"/>
      <c r="BJ66" s="1233"/>
      <c r="BK66" s="1233"/>
      <c r="BL66" s="1233"/>
      <c r="BM66" s="1233"/>
      <c r="BN66" s="1233"/>
      <c r="BO66" s="1233"/>
      <c r="BP66" s="1233"/>
      <c r="BQ66" s="1233"/>
      <c r="BR66" s="1233"/>
      <c r="BS66" s="1233"/>
      <c r="BT66" s="1233"/>
      <c r="BU66" s="1233"/>
      <c r="BV66" s="1233"/>
      <c r="BW66" s="1233"/>
      <c r="BX66" s="1233"/>
      <c r="BY66" s="1233"/>
      <c r="BZ66" s="1233"/>
      <c r="CA66" s="1233"/>
      <c r="CB66" s="1233"/>
      <c r="CC66" s="1233"/>
      <c r="CD66" s="1233"/>
      <c r="CE66" s="1233"/>
      <c r="CF66" s="1233"/>
      <c r="CG66" s="1233"/>
      <c r="CH66" s="1233"/>
      <c r="CI66" s="1233"/>
      <c r="CJ66" s="1233"/>
      <c r="CK66" s="1233"/>
      <c r="CL66" s="1233"/>
      <c r="CM66" s="1233"/>
      <c r="CN66" s="1233"/>
      <c r="CO66" s="1233"/>
      <c r="CP66" s="1233"/>
      <c r="CQ66" s="1233"/>
      <c r="CR66" s="1233"/>
      <c r="CS66" s="1233"/>
      <c r="CT66" s="1233"/>
      <c r="CU66" s="1233"/>
      <c r="CV66" s="1233"/>
      <c r="CW66" s="1233"/>
      <c r="CX66" s="1233"/>
      <c r="CY66" s="1233"/>
      <c r="CZ66" s="1233"/>
      <c r="DA66" s="1233"/>
      <c r="DB66" s="1233"/>
      <c r="DC66" s="1234"/>
    </row>
    <row r="67" spans="2:107" ht="13">
      <c r="B67" s="259"/>
      <c r="AN67" s="1232"/>
      <c r="AO67" s="1233"/>
      <c r="AP67" s="1233"/>
      <c r="AQ67" s="1233"/>
      <c r="AR67" s="1233"/>
      <c r="AS67" s="1233"/>
      <c r="AT67" s="1233"/>
      <c r="AU67" s="1233"/>
      <c r="AV67" s="1233"/>
      <c r="AW67" s="1233"/>
      <c r="AX67" s="1233"/>
      <c r="AY67" s="1233"/>
      <c r="AZ67" s="1233"/>
      <c r="BA67" s="1233"/>
      <c r="BB67" s="1233"/>
      <c r="BC67" s="1233"/>
      <c r="BD67" s="1233"/>
      <c r="BE67" s="1233"/>
      <c r="BF67" s="1233"/>
      <c r="BG67" s="1233"/>
      <c r="BH67" s="1233"/>
      <c r="BI67" s="1233"/>
      <c r="BJ67" s="1233"/>
      <c r="BK67" s="1233"/>
      <c r="BL67" s="1233"/>
      <c r="BM67" s="1233"/>
      <c r="BN67" s="1233"/>
      <c r="BO67" s="1233"/>
      <c r="BP67" s="1233"/>
      <c r="BQ67" s="1233"/>
      <c r="BR67" s="1233"/>
      <c r="BS67" s="1233"/>
      <c r="BT67" s="1233"/>
      <c r="BU67" s="1233"/>
      <c r="BV67" s="1233"/>
      <c r="BW67" s="1233"/>
      <c r="BX67" s="1233"/>
      <c r="BY67" s="1233"/>
      <c r="BZ67" s="1233"/>
      <c r="CA67" s="1233"/>
      <c r="CB67" s="1233"/>
      <c r="CC67" s="1233"/>
      <c r="CD67" s="1233"/>
      <c r="CE67" s="1233"/>
      <c r="CF67" s="1233"/>
      <c r="CG67" s="1233"/>
      <c r="CH67" s="1233"/>
      <c r="CI67" s="1233"/>
      <c r="CJ67" s="1233"/>
      <c r="CK67" s="1233"/>
      <c r="CL67" s="1233"/>
      <c r="CM67" s="1233"/>
      <c r="CN67" s="1233"/>
      <c r="CO67" s="1233"/>
      <c r="CP67" s="1233"/>
      <c r="CQ67" s="1233"/>
      <c r="CR67" s="1233"/>
      <c r="CS67" s="1233"/>
      <c r="CT67" s="1233"/>
      <c r="CU67" s="1233"/>
      <c r="CV67" s="1233"/>
      <c r="CW67" s="1233"/>
      <c r="CX67" s="1233"/>
      <c r="CY67" s="1233"/>
      <c r="CZ67" s="1233"/>
      <c r="DA67" s="1233"/>
      <c r="DB67" s="1233"/>
      <c r="DC67" s="1234"/>
    </row>
    <row r="68" spans="2:107" ht="13">
      <c r="B68" s="259"/>
      <c r="AN68" s="1232"/>
      <c r="AO68" s="1233"/>
      <c r="AP68" s="1233"/>
      <c r="AQ68" s="1233"/>
      <c r="AR68" s="1233"/>
      <c r="AS68" s="1233"/>
      <c r="AT68" s="1233"/>
      <c r="AU68" s="1233"/>
      <c r="AV68" s="1233"/>
      <c r="AW68" s="1233"/>
      <c r="AX68" s="1233"/>
      <c r="AY68" s="1233"/>
      <c r="AZ68" s="1233"/>
      <c r="BA68" s="1233"/>
      <c r="BB68" s="1233"/>
      <c r="BC68" s="1233"/>
      <c r="BD68" s="1233"/>
      <c r="BE68" s="1233"/>
      <c r="BF68" s="1233"/>
      <c r="BG68" s="1233"/>
      <c r="BH68" s="1233"/>
      <c r="BI68" s="1233"/>
      <c r="BJ68" s="1233"/>
      <c r="BK68" s="1233"/>
      <c r="BL68" s="1233"/>
      <c r="BM68" s="1233"/>
      <c r="BN68" s="1233"/>
      <c r="BO68" s="1233"/>
      <c r="BP68" s="1233"/>
      <c r="BQ68" s="1233"/>
      <c r="BR68" s="1233"/>
      <c r="BS68" s="1233"/>
      <c r="BT68" s="1233"/>
      <c r="BU68" s="1233"/>
      <c r="BV68" s="1233"/>
      <c r="BW68" s="1233"/>
      <c r="BX68" s="1233"/>
      <c r="BY68" s="1233"/>
      <c r="BZ68" s="1233"/>
      <c r="CA68" s="1233"/>
      <c r="CB68" s="1233"/>
      <c r="CC68" s="1233"/>
      <c r="CD68" s="1233"/>
      <c r="CE68" s="1233"/>
      <c r="CF68" s="1233"/>
      <c r="CG68" s="1233"/>
      <c r="CH68" s="1233"/>
      <c r="CI68" s="1233"/>
      <c r="CJ68" s="1233"/>
      <c r="CK68" s="1233"/>
      <c r="CL68" s="1233"/>
      <c r="CM68" s="1233"/>
      <c r="CN68" s="1233"/>
      <c r="CO68" s="1233"/>
      <c r="CP68" s="1233"/>
      <c r="CQ68" s="1233"/>
      <c r="CR68" s="1233"/>
      <c r="CS68" s="1233"/>
      <c r="CT68" s="1233"/>
      <c r="CU68" s="1233"/>
      <c r="CV68" s="1233"/>
      <c r="CW68" s="1233"/>
      <c r="CX68" s="1233"/>
      <c r="CY68" s="1233"/>
      <c r="CZ68" s="1233"/>
      <c r="DA68" s="1233"/>
      <c r="DB68" s="1233"/>
      <c r="DC68" s="1234"/>
    </row>
    <row r="69" spans="2:107" ht="13">
      <c r="B69" s="259"/>
      <c r="AN69" s="1235"/>
      <c r="AO69" s="1236"/>
      <c r="AP69" s="1236"/>
      <c r="AQ69" s="1236"/>
      <c r="AR69" s="1236"/>
      <c r="AS69" s="1236"/>
      <c r="AT69" s="1236"/>
      <c r="AU69" s="1236"/>
      <c r="AV69" s="1236"/>
      <c r="AW69" s="1236"/>
      <c r="AX69" s="1236"/>
      <c r="AY69" s="1236"/>
      <c r="AZ69" s="1236"/>
      <c r="BA69" s="1236"/>
      <c r="BB69" s="1236"/>
      <c r="BC69" s="1236"/>
      <c r="BD69" s="1236"/>
      <c r="BE69" s="1236"/>
      <c r="BF69" s="1236"/>
      <c r="BG69" s="1236"/>
      <c r="BH69" s="1236"/>
      <c r="BI69" s="1236"/>
      <c r="BJ69" s="1236"/>
      <c r="BK69" s="1236"/>
      <c r="BL69" s="1236"/>
      <c r="BM69" s="1236"/>
      <c r="BN69" s="1236"/>
      <c r="BO69" s="1236"/>
      <c r="BP69" s="1236"/>
      <c r="BQ69" s="1236"/>
      <c r="BR69" s="1236"/>
      <c r="BS69" s="1236"/>
      <c r="BT69" s="1236"/>
      <c r="BU69" s="1236"/>
      <c r="BV69" s="1236"/>
      <c r="BW69" s="1236"/>
      <c r="BX69" s="1236"/>
      <c r="BY69" s="1236"/>
      <c r="BZ69" s="1236"/>
      <c r="CA69" s="1236"/>
      <c r="CB69" s="1236"/>
      <c r="CC69" s="1236"/>
      <c r="CD69" s="1236"/>
      <c r="CE69" s="1236"/>
      <c r="CF69" s="1236"/>
      <c r="CG69" s="1236"/>
      <c r="CH69" s="1236"/>
      <c r="CI69" s="1236"/>
      <c r="CJ69" s="1236"/>
      <c r="CK69" s="1236"/>
      <c r="CL69" s="1236"/>
      <c r="CM69" s="1236"/>
      <c r="CN69" s="1236"/>
      <c r="CO69" s="1236"/>
      <c r="CP69" s="1236"/>
      <c r="CQ69" s="1236"/>
      <c r="CR69" s="1236"/>
      <c r="CS69" s="1236"/>
      <c r="CT69" s="1236"/>
      <c r="CU69" s="1236"/>
      <c r="CV69" s="1236"/>
      <c r="CW69" s="1236"/>
      <c r="CX69" s="1236"/>
      <c r="CY69" s="1236"/>
      <c r="CZ69" s="1236"/>
      <c r="DA69" s="1236"/>
      <c r="DB69" s="1236"/>
      <c r="DC69" s="1237"/>
    </row>
    <row r="70" spans="2:107" ht="13">
      <c r="B70" s="259"/>
      <c r="H70" s="359"/>
      <c r="I70" s="359"/>
      <c r="J70" s="357"/>
      <c r="K70" s="357"/>
      <c r="L70" s="356"/>
      <c r="M70" s="357"/>
      <c r="N70" s="356"/>
      <c r="AN70" s="352"/>
      <c r="AO70" s="352"/>
      <c r="AP70" s="352"/>
      <c r="AZ70" s="352"/>
      <c r="BA70" s="352"/>
      <c r="BB70" s="352"/>
      <c r="BL70" s="352"/>
      <c r="BM70" s="352"/>
      <c r="BN70" s="352"/>
      <c r="BX70" s="352"/>
      <c r="BY70" s="352"/>
      <c r="BZ70" s="352"/>
      <c r="CJ70" s="352"/>
      <c r="CK70" s="352"/>
      <c r="CL70" s="352"/>
      <c r="CV70" s="352"/>
      <c r="CW70" s="352"/>
      <c r="CX70" s="352"/>
    </row>
    <row r="71" spans="2:107" ht="13">
      <c r="B71" s="259"/>
      <c r="G71" s="355"/>
      <c r="I71" s="358"/>
      <c r="J71" s="357"/>
      <c r="K71" s="357"/>
      <c r="L71" s="356"/>
      <c r="M71" s="357"/>
      <c r="N71" s="356"/>
      <c r="AM71" s="355"/>
      <c r="AN71" s="255" t="s">
        <v>600</v>
      </c>
    </row>
    <row r="72" spans="2:107" ht="13">
      <c r="B72" s="259"/>
      <c r="G72" s="1238"/>
      <c r="H72" s="1238"/>
      <c r="I72" s="1238"/>
      <c r="J72" s="1238"/>
      <c r="K72" s="354"/>
      <c r="L72" s="354"/>
      <c r="M72" s="353"/>
      <c r="N72" s="353"/>
      <c r="AN72" s="1239"/>
      <c r="AO72" s="1240"/>
      <c r="AP72" s="1240"/>
      <c r="AQ72" s="1240"/>
      <c r="AR72" s="1240"/>
      <c r="AS72" s="1240"/>
      <c r="AT72" s="1240"/>
      <c r="AU72" s="1240"/>
      <c r="AV72" s="1240"/>
      <c r="AW72" s="1240"/>
      <c r="AX72" s="1240"/>
      <c r="AY72" s="1240"/>
      <c r="AZ72" s="1240"/>
      <c r="BA72" s="1240"/>
      <c r="BB72" s="1240"/>
      <c r="BC72" s="1240"/>
      <c r="BD72" s="1240"/>
      <c r="BE72" s="1240"/>
      <c r="BF72" s="1240"/>
      <c r="BG72" s="1240"/>
      <c r="BH72" s="1240"/>
      <c r="BI72" s="1240"/>
      <c r="BJ72" s="1240"/>
      <c r="BK72" s="1240"/>
      <c r="BL72" s="1240"/>
      <c r="BM72" s="1240"/>
      <c r="BN72" s="1240"/>
      <c r="BO72" s="1241"/>
      <c r="BP72" s="1242" t="s">
        <v>555</v>
      </c>
      <c r="BQ72" s="1242"/>
      <c r="BR72" s="1242"/>
      <c r="BS72" s="1242"/>
      <c r="BT72" s="1242"/>
      <c r="BU72" s="1242"/>
      <c r="BV72" s="1242"/>
      <c r="BW72" s="1242"/>
      <c r="BX72" s="1242" t="s">
        <v>556</v>
      </c>
      <c r="BY72" s="1242"/>
      <c r="BZ72" s="1242"/>
      <c r="CA72" s="1242"/>
      <c r="CB72" s="1242"/>
      <c r="CC72" s="1242"/>
      <c r="CD72" s="1242"/>
      <c r="CE72" s="1242"/>
      <c r="CF72" s="1242" t="s">
        <v>557</v>
      </c>
      <c r="CG72" s="1242"/>
      <c r="CH72" s="1242"/>
      <c r="CI72" s="1242"/>
      <c r="CJ72" s="1242"/>
      <c r="CK72" s="1242"/>
      <c r="CL72" s="1242"/>
      <c r="CM72" s="1242"/>
      <c r="CN72" s="1242" t="s">
        <v>558</v>
      </c>
      <c r="CO72" s="1242"/>
      <c r="CP72" s="1242"/>
      <c r="CQ72" s="1242"/>
      <c r="CR72" s="1242"/>
      <c r="CS72" s="1242"/>
      <c r="CT72" s="1242"/>
      <c r="CU72" s="1242"/>
      <c r="CV72" s="1242" t="s">
        <v>559</v>
      </c>
      <c r="CW72" s="1242"/>
      <c r="CX72" s="1242"/>
      <c r="CY72" s="1242"/>
      <c r="CZ72" s="1242"/>
      <c r="DA72" s="1242"/>
      <c r="DB72" s="1242"/>
      <c r="DC72" s="1242"/>
    </row>
    <row r="73" spans="2:107" ht="13">
      <c r="B73" s="259"/>
      <c r="G73" s="1247"/>
      <c r="H73" s="1247"/>
      <c r="I73" s="1247"/>
      <c r="J73" s="1247"/>
      <c r="K73" s="1248"/>
      <c r="L73" s="1248"/>
      <c r="M73" s="1248"/>
      <c r="N73" s="1248"/>
      <c r="AM73" s="352"/>
      <c r="AN73" s="1243" t="s">
        <v>599</v>
      </c>
      <c r="AO73" s="1243"/>
      <c r="AP73" s="1243"/>
      <c r="AQ73" s="1243"/>
      <c r="AR73" s="1243"/>
      <c r="AS73" s="1243"/>
      <c r="AT73" s="1243"/>
      <c r="AU73" s="1243"/>
      <c r="AV73" s="1243"/>
      <c r="AW73" s="1243"/>
      <c r="AX73" s="1243"/>
      <c r="AY73" s="1243"/>
      <c r="AZ73" s="1243"/>
      <c r="BA73" s="1243"/>
      <c r="BB73" s="1243" t="s">
        <v>597</v>
      </c>
      <c r="BC73" s="1243"/>
      <c r="BD73" s="1243"/>
      <c r="BE73" s="1243"/>
      <c r="BF73" s="1243"/>
      <c r="BG73" s="1243"/>
      <c r="BH73" s="1243"/>
      <c r="BI73" s="1243"/>
      <c r="BJ73" s="1243"/>
      <c r="BK73" s="1243"/>
      <c r="BL73" s="1243"/>
      <c r="BM73" s="1243"/>
      <c r="BN73" s="1243"/>
      <c r="BO73" s="1243"/>
      <c r="BP73" s="1228">
        <v>34.299999999999997</v>
      </c>
      <c r="BQ73" s="1228"/>
      <c r="BR73" s="1228"/>
      <c r="BS73" s="1228"/>
      <c r="BT73" s="1228"/>
      <c r="BU73" s="1228"/>
      <c r="BV73" s="1228"/>
      <c r="BW73" s="1228"/>
      <c r="BX73" s="1228">
        <v>27.1</v>
      </c>
      <c r="BY73" s="1228"/>
      <c r="BZ73" s="1228"/>
      <c r="CA73" s="1228"/>
      <c r="CB73" s="1228"/>
      <c r="CC73" s="1228"/>
      <c r="CD73" s="1228"/>
      <c r="CE73" s="1228"/>
      <c r="CF73" s="1228">
        <v>18.899999999999999</v>
      </c>
      <c r="CG73" s="1228"/>
      <c r="CH73" s="1228"/>
      <c r="CI73" s="1228"/>
      <c r="CJ73" s="1228"/>
      <c r="CK73" s="1228"/>
      <c r="CL73" s="1228"/>
      <c r="CM73" s="1228"/>
      <c r="CN73" s="1228">
        <v>4.8</v>
      </c>
      <c r="CO73" s="1228"/>
      <c r="CP73" s="1228"/>
      <c r="CQ73" s="1228"/>
      <c r="CR73" s="1228"/>
      <c r="CS73" s="1228"/>
      <c r="CT73" s="1228"/>
      <c r="CU73" s="1228"/>
      <c r="CV73" s="1228"/>
      <c r="CW73" s="1228"/>
      <c r="CX73" s="1228"/>
      <c r="CY73" s="1228"/>
      <c r="CZ73" s="1228"/>
      <c r="DA73" s="1228"/>
      <c r="DB73" s="1228"/>
      <c r="DC73" s="1228"/>
    </row>
    <row r="74" spans="2:107" ht="13">
      <c r="B74" s="259"/>
      <c r="G74" s="1247"/>
      <c r="H74" s="1247"/>
      <c r="I74" s="1247"/>
      <c r="J74" s="1247"/>
      <c r="K74" s="1248"/>
      <c r="L74" s="1248"/>
      <c r="M74" s="1248"/>
      <c r="N74" s="1248"/>
      <c r="AM74" s="352"/>
      <c r="AN74" s="1243"/>
      <c r="AO74" s="1243"/>
      <c r="AP74" s="1243"/>
      <c r="AQ74" s="1243"/>
      <c r="AR74" s="1243"/>
      <c r="AS74" s="1243"/>
      <c r="AT74" s="1243"/>
      <c r="AU74" s="1243"/>
      <c r="AV74" s="1243"/>
      <c r="AW74" s="1243"/>
      <c r="AX74" s="1243"/>
      <c r="AY74" s="1243"/>
      <c r="AZ74" s="1243"/>
      <c r="BA74" s="1243"/>
      <c r="BB74" s="1243"/>
      <c r="BC74" s="1243"/>
      <c r="BD74" s="1243"/>
      <c r="BE74" s="1243"/>
      <c r="BF74" s="1243"/>
      <c r="BG74" s="1243"/>
      <c r="BH74" s="1243"/>
      <c r="BI74" s="1243"/>
      <c r="BJ74" s="1243"/>
      <c r="BK74" s="1243"/>
      <c r="BL74" s="1243"/>
      <c r="BM74" s="1243"/>
      <c r="BN74" s="1243"/>
      <c r="BO74" s="1243"/>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
      <c r="B75" s="259"/>
      <c r="G75" s="1247"/>
      <c r="H75" s="1247"/>
      <c r="I75" s="1238"/>
      <c r="J75" s="1238"/>
      <c r="K75" s="1244"/>
      <c r="L75" s="1244"/>
      <c r="M75" s="1244"/>
      <c r="N75" s="1244"/>
      <c r="AM75" s="352"/>
      <c r="AN75" s="1243"/>
      <c r="AO75" s="1243"/>
      <c r="AP75" s="1243"/>
      <c r="AQ75" s="1243"/>
      <c r="AR75" s="1243"/>
      <c r="AS75" s="1243"/>
      <c r="AT75" s="1243"/>
      <c r="AU75" s="1243"/>
      <c r="AV75" s="1243"/>
      <c r="AW75" s="1243"/>
      <c r="AX75" s="1243"/>
      <c r="AY75" s="1243"/>
      <c r="AZ75" s="1243"/>
      <c r="BA75" s="1243"/>
      <c r="BB75" s="1243" t="s">
        <v>596</v>
      </c>
      <c r="BC75" s="1243"/>
      <c r="BD75" s="1243"/>
      <c r="BE75" s="1243"/>
      <c r="BF75" s="1243"/>
      <c r="BG75" s="1243"/>
      <c r="BH75" s="1243"/>
      <c r="BI75" s="1243"/>
      <c r="BJ75" s="1243"/>
      <c r="BK75" s="1243"/>
      <c r="BL75" s="1243"/>
      <c r="BM75" s="1243"/>
      <c r="BN75" s="1243"/>
      <c r="BO75" s="1243"/>
      <c r="BP75" s="1228">
        <v>7.3</v>
      </c>
      <c r="BQ75" s="1228"/>
      <c r="BR75" s="1228"/>
      <c r="BS75" s="1228"/>
      <c r="BT75" s="1228"/>
      <c r="BU75" s="1228"/>
      <c r="BV75" s="1228"/>
      <c r="BW75" s="1228"/>
      <c r="BX75" s="1228">
        <v>7.3</v>
      </c>
      <c r="BY75" s="1228"/>
      <c r="BZ75" s="1228"/>
      <c r="CA75" s="1228"/>
      <c r="CB75" s="1228"/>
      <c r="CC75" s="1228"/>
      <c r="CD75" s="1228"/>
      <c r="CE75" s="1228"/>
      <c r="CF75" s="1228">
        <v>7.4</v>
      </c>
      <c r="CG75" s="1228"/>
      <c r="CH75" s="1228"/>
      <c r="CI75" s="1228"/>
      <c r="CJ75" s="1228"/>
      <c r="CK75" s="1228"/>
      <c r="CL75" s="1228"/>
      <c r="CM75" s="1228"/>
      <c r="CN75" s="1228">
        <v>7.3</v>
      </c>
      <c r="CO75" s="1228"/>
      <c r="CP75" s="1228"/>
      <c r="CQ75" s="1228"/>
      <c r="CR75" s="1228"/>
      <c r="CS75" s="1228"/>
      <c r="CT75" s="1228"/>
      <c r="CU75" s="1228"/>
      <c r="CV75" s="1228">
        <v>7.9</v>
      </c>
      <c r="CW75" s="1228"/>
      <c r="CX75" s="1228"/>
      <c r="CY75" s="1228"/>
      <c r="CZ75" s="1228"/>
      <c r="DA75" s="1228"/>
      <c r="DB75" s="1228"/>
      <c r="DC75" s="1228"/>
    </row>
    <row r="76" spans="2:107" ht="13">
      <c r="B76" s="259"/>
      <c r="G76" s="1247"/>
      <c r="H76" s="1247"/>
      <c r="I76" s="1238"/>
      <c r="J76" s="1238"/>
      <c r="K76" s="1244"/>
      <c r="L76" s="1244"/>
      <c r="M76" s="1244"/>
      <c r="N76" s="1244"/>
      <c r="AM76" s="352"/>
      <c r="AN76" s="1243"/>
      <c r="AO76" s="1243"/>
      <c r="AP76" s="1243"/>
      <c r="AQ76" s="1243"/>
      <c r="AR76" s="1243"/>
      <c r="AS76" s="1243"/>
      <c r="AT76" s="1243"/>
      <c r="AU76" s="1243"/>
      <c r="AV76" s="1243"/>
      <c r="AW76" s="1243"/>
      <c r="AX76" s="1243"/>
      <c r="AY76" s="1243"/>
      <c r="AZ76" s="1243"/>
      <c r="BA76" s="1243"/>
      <c r="BB76" s="1243"/>
      <c r="BC76" s="1243"/>
      <c r="BD76" s="1243"/>
      <c r="BE76" s="1243"/>
      <c r="BF76" s="1243"/>
      <c r="BG76" s="1243"/>
      <c r="BH76" s="1243"/>
      <c r="BI76" s="1243"/>
      <c r="BJ76" s="1243"/>
      <c r="BK76" s="1243"/>
      <c r="BL76" s="1243"/>
      <c r="BM76" s="1243"/>
      <c r="BN76" s="1243"/>
      <c r="BO76" s="1243"/>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
      <c r="B77" s="259"/>
      <c r="G77" s="1238"/>
      <c r="H77" s="1238"/>
      <c r="I77" s="1238"/>
      <c r="J77" s="1238"/>
      <c r="K77" s="1248"/>
      <c r="L77" s="1248"/>
      <c r="M77" s="1248"/>
      <c r="N77" s="1248"/>
      <c r="AN77" s="1242" t="s">
        <v>598</v>
      </c>
      <c r="AO77" s="1242"/>
      <c r="AP77" s="1242"/>
      <c r="AQ77" s="1242"/>
      <c r="AR77" s="1242"/>
      <c r="AS77" s="1242"/>
      <c r="AT77" s="1242"/>
      <c r="AU77" s="1242"/>
      <c r="AV77" s="1242"/>
      <c r="AW77" s="1242"/>
      <c r="AX77" s="1242"/>
      <c r="AY77" s="1242"/>
      <c r="AZ77" s="1242"/>
      <c r="BA77" s="1242"/>
      <c r="BB77" s="1243" t="s">
        <v>597</v>
      </c>
      <c r="BC77" s="1243"/>
      <c r="BD77" s="1243"/>
      <c r="BE77" s="1243"/>
      <c r="BF77" s="1243"/>
      <c r="BG77" s="1243"/>
      <c r="BH77" s="1243"/>
      <c r="BI77" s="1243"/>
      <c r="BJ77" s="1243"/>
      <c r="BK77" s="1243"/>
      <c r="BL77" s="1243"/>
      <c r="BM77" s="1243"/>
      <c r="BN77" s="1243"/>
      <c r="BO77" s="1243"/>
      <c r="BP77" s="1228">
        <v>24.2</v>
      </c>
      <c r="BQ77" s="1228"/>
      <c r="BR77" s="1228"/>
      <c r="BS77" s="1228"/>
      <c r="BT77" s="1228"/>
      <c r="BU77" s="1228"/>
      <c r="BV77" s="1228"/>
      <c r="BW77" s="1228"/>
      <c r="BX77" s="1228">
        <v>22.1</v>
      </c>
      <c r="BY77" s="1228"/>
      <c r="BZ77" s="1228"/>
      <c r="CA77" s="1228"/>
      <c r="CB77" s="1228"/>
      <c r="CC77" s="1228"/>
      <c r="CD77" s="1228"/>
      <c r="CE77" s="1228"/>
      <c r="CF77" s="1228">
        <v>20.399999999999999</v>
      </c>
      <c r="CG77" s="1228"/>
      <c r="CH77" s="1228"/>
      <c r="CI77" s="1228"/>
      <c r="CJ77" s="1228"/>
      <c r="CK77" s="1228"/>
      <c r="CL77" s="1228"/>
      <c r="CM77" s="1228"/>
      <c r="CN77" s="1228">
        <v>11.2</v>
      </c>
      <c r="CO77" s="1228"/>
      <c r="CP77" s="1228"/>
      <c r="CQ77" s="1228"/>
      <c r="CR77" s="1228"/>
      <c r="CS77" s="1228"/>
      <c r="CT77" s="1228"/>
      <c r="CU77" s="1228"/>
      <c r="CV77" s="1228">
        <v>4.5999999999999996</v>
      </c>
      <c r="CW77" s="1228"/>
      <c r="CX77" s="1228"/>
      <c r="CY77" s="1228"/>
      <c r="CZ77" s="1228"/>
      <c r="DA77" s="1228"/>
      <c r="DB77" s="1228"/>
      <c r="DC77" s="1228"/>
    </row>
    <row r="78" spans="2:107" ht="13">
      <c r="B78" s="259"/>
      <c r="G78" s="1238"/>
      <c r="H78" s="1238"/>
      <c r="I78" s="1238"/>
      <c r="J78" s="1238"/>
      <c r="K78" s="1248"/>
      <c r="L78" s="1248"/>
      <c r="M78" s="1248"/>
      <c r="N78" s="1248"/>
      <c r="AN78" s="1242"/>
      <c r="AO78" s="1242"/>
      <c r="AP78" s="1242"/>
      <c r="AQ78" s="1242"/>
      <c r="AR78" s="1242"/>
      <c r="AS78" s="1242"/>
      <c r="AT78" s="1242"/>
      <c r="AU78" s="1242"/>
      <c r="AV78" s="1242"/>
      <c r="AW78" s="1242"/>
      <c r="AX78" s="1242"/>
      <c r="AY78" s="1242"/>
      <c r="AZ78" s="1242"/>
      <c r="BA78" s="1242"/>
      <c r="BB78" s="1243"/>
      <c r="BC78" s="1243"/>
      <c r="BD78" s="1243"/>
      <c r="BE78" s="1243"/>
      <c r="BF78" s="1243"/>
      <c r="BG78" s="1243"/>
      <c r="BH78" s="1243"/>
      <c r="BI78" s="1243"/>
      <c r="BJ78" s="1243"/>
      <c r="BK78" s="1243"/>
      <c r="BL78" s="1243"/>
      <c r="BM78" s="1243"/>
      <c r="BN78" s="1243"/>
      <c r="BO78" s="1243"/>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
      <c r="B79" s="259"/>
      <c r="G79" s="1238"/>
      <c r="H79" s="1238"/>
      <c r="I79" s="1246"/>
      <c r="J79" s="1246"/>
      <c r="K79" s="1249"/>
      <c r="L79" s="1249"/>
      <c r="M79" s="1249"/>
      <c r="N79" s="1249"/>
      <c r="AN79" s="1242"/>
      <c r="AO79" s="1242"/>
      <c r="AP79" s="1242"/>
      <c r="AQ79" s="1242"/>
      <c r="AR79" s="1242"/>
      <c r="AS79" s="1242"/>
      <c r="AT79" s="1242"/>
      <c r="AU79" s="1242"/>
      <c r="AV79" s="1242"/>
      <c r="AW79" s="1242"/>
      <c r="AX79" s="1242"/>
      <c r="AY79" s="1242"/>
      <c r="AZ79" s="1242"/>
      <c r="BA79" s="1242"/>
      <c r="BB79" s="1243" t="s">
        <v>596</v>
      </c>
      <c r="BC79" s="1243"/>
      <c r="BD79" s="1243"/>
      <c r="BE79" s="1243"/>
      <c r="BF79" s="1243"/>
      <c r="BG79" s="1243"/>
      <c r="BH79" s="1243"/>
      <c r="BI79" s="1243"/>
      <c r="BJ79" s="1243"/>
      <c r="BK79" s="1243"/>
      <c r="BL79" s="1243"/>
      <c r="BM79" s="1243"/>
      <c r="BN79" s="1243"/>
      <c r="BO79" s="1243"/>
      <c r="BP79" s="1228">
        <v>6.4</v>
      </c>
      <c r="BQ79" s="1228"/>
      <c r="BR79" s="1228"/>
      <c r="BS79" s="1228"/>
      <c r="BT79" s="1228"/>
      <c r="BU79" s="1228"/>
      <c r="BV79" s="1228"/>
      <c r="BW79" s="1228"/>
      <c r="BX79" s="1228">
        <v>6.3</v>
      </c>
      <c r="BY79" s="1228"/>
      <c r="BZ79" s="1228"/>
      <c r="CA79" s="1228"/>
      <c r="CB79" s="1228"/>
      <c r="CC79" s="1228"/>
      <c r="CD79" s="1228"/>
      <c r="CE79" s="1228"/>
      <c r="CF79" s="1228">
        <v>6.2</v>
      </c>
      <c r="CG79" s="1228"/>
      <c r="CH79" s="1228"/>
      <c r="CI79" s="1228"/>
      <c r="CJ79" s="1228"/>
      <c r="CK79" s="1228"/>
      <c r="CL79" s="1228"/>
      <c r="CM79" s="1228"/>
      <c r="CN79" s="1228">
        <v>5.7</v>
      </c>
      <c r="CO79" s="1228"/>
      <c r="CP79" s="1228"/>
      <c r="CQ79" s="1228"/>
      <c r="CR79" s="1228"/>
      <c r="CS79" s="1228"/>
      <c r="CT79" s="1228"/>
      <c r="CU79" s="1228"/>
      <c r="CV79" s="1228">
        <v>5.8</v>
      </c>
      <c r="CW79" s="1228"/>
      <c r="CX79" s="1228"/>
      <c r="CY79" s="1228"/>
      <c r="CZ79" s="1228"/>
      <c r="DA79" s="1228"/>
      <c r="DB79" s="1228"/>
      <c r="DC79" s="1228"/>
    </row>
    <row r="80" spans="2:107" ht="13">
      <c r="B80" s="259"/>
      <c r="G80" s="1238"/>
      <c r="H80" s="1238"/>
      <c r="I80" s="1246"/>
      <c r="J80" s="1246"/>
      <c r="K80" s="1249"/>
      <c r="L80" s="1249"/>
      <c r="M80" s="1249"/>
      <c r="N80" s="1249"/>
      <c r="AN80" s="1242"/>
      <c r="AO80" s="1242"/>
      <c r="AP80" s="1242"/>
      <c r="AQ80" s="1242"/>
      <c r="AR80" s="1242"/>
      <c r="AS80" s="1242"/>
      <c r="AT80" s="1242"/>
      <c r="AU80" s="1242"/>
      <c r="AV80" s="1242"/>
      <c r="AW80" s="1242"/>
      <c r="AX80" s="1242"/>
      <c r="AY80" s="1242"/>
      <c r="AZ80" s="1242"/>
      <c r="BA80" s="1242"/>
      <c r="BB80" s="1243"/>
      <c r="BC80" s="1243"/>
      <c r="BD80" s="1243"/>
      <c r="BE80" s="1243"/>
      <c r="BF80" s="1243"/>
      <c r="BG80" s="1243"/>
      <c r="BH80" s="1243"/>
      <c r="BI80" s="1243"/>
      <c r="BJ80" s="1243"/>
      <c r="BK80" s="1243"/>
      <c r="BL80" s="1243"/>
      <c r="BM80" s="1243"/>
      <c r="BN80" s="1243"/>
      <c r="BO80" s="1243"/>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
      <c r="B81" s="259"/>
    </row>
    <row r="82" spans="2:109" ht="16.5">
      <c r="B82" s="259"/>
      <c r="K82" s="351"/>
      <c r="L82" s="351"/>
      <c r="M82" s="351"/>
      <c r="N82" s="351"/>
      <c r="AQ82" s="351"/>
      <c r="AR82" s="351"/>
      <c r="AS82" s="351"/>
      <c r="AT82" s="351"/>
      <c r="BC82" s="351"/>
      <c r="BD82" s="351"/>
      <c r="BE82" s="351"/>
      <c r="BF82" s="351"/>
      <c r="BO82" s="351"/>
      <c r="BP82" s="351"/>
      <c r="BQ82" s="351"/>
      <c r="BR82" s="351"/>
      <c r="CA82" s="351"/>
      <c r="CB82" s="351"/>
      <c r="CC82" s="351"/>
      <c r="CD82" s="351"/>
      <c r="CM82" s="351"/>
      <c r="CN82" s="351"/>
      <c r="CO82" s="351"/>
      <c r="CP82" s="351"/>
      <c r="CY82" s="351"/>
      <c r="CZ82" s="351"/>
      <c r="DA82" s="351"/>
      <c r="DB82" s="351"/>
      <c r="DC82" s="351"/>
    </row>
    <row r="83" spans="2:109" ht="13">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c r="DD84" s="255"/>
      <c r="DE84" s="255"/>
    </row>
    <row r="85" spans="2:109" ht="13">
      <c r="DD85" s="255"/>
      <c r="DE85" s="255"/>
    </row>
  </sheetData>
  <sheetProtection algorithmName="SHA-512" hashValue="82/wAgaFKdYjSZlz7GRgtURSMzWwctVpqt2aXvQLieql0k5+uEfizGPSVonh3ZR5STQVKyn5OYAj1zmw6B87tQ==" saltValue="oPnzf/hbu5ZnEOeWMiaGlg=="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BX57:CE58"/>
    <mergeCell ref="CF57:CM58"/>
    <mergeCell ref="L57:L58"/>
    <mergeCell ref="M57:M58"/>
    <mergeCell ref="N57:N58"/>
    <mergeCell ref="BB57:BO58"/>
    <mergeCell ref="CF55:CM56"/>
    <mergeCell ref="CN55:CU56"/>
    <mergeCell ref="CV55:DC56"/>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V51:DC52"/>
    <mergeCell ref="CN51:CU52"/>
    <mergeCell ref="AN43:DC47"/>
    <mergeCell ref="G50:J50"/>
    <mergeCell ref="AN50:BO50"/>
    <mergeCell ref="BP50:BW50"/>
    <mergeCell ref="BX50:CE50"/>
    <mergeCell ref="CF50:CM50"/>
    <mergeCell ref="CN50:CU50"/>
    <mergeCell ref="CV50:DC50"/>
    <mergeCell ref="G51:H54"/>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9B5F7-6ABE-42C5-8815-5CD647786124}">
  <sheetPr>
    <pageSetUpPr fitToPage="1"/>
  </sheetPr>
  <dimension ref="A1:DR125"/>
  <sheetViews>
    <sheetView showGridLines="0" zoomScale="85" zoomScaleNormal="85" zoomScaleSheetLayoutView="70" workbookViewId="0">
      <selection activeCell="CE20" sqref="CE20:CS21"/>
    </sheetView>
  </sheetViews>
  <sheetFormatPr defaultColWidth="0" defaultRowHeight="13.5" customHeight="1" zeroHeight="1"/>
  <cols>
    <col min="1" max="34" width="2.453125" style="254" customWidth="1"/>
    <col min="35" max="122" width="2.453125" style="253" customWidth="1"/>
    <col min="123" max="16384" width="2.453125" style="253" hidden="1"/>
  </cols>
  <sheetData>
    <row r="1" spans="1:34"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c r="S2" s="253"/>
      <c r="AH2" s="253"/>
    </row>
    <row r="3" spans="1:34" ht="13">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row r="5" spans="1:34" ht="13"/>
    <row r="6" spans="1:34" ht="13"/>
    <row r="7" spans="1:34" ht="13"/>
    <row r="8" spans="1:34" ht="13"/>
    <row r="9" spans="1:34" ht="13">
      <c r="AH9" s="253"/>
    </row>
    <row r="10" spans="1:34" ht="13"/>
    <row r="11" spans="1:34" ht="13"/>
    <row r="12" spans="1:34" ht="13"/>
    <row r="13" spans="1:34" ht="13"/>
    <row r="14" spans="1:34" ht="13"/>
    <row r="15" spans="1:34" ht="13"/>
    <row r="16" spans="1:34" ht="13"/>
    <row r="17" spans="12:34" ht="13">
      <c r="AH17" s="253"/>
    </row>
    <row r="18" spans="12:34" ht="13"/>
    <row r="19" spans="12:34" ht="13"/>
    <row r="20" spans="12:34" ht="13">
      <c r="AH20" s="253"/>
    </row>
    <row r="21" spans="12:34" ht="13">
      <c r="AH21" s="253"/>
    </row>
    <row r="22" spans="12:34" ht="13"/>
    <row r="23" spans="12:34" ht="13"/>
    <row r="24" spans="12:34" ht="13">
      <c r="Q24" s="253"/>
    </row>
    <row r="25" spans="12:34" ht="13"/>
    <row r="26" spans="12:34" ht="13"/>
    <row r="27" spans="12:34" ht="13"/>
    <row r="28" spans="12:34" ht="13">
      <c r="O28" s="253"/>
      <c r="T28" s="253"/>
      <c r="AH28" s="253"/>
    </row>
    <row r="29" spans="12:34" ht="13"/>
    <row r="30" spans="12:34" ht="13"/>
    <row r="31" spans="12:34" ht="13">
      <c r="Q31" s="253"/>
    </row>
    <row r="32" spans="12:34" ht="13">
      <c r="L32" s="253"/>
    </row>
    <row r="33" spans="2:34" ht="13">
      <c r="C33" s="253"/>
      <c r="E33" s="253"/>
      <c r="G33" s="253"/>
      <c r="I33" s="253"/>
      <c r="X33" s="253"/>
    </row>
    <row r="34" spans="2:34" ht="13">
      <c r="B34" s="253"/>
      <c r="P34" s="253"/>
      <c r="R34" s="253"/>
      <c r="T34" s="253"/>
    </row>
    <row r="35" spans="2:34" ht="13">
      <c r="D35" s="253"/>
      <c r="W35" s="253"/>
      <c r="AC35" s="253"/>
      <c r="AD35" s="253"/>
      <c r="AE35" s="253"/>
      <c r="AF35" s="253"/>
      <c r="AG35" s="253"/>
      <c r="AH35" s="253"/>
    </row>
    <row r="36" spans="2:34" ht="13">
      <c r="H36" s="253"/>
      <c r="J36" s="253"/>
      <c r="K36" s="253"/>
      <c r="M36" s="253"/>
      <c r="Y36" s="253"/>
      <c r="Z36" s="253"/>
      <c r="AA36" s="253"/>
      <c r="AB36" s="253"/>
      <c r="AC36" s="253"/>
      <c r="AD36" s="253"/>
      <c r="AE36" s="253"/>
      <c r="AF36" s="253"/>
      <c r="AG36" s="253"/>
      <c r="AH36" s="253"/>
    </row>
    <row r="37" spans="2:34" ht="13">
      <c r="AH37" s="253"/>
    </row>
    <row r="38" spans="2:34" ht="13">
      <c r="AG38" s="253"/>
      <c r="AH38" s="253"/>
    </row>
    <row r="39" spans="2:34" ht="13"/>
    <row r="40" spans="2:34" ht="13">
      <c r="X40" s="253"/>
    </row>
    <row r="41" spans="2:34" ht="13">
      <c r="R41" s="253"/>
    </row>
    <row r="42" spans="2:34" ht="13">
      <c r="W42" s="253"/>
    </row>
    <row r="43" spans="2:34" ht="13">
      <c r="Y43" s="253"/>
      <c r="Z43" s="253"/>
      <c r="AA43" s="253"/>
      <c r="AB43" s="253"/>
      <c r="AC43" s="253"/>
      <c r="AD43" s="253"/>
      <c r="AE43" s="253"/>
      <c r="AF43" s="253"/>
      <c r="AG43" s="253"/>
      <c r="AH43" s="253"/>
    </row>
    <row r="44" spans="2:34" ht="13">
      <c r="AH44" s="253"/>
    </row>
    <row r="45" spans="2:34" ht="13">
      <c r="X45" s="253"/>
    </row>
    <row r="46" spans="2:34" ht="13"/>
    <row r="47" spans="2:34" ht="13"/>
    <row r="48" spans="2:34" ht="13">
      <c r="W48" s="253"/>
      <c r="Y48" s="253"/>
      <c r="Z48" s="253"/>
      <c r="AA48" s="253"/>
      <c r="AB48" s="253"/>
      <c r="AC48" s="253"/>
      <c r="AD48" s="253"/>
      <c r="AE48" s="253"/>
      <c r="AF48" s="253"/>
      <c r="AG48" s="253"/>
      <c r="AH48" s="253"/>
    </row>
    <row r="49" spans="28:34" ht="13"/>
    <row r="50" spans="28:34" ht="13">
      <c r="AE50" s="253"/>
      <c r="AF50" s="253"/>
      <c r="AG50" s="253"/>
      <c r="AH50" s="253"/>
    </row>
    <row r="51" spans="28:34" ht="13">
      <c r="AC51" s="253"/>
      <c r="AD51" s="253"/>
      <c r="AE51" s="253"/>
      <c r="AF51" s="253"/>
      <c r="AG51" s="253"/>
      <c r="AH51" s="253"/>
    </row>
    <row r="52" spans="28:34" ht="13"/>
    <row r="53" spans="28:34" ht="13">
      <c r="AF53" s="253"/>
      <c r="AG53" s="253"/>
      <c r="AH53" s="253"/>
    </row>
    <row r="54" spans="28:34" ht="13">
      <c r="AH54" s="253"/>
    </row>
    <row r="55" spans="28:34" ht="13"/>
    <row r="56" spans="28:34" ht="13">
      <c r="AB56" s="253"/>
      <c r="AC56" s="253"/>
      <c r="AD56" s="253"/>
      <c r="AE56" s="253"/>
      <c r="AF56" s="253"/>
      <c r="AG56" s="253"/>
      <c r="AH56" s="253"/>
    </row>
    <row r="57" spans="28:34" ht="13">
      <c r="AH57" s="253"/>
    </row>
    <row r="58" spans="28:34" ht="13">
      <c r="AH58" s="253"/>
    </row>
    <row r="59" spans="28:34" ht="13"/>
    <row r="60" spans="28:34" ht="13"/>
    <row r="61" spans="28:34" ht="13"/>
    <row r="62" spans="28:34" ht="13"/>
    <row r="63" spans="28:34" ht="13">
      <c r="AH63" s="253"/>
    </row>
    <row r="64" spans="28:34" ht="13">
      <c r="AG64" s="253"/>
      <c r="AH64" s="253"/>
    </row>
    <row r="65" spans="28:34" ht="13"/>
    <row r="66" spans="28:34" ht="13"/>
    <row r="67" spans="28:34" ht="13"/>
    <row r="68" spans="28:34" ht="13">
      <c r="AB68" s="253"/>
      <c r="AC68" s="253"/>
      <c r="AD68" s="253"/>
      <c r="AE68" s="253"/>
      <c r="AF68" s="253"/>
      <c r="AG68" s="253"/>
      <c r="AH68" s="253"/>
    </row>
    <row r="69" spans="28:34" ht="13">
      <c r="AF69" s="253"/>
      <c r="AG69" s="253"/>
      <c r="AH69" s="253"/>
    </row>
    <row r="70" spans="28:34" ht="13"/>
    <row r="71" spans="28:34" ht="13"/>
    <row r="72" spans="28:34" ht="13"/>
    <row r="73" spans="28:34" ht="13"/>
    <row r="74" spans="28:34" ht="13"/>
    <row r="75" spans="28:34" ht="13">
      <c r="AH75" s="253"/>
    </row>
    <row r="76" spans="28:34" ht="13">
      <c r="AF76" s="253"/>
      <c r="AG76" s="253"/>
      <c r="AH76" s="253"/>
    </row>
    <row r="77" spans="28:34" ht="13">
      <c r="AG77" s="253"/>
      <c r="AH77" s="253"/>
    </row>
    <row r="78" spans="28:34" ht="13"/>
    <row r="79" spans="28:34" ht="13"/>
    <row r="80" spans="28:34" ht="13"/>
    <row r="81" spans="25:34" ht="13"/>
    <row r="82" spans="25:34" ht="13">
      <c r="Y82" s="253"/>
    </row>
    <row r="83" spans="25:34" ht="13">
      <c r="Y83" s="253"/>
      <c r="Z83" s="253"/>
      <c r="AA83" s="253"/>
      <c r="AB83" s="253"/>
      <c r="AC83" s="253"/>
      <c r="AD83" s="253"/>
      <c r="AE83" s="253"/>
      <c r="AF83" s="253"/>
      <c r="AG83" s="253"/>
      <c r="AH83" s="253"/>
    </row>
    <row r="84" spans="25:34" ht="13"/>
    <row r="85" spans="25:34" ht="13"/>
    <row r="86" spans="25:34" ht="13"/>
    <row r="87" spans="25:34" ht="13"/>
    <row r="88" spans="25:34" ht="13">
      <c r="AH88" s="253"/>
    </row>
    <row r="89" spans="25:34" ht="13"/>
    <row r="90" spans="25:34" ht="13"/>
    <row r="91" spans="25:34" ht="13"/>
    <row r="92" spans="25:34" ht="13.5" customHeight="1"/>
    <row r="93" spans="25:34" ht="13.5" customHeight="1"/>
    <row r="94" spans="25:34" ht="13.5" customHeight="1">
      <c r="AF94" s="253"/>
      <c r="AG94" s="253"/>
      <c r="AH94" s="253"/>
    </row>
    <row r="95" spans="25:34" ht="13.5" customHeight="1">
      <c r="AH95" s="253"/>
    </row>
    <row r="96" spans="25:34" ht="13.5" customHeight="1"/>
    <row r="97" spans="33:34" ht="13.5" customHeight="1"/>
    <row r="98" spans="33:34" ht="13.5" customHeight="1"/>
    <row r="99" spans="33:34" ht="13.5" customHeight="1"/>
    <row r="100" spans="33:34" ht="13.5" customHeight="1"/>
    <row r="101" spans="33:34" ht="13.5" customHeight="1">
      <c r="AH101" s="253"/>
    </row>
    <row r="102" spans="33:34" ht="13.5" customHeight="1"/>
    <row r="103" spans="33:34" ht="13.5" customHeight="1"/>
    <row r="104" spans="33:34" ht="13.5" customHeight="1">
      <c r="AG104" s="253"/>
      <c r="AH104" s="2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3"/>
    </row>
    <row r="117" spans="34:122" ht="13.5" customHeight="1"/>
    <row r="118" spans="34:122" ht="13.5" customHeight="1"/>
    <row r="119" spans="34:122" ht="13.5" customHeight="1"/>
    <row r="120" spans="34:122" ht="13.5" customHeight="1">
      <c r="AH120" s="253"/>
    </row>
    <row r="121" spans="34:122" ht="13.5" customHeight="1">
      <c r="AH121" s="253"/>
    </row>
    <row r="122" spans="34:122" ht="13.5" customHeight="1"/>
    <row r="123" spans="34:122" ht="13.5" customHeight="1"/>
    <row r="124" spans="34:122" ht="13.5" customHeight="1"/>
    <row r="125" spans="34:122" ht="13.5" customHeight="1">
      <c r="DR125" s="253" t="s">
        <v>502</v>
      </c>
    </row>
  </sheetData>
  <sheetProtection algorithmName="SHA-512" hashValue="Vpe35LfMMMXvUP0aZqOHOkWAmHjy4AEKAZz1k+UlpeB7AKMZqUKXwYZQjItdUos7zhtB3YO68cyncy7CL6UskQ==" saltValue="5DhKavyX2QH6WaFc3qNBww=="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FA098-237A-4EF8-9940-4015DD218685}">
  <sheetPr>
    <pageSetUpPr fitToPage="1"/>
  </sheetPr>
  <dimension ref="A1:DR125"/>
  <sheetViews>
    <sheetView showGridLines="0" topLeftCell="A23" zoomScale="85" zoomScaleNormal="85" zoomScaleSheetLayoutView="55" workbookViewId="0">
      <selection activeCell="CE20" sqref="CE20:CS21"/>
    </sheetView>
  </sheetViews>
  <sheetFormatPr defaultColWidth="0" defaultRowHeight="13.5" customHeight="1" zeroHeight="1"/>
  <cols>
    <col min="1" max="34" width="2.453125" style="254" customWidth="1"/>
    <col min="35" max="122" width="2.453125" style="253" customWidth="1"/>
    <col min="123" max="16384" width="2.453125" style="253" hidden="1"/>
  </cols>
  <sheetData>
    <row r="1" spans="2:34"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c r="S2" s="253"/>
      <c r="AH2" s="253"/>
    </row>
    <row r="3" spans="2:34" ht="13">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row r="5" spans="2:34" ht="13"/>
    <row r="6" spans="2:34" ht="13"/>
    <row r="7" spans="2:34" ht="13"/>
    <row r="8" spans="2:34" ht="13"/>
    <row r="9" spans="2:34" ht="13">
      <c r="AH9" s="253"/>
    </row>
    <row r="10" spans="2:34" ht="13"/>
    <row r="11" spans="2:34" ht="13"/>
    <row r="12" spans="2:34" ht="13"/>
    <row r="13" spans="2:34" ht="13"/>
    <row r="14" spans="2:34" ht="13"/>
    <row r="15" spans="2:34" ht="13"/>
    <row r="16" spans="2:34" ht="13"/>
    <row r="17" spans="12:34" ht="13">
      <c r="AH17" s="253"/>
    </row>
    <row r="18" spans="12:34" ht="13"/>
    <row r="19" spans="12:34" ht="13"/>
    <row r="20" spans="12:34" ht="13">
      <c r="AH20" s="253"/>
    </row>
    <row r="21" spans="12:34" ht="13">
      <c r="AH21" s="253"/>
    </row>
    <row r="22" spans="12:34" ht="13"/>
    <row r="23" spans="12:34" ht="13"/>
    <row r="24" spans="12:34" ht="13">
      <c r="Q24" s="253"/>
    </row>
    <row r="25" spans="12:34" ht="13"/>
    <row r="26" spans="12:34" ht="13"/>
    <row r="27" spans="12:34" ht="13"/>
    <row r="28" spans="12:34" ht="13">
      <c r="O28" s="253"/>
      <c r="T28" s="253"/>
      <c r="AH28" s="253"/>
    </row>
    <row r="29" spans="12:34" ht="13"/>
    <row r="30" spans="12:34" ht="13"/>
    <row r="31" spans="12:34" ht="13">
      <c r="Q31" s="253"/>
    </row>
    <row r="32" spans="12:34" ht="13">
      <c r="L32" s="253"/>
    </row>
    <row r="33" spans="2:34" ht="13">
      <c r="C33" s="253"/>
      <c r="E33" s="253"/>
      <c r="G33" s="253"/>
      <c r="I33" s="253"/>
      <c r="X33" s="253"/>
    </row>
    <row r="34" spans="2:34" ht="13">
      <c r="B34" s="253"/>
      <c r="P34" s="253"/>
      <c r="R34" s="253"/>
      <c r="T34" s="253"/>
    </row>
    <row r="35" spans="2:34" ht="13">
      <c r="D35" s="253"/>
      <c r="W35" s="253"/>
      <c r="AC35" s="253"/>
      <c r="AD35" s="253"/>
      <c r="AE35" s="253"/>
      <c r="AF35" s="253"/>
      <c r="AG35" s="253"/>
      <c r="AH35" s="253"/>
    </row>
    <row r="36" spans="2:34" ht="13">
      <c r="H36" s="253"/>
      <c r="J36" s="253"/>
      <c r="K36" s="253"/>
      <c r="M36" s="253"/>
      <c r="Y36" s="253"/>
      <c r="Z36" s="253"/>
      <c r="AA36" s="253"/>
      <c r="AB36" s="253"/>
      <c r="AC36" s="253"/>
      <c r="AD36" s="253"/>
      <c r="AE36" s="253"/>
      <c r="AF36" s="253"/>
      <c r="AG36" s="253"/>
      <c r="AH36" s="253"/>
    </row>
    <row r="37" spans="2:34" ht="13">
      <c r="AH37" s="253"/>
    </row>
    <row r="38" spans="2:34" ht="13">
      <c r="AG38" s="253"/>
      <c r="AH38" s="253"/>
    </row>
    <row r="39" spans="2:34" ht="13"/>
    <row r="40" spans="2:34" ht="13">
      <c r="X40" s="253"/>
    </row>
    <row r="41" spans="2:34" ht="13">
      <c r="R41" s="253"/>
    </row>
    <row r="42" spans="2:34" ht="13">
      <c r="W42" s="253"/>
    </row>
    <row r="43" spans="2:34" ht="13">
      <c r="Y43" s="253"/>
      <c r="Z43" s="253"/>
      <c r="AA43" s="253"/>
      <c r="AB43" s="253"/>
      <c r="AC43" s="253"/>
      <c r="AD43" s="253"/>
      <c r="AE43" s="253"/>
      <c r="AF43" s="253"/>
      <c r="AG43" s="253"/>
      <c r="AH43" s="253"/>
    </row>
    <row r="44" spans="2:34" ht="13">
      <c r="AH44" s="253"/>
    </row>
    <row r="45" spans="2:34" ht="13">
      <c r="X45" s="253"/>
    </row>
    <row r="46" spans="2:34" ht="13"/>
    <row r="47" spans="2:34" ht="13"/>
    <row r="48" spans="2:34" ht="13">
      <c r="W48" s="253"/>
      <c r="Y48" s="253"/>
      <c r="Z48" s="253"/>
      <c r="AA48" s="253"/>
      <c r="AB48" s="253"/>
      <c r="AC48" s="253"/>
      <c r="AD48" s="253"/>
      <c r="AE48" s="253"/>
      <c r="AF48" s="253"/>
      <c r="AG48" s="253"/>
      <c r="AH48" s="253"/>
    </row>
    <row r="49" spans="28:34" ht="13"/>
    <row r="50" spans="28:34" ht="13">
      <c r="AE50" s="253"/>
      <c r="AF50" s="253"/>
      <c r="AG50" s="253"/>
      <c r="AH50" s="253"/>
    </row>
    <row r="51" spans="28:34" ht="13">
      <c r="AC51" s="253"/>
      <c r="AD51" s="253"/>
      <c r="AE51" s="253"/>
      <c r="AF51" s="253"/>
      <c r="AG51" s="253"/>
      <c r="AH51" s="253"/>
    </row>
    <row r="52" spans="28:34" ht="13"/>
    <row r="53" spans="28:34" ht="13">
      <c r="AF53" s="253"/>
      <c r="AG53" s="253"/>
      <c r="AH53" s="253"/>
    </row>
    <row r="54" spans="28:34" ht="13">
      <c r="AH54" s="253"/>
    </row>
    <row r="55" spans="28:34" ht="13"/>
    <row r="56" spans="28:34" ht="13">
      <c r="AB56" s="253"/>
      <c r="AC56" s="253"/>
      <c r="AD56" s="253"/>
      <c r="AE56" s="253"/>
      <c r="AF56" s="253"/>
      <c r="AG56" s="253"/>
      <c r="AH56" s="253"/>
    </row>
    <row r="57" spans="28:34" ht="13">
      <c r="AH57" s="253"/>
    </row>
    <row r="58" spans="28:34" ht="13">
      <c r="AH58" s="253"/>
    </row>
    <row r="59" spans="28:34" ht="13">
      <c r="AG59" s="253"/>
      <c r="AH59" s="253"/>
    </row>
    <row r="60" spans="28:34" ht="13"/>
    <row r="61" spans="28:34" ht="13"/>
    <row r="62" spans="28:34" ht="13"/>
    <row r="63" spans="28:34" ht="13">
      <c r="AH63" s="253"/>
    </row>
    <row r="64" spans="28:34" ht="13">
      <c r="AG64" s="253"/>
      <c r="AH64" s="253"/>
    </row>
    <row r="65" spans="28:34" ht="13"/>
    <row r="66" spans="28:34" ht="13"/>
    <row r="67" spans="28:34" ht="13"/>
    <row r="68" spans="28:34" ht="13">
      <c r="AB68" s="253"/>
      <c r="AC68" s="253"/>
      <c r="AD68" s="253"/>
      <c r="AE68" s="253"/>
      <c r="AF68" s="253"/>
      <c r="AG68" s="253"/>
      <c r="AH68" s="253"/>
    </row>
    <row r="69" spans="28:34" ht="13">
      <c r="AF69" s="253"/>
      <c r="AG69" s="253"/>
      <c r="AH69" s="253"/>
    </row>
    <row r="70" spans="28:34" ht="13"/>
    <row r="71" spans="28:34" ht="13"/>
    <row r="72" spans="28:34" ht="13"/>
    <row r="73" spans="28:34" ht="13"/>
    <row r="74" spans="28:34" ht="13"/>
    <row r="75" spans="28:34" ht="13">
      <c r="AH75" s="253"/>
    </row>
    <row r="76" spans="28:34" ht="13">
      <c r="AF76" s="253"/>
      <c r="AG76" s="253"/>
      <c r="AH76" s="253"/>
    </row>
    <row r="77" spans="28:34" ht="13">
      <c r="AG77" s="253"/>
      <c r="AH77" s="253"/>
    </row>
    <row r="78" spans="28:34" ht="13"/>
    <row r="79" spans="28:34" ht="13"/>
    <row r="80" spans="28:34" ht="13"/>
    <row r="81" spans="25:34" ht="13"/>
    <row r="82" spans="25:34" ht="13">
      <c r="Y82" s="253"/>
    </row>
    <row r="83" spans="25:34" ht="13">
      <c r="Y83" s="253"/>
      <c r="Z83" s="253"/>
      <c r="AA83" s="253"/>
      <c r="AB83" s="253"/>
      <c r="AC83" s="253"/>
      <c r="AD83" s="253"/>
      <c r="AE83" s="253"/>
      <c r="AF83" s="253"/>
      <c r="AG83" s="253"/>
      <c r="AH83" s="253"/>
    </row>
    <row r="84" spans="25:34" ht="13"/>
    <row r="85" spans="25:34" ht="13"/>
    <row r="86" spans="25:34" ht="13"/>
    <row r="87" spans="25:34" ht="13"/>
    <row r="88" spans="25:34" ht="13">
      <c r="AH88" s="253"/>
    </row>
    <row r="89" spans="25:34" ht="13"/>
    <row r="90" spans="25:34" ht="13"/>
    <row r="91" spans="25:34" ht="13"/>
    <row r="92" spans="25:34" ht="13.5" customHeight="1"/>
    <row r="93" spans="25:34" ht="13.5" customHeight="1"/>
    <row r="94" spans="25:34" ht="13.5" customHeight="1">
      <c r="AF94" s="253"/>
      <c r="AG94" s="253"/>
      <c r="AH94" s="253"/>
    </row>
    <row r="95" spans="25:34" ht="13.5" customHeight="1">
      <c r="AH95" s="253"/>
    </row>
    <row r="96" spans="25:34" ht="13.5" customHeight="1"/>
    <row r="97" spans="33:34" ht="13.5" customHeight="1"/>
    <row r="98" spans="33:34" ht="13.5" customHeight="1"/>
    <row r="99" spans="33:34" ht="13.5" customHeight="1"/>
    <row r="100" spans="33:34" ht="13.5" customHeight="1"/>
    <row r="101" spans="33:34" ht="13.5" customHeight="1">
      <c r="AH101" s="253"/>
    </row>
    <row r="102" spans="33:34" ht="13.5" customHeight="1"/>
    <row r="103" spans="33:34" ht="13.5" customHeight="1"/>
    <row r="104" spans="33:34" ht="13.5" customHeight="1">
      <c r="AG104" s="253"/>
      <c r="AH104" s="2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3"/>
    </row>
    <row r="117" spans="34:122" ht="13.5" customHeight="1"/>
    <row r="118" spans="34:122" ht="13.5" customHeight="1"/>
    <row r="119" spans="34:122" ht="13.5" customHeight="1"/>
    <row r="120" spans="34:122" ht="13.5" customHeight="1">
      <c r="AH120" s="253"/>
    </row>
    <row r="121" spans="34:122" ht="13.5" customHeight="1">
      <c r="AH121" s="253"/>
    </row>
    <row r="122" spans="34:122" ht="13.5" customHeight="1"/>
    <row r="123" spans="34:122" ht="13.5" customHeight="1"/>
    <row r="124" spans="34:122" ht="13.5" customHeight="1"/>
    <row r="125" spans="34:122" ht="13.5" customHeight="1">
      <c r="DR125" s="253" t="s">
        <v>502</v>
      </c>
    </row>
  </sheetData>
  <sheetProtection algorithmName="SHA-512" hashValue="pqK3Hgq5xShgyO6PqmmAQTV8q2UpN7Ahd5SVGlqrWDJOSpQpFtB1IBtqXGJJduQP2VyNv0jSCZ4xAiUaYjbK9Q==" saltValue="vX9D+xfS99Pvik2jiNIfpg=="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cols>
    <col min="1" max="1" width="45.90625" style="142" customWidth="1"/>
    <col min="2" max="8" width="13.36328125" style="142" customWidth="1"/>
    <col min="9" max="16384" width="11.08984375" style="142"/>
  </cols>
  <sheetData>
    <row r="1" spans="1:8">
      <c r="A1" s="136"/>
      <c r="B1" s="137"/>
      <c r="C1" s="138"/>
      <c r="D1" s="139"/>
      <c r="E1" s="140"/>
      <c r="F1" s="140"/>
      <c r="G1" s="140"/>
      <c r="H1" s="141"/>
    </row>
    <row r="2" spans="1:8">
      <c r="A2" s="143"/>
      <c r="B2" s="144"/>
      <c r="C2" s="145"/>
      <c r="D2" s="146" t="s">
        <v>54</v>
      </c>
      <c r="E2" s="147"/>
      <c r="F2" s="148" t="s">
        <v>552</v>
      </c>
      <c r="G2" s="149"/>
      <c r="H2" s="150"/>
    </row>
    <row r="3" spans="1:8">
      <c r="A3" s="146" t="s">
        <v>545</v>
      </c>
      <c r="B3" s="151"/>
      <c r="C3" s="152"/>
      <c r="D3" s="153">
        <v>13863</v>
      </c>
      <c r="E3" s="154"/>
      <c r="F3" s="155">
        <v>41934</v>
      </c>
      <c r="G3" s="156"/>
      <c r="H3" s="157"/>
    </row>
    <row r="4" spans="1:8">
      <c r="A4" s="158"/>
      <c r="B4" s="159"/>
      <c r="C4" s="160"/>
      <c r="D4" s="161">
        <v>11440</v>
      </c>
      <c r="E4" s="162"/>
      <c r="F4" s="163">
        <v>23352</v>
      </c>
      <c r="G4" s="164"/>
      <c r="H4" s="165"/>
    </row>
    <row r="5" spans="1:8">
      <c r="A5" s="146" t="s">
        <v>547</v>
      </c>
      <c r="B5" s="151"/>
      <c r="C5" s="152"/>
      <c r="D5" s="153">
        <v>19145</v>
      </c>
      <c r="E5" s="154"/>
      <c r="F5" s="155">
        <v>45588</v>
      </c>
      <c r="G5" s="156"/>
      <c r="H5" s="157"/>
    </row>
    <row r="6" spans="1:8">
      <c r="A6" s="158"/>
      <c r="B6" s="159"/>
      <c r="C6" s="160"/>
      <c r="D6" s="161">
        <v>13579</v>
      </c>
      <c r="E6" s="162"/>
      <c r="F6" s="163">
        <v>24150</v>
      </c>
      <c r="G6" s="164"/>
      <c r="H6" s="165"/>
    </row>
    <row r="7" spans="1:8">
      <c r="A7" s="146" t="s">
        <v>548</v>
      </c>
      <c r="B7" s="151"/>
      <c r="C7" s="152"/>
      <c r="D7" s="153">
        <v>12209</v>
      </c>
      <c r="E7" s="154"/>
      <c r="F7" s="155">
        <v>45483</v>
      </c>
      <c r="G7" s="156"/>
      <c r="H7" s="157"/>
    </row>
    <row r="8" spans="1:8">
      <c r="A8" s="158"/>
      <c r="B8" s="159"/>
      <c r="C8" s="160"/>
      <c r="D8" s="161">
        <v>7942</v>
      </c>
      <c r="E8" s="162"/>
      <c r="F8" s="163">
        <v>24241</v>
      </c>
      <c r="G8" s="164"/>
      <c r="H8" s="165"/>
    </row>
    <row r="9" spans="1:8">
      <c r="A9" s="146" t="s">
        <v>549</v>
      </c>
      <c r="B9" s="151"/>
      <c r="C9" s="152"/>
      <c r="D9" s="153">
        <v>15430</v>
      </c>
      <c r="E9" s="154"/>
      <c r="F9" s="155">
        <v>45945</v>
      </c>
      <c r="G9" s="156"/>
      <c r="H9" s="157"/>
    </row>
    <row r="10" spans="1:8">
      <c r="A10" s="158"/>
      <c r="B10" s="159"/>
      <c r="C10" s="160"/>
      <c r="D10" s="161">
        <v>8950</v>
      </c>
      <c r="E10" s="162"/>
      <c r="F10" s="163">
        <v>25180</v>
      </c>
      <c r="G10" s="164"/>
      <c r="H10" s="165"/>
    </row>
    <row r="11" spans="1:8">
      <c r="A11" s="146" t="s">
        <v>550</v>
      </c>
      <c r="B11" s="151"/>
      <c r="C11" s="152"/>
      <c r="D11" s="153">
        <v>17151</v>
      </c>
      <c r="E11" s="154"/>
      <c r="F11" s="155">
        <v>44475</v>
      </c>
      <c r="G11" s="156"/>
      <c r="H11" s="157"/>
    </row>
    <row r="12" spans="1:8">
      <c r="A12" s="158"/>
      <c r="B12" s="159"/>
      <c r="C12" s="166"/>
      <c r="D12" s="161">
        <v>12555</v>
      </c>
      <c r="E12" s="162"/>
      <c r="F12" s="163">
        <v>24780</v>
      </c>
      <c r="G12" s="164"/>
      <c r="H12" s="165"/>
    </row>
    <row r="13" spans="1:8">
      <c r="A13" s="146"/>
      <c r="B13" s="151"/>
      <c r="C13" s="152"/>
      <c r="D13" s="153">
        <v>15560</v>
      </c>
      <c r="E13" s="154"/>
      <c r="F13" s="155">
        <v>44685</v>
      </c>
      <c r="G13" s="167"/>
      <c r="H13" s="157"/>
    </row>
    <row r="14" spans="1:8">
      <c r="A14" s="158"/>
      <c r="B14" s="159"/>
      <c r="C14" s="160"/>
      <c r="D14" s="161">
        <v>10893</v>
      </c>
      <c r="E14" s="162"/>
      <c r="F14" s="163">
        <v>24341</v>
      </c>
      <c r="G14" s="164"/>
      <c r="H14" s="165"/>
    </row>
    <row r="17" spans="1:11">
      <c r="A17" s="142" t="s">
        <v>55</v>
      </c>
    </row>
    <row r="18" spans="1:11">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c r="A19" s="168" t="s">
        <v>56</v>
      </c>
      <c r="B19" s="168">
        <f>ROUND(VALUE(SUBSTITUTE(実質収支比率等に係る経年分析!F$48,"▲","-")),2)</f>
        <v>6.84</v>
      </c>
      <c r="C19" s="168">
        <f>ROUND(VALUE(SUBSTITUTE(実質収支比率等に係る経年分析!G$48,"▲","-")),2)</f>
        <v>8.0399999999999991</v>
      </c>
      <c r="D19" s="168">
        <f>ROUND(VALUE(SUBSTITUTE(実質収支比率等に係る経年分析!H$48,"▲","-")),2)</f>
        <v>8.9499999999999993</v>
      </c>
      <c r="E19" s="168">
        <f>ROUND(VALUE(SUBSTITUTE(実質収支比率等に係る経年分析!I$48,"▲","-")),2)</f>
        <v>10.78</v>
      </c>
      <c r="F19" s="168">
        <f>ROUND(VALUE(SUBSTITUTE(実質収支比率等に係る経年分析!J$48,"▲","-")),2)</f>
        <v>9.5</v>
      </c>
    </row>
    <row r="20" spans="1:11">
      <c r="A20" s="168" t="s">
        <v>57</v>
      </c>
      <c r="B20" s="168">
        <f>ROUND(VALUE(SUBSTITUTE(実質収支比率等に係る経年分析!F$47,"▲","-")),2)</f>
        <v>9.2899999999999991</v>
      </c>
      <c r="C20" s="168">
        <f>ROUND(VALUE(SUBSTITUTE(実質収支比率等に係る経年分析!G$47,"▲","-")),2)</f>
        <v>9.24</v>
      </c>
      <c r="D20" s="168">
        <f>ROUND(VALUE(SUBSTITUTE(実質収支比率等に係る経年分析!H$47,"▲","-")),2)</f>
        <v>10.93</v>
      </c>
      <c r="E20" s="168">
        <f>ROUND(VALUE(SUBSTITUTE(実質収支比率等に係る経年分析!I$47,"▲","-")),2)</f>
        <v>14.83</v>
      </c>
      <c r="F20" s="168">
        <f>ROUND(VALUE(SUBSTITUTE(実質収支比率等に係る経年分析!J$47,"▲","-")),2)</f>
        <v>15.47</v>
      </c>
    </row>
    <row r="21" spans="1:11">
      <c r="A21" s="168" t="s">
        <v>58</v>
      </c>
      <c r="B21" s="168">
        <f>IF(ISNUMBER(VALUE(SUBSTITUTE(実質収支比率等に係る経年分析!F$49,"▲","-"))),ROUND(VALUE(SUBSTITUTE(実質収支比率等に係る経年分析!F$49,"▲","-")),2),NA())</f>
        <v>3</v>
      </c>
      <c r="C21" s="168">
        <f>IF(ISNUMBER(VALUE(SUBSTITUTE(実質収支比率等に係る経年分析!G$49,"▲","-"))),ROUND(VALUE(SUBSTITUTE(実質収支比率等に係る経年分析!G$49,"▲","-")),2),NA())</f>
        <v>1.52</v>
      </c>
      <c r="D21" s="168">
        <f>IF(ISNUMBER(VALUE(SUBSTITUTE(実質収支比率等に係る経年分析!H$49,"▲","-"))),ROUND(VALUE(SUBSTITUTE(実質収支比率等に係る経年分析!H$49,"▲","-")),2),NA())</f>
        <v>2.92</v>
      </c>
      <c r="E21" s="168">
        <f>IF(ISNUMBER(VALUE(SUBSTITUTE(実質収支比率等に係る経年分析!I$49,"▲","-"))),ROUND(VALUE(SUBSTITUTE(実質収支比率等に係る経年分析!I$49,"▲","-")),2),NA())</f>
        <v>6.99</v>
      </c>
      <c r="F21" s="168">
        <f>IF(ISNUMBER(VALUE(SUBSTITUTE(実質収支比率等に係る経年分析!J$49,"▲","-"))),ROUND(VALUE(SUBSTITUTE(実質収支比率等に係る経年分析!J$49,"▲","-")),2),NA())</f>
        <v>-1.58</v>
      </c>
    </row>
    <row r="24" spans="1:11">
      <c r="A24" s="142" t="s">
        <v>59</v>
      </c>
    </row>
    <row r="25" spans="1:11">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c r="A26" s="169"/>
      <c r="B26" s="169" t="s">
        <v>60</v>
      </c>
      <c r="C26" s="169" t="s">
        <v>61</v>
      </c>
      <c r="D26" s="169" t="s">
        <v>60</v>
      </c>
      <c r="E26" s="169" t="s">
        <v>61</v>
      </c>
      <c r="F26" s="169" t="s">
        <v>60</v>
      </c>
      <c r="G26" s="169" t="s">
        <v>61</v>
      </c>
      <c r="H26" s="169" t="s">
        <v>60</v>
      </c>
      <c r="I26" s="169" t="s">
        <v>61</v>
      </c>
      <c r="J26" s="169" t="s">
        <v>60</v>
      </c>
      <c r="K26" s="169" t="s">
        <v>61</v>
      </c>
    </row>
    <row r="27" spans="1:11">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c r="A30" s="169" t="str">
        <f>IF(連結実質赤字比率に係る赤字・黒字の構成分析!C$40="",NA(),連結実質赤字比率に係る赤字・黒字の構成分析!C$40)</f>
        <v>埼玉県央広域公平委員会特別会計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c r="A31" s="169" t="str">
        <f>IF(連結実質赤字比率に係る赤字・黒字の構成分析!C$39="",NA(),連結実質赤字比率に係る赤字・黒字の構成分析!C$39)</f>
        <v>北本都市計画事業久保特定土地区画整理事業特別会計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0.06</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0.09</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0.05</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0.19</v>
      </c>
    </row>
    <row r="32" spans="1:11">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0.21</v>
      </c>
    </row>
    <row r="33" spans="1:16">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1.27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1.29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1.7</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1.88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1.44</v>
      </c>
    </row>
    <row r="34" spans="1:16">
      <c r="A34" s="169" t="str">
        <f>IF(連結実質赤字比率に係る赤字・黒字の構成分析!C$36="",NA(),連結実質赤字比率に係る赤字・黒字の構成分析!C$36)</f>
        <v>公共下水道事業会計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1.17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1.1100000000000001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1.1299999999999999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1.26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1.64</v>
      </c>
    </row>
    <row r="35" spans="1:16">
      <c r="A35" s="169" t="str">
        <f>IF(連結実質赤字比率に係る赤字・黒字の構成分析!C$35="",NA(),連結実質赤字比率に係る赤字・黒字の構成分析!C$35)</f>
        <v>介護保険特別会計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1.1200000000000001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0.54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1.26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2.38</v>
      </c>
    </row>
    <row r="36" spans="1:16">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6.46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7.94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8.83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10.76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9.3000000000000007</v>
      </c>
    </row>
    <row r="39" spans="1:16">
      <c r="A39" s="142" t="s">
        <v>62</v>
      </c>
    </row>
    <row r="40" spans="1:16">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c r="A42" s="170" t="s">
        <v>65</v>
      </c>
      <c r="B42" s="170"/>
      <c r="C42" s="170"/>
      <c r="D42" s="170">
        <f>'実質公債費比率（分子）の構造'!K$52</f>
        <v>1865</v>
      </c>
      <c r="E42" s="170"/>
      <c r="F42" s="170"/>
      <c r="G42" s="170">
        <f>'実質公債費比率（分子）の構造'!L$52</f>
        <v>1839</v>
      </c>
      <c r="H42" s="170"/>
      <c r="I42" s="170"/>
      <c r="J42" s="170">
        <f>'実質公債費比率（分子）の構造'!M$52</f>
        <v>1824</v>
      </c>
      <c r="K42" s="170"/>
      <c r="L42" s="170"/>
      <c r="M42" s="170">
        <f>'実質公債費比率（分子）の構造'!N$52</f>
        <v>1820</v>
      </c>
      <c r="N42" s="170"/>
      <c r="O42" s="170"/>
      <c r="P42" s="170">
        <f>'実質公債費比率（分子）の構造'!O$52</f>
        <v>1670</v>
      </c>
    </row>
    <row r="43" spans="1:16">
      <c r="A43" s="170" t="s">
        <v>66</v>
      </c>
      <c r="B43" s="170" t="str">
        <f>'実質公債費比率（分子）の構造'!K$51</f>
        <v>-</v>
      </c>
      <c r="C43" s="170"/>
      <c r="D43" s="170"/>
      <c r="E43" s="170">
        <f>'実質公債費比率（分子）の構造'!L$51</f>
        <v>0</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c r="A44" s="170" t="s">
        <v>67</v>
      </c>
      <c r="B44" s="170">
        <f>'実質公債費比率（分子）の構造'!K$50</f>
        <v>25</v>
      </c>
      <c r="C44" s="170"/>
      <c r="D44" s="170"/>
      <c r="E44" s="170">
        <f>'実質公債費比率（分子）の構造'!L$50</f>
        <v>19</v>
      </c>
      <c r="F44" s="170"/>
      <c r="G44" s="170"/>
      <c r="H44" s="170">
        <f>'実質公債費比率（分子）の構造'!M$50</f>
        <v>16</v>
      </c>
      <c r="I44" s="170"/>
      <c r="J44" s="170"/>
      <c r="K44" s="170">
        <f>'実質公債費比率（分子）の構造'!N$50</f>
        <v>11</v>
      </c>
      <c r="L44" s="170"/>
      <c r="M44" s="170"/>
      <c r="N44" s="170">
        <f>'実質公債費比率（分子）の構造'!O$50</f>
        <v>10</v>
      </c>
      <c r="O44" s="170"/>
      <c r="P44" s="170"/>
    </row>
    <row r="45" spans="1:16">
      <c r="A45" s="170" t="s">
        <v>68</v>
      </c>
      <c r="B45" s="170">
        <f>'実質公債費比率（分子）の構造'!K$49</f>
        <v>77</v>
      </c>
      <c r="C45" s="170"/>
      <c r="D45" s="170"/>
      <c r="E45" s="170">
        <f>'実質公債費比率（分子）の構造'!L$49</f>
        <v>48</v>
      </c>
      <c r="F45" s="170"/>
      <c r="G45" s="170"/>
      <c r="H45" s="170">
        <f>'実質公債費比率（分子）の構造'!M$49</f>
        <v>42</v>
      </c>
      <c r="I45" s="170"/>
      <c r="J45" s="170"/>
      <c r="K45" s="170">
        <f>'実質公債費比率（分子）の構造'!N$49</f>
        <v>34</v>
      </c>
      <c r="L45" s="170"/>
      <c r="M45" s="170"/>
      <c r="N45" s="170">
        <f>'実質公債費比率（分子）の構造'!O$49</f>
        <v>31</v>
      </c>
      <c r="O45" s="170"/>
      <c r="P45" s="170"/>
    </row>
    <row r="46" spans="1:16">
      <c r="A46" s="170" t="s">
        <v>69</v>
      </c>
      <c r="B46" s="170">
        <f>'実質公債費比率（分子）の構造'!K$48</f>
        <v>291</v>
      </c>
      <c r="C46" s="170"/>
      <c r="D46" s="170"/>
      <c r="E46" s="170">
        <f>'実質公債費比率（分子）の構造'!L$48</f>
        <v>281</v>
      </c>
      <c r="F46" s="170"/>
      <c r="G46" s="170"/>
      <c r="H46" s="170">
        <f>'実質公債費比率（分子）の構造'!M$48</f>
        <v>242</v>
      </c>
      <c r="I46" s="170"/>
      <c r="J46" s="170"/>
      <c r="K46" s="170">
        <f>'実質公債費比率（分子）の構造'!N$48</f>
        <v>199</v>
      </c>
      <c r="L46" s="170"/>
      <c r="M46" s="170"/>
      <c r="N46" s="170">
        <f>'実質公債費比率（分子）の構造'!O$48</f>
        <v>195</v>
      </c>
      <c r="O46" s="170"/>
      <c r="P46" s="170"/>
    </row>
    <row r="47" spans="1:16">
      <c r="A47" s="170" t="s">
        <v>70</v>
      </c>
      <c r="B47" s="170">
        <f>'実質公債費比率（分子）の構造'!K$47</f>
        <v>5</v>
      </c>
      <c r="C47" s="170"/>
      <c r="D47" s="170"/>
      <c r="E47" s="170">
        <f>'実質公債費比率（分子）の構造'!L$47</f>
        <v>3</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c r="A49" s="170" t="s">
        <v>72</v>
      </c>
      <c r="B49" s="170">
        <f>'実質公債費比率（分子）の構造'!K$45</f>
        <v>2356</v>
      </c>
      <c r="C49" s="170"/>
      <c r="D49" s="170"/>
      <c r="E49" s="170">
        <f>'実質公債費比率（分子）の構造'!L$45</f>
        <v>2300</v>
      </c>
      <c r="F49" s="170"/>
      <c r="G49" s="170"/>
      <c r="H49" s="170">
        <f>'実質公債費比率（分子）の構造'!M$45</f>
        <v>2400</v>
      </c>
      <c r="I49" s="170"/>
      <c r="J49" s="170"/>
      <c r="K49" s="170">
        <f>'実質公債費比率（分子）の構造'!N$45</f>
        <v>2489</v>
      </c>
      <c r="L49" s="170"/>
      <c r="M49" s="170"/>
      <c r="N49" s="170">
        <f>'実質公債費比率（分子）の構造'!O$45</f>
        <v>2486</v>
      </c>
      <c r="O49" s="170"/>
      <c r="P49" s="170"/>
    </row>
    <row r="50" spans="1:16">
      <c r="A50" s="170" t="s">
        <v>73</v>
      </c>
      <c r="B50" s="170" t="e">
        <f>NA()</f>
        <v>#N/A</v>
      </c>
      <c r="C50" s="170">
        <f>IF(ISNUMBER('実質公債費比率（分子）の構造'!K$53),'実質公債費比率（分子）の構造'!K$53,NA())</f>
        <v>889</v>
      </c>
      <c r="D50" s="170" t="e">
        <f>NA()</f>
        <v>#N/A</v>
      </c>
      <c r="E50" s="170" t="e">
        <f>NA()</f>
        <v>#N/A</v>
      </c>
      <c r="F50" s="170">
        <f>IF(ISNUMBER('実質公債費比率（分子）の構造'!L$53),'実質公債費比率（分子）の構造'!L$53,NA())</f>
        <v>812</v>
      </c>
      <c r="G50" s="170" t="e">
        <f>NA()</f>
        <v>#N/A</v>
      </c>
      <c r="H50" s="170" t="e">
        <f>NA()</f>
        <v>#N/A</v>
      </c>
      <c r="I50" s="170">
        <f>IF(ISNUMBER('実質公債費比率（分子）の構造'!M$53),'実質公債費比率（分子）の構造'!M$53,NA())</f>
        <v>876</v>
      </c>
      <c r="J50" s="170" t="e">
        <f>NA()</f>
        <v>#N/A</v>
      </c>
      <c r="K50" s="170" t="e">
        <f>NA()</f>
        <v>#N/A</v>
      </c>
      <c r="L50" s="170">
        <f>IF(ISNUMBER('実質公債費比率（分子）の構造'!N$53),'実質公債費比率（分子）の構造'!N$53,NA())</f>
        <v>913</v>
      </c>
      <c r="M50" s="170" t="e">
        <f>NA()</f>
        <v>#N/A</v>
      </c>
      <c r="N50" s="170" t="e">
        <f>NA()</f>
        <v>#N/A</v>
      </c>
      <c r="O50" s="170">
        <f>IF(ISNUMBER('実質公債費比率（分子）の構造'!O$53),'実質公債費比率（分子）の構造'!O$53,NA())</f>
        <v>1052</v>
      </c>
      <c r="P50" s="170" t="e">
        <f>NA()</f>
        <v>#N/A</v>
      </c>
    </row>
    <row r="53" spans="1:16">
      <c r="A53" s="142" t="s">
        <v>74</v>
      </c>
    </row>
    <row r="54" spans="1:16">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c r="A56" s="169" t="s">
        <v>45</v>
      </c>
      <c r="B56" s="169"/>
      <c r="C56" s="169"/>
      <c r="D56" s="169">
        <f>'将来負担比率（分子）の構造'!I$52</f>
        <v>16384</v>
      </c>
      <c r="E56" s="169"/>
      <c r="F56" s="169"/>
      <c r="G56" s="169">
        <f>'将来負担比率（分子）の構造'!J$52</f>
        <v>16100</v>
      </c>
      <c r="H56" s="169"/>
      <c r="I56" s="169"/>
      <c r="J56" s="169">
        <f>'将来負担比率（分子）の構造'!K$52</f>
        <v>15784</v>
      </c>
      <c r="K56" s="169"/>
      <c r="L56" s="169"/>
      <c r="M56" s="169">
        <f>'将来負担比率（分子）の構造'!L$52</f>
        <v>15350</v>
      </c>
      <c r="N56" s="169"/>
      <c r="O56" s="169"/>
      <c r="P56" s="169">
        <f>'将来負担比率（分子）の構造'!M$52</f>
        <v>14832</v>
      </c>
    </row>
    <row r="57" spans="1:16">
      <c r="A57" s="169" t="s">
        <v>44</v>
      </c>
      <c r="B57" s="169"/>
      <c r="C57" s="169"/>
      <c r="D57" s="169">
        <f>'将来負担比率（分子）の構造'!I$51</f>
        <v>2540</v>
      </c>
      <c r="E57" s="169"/>
      <c r="F57" s="169"/>
      <c r="G57" s="169">
        <f>'将来負担比率（分子）の構造'!J$51</f>
        <v>2330</v>
      </c>
      <c r="H57" s="169"/>
      <c r="I57" s="169"/>
      <c r="J57" s="169">
        <f>'将来負担比率（分子）の構造'!K$51</f>
        <v>2272</v>
      </c>
      <c r="K57" s="169"/>
      <c r="L57" s="169"/>
      <c r="M57" s="169">
        <f>'将来負担比率（分子）の構造'!L$51</f>
        <v>2054</v>
      </c>
      <c r="N57" s="169"/>
      <c r="O57" s="169"/>
      <c r="P57" s="169">
        <f>'将来負担比率（分子）の構造'!M$51</f>
        <v>1947</v>
      </c>
    </row>
    <row r="58" spans="1:16">
      <c r="A58" s="169" t="s">
        <v>43</v>
      </c>
      <c r="B58" s="169"/>
      <c r="C58" s="169"/>
      <c r="D58" s="169">
        <f>'将来負担比率（分子）の構造'!I$50</f>
        <v>4332</v>
      </c>
      <c r="E58" s="169"/>
      <c r="F58" s="169"/>
      <c r="G58" s="169">
        <f>'将来負担比率（分子）の構造'!J$50</f>
        <v>4754</v>
      </c>
      <c r="H58" s="169"/>
      <c r="I58" s="169"/>
      <c r="J58" s="169">
        <f>'将来負担比率（分子）の構造'!K$50</f>
        <v>5051</v>
      </c>
      <c r="K58" s="169"/>
      <c r="L58" s="169"/>
      <c r="M58" s="169">
        <f>'将来負担比率（分子）の構造'!L$50</f>
        <v>6559</v>
      </c>
      <c r="N58" s="169"/>
      <c r="O58" s="169"/>
      <c r="P58" s="169">
        <f>'将来負担比率（分子）の構造'!M$50</f>
        <v>7225</v>
      </c>
    </row>
    <row r="59" spans="1:16">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c r="A61" s="169" t="s">
        <v>38</v>
      </c>
      <c r="B61" s="169" t="str">
        <f>'将来負担比率（分子）の構造'!I$46</f>
        <v>-</v>
      </c>
      <c r="C61" s="169"/>
      <c r="D61" s="169"/>
      <c r="E61" s="169" t="str">
        <f>'将来負担比率（分子）の構造'!J$46</f>
        <v>-</v>
      </c>
      <c r="F61" s="169"/>
      <c r="G61" s="169"/>
      <c r="H61" s="169">
        <f>'将来負担比率（分子）の構造'!K$46</f>
        <v>6</v>
      </c>
      <c r="I61" s="169"/>
      <c r="J61" s="169"/>
      <c r="K61" s="169" t="str">
        <f>'将来負担比率（分子）の構造'!L$46</f>
        <v>-</v>
      </c>
      <c r="L61" s="169"/>
      <c r="M61" s="169"/>
      <c r="N61" s="169" t="str">
        <f>'将来負担比率（分子）の構造'!M$46</f>
        <v>-</v>
      </c>
      <c r="O61" s="169"/>
      <c r="P61" s="169"/>
    </row>
    <row r="62" spans="1:16">
      <c r="A62" s="169" t="s">
        <v>37</v>
      </c>
      <c r="B62" s="169">
        <f>'将来負担比率（分子）の構造'!I$45</f>
        <v>1862</v>
      </c>
      <c r="C62" s="169"/>
      <c r="D62" s="169"/>
      <c r="E62" s="169">
        <f>'将来負担比率（分子）の構造'!J$45</f>
        <v>1705</v>
      </c>
      <c r="F62" s="169"/>
      <c r="G62" s="169"/>
      <c r="H62" s="169">
        <f>'将来負担比率（分子）の構造'!K$45</f>
        <v>1702</v>
      </c>
      <c r="I62" s="169"/>
      <c r="J62" s="169"/>
      <c r="K62" s="169">
        <f>'将来負担比率（分子）の構造'!L$45</f>
        <v>1763</v>
      </c>
      <c r="L62" s="169"/>
      <c r="M62" s="169"/>
      <c r="N62" s="169">
        <f>'将来負担比率（分子）の構造'!M$45</f>
        <v>1604</v>
      </c>
      <c r="O62" s="169"/>
      <c r="P62" s="169"/>
    </row>
    <row r="63" spans="1:16">
      <c r="A63" s="169" t="s">
        <v>36</v>
      </c>
      <c r="B63" s="169">
        <f>'将来負担比率（分子）の構造'!I$44</f>
        <v>67</v>
      </c>
      <c r="C63" s="169"/>
      <c r="D63" s="169"/>
      <c r="E63" s="169">
        <f>'将来負担比率（分子）の構造'!J$44</f>
        <v>59</v>
      </c>
      <c r="F63" s="169"/>
      <c r="G63" s="169"/>
      <c r="H63" s="169">
        <f>'将来負担比率（分子）の構造'!K$44</f>
        <v>91</v>
      </c>
      <c r="I63" s="169"/>
      <c r="J63" s="169"/>
      <c r="K63" s="169">
        <f>'将来負担比率（分子）の構造'!L$44</f>
        <v>85</v>
      </c>
      <c r="L63" s="169"/>
      <c r="M63" s="169"/>
      <c r="N63" s="169">
        <f>'将来負担比率（分子）の構造'!M$44</f>
        <v>74</v>
      </c>
      <c r="O63" s="169"/>
      <c r="P63" s="169"/>
    </row>
    <row r="64" spans="1:16">
      <c r="A64" s="169" t="s">
        <v>35</v>
      </c>
      <c r="B64" s="169">
        <f>'将来負担比率（分子）の構造'!I$43</f>
        <v>2271</v>
      </c>
      <c r="C64" s="169"/>
      <c r="D64" s="169"/>
      <c r="E64" s="169">
        <f>'将来負担比率（分子）の構造'!J$43</f>
        <v>2118</v>
      </c>
      <c r="F64" s="169"/>
      <c r="G64" s="169"/>
      <c r="H64" s="169">
        <f>'将来負担比率（分子）の構造'!K$43</f>
        <v>1966</v>
      </c>
      <c r="I64" s="169"/>
      <c r="J64" s="169"/>
      <c r="K64" s="169">
        <f>'将来負担比率（分子）の構造'!L$43</f>
        <v>1733</v>
      </c>
      <c r="L64" s="169"/>
      <c r="M64" s="169"/>
      <c r="N64" s="169">
        <f>'将来負担比率（分子）の構造'!M$43</f>
        <v>1553</v>
      </c>
      <c r="O64" s="169"/>
      <c r="P64" s="169"/>
    </row>
    <row r="65" spans="1:16">
      <c r="A65" s="169" t="s">
        <v>34</v>
      </c>
      <c r="B65" s="169">
        <f>'将来負担比率（分子）の構造'!I$42</f>
        <v>70</v>
      </c>
      <c r="C65" s="169"/>
      <c r="D65" s="169"/>
      <c r="E65" s="169">
        <f>'将来負担比率（分子）の構造'!J$42</f>
        <v>53</v>
      </c>
      <c r="F65" s="169"/>
      <c r="G65" s="169"/>
      <c r="H65" s="169">
        <f>'将来負担比率（分子）の構造'!K$42</f>
        <v>39</v>
      </c>
      <c r="I65" s="169"/>
      <c r="J65" s="169"/>
      <c r="K65" s="169">
        <f>'将来負担比率（分子）の構造'!L$42</f>
        <v>28</v>
      </c>
      <c r="L65" s="169"/>
      <c r="M65" s="169"/>
      <c r="N65" s="169">
        <f>'将来負担比率（分子）の構造'!M$42</f>
        <v>19</v>
      </c>
      <c r="O65" s="169"/>
      <c r="P65" s="169"/>
    </row>
    <row r="66" spans="1:16">
      <c r="A66" s="169" t="s">
        <v>33</v>
      </c>
      <c r="B66" s="169">
        <f>'将来負担比率（分子）の構造'!I$41</f>
        <v>22816</v>
      </c>
      <c r="C66" s="169"/>
      <c r="D66" s="169"/>
      <c r="E66" s="169">
        <f>'将来負担比率（分子）の構造'!J$41</f>
        <v>22297</v>
      </c>
      <c r="F66" s="169"/>
      <c r="G66" s="169"/>
      <c r="H66" s="169">
        <f>'将来負担比率（分子）の構造'!K$41</f>
        <v>21480</v>
      </c>
      <c r="I66" s="169"/>
      <c r="J66" s="169"/>
      <c r="K66" s="169">
        <f>'将来負担比率（分子）の構造'!L$41</f>
        <v>20955</v>
      </c>
      <c r="L66" s="169"/>
      <c r="M66" s="169"/>
      <c r="N66" s="169">
        <f>'将来負担比率（分子）の構造'!M$41</f>
        <v>19418</v>
      </c>
      <c r="O66" s="169"/>
      <c r="P66" s="169"/>
    </row>
    <row r="67" spans="1:16">
      <c r="A67" s="169" t="s">
        <v>77</v>
      </c>
      <c r="B67" s="169" t="e">
        <f>NA()</f>
        <v>#N/A</v>
      </c>
      <c r="C67" s="169">
        <f>IF(ISNUMBER('将来負担比率（分子）の構造'!I$53), IF('将来負担比率（分子）の構造'!I$53 &lt; 0, 0, '将来負担比率（分子）の構造'!I$53), NA())</f>
        <v>3830</v>
      </c>
      <c r="D67" s="169" t="e">
        <f>NA()</f>
        <v>#N/A</v>
      </c>
      <c r="E67" s="169" t="e">
        <f>NA()</f>
        <v>#N/A</v>
      </c>
      <c r="F67" s="169">
        <f>IF(ISNUMBER('将来負担比率（分子）の構造'!J$53), IF('将来負担比率（分子）の構造'!J$53 &lt; 0, 0, '将来負担比率（分子）の構造'!J$53), NA())</f>
        <v>3049</v>
      </c>
      <c r="G67" s="169" t="e">
        <f>NA()</f>
        <v>#N/A</v>
      </c>
      <c r="H67" s="169" t="e">
        <f>NA()</f>
        <v>#N/A</v>
      </c>
      <c r="I67" s="169">
        <f>IF(ISNUMBER('将来負担比率（分子）の構造'!K$53), IF('将来負担比率（分子）の構造'!K$53 &lt; 0, 0, '将来負担比率（分子）の構造'!K$53), NA())</f>
        <v>2178</v>
      </c>
      <c r="J67" s="169" t="e">
        <f>NA()</f>
        <v>#N/A</v>
      </c>
      <c r="K67" s="169" t="e">
        <f>NA()</f>
        <v>#N/A</v>
      </c>
      <c r="L67" s="169">
        <f>IF(ISNUMBER('将来負担比率（分子）の構造'!L$53), IF('将来負担比率（分子）の構造'!L$53 &lt; 0, 0, '将来負担比率（分子）の構造'!L$53), NA())</f>
        <v>600</v>
      </c>
      <c r="M67" s="169" t="e">
        <f>NA()</f>
        <v>#N/A</v>
      </c>
      <c r="N67" s="169" t="e">
        <f>NA()</f>
        <v>#N/A</v>
      </c>
      <c r="O67" s="169">
        <f>IF(ISNUMBER('将来負担比率（分子）の構造'!M$53), IF('将来負担比率（分子）の構造'!M$53 &lt; 0, 0, '将来負担比率（分子）の構造'!M$53), NA())</f>
        <v>0</v>
      </c>
      <c r="P67" s="169" t="e">
        <f>NA()</f>
        <v>#N/A</v>
      </c>
    </row>
    <row r="70" spans="1:16">
      <c r="A70" s="171" t="s">
        <v>78</v>
      </c>
      <c r="B70" s="171"/>
      <c r="C70" s="171"/>
      <c r="D70" s="171"/>
      <c r="E70" s="171"/>
      <c r="F70" s="171"/>
    </row>
    <row r="71" spans="1:16">
      <c r="A71" s="172"/>
      <c r="B71" s="172" t="str">
        <f>基金残高に係る経年分析!F54</f>
        <v>R02</v>
      </c>
      <c r="C71" s="172" t="str">
        <f>基金残高に係る経年分析!G54</f>
        <v>R03</v>
      </c>
      <c r="D71" s="172" t="str">
        <f>基金残高に係る経年分析!H54</f>
        <v>R04</v>
      </c>
    </row>
    <row r="72" spans="1:16">
      <c r="A72" s="172" t="s">
        <v>79</v>
      </c>
      <c r="B72" s="173">
        <f>基金残高に係る経年分析!F55</f>
        <v>1423</v>
      </c>
      <c r="C72" s="173">
        <f>基金残高に係る経年分析!G55</f>
        <v>2061</v>
      </c>
      <c r="D72" s="173">
        <f>基金残高に係る経年分析!H55</f>
        <v>2074</v>
      </c>
    </row>
    <row r="73" spans="1:16">
      <c r="A73" s="172" t="s">
        <v>80</v>
      </c>
      <c r="B73" s="173">
        <f>基金残高に係る経年分析!F56</f>
        <v>473</v>
      </c>
      <c r="C73" s="173">
        <f>基金残高に係る経年分析!G56</f>
        <v>944</v>
      </c>
      <c r="D73" s="173">
        <f>基金残高に係る経年分析!H56</f>
        <v>864</v>
      </c>
    </row>
    <row r="74" spans="1:16">
      <c r="A74" s="172" t="s">
        <v>81</v>
      </c>
      <c r="B74" s="173">
        <f>基金残高に係る経年分析!F57</f>
        <v>2178</v>
      </c>
      <c r="C74" s="173">
        <f>基金残高に係る経年分析!G57</f>
        <v>2729</v>
      </c>
      <c r="D74" s="173">
        <f>基金残高に係る経年分析!H57</f>
        <v>3403</v>
      </c>
    </row>
  </sheetData>
  <sheetProtection algorithmName="SHA-512" hashValue="tOfFNCSlwtermkQ2H+UugcjaQE5YRG+GS58LL+TCwB24g/Na51iXRv+1gbQJOSSGXB1Y5M1kEUxRy8R9aELSRg==" saltValue="68LCoxlnahviVLA8QFIP9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星野一希</cp:lastModifiedBy>
  <cp:lastPrinted>2024-11-07T04:31:17Z</cp:lastPrinted>
  <dcterms:created xsi:type="dcterms:W3CDTF">2024-02-05T00:36:44Z</dcterms:created>
  <dcterms:modified xsi:type="dcterms:W3CDTF">2024-11-20T00:32:55Z</dcterms:modified>
  <cp:category/>
</cp:coreProperties>
</file>