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1_地方財政状況調査(決算統計）\37_01_110_財政状況資料集\0819令和4年度財政状況資料集の作成について（2回目・地方公会計関係）（ストック分析欄記載依頼）\03 団体→県\公表用\か\"/>
    </mc:Choice>
  </mc:AlternateContent>
  <xr:revisionPtr revIDLastSave="0" documentId="13_ncr:1_{60CB9CBC-FA2F-4A4B-B748-46ABEECD2DEF}" xr6:coauthVersionLast="47" xr6:coauthVersionMax="47" xr10:uidLastSave="{00000000-0000-0000-0000-000000000000}"/>
  <bookViews>
    <workbookView xWindow="28690" yWindow="-4670" windowWidth="29020" windowHeight="15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<sst xmlns="http://schemas.openxmlformats.org/spreadsheetml/2006/main" count="1128" uniqueCount="618">
  <si>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</si>
  <si>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</si>
  <si>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</si>
  <si>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</si>
  <si>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</si>
  <si>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</si>
  <si>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</si>
  <si>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</si>
  <si>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</si>
  <si>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</si>
  <si>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</si>
  <si>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</si>
  <si>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</si>
  <si>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</si>
  <si>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</si>
  <si>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</si>
  <si>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</si>
  <si>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</si>
  <si>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</si>
  <si>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</si>
  <si>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</si>
  <si>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</si>
  <si>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</si>
  <si>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</si>
  <si>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</si>
  <si>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</si>
  <si>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</si>
  <si>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</si>
  <si>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</si>
  <si>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</si>
  <si>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</si>
  <si>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</si>
  <si>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</si>
  <si>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</si>
  <si>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</si>
  <si>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</si>
  <si>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</si>
  <si>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</si>
  <si>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</si>
  <si>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</si>
  <si>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</si>
  <si>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</si>
  <si>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</si>
  <si>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</si>
  <si>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</si>
  <si>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</si>
  <si>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</si>
  <si>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</si>
  <si>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</si>
  <si>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</si>
  <si>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</si>
  <si>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</si>
  <si>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</si>
  <si>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</si>
  <si>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</si>
  <si>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</si>
  <si>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</si>
  <si>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</si>
  <si>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</si>
  <si>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</si>
  <si>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</si>
  <si>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</si>
  <si>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</si>
  <si>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</si>
  <si>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</si>
  <si>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</si>
  <si>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</si>
  <si>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</si>
  <si>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</si>
  <si>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</si>
  <si>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</si>
  <si>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</si>
  <si>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</si>
  <si>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</si>
  <si>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</si>
  <si>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</si>
  <si>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</si>
  <si>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</si>
  <si>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</si>
  <si>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</si>
  <si>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</si>
  <si>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</si>
  <si>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</si>
  <si>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</si>
  <si>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</si>
  <si>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</si>
  <si>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</si>
  <si>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</si>
  <si>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</si>
  <si>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</si>
  <si>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</si>
  <si>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</si>
  <si>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</si>
  <si>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</si>
  <si>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</si>
  <si>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</si>
  <si>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</si>
  <si>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</si>
  <si>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</si>
  <si>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</si>
  <si>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</si>
  <si>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</si>
  <si>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</si>
  <si>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</si>
  <si>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</si>
  <si>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</si>
  <si>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</si>
  <si>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</si>
  <si>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</si>
  <si>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</si>
  <si>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</si>
  <si>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</si>
  <si>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</si>
  <si>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</si>
  <si>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</si>
  <si>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</si>
  <si>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</si>
  <si>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</si>
  <si>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</si>
  <si>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</si>
  <si>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</si>
  <si>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</si>
  <si>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</si>
  <si>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</si>
  <si>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</si>
  <si>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</si>
  <si>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</si>
  <si>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</si>
  <si>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</si>
  <si>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</si>
  <si>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</si>
  <si>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</si>
  <si>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</si>
  <si>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</si>
  <si>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</si>
  <si>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</si>
  <si>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</si>
  <si>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</si>
  <si>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</si>
  <si>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</si>
  <si>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</si>
  <si>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</si>
  <si>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</si>
  <si>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</si>
  <si>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</si>
  <si>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</si>
  <si>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</si>
  <si>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</si>
  <si>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</si>
  <si>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</si>
  <si>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</si>
  <si>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</si>
  <si>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</si>
  <si>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</si>
  <si>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</si>
  <si>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</si>
  <si>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</si>
  <si>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</si>
  <si>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</si>
  <si>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</si>
  <si>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</si>
  <si>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</si>
  <si>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</si>
  <si>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</si>
  <si>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</si>
  <si>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</si>
  <si>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</si>
  <si>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</si>
  <si>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</si>
  <si>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</si>
  <si>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</si>
  <si>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</si>
  <si>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</si>
  <si>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</si>
  <si>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</si>
  <si>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</si>
  <si>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</si>
  <si>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</si>
  <si>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</si>
  <si>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</si>
  <si>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</si>
  <si>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</si>
  <si>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</si>
  <si>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</si>
  <si>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</si>
  <si>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</si>
  <si>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</si>
  <si>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</si>
  <si>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</si>
  <si>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</si>
  <si>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</si>
  <si>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</si>
  <si>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</si>
  <si>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</si>
  <si>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</si>
  <si>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</si>
  <si>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</si>
  <si>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</si>
  <si>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</si>
  <si>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</si>
  <si>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</si>
  <si>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</si>
  <si>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</si>
  <si>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</si>
  <si>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</si>
  <si>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</si>
  <si>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</si>
  <si>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</si>
  <si>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</si>
  <si>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</si>
  <si>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</si>
  <si>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</si>
  <si>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</si>
  <si>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</si>
  <si>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</si>
  <si>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</si>
  <si>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</si>
  <si>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</si>
  <si>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埼玉県久喜市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</si>
  <si>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</si>
  <si>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</si>
  <si>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</si>
  <si>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</si>
  <si>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</si>
  <si>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</si>
  <si>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</si>
  <si>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</si>
  <si>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</si>
  <si>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</si>
  <si>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</si>
  <si>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</si>
  <si>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</si>
  <si>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</si>
  <si>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</si>
  <si>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</si>
  <si>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</si>
  <si>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</si>
  <si>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</si>
  <si>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</si>
  <si>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</si>
  <si>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</si>
  <si>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</si>
  <si>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</si>
  <si>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</si>
  <si>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</si>
  <si>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</si>
  <si>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</si>
  <si>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</si>
  <si>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</si>
  <si>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</si>
  <si>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</si>
  <si>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</si>
  <si>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</si>
  <si>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</si>
  <si>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</si>
  <si>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</si>
  <si>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</si>
  <si>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</si>
  <si>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</si>
  <si>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</si>
  <si>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</si>
  <si>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</si>
  <si>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</si>
  <si>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</si>
  <si>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</si>
  <si>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</si>
  <si>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</si>
  <si>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</si>
  <si>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</si>
  <si>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</si>
  <si>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</si>
  <si>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</si>
  <si>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</si>
  <si>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</si>
  <si>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</si>
  <si>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</si>
  <si>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</si>
  <si>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</si>
  <si>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</si>
  <si>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</si>
  <si>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</si>
  <si>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</si>
  <si>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</si>
  <si>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</si>
  <si>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</si>
  <si>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</si>
  <si>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</si>
  <si>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</si>
  <si>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</si>
  <si>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</si>
  <si>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</si>
  <si>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</si>
  <si>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</si>
  <si>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</si>
  <si>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</si>
  <si>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</si>
  <si>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</si>
  <si>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</si>
  <si>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</si>
  <si>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</si>
  <si>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</si>
  <si>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</si>
  <si>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</si>
  <si>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</si>
  <si>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</si>
  <si>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</si>
  <si>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</si>
  <si>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</si>
  <si>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</si>
  <si>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</si>
  <si>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</si>
  <si>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</si>
  <si>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</si>
  <si>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</si>
  <si>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</si>
  <si>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</si>
  <si>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</si>
  <si>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</si>
  <si>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</si>
  <si>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</si>
  <si>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</si>
  <si>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</si>
  <si>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</si>
  <si>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</si>
  <si>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</si>
  <si>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</si>
  <si>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</si>
  <si>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</si>
  <si>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</si>
  <si>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</si>
  <si>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</si>
  <si>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</si>
  <si>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</si>
  <si>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</si>
  <si>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</si>
  <si>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</si>
  <si>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</si>
  <si>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</si>
  <si>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</si>
  <si>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</si>
  <si>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</si>
  <si>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</si>
  <si>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</si>
  <si>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</si>
  <si>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</si>
  <si>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</si>
  <si>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</si>
  <si>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</si>
  <si>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</si>
  <si>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</si>
  <si>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</si>
  <si>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</si>
  <si>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</si>
  <si>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</si>
  <si>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</si>
  <si>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</si>
  <si>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</si>
  <si>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</si>
  <si>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</si>
  <si>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</si>
  <si>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</si>
  <si>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</si>
  <si>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</si>
  <si>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</si>
  <si>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</si>
  <si>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</si>
  <si>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</si>
  <si>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</si>
  <si>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</si>
  <si>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</si>
  <si>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</si>
  <si>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埼玉県久喜市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</si>
  <si>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</si>
  <si>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</si>
  <si>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</si>
  <si>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</si>
  <si>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</si>
  <si>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</si>
  <si>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</si>
  <si>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</si>
  <si>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</si>
  <si>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</si>
  <si>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</si>
  <si>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</si>
  <si>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</si>
  <si>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</si>
  <si>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</si>
  <si>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</si>
  <si>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</si>
  <si>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</si>
  <si>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</si>
  <si>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</si>
  <si>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</si>
  <si>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</si>
  <si>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</si>
  <si>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</si>
  <si>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</si>
  <si>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</si>
  <si>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</si>
  <si>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</si>
  <si>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</si>
  <si>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</si>
  <si>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</si>
  <si>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</si>
  <si>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</si>
  <si>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</si>
  <si>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</si>
  <si>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</si>
  <si>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</si>
  <si>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</si>
  <si>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</si>
  <si>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</si>
  <si>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</si>
  <si>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</si>
  <si>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</si>
  <si>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</si>
  <si>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</si>
  <si>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</si>
  <si>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</si>
  <si>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</si>
  <si>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</si>
  <si>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</si>
  <si>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</si>
  <si>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</si>
  <si>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</si>
  <si>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</si>
  <si>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</si>
  <si>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</si>
  <si>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</si>
  <si>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</si>
  <si>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</si>
  <si>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</si>
  <si>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</si>
  <si>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</si>
  <si>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</si>
  <si>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</si>
  <si>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</si>
  <si>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</si>
  <si>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</si>
  <si>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</si>
  <si>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</si>
  <si>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</si>
  <si>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</si>
  <si>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</si>
  <si>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</si>
  <si>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</si>
  <si>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</si>
  <si>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</si>
  <si>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</si>
  <si>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</si>
  <si>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</si>
  <si>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</si>
  <si>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</si>
  <si>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</si>
  <si>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</si>
  <si>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</si>
  <si>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</si>
  <si>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</si>
  <si>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</si>
  <si>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</si>
  <si>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</si>
  <si>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</si>
  <si>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</si>
  <si>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</si>
  <si>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</si>
  <si>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</si>
  <si>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</si>
  <si>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</si>
  <si>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</si>
  <si>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</si>
  <si>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</si>
  <si>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</si>
  <si>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</si>
  <si>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</si>
  <si>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</si>
  <si>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</si>
  <si>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</si>
  <si>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</si>
  <si>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</si>
  <si>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</si>
  <si>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</si>
  <si>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</si>
  <si>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</si>
  <si>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</si>
  <si>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</si>
  <si>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</si>
  <si>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</si>
  <si>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</si>
  <si>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</si>
  <si>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</si>
  <si>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</si>
  <si>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</si>
  <si>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</si>
  <si>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</si>
  <si>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</si>
  <si>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</si>
  <si>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</si>
  <si>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</si>
  <si>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</si>
  <si>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</si>
  <si>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</si>
  <si>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</si>
  <si>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</si>
  <si>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</si>
  <si>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</si>
  <si>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</si>
  <si>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</si>
  <si>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</si>
  <si>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</si>
  <si>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</si>
  <si>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</si>
  <si>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</si>
  <si>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</si>
  <si>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</si>
  <si>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</si>
  <si>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</si>
  <si>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</si>
  <si>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</si>
  <si>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</si>
  <si>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</si>
  <si>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</si>
  <si>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</si>
  <si>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</si>
  <si>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</si>
  <si>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</si>
  <si>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</si>
  <si>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</si>
  <si>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</si>
  <si>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</si>
  <si>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</si>
  <si>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</si>
  <si>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</si>
  <si>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</si>
  <si>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</si>
  <si>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</si>
  <si>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</si>
  <si>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</si>
  <si>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</si>
  <si>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</si>
  <si>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</si>
  <si>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</si>
  <si>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</si>
  <si>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</si>
  <si>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</si>
  <si>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</si>
  <si>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</si>
  <si>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</si>
  <si>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</si>
  <si>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</si>
  <si>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</si>
  <si>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</si>
  <si>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</si>
  <si>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</si>
  <si>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</si>
  <si>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</si>
  <si>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</si>
  <si>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</si>
  <si>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</si>
  <si>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</si>
  <si>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</si>
  <si>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</si>
  <si>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</si>
  <si>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</si>
  <si>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</si>
  <si>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</si>
  <si>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</si>
  <si>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</si>
  <si>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</si>
  <si>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</si>
  <si>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2.95</t>
  </si>
  <si>
    <t>▲ 1.62</t>
  </si>
  <si>
    <t>▲ 4.27</t>
  </si>
  <si>
    <t>▲ 2.04</t>
  </si>
  <si>
    <t>▲ 4.12</t>
  </si>
  <si>
    <t>水道事業会計</t>
  </si>
  <si>
    <t>一般会計</t>
  </si>
  <si>
    <t>介護保険特別会計</t>
  </si>
  <si>
    <t>下水道事業会計</t>
  </si>
  <si>
    <t>国民健康保険特別会計</t>
  </si>
  <si>
    <t>土地区画整理事業特別会計（普通会計）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</si>
  <si>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</si>
  <si>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</si>
  <si>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</si>
  <si>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</si>
  <si>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</si>
  <si>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</si>
  <si>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</si>
  <si>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</si>
  <si>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</si>
  <si>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</si>
  <si>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久喜宮代衛生組合</t>
    <rPh sb="0" eb="8">
      <t>クキミヤシロエイセイクミアイ</t>
    </rPh>
    <phoneticPr fontId="2"/>
  </si>
  <si>
    <t>北本地区衛生組合</t>
    <rPh sb="0" eb="4">
      <t>キタモトチク</t>
    </rPh>
    <rPh sb="4" eb="8">
      <t>エイセイクミアイ</t>
    </rPh>
    <phoneticPr fontId="2"/>
  </si>
  <si>
    <t>利根川栗橋流域水防事務組合</t>
    <rPh sb="0" eb="3">
      <t>トネガワ</t>
    </rPh>
    <rPh sb="3" eb="5">
      <t>クリハシ</t>
    </rPh>
    <rPh sb="5" eb="7">
      <t>リュウイキ</t>
    </rPh>
    <rPh sb="7" eb="9">
      <t>スイボウ</t>
    </rPh>
    <rPh sb="9" eb="13">
      <t>ジムクミアイ</t>
    </rPh>
    <phoneticPr fontId="2"/>
  </si>
  <si>
    <t>埼玉県市町村総合事務組合</t>
    <rPh sb="0" eb="3">
      <t>サイタマケン</t>
    </rPh>
    <rPh sb="3" eb="6">
      <t>シチョウソン</t>
    </rPh>
    <rPh sb="6" eb="12">
      <t>ソウゴウジムクミアイ</t>
    </rPh>
    <phoneticPr fontId="2"/>
  </si>
  <si>
    <t>広域利根斎場組合</t>
    <rPh sb="0" eb="2">
      <t>コウイキ</t>
    </rPh>
    <rPh sb="2" eb="4">
      <t>トネ</t>
    </rPh>
    <rPh sb="4" eb="6">
      <t>サイジョウ</t>
    </rPh>
    <rPh sb="6" eb="8">
      <t>クミアイ</t>
    </rPh>
    <phoneticPr fontId="2"/>
  </si>
  <si>
    <t>彩の国さいたま人づくり広域連合</t>
    <phoneticPr fontId="2"/>
  </si>
  <si>
    <t>埼玉県後期高齢者広域連合</t>
    <phoneticPr fontId="2"/>
  </si>
  <si>
    <t>埼玉東部消防組合</t>
    <phoneticPr fontId="2"/>
  </si>
  <si>
    <t>-</t>
    <phoneticPr fontId="2"/>
  </si>
  <si>
    <t>交通災害特別会計</t>
    <rPh sb="0" eb="4">
      <t>コウツウサイガイ</t>
    </rPh>
    <rPh sb="4" eb="8">
      <t>トクベツカイケイ</t>
    </rPh>
    <phoneticPr fontId="2"/>
  </si>
  <si>
    <t>一般会計</t>
    <rPh sb="0" eb="4">
      <t>イッパンカイケイ</t>
    </rPh>
    <phoneticPr fontId="2"/>
  </si>
  <si>
    <t>特別会計</t>
    <rPh sb="0" eb="4">
      <t>トクベツカイケイ</t>
    </rPh>
    <phoneticPr fontId="2"/>
  </si>
  <si>
    <t>ごみ処理施設整備基金</t>
    <rPh sb="2" eb="6">
      <t>ショリシセツ</t>
    </rPh>
    <rPh sb="6" eb="8">
      <t>セイビ</t>
    </rPh>
    <rPh sb="8" eb="10">
      <t>キキン</t>
    </rPh>
    <phoneticPr fontId="5"/>
  </si>
  <si>
    <t>アセットマネジメント基金</t>
    <rPh sb="10" eb="12">
      <t>キキン</t>
    </rPh>
    <phoneticPr fontId="5"/>
  </si>
  <si>
    <t>（仮称）本多静六記念　市民の森・緑の公園整備基金</t>
    <rPh sb="1" eb="3">
      <t>カショウ</t>
    </rPh>
    <rPh sb="4" eb="6">
      <t>ホンダ</t>
    </rPh>
    <rPh sb="6" eb="8">
      <t>セイロク</t>
    </rPh>
    <rPh sb="8" eb="10">
      <t>キネン</t>
    </rPh>
    <rPh sb="11" eb="13">
      <t>シミン</t>
    </rPh>
    <rPh sb="14" eb="15">
      <t>モリ</t>
    </rPh>
    <rPh sb="16" eb="17">
      <t>ミドリ</t>
    </rPh>
    <rPh sb="18" eb="20">
      <t>コウエン</t>
    </rPh>
    <rPh sb="20" eb="22">
      <t>セイビ</t>
    </rPh>
    <rPh sb="22" eb="24">
      <t>キキン</t>
    </rPh>
    <phoneticPr fontId="5"/>
  </si>
  <si>
    <t>育英資金基金</t>
    <rPh sb="0" eb="2">
      <t>イクエイ</t>
    </rPh>
    <rPh sb="2" eb="4">
      <t>シキン</t>
    </rPh>
    <rPh sb="4" eb="6">
      <t>キキン</t>
    </rPh>
    <phoneticPr fontId="5"/>
  </si>
  <si>
    <t>場外発売場環境整備基金</t>
    <rPh sb="0" eb="2">
      <t>ジョウガイ</t>
    </rPh>
    <rPh sb="2" eb="4">
      <t>ハツバイ</t>
    </rPh>
    <rPh sb="4" eb="5">
      <t>ジョウ</t>
    </rPh>
    <rPh sb="5" eb="9">
      <t>カンキョウセイビ</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</si>
  <si>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</si>
  <si>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</si>
  <si>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</si>
  <si>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</si>
  <si>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</si>
  <si>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</si>
  <si>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</si>
  <si>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</si>
  <si>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</si>
  <si>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令和4年度は普通交付税の増に加えて元利償還金も減少したことから、実質公債費比率も減少したが、類似団体平均と比較すると、依然として高い数値になっている。
　今後は、施設の老朽化による大規模改修や新たなごみ処理施設の建設等により、多くの地方債発行や基金の取り崩しの増加が予想され、将来負担比率及び実質公債費比率の悪化が見込まれる。
　このことから、交付税算入率を鑑みた地方債の選択等、将来世代の財政負担の縮減に努め、各比率の改善を図っていく。</t>
    <rPh sb="1" eb="3">
      <t>レイワ</t>
    </rPh>
    <rPh sb="4" eb="6">
      <t>ネンド</t>
    </rPh>
    <rPh sb="7" eb="12">
      <t>フツウコウフゼイ</t>
    </rPh>
    <rPh sb="13" eb="14">
      <t>ゾウ</t>
    </rPh>
    <rPh sb="15" eb="16">
      <t>クワ</t>
    </rPh>
    <rPh sb="18" eb="23">
      <t>ガンリショウカンキン</t>
    </rPh>
    <rPh sb="24" eb="26">
      <t>ゲンショウ</t>
    </rPh>
    <rPh sb="41" eb="43">
      <t>ゲンショウ</t>
    </rPh>
    <rPh sb="47" eb="51">
      <t>ルイジダンタイ</t>
    </rPh>
    <rPh sb="51" eb="53">
      <t>ヘイキン</t>
    </rPh>
    <rPh sb="54" eb="56">
      <t>ヒカク</t>
    </rPh>
    <rPh sb="60" eb="62">
      <t>イゼン</t>
    </rPh>
    <rPh sb="65" eb="66">
      <t>タカ</t>
    </rPh>
    <rPh sb="67" eb="69">
      <t>スウチ</t>
    </rPh>
    <rPh sb="78" eb="80">
      <t>コンゴ</t>
    </rPh>
    <rPh sb="139" eb="141">
      <t>ショウライ</t>
    </rPh>
    <rPh sb="152" eb="154">
      <t>ヒリツ</t>
    </rPh>
    <phoneticPr fontId="5"/>
  </si>
  <si>
    <t>　学校給食センター整備事業が完了したことで、新たに発行した地方債が減少し償還も進んだが、今後、新たなごみ処理施設の建設等により、多くの地方債発行や基金の取り崩しの増加が見込まれる。ただ、投資が増加するものの、それを上回る施設の老朽化により、有形固定資産減価償却率及び将来負担比率の悪化が見込まれる。
　このことから、引き続き、交付税算入率を鑑みた地方債の選択等、将来世代の財政負担の縮減に努めるとともに、令和５年度に改訂した「久喜市公共施設個別施設計画」に基づいた改修等に取り組み、各比率の改善を図っていく。</t>
    <rPh sb="1" eb="5">
      <t>ガッコウキュウショク</t>
    </rPh>
    <rPh sb="44" eb="46">
      <t>コンゴ</t>
    </rPh>
    <rPh sb="47" eb="48">
      <t>アラ</t>
    </rPh>
    <rPh sb="52" eb="54">
      <t>ショリ</t>
    </rPh>
    <rPh sb="54" eb="56">
      <t>シセツ</t>
    </rPh>
    <rPh sb="57" eb="59">
      <t>ケンセツ</t>
    </rPh>
    <rPh sb="59" eb="60">
      <t>トウ</t>
    </rPh>
    <rPh sb="64" eb="65">
      <t>オオ</t>
    </rPh>
    <rPh sb="67" eb="70">
      <t>チホウサイ</t>
    </rPh>
    <rPh sb="70" eb="72">
      <t>ハッコウ</t>
    </rPh>
    <rPh sb="73" eb="75">
      <t>キキン</t>
    </rPh>
    <rPh sb="76" eb="77">
      <t>ト</t>
    </rPh>
    <rPh sb="78" eb="79">
      <t>クズ</t>
    </rPh>
    <rPh sb="81" eb="83">
      <t>ゾウカ</t>
    </rPh>
    <rPh sb="84" eb="86">
      <t>ミコ</t>
    </rPh>
    <rPh sb="93" eb="95">
      <t>トウシ</t>
    </rPh>
    <rPh sb="96" eb="98">
      <t>ゾウカ</t>
    </rPh>
    <rPh sb="107" eb="109">
      <t>ウワマワ</t>
    </rPh>
    <rPh sb="110" eb="112">
      <t>シセツ</t>
    </rPh>
    <rPh sb="113" eb="116">
      <t>ロウキュウカ</t>
    </rPh>
    <rPh sb="120" eb="122">
      <t>ユウケイ</t>
    </rPh>
    <rPh sb="122" eb="131">
      <t>コテイシサンゲンカショウキャクリツ</t>
    </rPh>
    <rPh sb="131" eb="132">
      <t>オヨ</t>
    </rPh>
    <rPh sb="133" eb="135">
      <t>ショウライ</t>
    </rPh>
    <rPh sb="135" eb="139">
      <t>フタンヒリツ</t>
    </rPh>
    <rPh sb="140" eb="142">
      <t>アッカ</t>
    </rPh>
    <rPh sb="143" eb="145">
      <t>ミコ</t>
    </rPh>
    <rPh sb="158" eb="159">
      <t>ヒ</t>
    </rPh>
    <rPh sb="160" eb="161">
      <t>ツヅ</t>
    </rPh>
    <rPh sb="163" eb="166">
      <t>コウフゼイ</t>
    </rPh>
    <rPh sb="166" eb="169">
      <t>サンニュウリツ</t>
    </rPh>
    <rPh sb="170" eb="171">
      <t>カンガ</t>
    </rPh>
    <rPh sb="173" eb="176">
      <t>チホウサイ</t>
    </rPh>
    <rPh sb="177" eb="180">
      <t>センタクトウ</t>
    </rPh>
    <rPh sb="181" eb="183">
      <t>ショウライ</t>
    </rPh>
    <rPh sb="183" eb="185">
      <t>セダイ</t>
    </rPh>
    <rPh sb="186" eb="188">
      <t>ザイセイ</t>
    </rPh>
    <rPh sb="188" eb="190">
      <t>フタン</t>
    </rPh>
    <rPh sb="191" eb="193">
      <t>シュクゲン</t>
    </rPh>
    <rPh sb="194" eb="195">
      <t>ツト</t>
    </rPh>
    <rPh sb="208" eb="210">
      <t>カイテイ</t>
    </rPh>
    <rPh sb="232" eb="235">
      <t>カイシュウトウ</t>
    </rPh>
    <rPh sb="236" eb="237">
      <t>ト</t>
    </rPh>
    <rPh sb="238" eb="239">
      <t>ク</t>
    </rPh>
    <rPh sb="241" eb="244">
      <t>カクヒリツ</t>
    </rPh>
    <rPh sb="245" eb="247">
      <t>カイゼン</t>
    </rPh>
    <rPh sb="248" eb="24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</si>
</sst>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0602-4683-A347-C2606635F6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21133</c:v>
                </c:pt>
                <c:pt idx="1">
                  <c:v>22323</c:v>
                </c:pt>
                <c:pt idx="2">
                  <c:v>36802</c:v>
                </c:pt>
                <c:pt idx="3">
                  <c:v>39364</c:v>
                </c:pt>
                <c:pt idx="4">
                  <c:v>17290</c:v>
                </c:pt>
              </c:numCache>
            </c:numRef>
          </c:val>
          <c:smooth val="0"/>
          <c:extLst>
            <c:ext xmlns:c16="http://schemas.microsoft.com/office/drawing/2014/chart" uri="{C3380CC4-5D6E-409C-BE32-E72D297353CC}">
              <c16:uniqueId val="{00000001-0602-4683-A347-C2606635F6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4.6100000000000003</c:v>
                </c:pt>
                <c:pt idx="1">
                  <c:v>4.71</c:v>
                </c:pt>
                <c:pt idx="2">
                  <c:v>5.51</c:v>
                </c:pt>
                <c:pt idx="3">
                  <c:v>6.75</c:v>
                </c:pt>
                <c:pt idx="4">
                  <c:v>5.78</c:v>
                </c:pt>
              </c:numCache>
            </c:numRef>
          </c:val>
          <c:extLst>
            <c:ext xmlns:c16="http://schemas.microsoft.com/office/drawing/2014/chart" uri="{C3380CC4-5D6E-409C-BE32-E72D297353CC}">
              <c16:uniqueId val="{00000000-380E-433E-9E76-77A864AF2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16.38</c:v>
                </c:pt>
                <c:pt idx="1">
                  <c:v>15.75</c:v>
                </c:pt>
                <c:pt idx="2">
                  <c:v>12.76</c:v>
                </c:pt>
                <c:pt idx="3">
                  <c:v>12.71</c:v>
                </c:pt>
                <c:pt idx="4">
                  <c:v>13.42</c:v>
                </c:pt>
              </c:numCache>
            </c:numRef>
          </c:val>
          <c:extLst>
            <c:ext xmlns:c16="http://schemas.microsoft.com/office/drawing/2014/chart" uri="{C3380CC4-5D6E-409C-BE32-E72D297353CC}">
              <c16:uniqueId val="{00000001-380E-433E-9E76-77A864AF2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-2.95</c:v>
                </c:pt>
                <c:pt idx="1">
                  <c:v>-1.62</c:v>
                </c:pt>
                <c:pt idx="2">
                  <c:v>-4.2699999999999996</c:v>
                </c:pt>
                <c:pt idx="3">
                  <c:v>-2.04</c:v>
                </c:pt>
                <c:pt idx="4">
                  <c:v>-4.12</c:v>
                </c:pt>
              </c:numCache>
            </c:numRef>
          </c:val>
          <c:smooth val="0"/>
          <c:extLst>
            <c:ext xmlns:c16="http://schemas.microsoft.com/office/drawing/2014/chart" uri="{C3380CC4-5D6E-409C-BE32-E72D297353CC}">
              <c16:uniqueId val="{00000002-380E-433E-9E76-77A864AF2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0.04</c:v>
                </c:pt>
                <c:pt idx="4">
                  <c:v>#N/A</c:v>
                </c:pt>
                <c:pt idx="5">
                  <c:v>0.21</c:v>
                </c:pt>
                <c:pt idx="6">
                  <c:v>0</c:v>
                </c:pt>
                <c:pt idx="7">
                  <c:v>0</c:v>
                </c:pt>
                <c:pt idx="8">
                  <c:v>0</c:v>
                </c:pt>
                <c:pt idx="9">
                  <c:v>0</c:v>
                </c:pt>
              </c:numCache>
            </c:numRef>
          </c:val>
          <c:extLst>
            <c:ext xmlns:c16="http://schemas.microsoft.com/office/drawing/2014/chart" uri="{C3380CC4-5D6E-409C-BE32-E72D297353CC}">
              <c16:uniqueId val="{00000000-7FB7-47EA-97C0-9838268C2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B7-47EA-97C0-9838268C2FA7}"/>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7FB7-47EA-97C0-9838268C2F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7FB7-47EA-97C0-9838268C2FA7}"/>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0.02</c:v>
                </c:pt>
                <c:pt idx="4">
                  <c:v>#N/A</c:v>
                </c:pt>
                <c:pt idx="5">
                  <c:v>0.02</c:v>
                </c:pt>
                <c:pt idx="6">
                  <c:v>#N/A</c:v>
                </c:pt>
                <c:pt idx="7">
                  <c:v>0.01</c:v>
                </c:pt>
                <c:pt idx="8">
                  <c:v>#N/A</c:v>
                </c:pt>
                <c:pt idx="9">
                  <c:v>7.0000000000000007E-2</c:v>
                </c:pt>
              </c:numCache>
            </c:numRef>
          </c:val>
          <c:extLst>
            <c:ext xmlns:c16="http://schemas.microsoft.com/office/drawing/2014/chart" uri="{C3380CC4-5D6E-409C-BE32-E72D297353CC}">
              <c16:uniqueId val="{00000004-7FB7-47EA-97C0-9838268C2FA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1.52</c:v>
                </c:pt>
                <c:pt idx="2">
                  <c:v>#N/A</c:v>
                </c:pt>
                <c:pt idx="3">
                  <c:v>0.98</c:v>
                </c:pt>
                <c:pt idx="4">
                  <c:v>#N/A</c:v>
                </c:pt>
                <c:pt idx="5">
                  <c:v>0.9</c:v>
                </c:pt>
                <c:pt idx="6">
                  <c:v>#N/A</c:v>
                </c:pt>
                <c:pt idx="7">
                  <c:v>1.06</c:v>
                </c:pt>
                <c:pt idx="8">
                  <c:v>#N/A</c:v>
                </c:pt>
                <c:pt idx="9">
                  <c:v>0.41</c:v>
                </c:pt>
              </c:numCache>
            </c:numRef>
          </c:val>
          <c:extLst>
            <c:ext xmlns:c16="http://schemas.microsoft.com/office/drawing/2014/chart" uri="{C3380CC4-5D6E-409C-BE32-E72D297353CC}">
              <c16:uniqueId val="{00000005-7FB7-47EA-97C0-9838268C2FA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0.59</c:v>
                </c:pt>
                <c:pt idx="2">
                  <c:v>#N/A</c:v>
                </c:pt>
                <c:pt idx="3">
                  <c:v>0.39</c:v>
                </c:pt>
                <c:pt idx="4">
                  <c:v>#N/A</c:v>
                </c:pt>
                <c:pt idx="5">
                  <c:v>0.39</c:v>
                </c:pt>
                <c:pt idx="6">
                  <c:v>#N/A</c:v>
                </c:pt>
                <c:pt idx="7">
                  <c:v>0.49</c:v>
                </c:pt>
                <c:pt idx="8">
                  <c:v>#N/A</c:v>
                </c:pt>
                <c:pt idx="9">
                  <c:v>0.43</c:v>
                </c:pt>
              </c:numCache>
            </c:numRef>
          </c:val>
          <c:extLst>
            <c:ext xmlns:c16="http://schemas.microsoft.com/office/drawing/2014/chart" uri="{C3380CC4-5D6E-409C-BE32-E72D297353CC}">
              <c16:uniqueId val="{00000006-7FB7-47EA-97C0-9838268C2F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1.57</c:v>
                </c:pt>
                <c:pt idx="2">
                  <c:v>#N/A</c:v>
                </c:pt>
                <c:pt idx="3">
                  <c:v>1.0900000000000001</c:v>
                </c:pt>
                <c:pt idx="4">
                  <c:v>#N/A</c:v>
                </c:pt>
                <c:pt idx="5">
                  <c:v>1.48</c:v>
                </c:pt>
                <c:pt idx="6">
                  <c:v>#N/A</c:v>
                </c:pt>
                <c:pt idx="7">
                  <c:v>1.33</c:v>
                </c:pt>
                <c:pt idx="8">
                  <c:v>#N/A</c:v>
                </c:pt>
                <c:pt idx="9">
                  <c:v>1.5</c:v>
                </c:pt>
              </c:numCache>
            </c:numRef>
          </c:val>
          <c:extLst>
            <c:ext xmlns:c16="http://schemas.microsoft.com/office/drawing/2014/chart" uri="{C3380CC4-5D6E-409C-BE32-E72D297353CC}">
              <c16:uniqueId val="{00000007-7FB7-47EA-97C0-9838268C2F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4.47</c:v>
                </c:pt>
                <c:pt idx="2">
                  <c:v>#N/A</c:v>
                </c:pt>
                <c:pt idx="3">
                  <c:v>4.68</c:v>
                </c:pt>
                <c:pt idx="4">
                  <c:v>#N/A</c:v>
                </c:pt>
                <c:pt idx="5">
                  <c:v>5.48</c:v>
                </c:pt>
                <c:pt idx="6">
                  <c:v>#N/A</c:v>
                </c:pt>
                <c:pt idx="7">
                  <c:v>6.73</c:v>
                </c:pt>
                <c:pt idx="8">
                  <c:v>#N/A</c:v>
                </c:pt>
                <c:pt idx="9">
                  <c:v>5.7</c:v>
                </c:pt>
              </c:numCache>
            </c:numRef>
          </c:val>
          <c:extLst>
            <c:ext xmlns:c16="http://schemas.microsoft.com/office/drawing/2014/chart" uri="{C3380CC4-5D6E-409C-BE32-E72D297353CC}">
              <c16:uniqueId val="{00000008-7FB7-47EA-97C0-9838268C2F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9.08</c:v>
                </c:pt>
                <c:pt idx="2">
                  <c:v>#N/A</c:v>
                </c:pt>
                <c:pt idx="3">
                  <c:v>9.19</c:v>
                </c:pt>
                <c:pt idx="4">
                  <c:v>#N/A</c:v>
                </c:pt>
                <c:pt idx="5">
                  <c:v>8.17</c:v>
                </c:pt>
                <c:pt idx="6">
                  <c:v>#N/A</c:v>
                </c:pt>
                <c:pt idx="7">
                  <c:v>8.18</c:v>
                </c:pt>
                <c:pt idx="8">
                  <c:v>#N/A</c:v>
                </c:pt>
                <c:pt idx="9">
                  <c:v>9.14</c:v>
                </c:pt>
              </c:numCache>
            </c:numRef>
          </c:val>
          <c:extLst>
            <c:ext xmlns:c16="http://schemas.microsoft.com/office/drawing/2014/chart" uri="{C3380CC4-5D6E-409C-BE32-E72D297353CC}">
              <c16:uniqueId val="{00000009-7FB7-47EA-97C0-9838268C2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4274</c:v>
                </c:pt>
                <c:pt idx="5">
                  <c:v>4347</c:v>
                </c:pt>
                <c:pt idx="8">
                  <c:v>4186</c:v>
                </c:pt>
                <c:pt idx="11">
                  <c:v>4175</c:v>
                </c:pt>
                <c:pt idx="14">
                  <c:v>4140</c:v>
                </c:pt>
              </c:numCache>
            </c:numRef>
          </c:val>
          <c:extLst>
            <c:ext xmlns:c16="http://schemas.microsoft.com/office/drawing/2014/chart" uri="{C3380CC4-5D6E-409C-BE32-E72D297353CC}">
              <c16:uniqueId val="{00000000-D6E7-4A1A-B8CA-6DEF462857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E7-4A1A-B8CA-6DEF462857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20</c:v>
                </c:pt>
                <c:pt idx="6">
                  <c:v>0</c:v>
                </c:pt>
                <c:pt idx="9">
                  <c:v>0</c:v>
                </c:pt>
                <c:pt idx="12">
                  <c:v>0</c:v>
                </c:pt>
              </c:numCache>
            </c:numRef>
          </c:val>
          <c:extLst>
            <c:ext xmlns:c16="http://schemas.microsoft.com/office/drawing/2014/chart" uri="{C3380CC4-5D6E-409C-BE32-E72D297353CC}">
              <c16:uniqueId val="{00000002-D6E7-4A1A-B8CA-6DEF462857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234</c:v>
                </c:pt>
                <c:pt idx="3">
                  <c:v>261</c:v>
                </c:pt>
                <c:pt idx="6">
                  <c:v>235</c:v>
                </c:pt>
                <c:pt idx="9">
                  <c:v>276</c:v>
                </c:pt>
                <c:pt idx="12">
                  <c:v>267</c:v>
                </c:pt>
              </c:numCache>
            </c:numRef>
          </c:val>
          <c:extLst>
            <c:ext xmlns:c16="http://schemas.microsoft.com/office/drawing/2014/chart" uri="{C3380CC4-5D6E-409C-BE32-E72D297353CC}">
              <c16:uniqueId val="{00000003-D6E7-4A1A-B8CA-6DEF462857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1084</c:v>
                </c:pt>
                <c:pt idx="3">
                  <c:v>1264</c:v>
                </c:pt>
                <c:pt idx="6">
                  <c:v>1299</c:v>
                </c:pt>
                <c:pt idx="9">
                  <c:v>1195</c:v>
                </c:pt>
                <c:pt idx="12">
                  <c:v>1206</c:v>
                </c:pt>
              </c:numCache>
            </c:numRef>
          </c:val>
          <c:extLst>
            <c:ext xmlns:c16="http://schemas.microsoft.com/office/drawing/2014/chart" uri="{C3380CC4-5D6E-409C-BE32-E72D297353CC}">
              <c16:uniqueId val="{00000004-D6E7-4A1A-B8CA-6DEF462857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E7-4A1A-B8CA-6DEF462857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E7-4A1A-B8CA-6DEF462857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4568</c:v>
                </c:pt>
                <c:pt idx="3">
                  <c:v>4450</c:v>
                </c:pt>
                <c:pt idx="6">
                  <c:v>4082</c:v>
                </c:pt>
                <c:pt idx="9">
                  <c:v>3924</c:v>
                </c:pt>
                <c:pt idx="12">
                  <c:v>3739</c:v>
                </c:pt>
              </c:numCache>
            </c:numRef>
          </c:val>
          <c:extLst>
            <c:ext xmlns:c16="http://schemas.microsoft.com/office/drawing/2014/chart" uri="{C3380CC4-5D6E-409C-BE32-E72D297353CC}">
              <c16:uniqueId val="{00000007-D6E7-4A1A-B8CA-6DEF462857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1632</c:v>
                </c:pt>
                <c:pt idx="2">
                  <c:v>#N/A</c:v>
                </c:pt>
                <c:pt idx="3">
                  <c:v>#N/A</c:v>
                </c:pt>
                <c:pt idx="4">
                  <c:v>1648</c:v>
                </c:pt>
                <c:pt idx="5">
                  <c:v>#N/A</c:v>
                </c:pt>
                <c:pt idx="6">
                  <c:v>#N/A</c:v>
                </c:pt>
                <c:pt idx="7">
                  <c:v>1430</c:v>
                </c:pt>
                <c:pt idx="8">
                  <c:v>#N/A</c:v>
                </c:pt>
                <c:pt idx="9">
                  <c:v>#N/A</c:v>
                </c:pt>
                <c:pt idx="10">
                  <c:v>1220</c:v>
                </c:pt>
                <c:pt idx="11">
                  <c:v>#N/A</c:v>
                </c:pt>
                <c:pt idx="12">
                  <c:v>#N/A</c:v>
                </c:pt>
                <c:pt idx="13">
                  <c:v>1072</c:v>
                </c:pt>
                <c:pt idx="14">
                  <c:v>#N/A</c:v>
                </c:pt>
              </c:numCache>
            </c:numRef>
          </c:val>
          <c:smooth val="0"/>
          <c:extLst>
            <c:ext xmlns:c16="http://schemas.microsoft.com/office/drawing/2014/chart" uri="{C3380CC4-5D6E-409C-BE32-E72D297353CC}">
              <c16:uniqueId val="{00000008-D6E7-4A1A-B8CA-6DEF462857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43568</c:v>
                </c:pt>
                <c:pt idx="5">
                  <c:v>42751</c:v>
                </c:pt>
                <c:pt idx="8">
                  <c:v>42511</c:v>
                </c:pt>
                <c:pt idx="11">
                  <c:v>43361</c:v>
                </c:pt>
                <c:pt idx="14">
                  <c:v>41619</c:v>
                </c:pt>
              </c:numCache>
            </c:numRef>
          </c:val>
          <c:extLst>
            <c:ext xmlns:c16="http://schemas.microsoft.com/office/drawing/2014/chart" uri="{C3380CC4-5D6E-409C-BE32-E72D297353CC}">
              <c16:uniqueId val="{00000000-B142-4026-B062-66EC6E63E8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4321</c:v>
                </c:pt>
                <c:pt idx="5">
                  <c:v>1734</c:v>
                </c:pt>
                <c:pt idx="8">
                  <c:v>1817</c:v>
                </c:pt>
                <c:pt idx="11">
                  <c:v>1723</c:v>
                </c:pt>
                <c:pt idx="14">
                  <c:v>2124</c:v>
                </c:pt>
              </c:numCache>
            </c:numRef>
          </c:val>
          <c:extLst>
            <c:ext xmlns:c16="http://schemas.microsoft.com/office/drawing/2014/chart" uri="{C3380CC4-5D6E-409C-BE32-E72D297353CC}">
              <c16:uniqueId val="{00000001-B142-4026-B062-66EC6E63E8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9735</c:v>
                </c:pt>
                <c:pt idx="5">
                  <c:v>9375</c:v>
                </c:pt>
                <c:pt idx="8">
                  <c:v>8721</c:v>
                </c:pt>
                <c:pt idx="11">
                  <c:v>9800</c:v>
                </c:pt>
                <c:pt idx="14">
                  <c:v>10356</c:v>
                </c:pt>
              </c:numCache>
            </c:numRef>
          </c:val>
          <c:extLst>
            <c:ext xmlns:c16="http://schemas.microsoft.com/office/drawing/2014/chart" uri="{C3380CC4-5D6E-409C-BE32-E72D297353CC}">
              <c16:uniqueId val="{00000002-B142-4026-B062-66EC6E63E8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42-4026-B062-66EC6E63E8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42-4026-B062-66EC6E63E8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2-4026-B062-66EC6E63E8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3784</c:v>
                </c:pt>
                <c:pt idx="3">
                  <c:v>3714</c:v>
                </c:pt>
                <c:pt idx="6">
                  <c:v>3646</c:v>
                </c:pt>
                <c:pt idx="9">
                  <c:v>3644</c:v>
                </c:pt>
                <c:pt idx="12">
                  <c:v>3303</c:v>
                </c:pt>
              </c:numCache>
            </c:numRef>
          </c:val>
          <c:extLst>
            <c:ext xmlns:c16="http://schemas.microsoft.com/office/drawing/2014/chart" uri="{C3380CC4-5D6E-409C-BE32-E72D297353CC}">
              <c16:uniqueId val="{00000006-B142-4026-B062-66EC6E63E8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1017</c:v>
                </c:pt>
                <c:pt idx="3">
                  <c:v>959</c:v>
                </c:pt>
                <c:pt idx="6">
                  <c:v>1107</c:v>
                </c:pt>
                <c:pt idx="9">
                  <c:v>1147</c:v>
                </c:pt>
                <c:pt idx="12">
                  <c:v>1173</c:v>
                </c:pt>
              </c:numCache>
            </c:numRef>
          </c:val>
          <c:extLst>
            <c:ext xmlns:c16="http://schemas.microsoft.com/office/drawing/2014/chart" uri="{C3380CC4-5D6E-409C-BE32-E72D297353CC}">
              <c16:uniqueId val="{00000007-B142-4026-B062-66EC6E63E8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12963</c:v>
                </c:pt>
                <c:pt idx="3">
                  <c:v>6988</c:v>
                </c:pt>
                <c:pt idx="6">
                  <c:v>6588</c:v>
                </c:pt>
                <c:pt idx="9">
                  <c:v>5495</c:v>
                </c:pt>
                <c:pt idx="12">
                  <c:v>5113</c:v>
                </c:pt>
              </c:numCache>
            </c:numRef>
          </c:val>
          <c:extLst>
            <c:ext xmlns:c16="http://schemas.microsoft.com/office/drawing/2014/chart" uri="{C3380CC4-5D6E-409C-BE32-E72D297353CC}">
              <c16:uniqueId val="{00000008-B142-4026-B062-66EC6E63E8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9-B142-4026-B062-66EC6E63E8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44343</c:v>
                </c:pt>
                <c:pt idx="3">
                  <c:v>42546</c:v>
                </c:pt>
                <c:pt idx="6">
                  <c:v>43249</c:v>
                </c:pt>
                <c:pt idx="9">
                  <c:v>45593</c:v>
                </c:pt>
                <c:pt idx="12">
                  <c:v>43447</c:v>
                </c:pt>
              </c:numCache>
            </c:numRef>
          </c:val>
          <c:extLst>
            <c:ext xmlns:c16="http://schemas.microsoft.com/office/drawing/2014/chart" uri="{C3380CC4-5D6E-409C-BE32-E72D297353CC}">
              <c16:uniqueId val="{0000000A-B142-4026-B062-66EC6E63E8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4500</c:v>
                </c:pt>
                <c:pt idx="2">
                  <c:v>#N/A</c:v>
                </c:pt>
                <c:pt idx="3">
                  <c:v>#N/A</c:v>
                </c:pt>
                <c:pt idx="4">
                  <c:v>347</c:v>
                </c:pt>
                <c:pt idx="5">
                  <c:v>#N/A</c:v>
                </c:pt>
                <c:pt idx="6">
                  <c:v>#N/A</c:v>
                </c:pt>
                <c:pt idx="7">
                  <c:v>1540</c:v>
                </c:pt>
                <c:pt idx="8">
                  <c:v>#N/A</c:v>
                </c:pt>
                <c:pt idx="9">
                  <c:v>#N/A</c:v>
                </c:pt>
                <c:pt idx="10">
                  <c:v>996</c:v>
                </c:pt>
                <c:pt idx="11">
                  <c:v>#N/A</c:v>
                </c:pt>
                <c:pt idx="12">
                  <c:v>#N/A</c:v>
                </c:pt>
                <c:pt idx="13">
                  <c:v>0</c:v>
                </c:pt>
                <c:pt idx="14">
                  <c:v>#N/A</c:v>
                </c:pt>
              </c:numCache>
            </c:numRef>
          </c:val>
          <c:smooth val="0"/>
          <c:extLst>
            <c:ext xmlns:c16="http://schemas.microsoft.com/office/drawing/2014/chart" uri="{C3380CC4-5D6E-409C-BE32-E72D297353CC}">
              <c16:uniqueId val="{0000000B-B142-4026-B062-66EC6E63E8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3995</c:v>
                </c:pt>
                <c:pt idx="1">
                  <c:v>4169</c:v>
                </c:pt>
                <c:pt idx="2">
                  <c:v>4309</c:v>
                </c:pt>
              </c:numCache>
            </c:numRef>
          </c:val>
          <c:extLst>
            <c:ext xmlns:c16="http://schemas.microsoft.com/office/drawing/2014/chart" uri="{C3380CC4-5D6E-409C-BE32-E72D297353CC}">
              <c16:uniqueId val="{00000000-0134-493C-95B1-E65E3536AC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130</c:v>
                </c:pt>
                <c:pt idx="1">
                  <c:v>912</c:v>
                </c:pt>
                <c:pt idx="2">
                  <c:v>912</c:v>
                </c:pt>
              </c:numCache>
            </c:numRef>
          </c:val>
          <c:extLst>
            <c:ext xmlns:c16="http://schemas.microsoft.com/office/drawing/2014/chart" uri="{C3380CC4-5D6E-409C-BE32-E72D297353CC}">
              <c16:uniqueId val="{00000001-0134-493C-95B1-E65E3536AC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2899</c:v>
                </c:pt>
                <c:pt idx="1">
                  <c:v>3305</c:v>
                </c:pt>
                <c:pt idx="2">
                  <c:v>3931</c:v>
                </c:pt>
              </c:numCache>
            </c:numRef>
          </c:val>
          <c:extLst>
            <c:ext xmlns:c16="http://schemas.microsoft.com/office/drawing/2014/chart" uri="{C3380CC4-5D6E-409C-BE32-E72D297353CC}">
              <c16:uniqueId val="{00000002-0134-493C-95B1-E65E3536AC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{AC8D348D-9EC7-4641-9DA5-AEA0A0A83056}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5BA-4410-A875-B63887AD57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{B1F4DC01-9B7F-4F44-816C-3F621B762391}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BA-4410-A875-B63887AD57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{8457F888-C187-44ED-A9F5-8247B6DE3311}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BA-4410-A875-B63887AD57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{C84D54D7-1B93-4A9B-A1BA-E0BC9F165741}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BA-4410-A875-B63887AD57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{FD0923E7-4785-42F8-99CD-B09F192AB404}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BA-4410-A875-B63887AD57C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{516E44E6-883D-4D21-B292-F243A6892738}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5BA-4410-A875-B63887AD57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{0E0262EA-134C-469F-A016-B95538A55DD3}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5BA-4410-A875-B63887AD57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{79710BD2-CF9B-4A17-8FAB-B25D9D1C2FF7}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5BA-4410-A875-B63887AD57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{2343F2AA-0695-4BE0-B94D-2DD6D4BAE901}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5BA-4410-A875-B63887AD57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c:v>
                </c:pt>
                <c:pt idx="16">
                  <c:v>56.9</c:v>
                </c:pt>
                <c:pt idx="24">
                  <c:v>59.9</c:v>
                </c:pt>
                <c:pt idx="32">
                  <c:v>59.4</c:v>
                </c:pt>
              </c:numCache>
            </c:numRef>
          </c:xVal>
          <c:yVal>
            <c:numRef>
              <c:f>公会計指標分析・財政指標組合せ分析表!$BP$51:$DC$51</c:f>
              <c:numCache>
                <c:formatCode>#,##0.0;"▲ "#,##0.0</c:formatCode>
                <c:ptCount val="40"/>
                <c:pt idx="0">
                  <c:v>16.600000000000001</c:v>
                </c:pt>
                <c:pt idx="8">
                  <c:v>1.2</c:v>
                </c:pt>
                <c:pt idx="16">
                  <c:v>5.5</c:v>
                </c:pt>
                <c:pt idx="24">
                  <c:v>3.4</c:v>
                </c:pt>
              </c:numCache>
            </c:numRef>
          </c:yVal>
          <c:smooth val="0"/>
          <c:extLst>
            <c:ext xmlns:c16="http://schemas.microsoft.com/office/drawing/2014/chart" uri="{C3380CC4-5D6E-409C-BE32-E72D297353CC}">
              <c16:uniqueId val="{00000009-45BA-4410-A875-B63887AD57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{F2A51FF1-6061-45D1-B762-8B49FD3969E1}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5BA-4410-A875-B63887AD57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{966A18C8-F0BD-4598-ACB6-788865DE1ECF}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BA-4410-A875-B63887AD57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{019CDB5C-B501-4169-800D-A3FEDAB8372A}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BA-4410-A875-B63887AD57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{BF54EC96-2C46-4A95-9815-E7BBAF0284DE}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BA-4410-A875-B63887AD57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{D5FC458D-B317-40BE-9EAC-D1C234021AA7}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BA-4410-A875-B63887AD57C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{23E0846F-903C-4F3D-B236-A5669746858D}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5BA-4410-A875-B63887AD57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{B0CE63F2-80A3-44D7-94FE-32A63C4F475D}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5BA-4410-A875-B63887AD57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{1122DF61-20DE-4CBE-BF4E-24A0E22A5930}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5BA-4410-A875-B63887AD57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{02CCD7B2-E691-49BE-806E-6286D319B4AF}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5BA-4410-A875-B63887AD57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45BA-4410-A875-B63887AD57C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{AD9F89D7-301C-4821-AD3C-7550D40658DC}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00-4C9C-BFCE-A9FA474254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{CB6249D7-14D8-416C-8E31-BD68CFE14C3F}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00-4C9C-BFCE-A9FA474254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{0F8898F9-3189-4D88-950A-1EB0B58ADDA0}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00-4C9C-BFCE-A9FA474254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{2BE1E0AC-BC82-4904-BCEE-448AEDEABF29}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00-4C9C-BFCE-A9FA474254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{95712D69-1ABA-4F63-8CD8-3BB7316E6D78}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00-4C9C-BFCE-A9FA4742549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{B2FF0582-D4A3-49DC-85C8-6384DDC8F5A3}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00-4C9C-BFCE-A9FA4742549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{29E29294-C578-412B-B37C-EBF059A600E2}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00-4C9C-BFCE-A9FA4742549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{24191DA9-0C07-46CB-8286-AF18B541A23B}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00-4C9C-BFCE-A9FA4742549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{133A449C-59D7-4343-81E2-4EF997E6CAED}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00-4C9C-BFCE-A9FA474254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6.1</c:v>
                </c:pt>
                <c:pt idx="16">
                  <c:v>5.7</c:v>
                </c:pt>
                <c:pt idx="24">
                  <c:v>5.0999999999999996</c:v>
                </c:pt>
                <c:pt idx="32">
                  <c:v>4.3</c:v>
                </c:pt>
              </c:numCache>
            </c:numRef>
          </c:xVal>
          <c:yVal>
            <c:numRef>
              <c:f>公会計指標分析・財政指標組合せ分析表!$BP$73:$DC$73</c:f>
              <c:numCache>
                <c:formatCode>#,##0.0;"▲ "#,##0.0</c:formatCode>
                <c:ptCount val="40"/>
                <c:pt idx="0">
                  <c:v>16.600000000000001</c:v>
                </c:pt>
                <c:pt idx="8">
                  <c:v>1.2</c:v>
                </c:pt>
                <c:pt idx="16">
                  <c:v>5.5</c:v>
                </c:pt>
                <c:pt idx="24">
                  <c:v>3.4</c:v>
                </c:pt>
              </c:numCache>
            </c:numRef>
          </c:yVal>
          <c:smooth val="0"/>
          <c:extLst>
            <c:ext xmlns:c16="http://schemas.microsoft.com/office/drawing/2014/chart" uri="{C3380CC4-5D6E-409C-BE32-E72D297353CC}">
              <c16:uniqueId val="{00000009-C200-4C9C-BFCE-A9FA474254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6799535860051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{628CE7D5-2B32-4F4E-A053-D732D986019F}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00-4C9C-BFCE-A9FA474254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{488B02F8-FA93-4C8E-9F9C-05D37DAB36D7}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00-4C9C-BFCE-A9FA474254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{2F3B4D12-9076-44D2-B2B6-2AE756D52D65}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00-4C9C-BFCE-A9FA474254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{560F8417-ADB3-43ED-9E31-780E06E30490}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00-4C9C-BFCE-A9FA474254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{D889AAD4-2412-4DBF-8967-D4954EA29EF8}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00-4C9C-BFCE-A9FA47425495}"/>
                </c:ext>
              </c:extLst>
            </c:dLbl>
            <c:dLbl>
              <c:idx val="8"/>
              <c:layout>
                <c:manualLayout>
                  <c:x val="0"/>
                  <c:y val="-7.23367995358608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{DCFCB9F1-100A-4D25-AF1A-12866AEFC3B9}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00-4C9C-BFCE-A9FA4742549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{52B018E1-8E35-4A32-BA57-253814667E5C}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00-4C9C-BFCE-A9FA4742549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{519A0EEE-8466-4F9D-8748-446870618670}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00-4C9C-BFCE-A9FA4742549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{014FBB47-D3CD-4697-95F3-6E6292FC41EE}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00-4C9C-BFCE-A9FA474254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C200-4C9C-BFCE-A9FA47425495}"/>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市町村民税や固定資産税の増により、基準財政収入額が増加した一方、社会福祉費や、高齢者保健福祉費などの増加に伴い、基準財政需要額も増加したため、前年度と比較すると低下した。</a:t>
          </a:r>
          <a:endParaRPr lang="ja-JP" altLang="ja-JP" sz="1400">
            <a:effectLst/>
          </a:endParaRPr>
        </a:p>
        <a:p>
          <a:r>
            <a:rPr kumimoji="1" lang="ja-JP" altLang="ja-JP" sz="1100">
              <a:solidFill>
                <a:schemeClr val="dk1"/>
              </a:solidFill>
              <a:effectLst/>
              <a:latin typeface="+mn-lt"/>
              <a:ea typeface="+mn-ea"/>
              <a:cs typeface="+mn-cs"/>
            </a:rPr>
            <a:t>　埼玉県平均や全国平均を上回ったものの、類似団体平均を下回っているため、今後も引き続き自主財源である市税の徴収率向上を図り、更なる財源確保に努めていく。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44749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ポイントの増となり、類似団体平均、埼玉県平均及び全国平均のいずれの指標よりも下回っている。臨時財政対策債等が減となった一方で、学校給食における加工・配送業務委託料の増等により経常一般財源等が増となったことが、ポイントが増加した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今後も自主財源の確保や事務事業の見直しによる経常経費の削減に取り組んでいく。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80227"/>
          <a:ext cx="8382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62</xdr:row>
      <xdr:rowOff>124883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0227"/>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71544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5478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71544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1,813</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学校給食における加工・配送業務委託料の増や任期の定めのない常勤職員の増等が要因として考えられる。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類似団体平均、全国平均、埼玉県平均よりも低い状況であるが、今後も、より一層のコスト意識を高め、行政のスリム化・効率化に努めていく。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111727</xdr:rowOff>
    </xdr:from>
    <xdr:to>
      <xdr:col>23</xdr:col>
      <xdr:colOff>133350</xdr:colOff>
      <xdr:row>81</xdr:row>
      <xdr:rowOff>136030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177"/>
          <a:ext cx="8382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73560</xdr:rowOff>
    </xdr:from>
    <xdr:to>
      <xdr:col>19</xdr:col>
      <xdr:colOff>133350</xdr:colOff>
      <xdr:row>81</xdr:row>
      <xdr:rowOff>111727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1010"/>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99695</xdr:rowOff>
    </xdr:from>
    <xdr:to>
      <xdr:col>15</xdr:col>
      <xdr:colOff>82550</xdr:colOff>
      <xdr:row>81</xdr:row>
      <xdr:rowOff>73560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15695"/>
          <a:ext cx="889000" cy="1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61542</xdr:rowOff>
    </xdr:from>
    <xdr:to>
      <xdr:col>11</xdr:col>
      <xdr:colOff>31750</xdr:colOff>
      <xdr:row>80</xdr:row>
      <xdr:rowOff>99695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77542"/>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85230</xdr:rowOff>
    </xdr:from>
    <xdr:to>
      <xdr:col>23</xdr:col>
      <xdr:colOff>184150</xdr:colOff>
      <xdr:row>82</xdr:row>
      <xdr:rowOff>15380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101757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60927</xdr:rowOff>
    </xdr:from>
    <xdr:to>
      <xdr:col>19</xdr:col>
      <xdr:colOff>184150</xdr:colOff>
      <xdr:row>81</xdr:row>
      <xdr:rowOff>162527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22760</xdr:rowOff>
    </xdr:from>
    <xdr:to>
      <xdr:col>15</xdr:col>
      <xdr:colOff>133350</xdr:colOff>
      <xdr:row>81</xdr:row>
      <xdr:rowOff>124360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134537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48895</xdr:rowOff>
    </xdr:from>
    <xdr:to>
      <xdr:col>11</xdr:col>
      <xdr:colOff>82550</xdr:colOff>
      <xdr:row>80</xdr:row>
      <xdr:rowOff>150495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160672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10742</xdr:rowOff>
    </xdr:from>
    <xdr:to>
      <xdr:col>7</xdr:col>
      <xdr:colOff>31750</xdr:colOff>
      <xdr:row>80</xdr:row>
      <xdr:rowOff>112342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122519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日現在の数値と比較し</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ポイントの増となったものの、依然として類似団体平均及び全国市平均よりも低い状況であることから、今後も適正な給与水準の維持に努めていく。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81</xdr:row>
      <xdr:rowOff>114300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816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9816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82</xdr:row>
      <xdr:rowOff>3175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218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81</xdr:row>
      <xdr:rowOff>134409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816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ポイントの増加となったが、全国平均、埼玉県平均及び類似団体平均よりも低い状況となっている。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今後も、継続的に良好な市民サービスを提供していくため、職員数の適正管理を実施しながら、行政のスリム化・効率化に努めていく。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46990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82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29754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78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61</xdr:row>
      <xdr:rowOff>19413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135709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37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ポイントの減少（改善）となり、埼玉県平均、全国平均を上回ったものの、類似団体平均よりも高い状況である。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新規借入抑制により、比率は改善傾向となっているが、今後、ごみ処理施設等の大規模施設の整備を控えていることから、地方債の新規発行を十分に検討の上、抑制に努めていく。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41</xdr:row>
      <xdr:rowOff>24493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6201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13909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25296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前年度と比較して減少（改善）となり、全国平均、埼玉県平均及び類似団体平均よりも低い状況となっている。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地方債現在高の減少に努めるとともに、充当可能財源である基金残高の確保及び地方債発行額の抑制と並行して普通交付税の基準財政需要額に算入される地方債の活用を念頭に置き、指標の更なる改善に取り組んで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142966</xdr:rowOff>
    </xdr:from>
    <xdr:to>
      <xdr:col>77</xdr:col>
      <xdr:colOff>44450</xdr:colOff>
      <xdr:row>14</xdr:row>
      <xdr:rowOff>7711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3718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105047</xdr:rowOff>
    </xdr:from>
    <xdr:to>
      <xdr:col>72</xdr:col>
      <xdr:colOff>203200</xdr:colOff>
      <xdr:row>14</xdr:row>
      <xdr:rowOff>7711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33389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105047</xdr:rowOff>
    </xdr:from>
    <xdr:to>
      <xdr:col>68</xdr:col>
      <xdr:colOff>152400</xdr:colOff>
      <xdr:row>15</xdr:row>
      <xdr:rowOff>27577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33389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70865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141531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92166</xdr:rowOff>
    </xdr:from>
    <xdr:to>
      <xdr:col>77</xdr:col>
      <xdr:colOff>95250</xdr:colOff>
      <xdr:row>14</xdr:row>
      <xdr:rowOff>22316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32493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08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128361</xdr:rowOff>
    </xdr:from>
    <xdr:to>
      <xdr:col>73</xdr:col>
      <xdr:colOff>44450</xdr:colOff>
      <xdr:row>14</xdr:row>
      <xdr:rowOff>58511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68688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54247</xdr:rowOff>
    </xdr:from>
    <xdr:to>
      <xdr:col>68</xdr:col>
      <xdr:colOff>203200</xdr:colOff>
      <xdr:row>13</xdr:row>
      <xdr:rowOff>155847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166024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05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63154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任期の定めのない常勤職員の給料等が増加し、前年度から</a:t>
          </a:r>
          <a:r>
            <a:rPr kumimoji="1" lang="en-US" altLang="ja-JP" sz="1200" b="0" i="0" baseline="0">
              <a:solidFill>
                <a:schemeClr val="dk1"/>
              </a:solidFill>
              <a:effectLst/>
              <a:latin typeface="+mn-lt"/>
              <a:ea typeface="+mn-ea"/>
              <a:cs typeface="+mn-cs"/>
            </a:rPr>
            <a:t>1.0</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依然として、類似団体平均、全国平均、埼玉県平均よりも低い状況となっており、今後も継続的に良好な市民サービスを提供していくため、職員数の適正管理を実施しながら、行政のスリム化・効率化に努めていく。</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学校給食における加工・配送業務委託料や物価高騰に伴う光熱水費の増</a:t>
          </a:r>
          <a:r>
            <a:rPr kumimoji="1" lang="ja-JP" altLang="en-US" sz="1200" b="0" i="0" baseline="0">
              <a:solidFill>
                <a:schemeClr val="dk1"/>
              </a:solidFill>
              <a:effectLst/>
              <a:latin typeface="+mn-lt"/>
              <a:ea typeface="+mn-ea"/>
              <a:cs typeface="+mn-cs"/>
            </a:rPr>
            <a:t>等</a:t>
          </a:r>
          <a:r>
            <a:rPr kumimoji="1" lang="ja-JP" altLang="ja-JP" sz="1200" b="0" i="0" baseline="0">
              <a:solidFill>
                <a:schemeClr val="dk1"/>
              </a:solidFill>
              <a:effectLst/>
              <a:latin typeface="+mn-lt"/>
              <a:ea typeface="+mn-ea"/>
              <a:cs typeface="+mn-cs"/>
            </a:rPr>
            <a:t>により、前年度と比較して</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依然として、類似団体平均、埼玉県平均を下回っている状況ではあるが、より一層、コストを意識した行政運営に努めていく。</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16</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3017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16</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3017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132715</xdr:rowOff>
    </xdr:from>
    <xdr:to>
      <xdr:col>73</xdr:col>
      <xdr:colOff>180975</xdr:colOff>
      <xdr:row>16</xdr:row>
      <xdr:rowOff>6985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04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81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119397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4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127635</xdr:rowOff>
    </xdr:from>
    <xdr:to>
      <xdr:col>74</xdr:col>
      <xdr:colOff>31750</xdr:colOff>
      <xdr:row>16</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6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22242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子どものための教育・保育給付事業における負担金や子ども医療扶助費等が増加</a:t>
          </a:r>
          <a:r>
            <a:rPr kumimoji="1" lang="ja-JP" altLang="en-US" sz="1200" b="0" i="0" baseline="0">
              <a:solidFill>
                <a:schemeClr val="dk1"/>
              </a:solidFill>
              <a:effectLst/>
              <a:latin typeface="+mn-lt"/>
              <a:ea typeface="+mn-ea"/>
              <a:cs typeface="+mn-cs"/>
            </a:rPr>
            <a:t>し</a:t>
          </a:r>
          <a:r>
            <a:rPr kumimoji="1" lang="ja-JP" altLang="ja-JP" sz="1200" b="0" i="0" baseline="0">
              <a:solidFill>
                <a:schemeClr val="dk1"/>
              </a:solidFill>
              <a:effectLst/>
              <a:latin typeface="+mn-lt"/>
              <a:ea typeface="+mn-ea"/>
              <a:cs typeface="+mn-cs"/>
            </a:rPr>
            <a:t>、前年度と比較して</a:t>
          </a:r>
          <a:r>
            <a:rPr kumimoji="1" lang="en-US" altLang="ja-JP" sz="1200" b="0" i="0" baseline="0">
              <a:solidFill>
                <a:schemeClr val="dk1"/>
              </a:solidFill>
              <a:effectLst/>
              <a:latin typeface="+mn-lt"/>
              <a:ea typeface="+mn-ea"/>
              <a:cs typeface="+mn-cs"/>
            </a:rPr>
            <a:t>0.9</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類似団体平均、埼玉県平均よりも低い状況ではあるが、少子高齢化の影響などで今後</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増加が見込まれる。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後期高齢者医療特別会計繰出事業</a:t>
          </a:r>
          <a:r>
            <a:rPr kumimoji="1" lang="ja-JP" altLang="ja-JP" sz="1200" b="0" i="0" baseline="0">
              <a:solidFill>
                <a:schemeClr val="dk1"/>
              </a:solidFill>
              <a:effectLst/>
              <a:latin typeface="+mn-lt"/>
              <a:ea typeface="+mn-ea"/>
              <a:cs typeface="+mn-cs"/>
            </a:rPr>
            <a:t>や</a:t>
          </a:r>
          <a:r>
            <a:rPr kumimoji="1" lang="ja-JP" altLang="en-US" sz="1200" b="0" i="0" baseline="0">
              <a:solidFill>
                <a:schemeClr val="dk1"/>
              </a:solidFill>
              <a:effectLst/>
              <a:latin typeface="+mn-lt"/>
              <a:ea typeface="+mn-ea"/>
              <a:cs typeface="+mn-cs"/>
            </a:rPr>
            <a:t>小・中学校の維持管理</a:t>
          </a:r>
          <a:r>
            <a:rPr kumimoji="1" lang="ja-JP" altLang="ja-JP" sz="1200" b="0" i="0" baseline="0">
              <a:solidFill>
                <a:schemeClr val="dk1"/>
              </a:solidFill>
              <a:effectLst/>
              <a:latin typeface="+mn-lt"/>
              <a:ea typeface="+mn-ea"/>
              <a:cs typeface="+mn-cs"/>
            </a:rPr>
            <a:t>に係る工事費等が増加したことにより、前年度と比較して</a:t>
          </a:r>
          <a:r>
            <a:rPr kumimoji="1" lang="en-US" altLang="ja-JP" sz="1200" b="0" i="0" baseline="0">
              <a:solidFill>
                <a:schemeClr val="dk1"/>
              </a:solidFill>
              <a:effectLst/>
              <a:latin typeface="+mn-lt"/>
              <a:ea typeface="+mn-ea"/>
              <a:cs typeface="+mn-cs"/>
            </a:rPr>
            <a:t>1.1</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となった</a:t>
          </a:r>
          <a:r>
            <a:rPr kumimoji="1" lang="ja-JP" altLang="en-US" sz="1200" b="0" i="0" baseline="0">
              <a:solidFill>
                <a:schemeClr val="dk1"/>
              </a:solidFill>
              <a:effectLst/>
              <a:latin typeface="+mn-lt"/>
              <a:ea typeface="+mn-ea"/>
              <a:cs typeface="+mn-cs"/>
            </a:rPr>
            <a:t>ことにより、</a:t>
          </a:r>
          <a:r>
            <a:rPr kumimoji="1" lang="ja-JP" altLang="ja-JP" sz="1200" b="0" i="0" baseline="0">
              <a:solidFill>
                <a:schemeClr val="dk1"/>
              </a:solidFill>
              <a:effectLst/>
              <a:latin typeface="+mn-lt"/>
              <a:ea typeface="+mn-ea"/>
              <a:cs typeface="+mn-cs"/>
            </a:rPr>
            <a:t>類似団体平均、全国平均、埼玉県平均のいずれの数値</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上回</a:t>
          </a:r>
          <a:r>
            <a:rPr kumimoji="1" lang="ja-JP" altLang="en-US" sz="1200" b="0" i="0" baseline="0">
              <a:solidFill>
                <a:schemeClr val="dk1"/>
              </a:solidFill>
              <a:effectLst/>
              <a:latin typeface="+mn-lt"/>
              <a:ea typeface="+mn-ea"/>
              <a:cs typeface="+mn-cs"/>
            </a:rPr>
            <a:t>った。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引き続き特別会計への繰出金等の削減に努めていく。</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38100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57</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久喜宮代衛生組合</a:t>
          </a:r>
          <a:r>
            <a:rPr kumimoji="1" lang="ja-JP" altLang="ja-JP" sz="1200" b="0" i="0" baseline="0">
              <a:solidFill>
                <a:schemeClr val="dk1"/>
              </a:solidFill>
              <a:effectLst/>
              <a:latin typeface="+mn-lt"/>
              <a:ea typeface="+mn-ea"/>
              <a:cs typeface="+mn-cs"/>
            </a:rPr>
            <a:t>への負担金等が増加したことにより前年度と比較して</a:t>
          </a:r>
          <a:r>
            <a:rPr kumimoji="1" lang="en-US" altLang="ja-JP" sz="1200" b="0" i="0" baseline="0">
              <a:solidFill>
                <a:schemeClr val="dk1"/>
              </a:solidFill>
              <a:effectLst/>
              <a:latin typeface="+mn-lt"/>
              <a:ea typeface="+mn-ea"/>
              <a:cs typeface="+mn-cs"/>
            </a:rPr>
            <a:t>1.2</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依然として、類似団体平均、全国平均、埼玉県平均のいずれの数値よりも割合が大きくなっており、引き続き一部事務組合等への負担金や団体への補助金の見直し及び精査を進めることで、補助費等の削減に努め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4535</xdr:rowOff>
    </xdr:from>
    <xdr:to>
      <xdr:col>82</xdr:col>
      <xdr:colOff>107950</xdr:colOff>
      <xdr:row>41</xdr:row>
      <xdr:rowOff>135165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7033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4535</xdr:rowOff>
    </xdr:from>
    <xdr:to>
      <xdr:col>78</xdr:col>
      <xdr:colOff>69850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58965</xdr:rowOff>
    </xdr:from>
    <xdr:to>
      <xdr:col>73</xdr:col>
      <xdr:colOff>180975</xdr:colOff>
      <xdr:row>42</xdr:row>
      <xdr:rowOff>7257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7088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42</xdr:row>
      <xdr:rowOff>7257</xdr:rowOff>
    </xdr:from>
    <xdr:to>
      <xdr:col>69</xdr:col>
      <xdr:colOff>92075</xdr:colOff>
      <xdr:row>42</xdr:row>
      <xdr:rowOff>7257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720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84365</xdr:rowOff>
    </xdr:from>
    <xdr:to>
      <xdr:col>82</xdr:col>
      <xdr:colOff>158750</xdr:colOff>
      <xdr:row>42</xdr:row>
      <xdr:rowOff>14515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164392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125185</xdr:rowOff>
    </xdr:from>
    <xdr:to>
      <xdr:col>78</xdr:col>
      <xdr:colOff>120650</xdr:colOff>
      <xdr:row>41</xdr:row>
      <xdr:rowOff>55335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40112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8165</xdr:rowOff>
    </xdr:from>
    <xdr:to>
      <xdr:col>74</xdr:col>
      <xdr:colOff>31750</xdr:colOff>
      <xdr:row>41</xdr:row>
      <xdr:rowOff>109765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94542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127907</xdr:rowOff>
    </xdr:from>
    <xdr:to>
      <xdr:col>69</xdr:col>
      <xdr:colOff>142875</xdr:colOff>
      <xdr:row>42</xdr:row>
      <xdr:rowOff>58057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42834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127907</xdr:rowOff>
    </xdr:from>
    <xdr:to>
      <xdr:col>65</xdr:col>
      <xdr:colOff>53975</xdr:colOff>
      <xdr:row>42</xdr:row>
      <xdr:rowOff>58057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42834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市債の新規発行の抑制等により、</a:t>
          </a:r>
          <a:r>
            <a:rPr kumimoji="1" lang="ja-JP" altLang="en-US" sz="1200" b="0" i="0" baseline="0">
              <a:solidFill>
                <a:schemeClr val="dk1"/>
              </a:solidFill>
              <a:effectLst/>
              <a:latin typeface="+mn-lt"/>
              <a:ea typeface="+mn-ea"/>
              <a:cs typeface="+mn-cs"/>
            </a:rPr>
            <a:t>公債費の減に努めているものの、歳入の減により</a:t>
          </a:r>
          <a:r>
            <a:rPr kumimoji="1" lang="en-US" altLang="ja-JP" sz="1200" b="0" i="0" baseline="0">
              <a:solidFill>
                <a:schemeClr val="dk1"/>
              </a:solidFill>
              <a:effectLst/>
              <a:latin typeface="+mn-lt"/>
              <a:ea typeface="+mn-ea"/>
              <a:cs typeface="+mn-cs"/>
            </a:rPr>
            <a:t>0.4</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の増</a:t>
          </a:r>
          <a:r>
            <a:rPr kumimoji="1" lang="ja-JP" altLang="ja-JP" sz="1200" b="0" i="0" baseline="0">
              <a:solidFill>
                <a:schemeClr val="dk1"/>
              </a:solidFill>
              <a:effectLst/>
              <a:latin typeface="+mn-lt"/>
              <a:ea typeface="+mn-ea"/>
              <a:cs typeface="+mn-cs"/>
            </a:rPr>
            <a:t>と</a:t>
          </a:r>
          <a:r>
            <a:rPr kumimoji="1" lang="ja-JP" altLang="en-US" sz="1200" b="0" i="0" baseline="0">
              <a:solidFill>
                <a:schemeClr val="dk1"/>
              </a:solidFill>
              <a:effectLst/>
              <a:latin typeface="+mn-lt"/>
              <a:ea typeface="+mn-ea"/>
              <a:cs typeface="+mn-cs"/>
            </a:rPr>
            <a:t>なり</a:t>
          </a:r>
          <a:r>
            <a:rPr kumimoji="1" lang="ja-JP" altLang="ja-JP" sz="1200" b="0" i="0" baseline="0">
              <a:solidFill>
                <a:schemeClr val="dk1"/>
              </a:solidFill>
              <a:effectLst/>
              <a:latin typeface="+mn-lt"/>
              <a:ea typeface="+mn-ea"/>
              <a:cs typeface="+mn-cs"/>
            </a:rPr>
            <a:t>、埼玉県平均及び全国平均を下回っている。今後も、市債の新規発行の抑制及び普通交付税の基準財政需要額に算入される地方債の活用並びに補償金等の生じない借換債の繰上償還を推進し、後年度の財政負担の減少に努め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50256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257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109038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257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78</xdr:row>
      <xdr:rowOff>2902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xdr:rowOff>
    </xdr:from>
    <xdr:to>
      <xdr:col>11</xdr:col>
      <xdr:colOff>9525</xdr:colOff>
      <xdr:row>78</xdr:row>
      <xdr:rowOff>29029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760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142983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58238</xdr:rowOff>
    </xdr:from>
    <xdr:to>
      <xdr:col>15</xdr:col>
      <xdr:colOff>149225</xdr:colOff>
      <xdr:row>77</xdr:row>
      <xdr:rowOff>159838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123552</xdr:rowOff>
    </xdr:from>
    <xdr:to>
      <xdr:col>11</xdr:col>
      <xdr:colOff>60325</xdr:colOff>
      <xdr:row>78</xdr:row>
      <xdr:rowOff>53702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38479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前年度と比較すると、</a:t>
          </a:r>
          <a:r>
            <a:rPr kumimoji="1" lang="en-US" altLang="ja-JP" sz="1200" b="0" i="0" baseline="0">
              <a:solidFill>
                <a:schemeClr val="dk1"/>
              </a:solidFill>
              <a:effectLst/>
              <a:latin typeface="+mn-lt"/>
              <a:ea typeface="+mn-ea"/>
              <a:cs typeface="+mn-cs"/>
            </a:rPr>
            <a:t>6.8</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類似団体平均、埼玉県平均</a:t>
          </a:r>
          <a:r>
            <a:rPr kumimoji="1" lang="ja-JP" altLang="en-US" sz="1200" b="0" i="0" baseline="0">
              <a:solidFill>
                <a:schemeClr val="dk1"/>
              </a:solidFill>
              <a:effectLst/>
              <a:latin typeface="+mn-lt"/>
              <a:ea typeface="+mn-ea"/>
              <a:cs typeface="+mn-cs"/>
            </a:rPr>
            <a:t>を</a:t>
          </a:r>
          <a:r>
            <a:rPr kumimoji="1" lang="ja-JP" altLang="ja-JP" sz="1200" b="0" i="0" baseline="0">
              <a:solidFill>
                <a:schemeClr val="dk1"/>
              </a:solidFill>
              <a:effectLst/>
              <a:latin typeface="+mn-lt"/>
              <a:ea typeface="+mn-ea"/>
              <a:cs typeface="+mn-cs"/>
            </a:rPr>
            <a:t>下回っており、財政の弾力性があると見込まれる。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引き続き市税等の自主財源の確保や経常経費の削減に努めていく。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88900</xdr:rowOff>
    </xdr:from>
    <xdr:to>
      <xdr:col>82</xdr:col>
      <xdr:colOff>107950</xdr:colOff>
      <xdr:row>76</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433300"/>
          <a:ext cx="8382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88900</xdr:rowOff>
    </xdr:from>
    <xdr:to>
      <xdr:col>78</xdr:col>
      <xdr:colOff>69850</xdr:colOff>
      <xdr:row>75</xdr:row>
      <xdr:rowOff>75293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433300"/>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77</xdr:row>
      <xdr:rowOff>15421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340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77</xdr:row>
      <xdr:rowOff>15421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62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38100</xdr:rowOff>
    </xdr:from>
    <xdr:to>
      <xdr:col>78</xdr:col>
      <xdr:colOff>120650</xdr:colOff>
      <xdr:row>72</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149877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15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136071</xdr:rowOff>
    </xdr:from>
    <xdr:to>
      <xdr:col>69</xdr:col>
      <xdr:colOff>142875</xdr:colOff>
      <xdr:row>77</xdr:row>
      <xdr:rowOff>66221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119723</xdr:rowOff>
    </xdr:from>
    <xdr:to>
      <xdr:col>29</xdr:col>
      <xdr:colOff>127000</xdr:colOff>
      <xdr:row>17</xdr:row>
      <xdr:rowOff>126771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1998"/>
          <a:ext cx="6477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119723</xdr:rowOff>
    </xdr:from>
    <xdr:to>
      <xdr:col>26</xdr:col>
      <xdr:colOff>50800</xdr:colOff>
      <xdr:row>17</xdr:row>
      <xdr:rowOff>156680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1998"/>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141554</xdr:rowOff>
    </xdr:from>
    <xdr:to>
      <xdr:col>22</xdr:col>
      <xdr:colOff>114300</xdr:colOff>
      <xdr:row>17</xdr:row>
      <xdr:rowOff>156680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03829"/>
          <a:ext cx="698500" cy="1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141554</xdr:rowOff>
    </xdr:from>
    <xdr:to>
      <xdr:col>18</xdr:col>
      <xdr:colOff>177800</xdr:colOff>
      <xdr:row>17</xdr:row>
      <xdr:rowOff>146355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3829"/>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75971</xdr:rowOff>
    </xdr:from>
    <xdr:to>
      <xdr:col>29</xdr:col>
      <xdr:colOff>177800</xdr:colOff>
      <xdr:row>18</xdr:row>
      <xdr:rowOff>6121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48048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68923</xdr:rowOff>
    </xdr:from>
    <xdr:to>
      <xdr:col>26</xdr:col>
      <xdr:colOff>101600</xdr:colOff>
      <xdr:row>17</xdr:row>
      <xdr:rowOff>170523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155300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105880</xdr:rowOff>
    </xdr:from>
    <xdr:to>
      <xdr:col>22</xdr:col>
      <xdr:colOff>165100</xdr:colOff>
      <xdr:row>18</xdr:row>
      <xdr:rowOff>36030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20807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90754</xdr:rowOff>
    </xdr:from>
    <xdr:to>
      <xdr:col>19</xdr:col>
      <xdr:colOff>38100</xdr:colOff>
      <xdr:row>18</xdr:row>
      <xdr:rowOff>20904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95555</xdr:rowOff>
    </xdr:from>
    <xdr:to>
      <xdr:col>15</xdr:col>
      <xdr:colOff>101600</xdr:colOff>
      <xdr:row>18</xdr:row>
      <xdr:rowOff>25705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35882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2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258673</xdr:rowOff>
    </xdr:from>
    <xdr:to>
      <xdr:col>29</xdr:col>
      <xdr:colOff>127000</xdr:colOff>
      <xdr:row>35</xdr:row>
      <xdr:rowOff>294487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69023"/>
          <a:ext cx="6477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207925</xdr:rowOff>
    </xdr:from>
    <xdr:to>
      <xdr:col>26</xdr:col>
      <xdr:colOff>50800</xdr:colOff>
      <xdr:row>35</xdr:row>
      <xdr:rowOff>258673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18275"/>
          <a:ext cx="698500" cy="50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155232</xdr:rowOff>
    </xdr:from>
    <xdr:to>
      <xdr:col>22</xdr:col>
      <xdr:colOff>114300</xdr:colOff>
      <xdr:row>35</xdr:row>
      <xdr:rowOff>207925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65582"/>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155232</xdr:rowOff>
    </xdr:from>
    <xdr:to>
      <xdr:col>18</xdr:col>
      <xdr:colOff>177800</xdr:colOff>
      <xdr:row>35</xdr:row>
      <xdr:rowOff>160871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6558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243687</xdr:rowOff>
    </xdr:from>
    <xdr:to>
      <xdr:col>29</xdr:col>
      <xdr:colOff>177800</xdr:colOff>
      <xdr:row>36</xdr:row>
      <xdr:rowOff>2387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215764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207873</xdr:rowOff>
    </xdr:from>
    <xdr:to>
      <xdr:col>26</xdr:col>
      <xdr:colOff>101600</xdr:colOff>
      <xdr:row>35</xdr:row>
      <xdr:rowOff>309473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319650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8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157125</xdr:rowOff>
    </xdr:from>
    <xdr:to>
      <xdr:col>22</xdr:col>
      <xdr:colOff>165100</xdr:colOff>
      <xdr:row>35</xdr:row>
      <xdr:rowOff>258725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268902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104432</xdr:rowOff>
    </xdr:from>
    <xdr:to>
      <xdr:col>19</xdr:col>
      <xdr:colOff>38100</xdr:colOff>
      <xdr:row>35</xdr:row>
      <xdr:rowOff>206032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216209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110071</xdr:rowOff>
    </xdr:from>
    <xdr:to>
      <xdr:col>15</xdr:col>
      <xdr:colOff>101600</xdr:colOff>
      <xdr:row>35</xdr:row>
      <xdr:rowOff>211671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95613</xdr:rowOff>
    </xdr:from>
    <xdr:to>
      <xdr:col>24</xdr:col>
      <xdr:colOff>63500</xdr:colOff>
      <xdr:row>37</xdr:row>
      <xdr:rowOff>112301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9263"/>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112301</xdr:rowOff>
    </xdr:from>
    <xdr:to>
      <xdr:col>19</xdr:col>
      <xdr:colOff>177800</xdr:colOff>
      <xdr:row>37</xdr:row>
      <xdr:rowOff>155473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5951"/>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155473</xdr:rowOff>
    </xdr:from>
    <xdr:to>
      <xdr:col>15</xdr:col>
      <xdr:colOff>50800</xdr:colOff>
      <xdr:row>38</xdr:row>
      <xdr:rowOff>64948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9123"/>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39443</xdr:rowOff>
    </xdr:from>
    <xdr:to>
      <xdr:col>10</xdr:col>
      <xdr:colOff>114300</xdr:colOff>
      <xdr:row>38</xdr:row>
      <xdr:rowOff>64948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454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44813</xdr:rowOff>
    </xdr:from>
    <xdr:to>
      <xdr:col>24</xdr:col>
      <xdr:colOff>114300</xdr:colOff>
      <xdr:row>37</xdr:row>
      <xdr:rowOff>146413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61501</xdr:rowOff>
    </xdr:from>
    <xdr:to>
      <xdr:col>20</xdr:col>
      <xdr:colOff>38100</xdr:colOff>
      <xdr:row>37</xdr:row>
      <xdr:rowOff>163100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5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104673</xdr:rowOff>
    </xdr:from>
    <xdr:to>
      <xdr:col>15</xdr:col>
      <xdr:colOff>101600</xdr:colOff>
      <xdr:row>38</xdr:row>
      <xdr:rowOff>34823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14148</xdr:rowOff>
    </xdr:from>
    <xdr:to>
      <xdr:col>10</xdr:col>
      <xdr:colOff>165100</xdr:colOff>
      <xdr:row>38</xdr:row>
      <xdr:rowOff>115748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106875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160093</xdr:rowOff>
    </xdr:from>
    <xdr:to>
      <xdr:col>6</xdr:col>
      <xdr:colOff>38100</xdr:colOff>
      <xdr:row>38</xdr:row>
      <xdr:rowOff>90243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81370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69653</xdr:rowOff>
    </xdr:from>
    <xdr:to>
      <xdr:col>24</xdr:col>
      <xdr:colOff>63500</xdr:colOff>
      <xdr:row>57</xdr:row>
      <xdr:rowOff>81273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2303"/>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81273</xdr:rowOff>
    </xdr:from>
    <xdr:to>
      <xdr:col>19</xdr:col>
      <xdr:colOff>177800</xdr:colOff>
      <xdr:row>57</xdr:row>
      <xdr:rowOff>114421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3923"/>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114421</xdr:rowOff>
    </xdr:from>
    <xdr:to>
      <xdr:col>15</xdr:col>
      <xdr:colOff>50800</xdr:colOff>
      <xdr:row>58</xdr:row>
      <xdr:rowOff>85446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7071"/>
          <a:ext cx="889000" cy="1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85446</xdr:rowOff>
    </xdr:from>
    <xdr:to>
      <xdr:col>10</xdr:col>
      <xdr:colOff>114300</xdr:colOff>
      <xdr:row>58</xdr:row>
      <xdr:rowOff>151302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9546"/>
          <a:ext cx="8890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18853</xdr:rowOff>
    </xdr:from>
    <xdr:to>
      <xdr:col>24</xdr:col>
      <xdr:colOff>114300</xdr:colOff>
      <xdr:row>57</xdr:row>
      <xdr:rowOff>120453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168730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30473</xdr:rowOff>
    </xdr:from>
    <xdr:to>
      <xdr:col>20</xdr:col>
      <xdr:colOff>38100</xdr:colOff>
      <xdr:row>57</xdr:row>
      <xdr:rowOff>132073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123200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63621</xdr:rowOff>
    </xdr:from>
    <xdr:to>
      <xdr:col>15</xdr:col>
      <xdr:colOff>101600</xdr:colOff>
      <xdr:row>57</xdr:row>
      <xdr:rowOff>165221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156348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34646</xdr:rowOff>
    </xdr:from>
    <xdr:to>
      <xdr:col>10</xdr:col>
      <xdr:colOff>165100</xdr:colOff>
      <xdr:row>58</xdr:row>
      <xdr:rowOff>136246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100502</xdr:rowOff>
    </xdr:from>
    <xdr:to>
      <xdr:col>6</xdr:col>
      <xdr:colOff>38100</xdr:colOff>
      <xdr:row>59</xdr:row>
      <xdr:rowOff>30652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21779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79989</xdr:rowOff>
    </xdr:from>
    <xdr:to>
      <xdr:col>24</xdr:col>
      <xdr:colOff>63500</xdr:colOff>
      <xdr:row>77</xdr:row>
      <xdr:rowOff>158445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81639"/>
          <a:ext cx="8382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158445</xdr:rowOff>
    </xdr:from>
    <xdr:to>
      <xdr:col>19</xdr:col>
      <xdr:colOff>177800</xdr:colOff>
      <xdr:row>78</xdr:row>
      <xdr:rowOff>6838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0095"/>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6838</xdr:rowOff>
    </xdr:from>
    <xdr:to>
      <xdr:col>15</xdr:col>
      <xdr:colOff>50800</xdr:colOff>
      <xdr:row>78</xdr:row>
      <xdr:rowOff>49265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9938"/>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46889</xdr:rowOff>
    </xdr:from>
    <xdr:to>
      <xdr:col>10</xdr:col>
      <xdr:colOff>114300</xdr:colOff>
      <xdr:row>78</xdr:row>
      <xdr:rowOff>49265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9989"/>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29189</xdr:rowOff>
    </xdr:from>
    <xdr:to>
      <xdr:col>24</xdr:col>
      <xdr:colOff>114300</xdr:colOff>
      <xdr:row>77</xdr:row>
      <xdr:rowOff>130789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107645</xdr:rowOff>
    </xdr:from>
    <xdr:to>
      <xdr:col>20</xdr:col>
      <xdr:colOff>38100</xdr:colOff>
      <xdr:row>78</xdr:row>
      <xdr:rowOff>37795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28922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127488</xdr:rowOff>
    </xdr:from>
    <xdr:to>
      <xdr:col>15</xdr:col>
      <xdr:colOff>101600</xdr:colOff>
      <xdr:row>78</xdr:row>
      <xdr:rowOff>57638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169915</xdr:rowOff>
    </xdr:from>
    <xdr:to>
      <xdr:col>10</xdr:col>
      <xdr:colOff>165100</xdr:colOff>
      <xdr:row>78</xdr:row>
      <xdr:rowOff>100065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91192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6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167539</xdr:rowOff>
    </xdr:from>
    <xdr:to>
      <xdr:col>6</xdr:col>
      <xdr:colOff>38100</xdr:colOff>
      <xdr:row>78</xdr:row>
      <xdr:rowOff>97689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88816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77619</xdr:rowOff>
    </xdr:from>
    <xdr:to>
      <xdr:col>24</xdr:col>
      <xdr:colOff>63500</xdr:colOff>
      <xdr:row>97</xdr:row>
      <xdr:rowOff>9866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36819"/>
          <a:ext cx="838200" cy="10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77619</xdr:rowOff>
    </xdr:from>
    <xdr:to>
      <xdr:col>19</xdr:col>
      <xdr:colOff>177800</xdr:colOff>
      <xdr:row>97</xdr:row>
      <xdr:rowOff>153296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36819"/>
          <a:ext cx="889000" cy="2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153296</xdr:rowOff>
    </xdr:from>
    <xdr:to>
      <xdr:col>15</xdr:col>
      <xdr:colOff>50800</xdr:colOff>
      <xdr:row>98</xdr:row>
      <xdr:rowOff>12478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394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12478</xdr:rowOff>
    </xdr:from>
    <xdr:to>
      <xdr:col>10</xdr:col>
      <xdr:colOff>114300</xdr:colOff>
      <xdr:row>98</xdr:row>
      <xdr:rowOff>64850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4578"/>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130516</xdr:rowOff>
    </xdr:from>
    <xdr:to>
      <xdr:col>24</xdr:col>
      <xdr:colOff>114300</xdr:colOff>
      <xdr:row>97</xdr:row>
      <xdr:rowOff>60666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108943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26819</xdr:rowOff>
    </xdr:from>
    <xdr:to>
      <xdr:col>20</xdr:col>
      <xdr:colOff>38100</xdr:colOff>
      <xdr:row>96</xdr:row>
      <xdr:rowOff>128419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119546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102496</xdr:rowOff>
    </xdr:from>
    <xdr:to>
      <xdr:col>15</xdr:col>
      <xdr:colOff>101600</xdr:colOff>
      <xdr:row>98</xdr:row>
      <xdr:rowOff>32646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23773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133128</xdr:rowOff>
    </xdr:from>
    <xdr:to>
      <xdr:col>10</xdr:col>
      <xdr:colOff>165100</xdr:colOff>
      <xdr:row>98</xdr:row>
      <xdr:rowOff>63278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54405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14050</xdr:rowOff>
    </xdr:from>
    <xdr:to>
      <xdr:col>6</xdr:col>
      <xdr:colOff>38100</xdr:colOff>
      <xdr:row>98</xdr:row>
      <xdr:rowOff>115650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129075</xdr:rowOff>
    </xdr:from>
    <xdr:to>
      <xdr:col>55</xdr:col>
      <xdr:colOff>0</xdr:colOff>
      <xdr:row>35</xdr:row>
      <xdr:rowOff>133506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29825"/>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100849</xdr:rowOff>
    </xdr:from>
    <xdr:to>
      <xdr:col>50</xdr:col>
      <xdr:colOff>114300</xdr:colOff>
      <xdr:row>35</xdr:row>
      <xdr:rowOff>133506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072899"/>
          <a:ext cx="889000" cy="10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100849</xdr:rowOff>
    </xdr:from>
    <xdr:to>
      <xdr:col>45</xdr:col>
      <xdr:colOff>177800</xdr:colOff>
      <xdr:row>36</xdr:row>
      <xdr:rowOff>51232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072899"/>
          <a:ext cx="889000" cy="1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51232</xdr:rowOff>
    </xdr:from>
    <xdr:to>
      <xdr:col>41</xdr:col>
      <xdr:colOff>50800</xdr:colOff>
      <xdr:row>36</xdr:row>
      <xdr:rowOff>61323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2343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78275</xdr:rowOff>
    </xdr:from>
    <xdr:to>
      <xdr:col>55</xdr:col>
      <xdr:colOff>50800</xdr:colOff>
      <xdr:row>36</xdr:row>
      <xdr:rowOff>8425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101152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82706</xdr:rowOff>
    </xdr:from>
    <xdr:to>
      <xdr:col>50</xdr:col>
      <xdr:colOff>165100</xdr:colOff>
      <xdr:row>36</xdr:row>
      <xdr:rowOff>12856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29383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50049</xdr:rowOff>
    </xdr:from>
    <xdr:to>
      <xdr:col>46</xdr:col>
      <xdr:colOff>38100</xdr:colOff>
      <xdr:row>29</xdr:row>
      <xdr:rowOff>151649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0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168176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7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432</xdr:rowOff>
    </xdr:from>
    <xdr:to>
      <xdr:col>41</xdr:col>
      <xdr:colOff>101600</xdr:colOff>
      <xdr:row>36</xdr:row>
      <xdr:rowOff>102032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118559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10523</xdr:rowOff>
    </xdr:from>
    <xdr:to>
      <xdr:col>36</xdr:col>
      <xdr:colOff>165100</xdr:colOff>
      <xdr:row>36</xdr:row>
      <xdr:rowOff>112123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128650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39939</xdr:rowOff>
    </xdr:from>
    <xdr:to>
      <xdr:col>55</xdr:col>
      <xdr:colOff>0</xdr:colOff>
      <xdr:row>59</xdr:row>
      <xdr:rowOff>30200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41139"/>
          <a:ext cx="838200" cy="50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39939</xdr:rowOff>
    </xdr:from>
    <xdr:to>
      <xdr:col>50</xdr:col>
      <xdr:colOff>114300</xdr:colOff>
      <xdr:row>56</xdr:row>
      <xdr:rowOff>98506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41139"/>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98506</xdr:rowOff>
    </xdr:from>
    <xdr:to>
      <xdr:col>45</xdr:col>
      <xdr:colOff>177800</xdr:colOff>
      <xdr:row>58</xdr:row>
      <xdr:rowOff>86596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99706"/>
          <a:ext cx="889000" cy="3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86596</xdr:rowOff>
    </xdr:from>
    <xdr:to>
      <xdr:col>41</xdr:col>
      <xdr:colOff>50800</xdr:colOff>
      <xdr:row>58</xdr:row>
      <xdr:rowOff>113799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3069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150850</xdr:rowOff>
    </xdr:from>
    <xdr:to>
      <xdr:col>55</xdr:col>
      <xdr:colOff>50800</xdr:colOff>
      <xdr:row>59</xdr:row>
      <xdr:rowOff>81000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65777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160589</xdr:rowOff>
    </xdr:from>
    <xdr:to>
      <xdr:col>50</xdr:col>
      <xdr:colOff>165100</xdr:colOff>
      <xdr:row>56</xdr:row>
      <xdr:rowOff>90739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107266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47706</xdr:rowOff>
    </xdr:from>
    <xdr:to>
      <xdr:col>46</xdr:col>
      <xdr:colOff>38100</xdr:colOff>
      <xdr:row>56</xdr:row>
      <xdr:rowOff>149306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140433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35796</xdr:rowOff>
    </xdr:from>
    <xdr:to>
      <xdr:col>41</xdr:col>
      <xdr:colOff>101600</xdr:colOff>
      <xdr:row>58</xdr:row>
      <xdr:rowOff>137396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128523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62999</xdr:rowOff>
    </xdr:from>
    <xdr:to>
      <xdr:col>36</xdr:col>
      <xdr:colOff>165100</xdr:colOff>
      <xdr:row>58</xdr:row>
      <xdr:rowOff>164599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155726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140798</xdr:rowOff>
    </xdr:from>
    <xdr:to>
      <xdr:col>55</xdr:col>
      <xdr:colOff>0</xdr:colOff>
      <xdr:row>77</xdr:row>
      <xdr:rowOff>148250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313748"/>
          <a:ext cx="838200" cy="10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140798</xdr:rowOff>
    </xdr:from>
    <xdr:to>
      <xdr:col>50</xdr:col>
      <xdr:colOff>114300</xdr:colOff>
      <xdr:row>74</xdr:row>
      <xdr:rowOff>150673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313748"/>
          <a:ext cx="889000" cy="5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163110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1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150673</xdr:rowOff>
    </xdr:from>
    <xdr:to>
      <xdr:col>45</xdr:col>
      <xdr:colOff>177800</xdr:colOff>
      <xdr:row>77</xdr:row>
      <xdr:rowOff>61336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37973"/>
          <a:ext cx="889000" cy="4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36282</xdr:rowOff>
    </xdr:from>
    <xdr:to>
      <xdr:col>41</xdr:col>
      <xdr:colOff>50800</xdr:colOff>
      <xdr:row>77</xdr:row>
      <xdr:rowOff>61336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3793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97450</xdr:rowOff>
    </xdr:from>
    <xdr:to>
      <xdr:col>55</xdr:col>
      <xdr:colOff>50800</xdr:colOff>
      <xdr:row>78</xdr:row>
      <xdr:rowOff>27600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75877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89998</xdr:rowOff>
    </xdr:from>
    <xdr:to>
      <xdr:col>50</xdr:col>
      <xdr:colOff>165100</xdr:colOff>
      <xdr:row>72</xdr:row>
      <xdr:rowOff>20148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36675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99873</xdr:rowOff>
    </xdr:from>
    <xdr:to>
      <xdr:col>46</xdr:col>
      <xdr:colOff>38100</xdr:colOff>
      <xdr:row>75</xdr:row>
      <xdr:rowOff>30023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46550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5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10536</xdr:rowOff>
    </xdr:from>
    <xdr:to>
      <xdr:col>41</xdr:col>
      <xdr:colOff>101600</xdr:colOff>
      <xdr:row>77</xdr:row>
      <xdr:rowOff>112136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103263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0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156932</xdr:rowOff>
    </xdr:from>
    <xdr:to>
      <xdr:col>36</xdr:col>
      <xdr:colOff>165100</xdr:colOff>
      <xdr:row>77</xdr:row>
      <xdr:rowOff>87082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78209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27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156426</xdr:rowOff>
    </xdr:from>
    <xdr:to>
      <xdr:col>55</xdr:col>
      <xdr:colOff>0</xdr:colOff>
      <xdr:row>97</xdr:row>
      <xdr:rowOff>168256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87076"/>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54260</xdr:rowOff>
    </xdr:from>
    <xdr:to>
      <xdr:col>50</xdr:col>
      <xdr:colOff>114300</xdr:colOff>
      <xdr:row>97</xdr:row>
      <xdr:rowOff>168256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4910"/>
          <a:ext cx="889000" cy="1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54260</xdr:rowOff>
    </xdr:from>
    <xdr:to>
      <xdr:col>45</xdr:col>
      <xdr:colOff>177800</xdr:colOff>
      <xdr:row>97</xdr:row>
      <xdr:rowOff>107792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84910"/>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107792</xdr:rowOff>
    </xdr:from>
    <xdr:to>
      <xdr:col>41</xdr:col>
      <xdr:colOff>50800</xdr:colOff>
      <xdr:row>98</xdr:row>
      <xdr:rowOff>7931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38442"/>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105626</xdr:rowOff>
    </xdr:from>
    <xdr:to>
      <xdr:col>55</xdr:col>
      <xdr:colOff>50800</xdr:colOff>
      <xdr:row>98</xdr:row>
      <xdr:rowOff>35776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20553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117456</xdr:rowOff>
    </xdr:from>
    <xdr:to>
      <xdr:col>50</xdr:col>
      <xdr:colOff>165100</xdr:colOff>
      <xdr:row>98</xdr:row>
      <xdr:rowOff>47606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38733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3460</xdr:rowOff>
    </xdr:from>
    <xdr:to>
      <xdr:col>46</xdr:col>
      <xdr:colOff>38100</xdr:colOff>
      <xdr:row>97</xdr:row>
      <xdr:rowOff>105060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56992</xdr:rowOff>
    </xdr:from>
    <xdr:to>
      <xdr:col>41</xdr:col>
      <xdr:colOff>101600</xdr:colOff>
      <xdr:row>97</xdr:row>
      <xdr:rowOff>158592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128581</xdr:rowOff>
    </xdr:from>
    <xdr:to>
      <xdr:col>36</xdr:col>
      <xdr:colOff>165100</xdr:colOff>
      <xdr:row>98</xdr:row>
      <xdr:rowOff>58731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47192</xdr:rowOff>
    </xdr:from>
    <xdr:to>
      <xdr:col>85</xdr:col>
      <xdr:colOff>127000</xdr:colOff>
      <xdr:row>76</xdr:row>
      <xdr:rowOff>53975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77392"/>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39078</xdr:rowOff>
    </xdr:from>
    <xdr:to>
      <xdr:col>81</xdr:col>
      <xdr:colOff>50800</xdr:colOff>
      <xdr:row>76</xdr:row>
      <xdr:rowOff>47192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6927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139662</xdr:rowOff>
    </xdr:from>
    <xdr:to>
      <xdr:col>76</xdr:col>
      <xdr:colOff>114300</xdr:colOff>
      <xdr:row>76</xdr:row>
      <xdr:rowOff>39078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9841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139662</xdr:rowOff>
    </xdr:from>
    <xdr:to>
      <xdr:col>71</xdr:col>
      <xdr:colOff>177800</xdr:colOff>
      <xdr:row>75</xdr:row>
      <xdr:rowOff>164103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984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3175</xdr:rowOff>
    </xdr:from>
    <xdr:to>
      <xdr:col>85</xdr:col>
      <xdr:colOff>177800</xdr:colOff>
      <xdr:row>76</xdr:row>
      <xdr:rowOff>104775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153052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167842</xdr:rowOff>
    </xdr:from>
    <xdr:to>
      <xdr:col>81</xdr:col>
      <xdr:colOff>101600</xdr:colOff>
      <xdr:row>76</xdr:row>
      <xdr:rowOff>97992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89119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159728</xdr:rowOff>
    </xdr:from>
    <xdr:to>
      <xdr:col>76</xdr:col>
      <xdr:colOff>165100</xdr:colOff>
      <xdr:row>76</xdr:row>
      <xdr:rowOff>89878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106405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88862</xdr:rowOff>
    </xdr:from>
    <xdr:to>
      <xdr:col>72</xdr:col>
      <xdr:colOff>38100</xdr:colOff>
      <xdr:row>76</xdr:row>
      <xdr:rowOff>19013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35539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113303</xdr:rowOff>
    </xdr:from>
    <xdr:to>
      <xdr:col>67</xdr:col>
      <xdr:colOff>101600</xdr:colOff>
      <xdr:row>76</xdr:row>
      <xdr:rowOff>43453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59980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62776</xdr:rowOff>
    </xdr:from>
    <xdr:to>
      <xdr:col>85</xdr:col>
      <xdr:colOff>127000</xdr:colOff>
      <xdr:row>98</xdr:row>
      <xdr:rowOff>51575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93426"/>
          <a:ext cx="8382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62776</xdr:rowOff>
    </xdr:from>
    <xdr:to>
      <xdr:col>81</xdr:col>
      <xdr:colOff>50800</xdr:colOff>
      <xdr:row>98</xdr:row>
      <xdr:rowOff>50660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93426"/>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50660</xdr:rowOff>
    </xdr:from>
    <xdr:to>
      <xdr:col>76</xdr:col>
      <xdr:colOff>114300</xdr:colOff>
      <xdr:row>98</xdr:row>
      <xdr:rowOff>52832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5276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52832</xdr:rowOff>
    </xdr:from>
    <xdr:to>
      <xdr:col>71</xdr:col>
      <xdr:colOff>177800</xdr:colOff>
      <xdr:row>99</xdr:row>
      <xdr:rowOff>16218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54932"/>
          <a:ext cx="889000" cy="1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xdr:rowOff>
    </xdr:from>
    <xdr:to>
      <xdr:col>85</xdr:col>
      <xdr:colOff>177800</xdr:colOff>
      <xdr:row>98</xdr:row>
      <xdr:rowOff>102375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87152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11976</xdr:rowOff>
    </xdr:from>
    <xdr:to>
      <xdr:col>81</xdr:col>
      <xdr:colOff>101600</xdr:colOff>
      <xdr:row>97</xdr:row>
      <xdr:rowOff>113576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104703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7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171310</xdr:rowOff>
    </xdr:from>
    <xdr:to>
      <xdr:col>76</xdr:col>
      <xdr:colOff>165100</xdr:colOff>
      <xdr:row>98</xdr:row>
      <xdr:rowOff>101460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92587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2032</xdr:rowOff>
    </xdr:from>
    <xdr:to>
      <xdr:col>72</xdr:col>
      <xdr:colOff>38100</xdr:colOff>
      <xdr:row>98</xdr:row>
      <xdr:rowOff>103632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94759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8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136868</xdr:rowOff>
    </xdr:from>
    <xdr:to>
      <xdr:col>67</xdr:col>
      <xdr:colOff>101600</xdr:colOff>
      <xdr:row>99</xdr:row>
      <xdr:rowOff>67018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58145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3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37211</xdr:rowOff>
    </xdr:from>
    <xdr:to>
      <xdr:col>116</xdr:col>
      <xdr:colOff>63500</xdr:colOff>
      <xdr:row>59</xdr:row>
      <xdr:rowOff>38608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276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37084</xdr:rowOff>
    </xdr:from>
    <xdr:to>
      <xdr:col>111</xdr:col>
      <xdr:colOff>177800</xdr:colOff>
      <xdr:row>59</xdr:row>
      <xdr:rowOff>37211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5263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37084</xdr:rowOff>
    </xdr:from>
    <xdr:to>
      <xdr:col>107</xdr:col>
      <xdr:colOff>50800</xdr:colOff>
      <xdr:row>59</xdr:row>
      <xdr:rowOff>37211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5263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34544</xdr:rowOff>
    </xdr:from>
    <xdr:to>
      <xdr:col>102</xdr:col>
      <xdr:colOff>114300</xdr:colOff>
      <xdr:row>59</xdr:row>
      <xdr:rowOff>37211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009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159258</xdr:rowOff>
    </xdr:from>
    <xdr:to>
      <xdr:col>116</xdr:col>
      <xdr:colOff>114300</xdr:colOff>
      <xdr:row>59</xdr:row>
      <xdr:rowOff>89408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74185</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8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157861</xdr:rowOff>
    </xdr:from>
    <xdr:to>
      <xdr:col>112</xdr:col>
      <xdr:colOff>38100</xdr:colOff>
      <xdr:row>59</xdr:row>
      <xdr:rowOff>88011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79138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94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157734</xdr:rowOff>
    </xdr:from>
    <xdr:to>
      <xdr:col>107</xdr:col>
      <xdr:colOff>101600</xdr:colOff>
      <xdr:row>59</xdr:row>
      <xdr:rowOff>87884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79011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94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157861</xdr:rowOff>
    </xdr:from>
    <xdr:to>
      <xdr:col>102</xdr:col>
      <xdr:colOff>165100</xdr:colOff>
      <xdr:row>59</xdr:row>
      <xdr:rowOff>88011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79138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94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155194</xdr:rowOff>
    </xdr:from>
    <xdr:to>
      <xdr:col>98</xdr:col>
      <xdr:colOff>38100</xdr:colOff>
      <xdr:row>59</xdr:row>
      <xdr:rowOff>85344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76471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92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109844</xdr:rowOff>
    </xdr:from>
    <xdr:to>
      <xdr:col>116</xdr:col>
      <xdr:colOff>63500</xdr:colOff>
      <xdr:row>75</xdr:row>
      <xdr:rowOff>112771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68594"/>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89179</xdr:rowOff>
    </xdr:from>
    <xdr:to>
      <xdr:col>111</xdr:col>
      <xdr:colOff>177800</xdr:colOff>
      <xdr:row>75</xdr:row>
      <xdr:rowOff>112771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47929"/>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89179</xdr:rowOff>
    </xdr:from>
    <xdr:to>
      <xdr:col>107</xdr:col>
      <xdr:colOff>50800</xdr:colOff>
      <xdr:row>75</xdr:row>
      <xdr:rowOff>132888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7929"/>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132888</xdr:rowOff>
    </xdr:from>
    <xdr:to>
      <xdr:col>102</xdr:col>
      <xdr:colOff>114300</xdr:colOff>
      <xdr:row>75</xdr:row>
      <xdr:rowOff>164754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9163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59044</xdr:rowOff>
    </xdr:from>
    <xdr:to>
      <xdr:col>116</xdr:col>
      <xdr:colOff>114300</xdr:colOff>
      <xdr:row>75</xdr:row>
      <xdr:rowOff>160644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37471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61971</xdr:rowOff>
    </xdr:from>
    <xdr:to>
      <xdr:col>112</xdr:col>
      <xdr:colOff>38100</xdr:colOff>
      <xdr:row>75</xdr:row>
      <xdr:rowOff>163571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38379</xdr:rowOff>
    </xdr:from>
    <xdr:to>
      <xdr:col>107</xdr:col>
      <xdr:colOff>101600</xdr:colOff>
      <xdr:row>75</xdr:row>
      <xdr:rowOff>139979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131106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82088</xdr:rowOff>
    </xdr:from>
    <xdr:to>
      <xdr:col>102</xdr:col>
      <xdr:colOff>165100</xdr:colOff>
      <xdr:row>76</xdr:row>
      <xdr:rowOff>12238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3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113954</xdr:rowOff>
    </xdr:from>
    <xdr:to>
      <xdr:col>98</xdr:col>
      <xdr:colOff>38100</xdr:colOff>
      <xdr:row>76</xdr:row>
      <xdr:rowOff>44104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35231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歳出決算総額は住民一人当たり</a:t>
          </a:r>
          <a:r>
            <a:rPr lang="en-US" altLang="ja-JP" sz="1200">
              <a:solidFill>
                <a:schemeClr val="dk1"/>
              </a:solidFill>
              <a:effectLst/>
              <a:latin typeface="+mn-lt"/>
              <a:ea typeface="+mn-ea"/>
              <a:cs typeface="+mn-cs"/>
            </a:rPr>
            <a:t>349,761</a:t>
          </a:r>
          <a:r>
            <a:rPr lang="ja-JP" altLang="ja-JP" sz="1200">
              <a:solidFill>
                <a:schemeClr val="dk1"/>
              </a:solidFill>
              <a:effectLst/>
              <a:latin typeface="+mn-lt"/>
              <a:ea typeface="+mn-ea"/>
              <a:cs typeface="+mn-cs"/>
            </a:rPr>
            <a:t>円となっており、前年度と比較し</a:t>
          </a:r>
          <a:r>
            <a:rPr lang="en-US" altLang="ja-JP" sz="1200">
              <a:solidFill>
                <a:schemeClr val="dk1"/>
              </a:solidFill>
              <a:effectLst/>
              <a:latin typeface="+mn-lt"/>
              <a:ea typeface="+mn-ea"/>
              <a:cs typeface="+mn-cs"/>
            </a:rPr>
            <a:t>33,721</a:t>
          </a:r>
          <a:r>
            <a:rPr lang="ja-JP" altLang="ja-JP" sz="1200">
              <a:solidFill>
                <a:schemeClr val="dk1"/>
              </a:solidFill>
              <a:effectLst/>
              <a:latin typeface="+mn-lt"/>
              <a:ea typeface="+mn-ea"/>
              <a:cs typeface="+mn-cs"/>
            </a:rPr>
            <a:t>円の増となった。主な構成項目の一つである普通建設事業費は、学校給食センター整備事業が完了したことにより、前年度と比較して</a:t>
          </a:r>
          <a:r>
            <a:rPr lang="en-US" altLang="ja-JP" sz="1200">
              <a:solidFill>
                <a:schemeClr val="dk1"/>
              </a:solidFill>
              <a:effectLst/>
              <a:latin typeface="+mn-lt"/>
              <a:ea typeface="+mn-ea"/>
              <a:cs typeface="+mn-cs"/>
            </a:rPr>
            <a:t>22,074</a:t>
          </a:r>
          <a:r>
            <a:rPr lang="ja-JP" altLang="ja-JP" sz="1200">
              <a:solidFill>
                <a:schemeClr val="dk1"/>
              </a:solidFill>
              <a:effectLst/>
              <a:latin typeface="+mn-lt"/>
              <a:ea typeface="+mn-ea"/>
              <a:cs typeface="+mn-cs"/>
            </a:rPr>
            <a:t>円の減となった。また、子育て世帯への臨時特別給付金の給付や住民税非課税世帯等に対する臨時特別給付金の減等により、扶助費は減となった。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れらにより、任期の定めのない常勤職員の基本給の増による人件費の増や、小・中学校の大規模改造事業の工事費の増による、普通建設事業（更新事業）の増があったものの、全体として減少したものと考えられる。</a:t>
          </a:r>
        </a:p>
        <a:p>
          <a:r>
            <a:rPr lang="ja-JP" altLang="ja-JP" sz="1200">
              <a:solidFill>
                <a:schemeClr val="dk1"/>
              </a:solidFill>
              <a:effectLst/>
              <a:latin typeface="+mn-lt"/>
              <a:ea typeface="+mn-ea"/>
              <a:cs typeface="+mn-cs"/>
            </a:rPr>
            <a:t>　今後は、ごみ処理施設の建設並びに（仮称）本多静六記念　市民の森・緑の公園の整備といった大規模事業が控えていることに加え、少子高齢化の影響等で扶助費の増加が見込まれ、より一層、事業の必要性の検証や見直しを徹底するなど、事業費の減少に努めていく必要がある。</a:t>
          </a: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84836</xdr:rowOff>
    </xdr:from>
    <xdr:to>
      <xdr:col>24</xdr:col>
      <xdr:colOff>63500</xdr:colOff>
      <xdr:row>34</xdr:row>
      <xdr:rowOff>109525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413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72949</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224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61976</xdr:rowOff>
    </xdr:from>
    <xdr:to>
      <xdr:col>15</xdr:col>
      <xdr:colOff>50800</xdr:colOff>
      <xdr:row>34</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127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61976</xdr:rowOff>
    </xdr:from>
    <xdr:to>
      <xdr:col>10</xdr:col>
      <xdr:colOff>114300</xdr:colOff>
      <xdr:row>34</xdr:row>
      <xdr:rowOff>122326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127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58725</xdr:rowOff>
    </xdr:from>
    <xdr:to>
      <xdr:col>24</xdr:col>
      <xdr:colOff>114300</xdr:colOff>
      <xdr:row>34</xdr:row>
      <xdr:rowOff>160325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81602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152163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22149</xdr:rowOff>
    </xdr:from>
    <xdr:to>
      <xdr:col>15</xdr:col>
      <xdr:colOff>101600</xdr:colOff>
      <xdr:row>34</xdr:row>
      <xdr:rowOff>123749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xdr:rowOff>
    </xdr:from>
    <xdr:to>
      <xdr:col>10</xdr:col>
      <xdr:colOff>165100</xdr:colOff>
      <xdr:row>34</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71526</xdr:rowOff>
    </xdr:from>
    <xdr:to>
      <xdr:col>6</xdr:col>
      <xdr:colOff>38100</xdr:colOff>
      <xdr:row>35</xdr:row>
      <xdr:rowOff>1676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18203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18400</xdr:rowOff>
    </xdr:from>
    <xdr:to>
      <xdr:col>24</xdr:col>
      <xdr:colOff>63500</xdr:colOff>
      <xdr:row>57</xdr:row>
      <xdr:rowOff>34903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1050"/>
          <a:ext cx="8382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6720</xdr:rowOff>
    </xdr:from>
    <xdr:to>
      <xdr:col>19</xdr:col>
      <xdr:colOff>177800</xdr:colOff>
      <xdr:row>57</xdr:row>
      <xdr:rowOff>18400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50670"/>
          <a:ext cx="889000" cy="10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6720</xdr:rowOff>
    </xdr:from>
    <xdr:to>
      <xdr:col>15</xdr:col>
      <xdr:colOff>50800</xdr:colOff>
      <xdr:row>57</xdr:row>
      <xdr:rowOff>113923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50670"/>
          <a:ext cx="889000" cy="1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112747</xdr:rowOff>
    </xdr:from>
    <xdr:to>
      <xdr:col>10</xdr:col>
      <xdr:colOff>114300</xdr:colOff>
      <xdr:row>57</xdr:row>
      <xdr:rowOff>113923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539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155553</xdr:rowOff>
    </xdr:from>
    <xdr:to>
      <xdr:col>24</xdr:col>
      <xdr:colOff>114300</xdr:colOff>
      <xdr:row>57</xdr:row>
      <xdr:rowOff>85703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139050</xdr:rowOff>
    </xdr:from>
    <xdr:to>
      <xdr:col>20</xdr:col>
      <xdr:colOff>38100</xdr:colOff>
      <xdr:row>57</xdr:row>
      <xdr:rowOff>69200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60327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127370</xdr:rowOff>
    </xdr:from>
    <xdr:to>
      <xdr:col>15</xdr:col>
      <xdr:colOff>101600</xdr:colOff>
      <xdr:row>51</xdr:row>
      <xdr:rowOff>57520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48647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9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63123</xdr:rowOff>
    </xdr:from>
    <xdr:to>
      <xdr:col>10</xdr:col>
      <xdr:colOff>165100</xdr:colOff>
      <xdr:row>57</xdr:row>
      <xdr:rowOff>164723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155850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61947</xdr:rowOff>
    </xdr:from>
    <xdr:to>
      <xdr:col>6</xdr:col>
      <xdr:colOff>38100</xdr:colOff>
      <xdr:row>57</xdr:row>
      <xdr:rowOff>163547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142258</xdr:rowOff>
    </xdr:from>
    <xdr:to>
      <xdr:col>24</xdr:col>
      <xdr:colOff>63500</xdr:colOff>
      <xdr:row>77</xdr:row>
      <xdr:rowOff>58644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72458"/>
          <a:ext cx="838200" cy="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142258</xdr:rowOff>
    </xdr:from>
    <xdr:to>
      <xdr:col>19</xdr:col>
      <xdr:colOff>177800</xdr:colOff>
      <xdr:row>78</xdr:row>
      <xdr:rowOff>30865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2458"/>
          <a:ext cx="889000" cy="23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30865</xdr:rowOff>
    </xdr:from>
    <xdr:to>
      <xdr:col>15</xdr:col>
      <xdr:colOff>50800</xdr:colOff>
      <xdr:row>78</xdr:row>
      <xdr:rowOff>118864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03965"/>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118864</xdr:rowOff>
    </xdr:from>
    <xdr:to>
      <xdr:col>10</xdr:col>
      <xdr:colOff>114300</xdr:colOff>
      <xdr:row>78</xdr:row>
      <xdr:rowOff>147929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1964"/>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7844</xdr:rowOff>
    </xdr:from>
    <xdr:to>
      <xdr:col>24</xdr:col>
      <xdr:colOff>114300</xdr:colOff>
      <xdr:row>77</xdr:row>
      <xdr:rowOff>109444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157721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91458</xdr:rowOff>
    </xdr:from>
    <xdr:to>
      <xdr:col>20</xdr:col>
      <xdr:colOff>38100</xdr:colOff>
      <xdr:row>77</xdr:row>
      <xdr:rowOff>21608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151515</xdr:rowOff>
    </xdr:from>
    <xdr:to>
      <xdr:col>15</xdr:col>
      <xdr:colOff>101600</xdr:colOff>
      <xdr:row>78</xdr:row>
      <xdr:rowOff>81665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68064</xdr:rowOff>
    </xdr:from>
    <xdr:to>
      <xdr:col>10</xdr:col>
      <xdr:colOff>165100</xdr:colOff>
      <xdr:row>78</xdr:row>
      <xdr:rowOff>169664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160791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97129</xdr:rowOff>
    </xdr:from>
    <xdr:to>
      <xdr:col>6</xdr:col>
      <xdr:colOff>38100</xdr:colOff>
      <xdr:row>79</xdr:row>
      <xdr:rowOff>27279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18406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62757</xdr:rowOff>
    </xdr:from>
    <xdr:to>
      <xdr:col>24</xdr:col>
      <xdr:colOff>63500</xdr:colOff>
      <xdr:row>97</xdr:row>
      <xdr:rowOff>119487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3407"/>
          <a:ext cx="8382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119487</xdr:rowOff>
    </xdr:from>
    <xdr:to>
      <xdr:col>19</xdr:col>
      <xdr:colOff>177800</xdr:colOff>
      <xdr:row>98</xdr:row>
      <xdr:rowOff>65842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0137"/>
          <a:ext cx="889000" cy="1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65842</xdr:rowOff>
    </xdr:from>
    <xdr:to>
      <xdr:col>15</xdr:col>
      <xdr:colOff>50800</xdr:colOff>
      <xdr:row>98</xdr:row>
      <xdr:rowOff>112401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7942"/>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112401</xdr:rowOff>
    </xdr:from>
    <xdr:to>
      <xdr:col>10</xdr:col>
      <xdr:colOff>114300</xdr:colOff>
      <xdr:row>98</xdr:row>
      <xdr:rowOff>122746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4501"/>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11957</xdr:rowOff>
    </xdr:from>
    <xdr:to>
      <xdr:col>24</xdr:col>
      <xdr:colOff>114300</xdr:colOff>
      <xdr:row>97</xdr:row>
      <xdr:rowOff>113557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161834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68687</xdr:rowOff>
    </xdr:from>
    <xdr:to>
      <xdr:col>20</xdr:col>
      <xdr:colOff>38100</xdr:colOff>
      <xdr:row>97</xdr:row>
      <xdr:rowOff>170287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161414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15042</xdr:rowOff>
    </xdr:from>
    <xdr:to>
      <xdr:col>15</xdr:col>
      <xdr:colOff>101600</xdr:colOff>
      <xdr:row>98</xdr:row>
      <xdr:rowOff>116642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107769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61601</xdr:rowOff>
    </xdr:from>
    <xdr:to>
      <xdr:col>10</xdr:col>
      <xdr:colOff>165100</xdr:colOff>
      <xdr:row>98</xdr:row>
      <xdr:rowOff>163201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154328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71946</xdr:rowOff>
    </xdr:from>
    <xdr:to>
      <xdr:col>6</xdr:col>
      <xdr:colOff>38100</xdr:colOff>
      <xdr:row>99</xdr:row>
      <xdr:rowOff>2096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126746</xdr:rowOff>
    </xdr:from>
    <xdr:to>
      <xdr:col>55</xdr:col>
      <xdr:colOff>0</xdr:colOff>
      <xdr:row>38</xdr:row>
      <xdr:rowOff>130175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4184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111125</xdr:rowOff>
    </xdr:from>
    <xdr:to>
      <xdr:col>50</xdr:col>
      <xdr:colOff>114300</xdr:colOff>
      <xdr:row>38</xdr:row>
      <xdr:rowOff>130175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26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83312</xdr:rowOff>
    </xdr:from>
    <xdr:to>
      <xdr:col>45</xdr:col>
      <xdr:colOff>177800</xdr:colOff>
      <xdr:row>38</xdr:row>
      <xdr:rowOff>111125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9841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83312</xdr:rowOff>
    </xdr:from>
    <xdr:to>
      <xdr:col>41</xdr:col>
      <xdr:colOff>50800</xdr:colOff>
      <xdr:row>38</xdr:row>
      <xdr:rowOff>147320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98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75946</xdr:rowOff>
    </xdr:from>
    <xdr:to>
      <xdr:col>55</xdr:col>
      <xdr:colOff>50800</xdr:colOff>
      <xdr:row>39</xdr:row>
      <xdr:rowOff>6096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162323</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79375</xdr:rowOff>
    </xdr:from>
    <xdr:to>
      <xdr:col>50</xdr:col>
      <xdr:colOff>165100</xdr:colOff>
      <xdr:row>39</xdr:row>
      <xdr:rowOff>9525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60325</xdr:rowOff>
    </xdr:from>
    <xdr:to>
      <xdr:col>46</xdr:col>
      <xdr:colOff>38100</xdr:colOff>
      <xdr:row>38</xdr:row>
      <xdr:rowOff>161925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153052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32512</xdr:rowOff>
    </xdr:from>
    <xdr:to>
      <xdr:col>41</xdr:col>
      <xdr:colOff>101600</xdr:colOff>
      <xdr:row>38</xdr:row>
      <xdr:rowOff>134112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125239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99923</xdr:rowOff>
    </xdr:from>
    <xdr:to>
      <xdr:col>55</xdr:col>
      <xdr:colOff>0</xdr:colOff>
      <xdr:row>56</xdr:row>
      <xdr:rowOff>100323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0112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66605</xdr:rowOff>
    </xdr:from>
    <xdr:to>
      <xdr:col>50</xdr:col>
      <xdr:colOff>114300</xdr:colOff>
      <xdr:row>56</xdr:row>
      <xdr:rowOff>99923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6780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66605</xdr:rowOff>
    </xdr:from>
    <xdr:to>
      <xdr:col>45</xdr:col>
      <xdr:colOff>177800</xdr:colOff>
      <xdr:row>56</xdr:row>
      <xdr:rowOff>97009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6780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91580</xdr:rowOff>
    </xdr:from>
    <xdr:to>
      <xdr:col>41</xdr:col>
      <xdr:colOff>50800</xdr:colOff>
      <xdr:row>56</xdr:row>
      <xdr:rowOff>97009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9278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49523</xdr:rowOff>
    </xdr:from>
    <xdr:to>
      <xdr:col>55</xdr:col>
      <xdr:colOff>50800</xdr:colOff>
      <xdr:row>56</xdr:row>
      <xdr:rowOff>151123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72400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49123</xdr:rowOff>
    </xdr:from>
    <xdr:to>
      <xdr:col>50</xdr:col>
      <xdr:colOff>165100</xdr:colOff>
      <xdr:row>56</xdr:row>
      <xdr:rowOff>150723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167250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4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15805</xdr:rowOff>
    </xdr:from>
    <xdr:to>
      <xdr:col>46</xdr:col>
      <xdr:colOff>38100</xdr:colOff>
      <xdr:row>56</xdr:row>
      <xdr:rowOff>117405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133932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46209</xdr:rowOff>
    </xdr:from>
    <xdr:to>
      <xdr:col>41</xdr:col>
      <xdr:colOff>101600</xdr:colOff>
      <xdr:row>56</xdr:row>
      <xdr:rowOff>147809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164336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40780</xdr:rowOff>
    </xdr:from>
    <xdr:to>
      <xdr:col>36</xdr:col>
      <xdr:colOff>165100</xdr:colOff>
      <xdr:row>56</xdr:row>
      <xdr:rowOff>142380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158907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4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161142</xdr:rowOff>
    </xdr:from>
    <xdr:to>
      <xdr:col>55</xdr:col>
      <xdr:colOff>0</xdr:colOff>
      <xdr:row>78</xdr:row>
      <xdr:rowOff>48444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2792"/>
          <a:ext cx="8382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161142</xdr:rowOff>
    </xdr:from>
    <xdr:to>
      <xdr:col>50</xdr:col>
      <xdr:colOff>114300</xdr:colOff>
      <xdr:row>77</xdr:row>
      <xdr:rowOff>162286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279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140019</xdr:rowOff>
    </xdr:from>
    <xdr:to>
      <xdr:col>45</xdr:col>
      <xdr:colOff>177800</xdr:colOff>
      <xdr:row>77</xdr:row>
      <xdr:rowOff>162286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41669"/>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140019</xdr:rowOff>
    </xdr:from>
    <xdr:to>
      <xdr:col>41</xdr:col>
      <xdr:colOff>50800</xdr:colOff>
      <xdr:row>78</xdr:row>
      <xdr:rowOff>40853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1669"/>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169094</xdr:rowOff>
    </xdr:from>
    <xdr:to>
      <xdr:col>55</xdr:col>
      <xdr:colOff>50800</xdr:colOff>
      <xdr:row>78</xdr:row>
      <xdr:rowOff>99244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84021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8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110342</xdr:rowOff>
    </xdr:from>
    <xdr:to>
      <xdr:col>50</xdr:col>
      <xdr:colOff>165100</xdr:colOff>
      <xdr:row>78</xdr:row>
      <xdr:rowOff>40492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31619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111486</xdr:rowOff>
    </xdr:from>
    <xdr:to>
      <xdr:col>46</xdr:col>
      <xdr:colOff>38100</xdr:colOff>
      <xdr:row>78</xdr:row>
      <xdr:rowOff>41636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32763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89219</xdr:rowOff>
    </xdr:from>
    <xdr:to>
      <xdr:col>41</xdr:col>
      <xdr:colOff>101600</xdr:colOff>
      <xdr:row>78</xdr:row>
      <xdr:rowOff>19369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161503</xdr:rowOff>
    </xdr:from>
    <xdr:to>
      <xdr:col>36</xdr:col>
      <xdr:colOff>165100</xdr:colOff>
      <xdr:row>78</xdr:row>
      <xdr:rowOff>91653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82780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102515</xdr:rowOff>
    </xdr:from>
    <xdr:to>
      <xdr:col>55</xdr:col>
      <xdr:colOff>0</xdr:colOff>
      <xdr:row>97</xdr:row>
      <xdr:rowOff>16980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61715"/>
          <a:ext cx="8382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129412</xdr:rowOff>
    </xdr:from>
    <xdr:to>
      <xdr:col>50</xdr:col>
      <xdr:colOff>114300</xdr:colOff>
      <xdr:row>96</xdr:row>
      <xdr:rowOff>102515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17162"/>
          <a:ext cx="889000" cy="1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129412</xdr:rowOff>
    </xdr:from>
    <xdr:to>
      <xdr:col>45</xdr:col>
      <xdr:colOff>177800</xdr:colOff>
      <xdr:row>96</xdr:row>
      <xdr:rowOff>12103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17162"/>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12103</xdr:rowOff>
    </xdr:from>
    <xdr:to>
      <xdr:col>41</xdr:col>
      <xdr:colOff>50800</xdr:colOff>
      <xdr:row>97</xdr:row>
      <xdr:rowOff>66472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71303"/>
          <a:ext cx="889000" cy="2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137630</xdr:rowOff>
    </xdr:from>
    <xdr:to>
      <xdr:col>55</xdr:col>
      <xdr:colOff>50800</xdr:colOff>
      <xdr:row>97</xdr:row>
      <xdr:rowOff>67780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116057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51715</xdr:rowOff>
    </xdr:from>
    <xdr:to>
      <xdr:col>50</xdr:col>
      <xdr:colOff>165100</xdr:colOff>
      <xdr:row>96</xdr:row>
      <xdr:rowOff>153315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144442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78612</xdr:rowOff>
    </xdr:from>
    <xdr:to>
      <xdr:col>46</xdr:col>
      <xdr:colOff>38100</xdr:colOff>
      <xdr:row>96</xdr:row>
      <xdr:rowOff>8762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25289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132753</xdr:rowOff>
    </xdr:from>
    <xdr:to>
      <xdr:col>41</xdr:col>
      <xdr:colOff>101600</xdr:colOff>
      <xdr:row>96</xdr:row>
      <xdr:rowOff>62903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79430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15672</xdr:rowOff>
    </xdr:from>
    <xdr:to>
      <xdr:col>36</xdr:col>
      <xdr:colOff>165100</xdr:colOff>
      <xdr:row>97</xdr:row>
      <xdr:rowOff>117272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108399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21481</xdr:rowOff>
    </xdr:from>
    <xdr:to>
      <xdr:col>85</xdr:col>
      <xdr:colOff>127000</xdr:colOff>
      <xdr:row>36</xdr:row>
      <xdr:rowOff>33673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9368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139156</xdr:rowOff>
    </xdr:from>
    <xdr:to>
      <xdr:col>81</xdr:col>
      <xdr:colOff>50800</xdr:colOff>
      <xdr:row>36</xdr:row>
      <xdr:rowOff>21481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39906"/>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169527</xdr:rowOff>
    </xdr:from>
    <xdr:to>
      <xdr:col>76</xdr:col>
      <xdr:colOff>114300</xdr:colOff>
      <xdr:row>35</xdr:row>
      <xdr:rowOff>139156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27377"/>
          <a:ext cx="889000" cy="3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169527</xdr:rowOff>
    </xdr:from>
    <xdr:to>
      <xdr:col>71</xdr:col>
      <xdr:colOff>177800</xdr:colOff>
      <xdr:row>34</xdr:row>
      <xdr:rowOff>45539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27377"/>
          <a:ext cx="889000" cy="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154323</xdr:rowOff>
    </xdr:from>
    <xdr:to>
      <xdr:col>85</xdr:col>
      <xdr:colOff>177800</xdr:colOff>
      <xdr:row>36</xdr:row>
      <xdr:rowOff>84473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5750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142131</xdr:rowOff>
    </xdr:from>
    <xdr:to>
      <xdr:col>81</xdr:col>
      <xdr:colOff>101600</xdr:colOff>
      <xdr:row>36</xdr:row>
      <xdr:rowOff>72281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88808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88356</xdr:rowOff>
    </xdr:from>
    <xdr:to>
      <xdr:col>76</xdr:col>
      <xdr:colOff>165100</xdr:colOff>
      <xdr:row>36</xdr:row>
      <xdr:rowOff>18506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35033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118727</xdr:rowOff>
    </xdr:from>
    <xdr:to>
      <xdr:col>72</xdr:col>
      <xdr:colOff>38100</xdr:colOff>
      <xdr:row>34</xdr:row>
      <xdr:rowOff>48877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65404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166189</xdr:rowOff>
    </xdr:from>
    <xdr:to>
      <xdr:col>67</xdr:col>
      <xdr:colOff>101600</xdr:colOff>
      <xdr:row>34</xdr:row>
      <xdr:rowOff>96339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112866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73330</xdr:rowOff>
    </xdr:from>
    <xdr:to>
      <xdr:col>85</xdr:col>
      <xdr:colOff>127000</xdr:colOff>
      <xdr:row>56</xdr:row>
      <xdr:rowOff>170161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31630"/>
          <a:ext cx="838200" cy="4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73330</xdr:rowOff>
    </xdr:from>
    <xdr:to>
      <xdr:col>81</xdr:col>
      <xdr:colOff>50800</xdr:colOff>
      <xdr:row>55</xdr:row>
      <xdr:rowOff>49288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331630"/>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49288</xdr:rowOff>
    </xdr:from>
    <xdr:to>
      <xdr:col>76</xdr:col>
      <xdr:colOff>114300</xdr:colOff>
      <xdr:row>57</xdr:row>
      <xdr:rowOff>107105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79038"/>
          <a:ext cx="889000" cy="4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107105</xdr:rowOff>
    </xdr:from>
    <xdr:to>
      <xdr:col>71</xdr:col>
      <xdr:colOff>177800</xdr:colOff>
      <xdr:row>57</xdr:row>
      <xdr:rowOff>156693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79755"/>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119361</xdr:rowOff>
    </xdr:from>
    <xdr:to>
      <xdr:col>85</xdr:col>
      <xdr:colOff>177800</xdr:colOff>
      <xdr:row>57</xdr:row>
      <xdr:rowOff>49511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97788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22530</xdr:rowOff>
    </xdr:from>
    <xdr:to>
      <xdr:col>81</xdr:col>
      <xdr:colOff>101600</xdr:colOff>
      <xdr:row>54</xdr:row>
      <xdr:rowOff>124130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140657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169938</xdr:rowOff>
    </xdr:from>
    <xdr:to>
      <xdr:col>76</xdr:col>
      <xdr:colOff>165100</xdr:colOff>
      <xdr:row>55</xdr:row>
      <xdr:rowOff>100088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116615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56305</xdr:rowOff>
    </xdr:from>
    <xdr:to>
      <xdr:col>72</xdr:col>
      <xdr:colOff>38100</xdr:colOff>
      <xdr:row>57</xdr:row>
      <xdr:rowOff>157905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149032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105893</xdr:rowOff>
    </xdr:from>
    <xdr:to>
      <xdr:col>67</xdr:col>
      <xdr:colOff>101600</xdr:colOff>
      <xdr:row>58</xdr:row>
      <xdr:rowOff>36043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27170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47192</xdr:rowOff>
    </xdr:from>
    <xdr:to>
      <xdr:col>85</xdr:col>
      <xdr:colOff>127000</xdr:colOff>
      <xdr:row>96</xdr:row>
      <xdr:rowOff>53975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06392"/>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39078</xdr:rowOff>
    </xdr:from>
    <xdr:to>
      <xdr:col>81</xdr:col>
      <xdr:colOff>50800</xdr:colOff>
      <xdr:row>96</xdr:row>
      <xdr:rowOff>47192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9827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139661</xdr:rowOff>
    </xdr:from>
    <xdr:to>
      <xdr:col>76</xdr:col>
      <xdr:colOff>114300</xdr:colOff>
      <xdr:row>96</xdr:row>
      <xdr:rowOff>39078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27411"/>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139661</xdr:rowOff>
    </xdr:from>
    <xdr:to>
      <xdr:col>71</xdr:col>
      <xdr:colOff>177800</xdr:colOff>
      <xdr:row>95</xdr:row>
      <xdr:rowOff>164103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27411"/>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3175</xdr:rowOff>
    </xdr:from>
    <xdr:to>
      <xdr:col>85</xdr:col>
      <xdr:colOff>177800</xdr:colOff>
      <xdr:row>96</xdr:row>
      <xdr:rowOff>104775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153052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167842</xdr:rowOff>
    </xdr:from>
    <xdr:to>
      <xdr:col>81</xdr:col>
      <xdr:colOff>101600</xdr:colOff>
      <xdr:row>96</xdr:row>
      <xdr:rowOff>97992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89119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159728</xdr:rowOff>
    </xdr:from>
    <xdr:to>
      <xdr:col>76</xdr:col>
      <xdr:colOff>165100</xdr:colOff>
      <xdr:row>96</xdr:row>
      <xdr:rowOff>89878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88861</xdr:rowOff>
    </xdr:from>
    <xdr:to>
      <xdr:col>72</xdr:col>
      <xdr:colOff>38100</xdr:colOff>
      <xdr:row>96</xdr:row>
      <xdr:rowOff>19011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35538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113303</xdr:rowOff>
    </xdr:from>
    <xdr:to>
      <xdr:col>67</xdr:col>
      <xdr:colOff>101600</xdr:colOff>
      <xdr:row>96</xdr:row>
      <xdr:rowOff>43453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59980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7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教育費の決算額は、住民一人当たり</a:t>
          </a:r>
          <a:r>
            <a:rPr lang="en-US" altLang="ja-JP" sz="1200">
              <a:solidFill>
                <a:schemeClr val="dk1"/>
              </a:solidFill>
              <a:effectLst/>
              <a:latin typeface="+mn-lt"/>
              <a:ea typeface="+mn-ea"/>
              <a:cs typeface="+mn-cs"/>
            </a:rPr>
            <a:t>40,401</a:t>
          </a:r>
          <a:r>
            <a:rPr lang="ja-JP" altLang="ja-JP" sz="1200">
              <a:solidFill>
                <a:schemeClr val="dk1"/>
              </a:solidFill>
              <a:effectLst/>
              <a:latin typeface="+mn-lt"/>
              <a:ea typeface="+mn-ea"/>
              <a:cs typeface="+mn-cs"/>
            </a:rPr>
            <a:t>円となっており、前年度と比較し</a:t>
          </a:r>
          <a:r>
            <a:rPr lang="en-US" altLang="ja-JP" sz="1200">
              <a:solidFill>
                <a:schemeClr val="dk1"/>
              </a:solidFill>
              <a:effectLst/>
              <a:latin typeface="+mn-lt"/>
              <a:ea typeface="+mn-ea"/>
              <a:cs typeface="+mn-cs"/>
            </a:rPr>
            <a:t>23,083</a:t>
          </a:r>
          <a:r>
            <a:rPr lang="ja-JP" altLang="ja-JP" sz="1200">
              <a:solidFill>
                <a:schemeClr val="dk1"/>
              </a:solidFill>
              <a:effectLst/>
              <a:latin typeface="+mn-lt"/>
              <a:ea typeface="+mn-ea"/>
              <a:cs typeface="+mn-cs"/>
            </a:rPr>
            <a:t>円の減となった。これは、学校給食センターの整備事業が完了したことが大きな要因と考えられ、全国平均、埼玉県平均及び類似団体平均</a:t>
          </a:r>
          <a:r>
            <a:rPr lang="ja-JP" altLang="en-US" sz="1200">
              <a:solidFill>
                <a:schemeClr val="dk1"/>
              </a:solidFill>
              <a:effectLst/>
              <a:latin typeface="+mn-lt"/>
              <a:ea typeface="+mn-ea"/>
              <a:cs typeface="+mn-cs"/>
            </a:rPr>
            <a:t>よりも低くなっている。</a:t>
          </a:r>
          <a:r>
            <a:rPr lang="ja-JP" altLang="ja-JP" sz="1200">
              <a:solidFill>
                <a:schemeClr val="dk1"/>
              </a:solidFill>
              <a:effectLst/>
              <a:latin typeface="+mn-lt"/>
              <a:ea typeface="+mn-ea"/>
              <a:cs typeface="+mn-cs"/>
            </a:rPr>
            <a:t>民生費の決算額は、子育て世帯への臨時特別給付金の減等により、住民一人当たり</a:t>
          </a:r>
          <a:r>
            <a:rPr lang="en-US" altLang="ja-JP" sz="1200">
              <a:solidFill>
                <a:schemeClr val="dk1"/>
              </a:solidFill>
              <a:effectLst/>
              <a:latin typeface="+mn-lt"/>
              <a:ea typeface="+mn-ea"/>
              <a:cs typeface="+mn-cs"/>
            </a:rPr>
            <a:t>155,196</a:t>
          </a:r>
          <a:r>
            <a:rPr lang="ja-JP" altLang="ja-JP" sz="1200">
              <a:solidFill>
                <a:schemeClr val="dk1"/>
              </a:solidFill>
              <a:effectLst/>
              <a:latin typeface="+mn-lt"/>
              <a:ea typeface="+mn-ea"/>
              <a:cs typeface="+mn-cs"/>
            </a:rPr>
            <a:t>円と前年度より</a:t>
          </a:r>
          <a:r>
            <a:rPr lang="en-US" altLang="ja-JP" sz="1200">
              <a:solidFill>
                <a:schemeClr val="dk1"/>
              </a:solidFill>
              <a:effectLst/>
              <a:latin typeface="+mn-lt"/>
              <a:ea typeface="+mn-ea"/>
              <a:cs typeface="+mn-cs"/>
            </a:rPr>
            <a:t>8,069</a:t>
          </a:r>
          <a:r>
            <a:rPr lang="ja-JP" altLang="ja-JP" sz="1200">
              <a:solidFill>
                <a:schemeClr val="dk1"/>
              </a:solidFill>
              <a:effectLst/>
              <a:latin typeface="+mn-lt"/>
              <a:ea typeface="+mn-ea"/>
              <a:cs typeface="+mn-cs"/>
            </a:rPr>
            <a:t>円の減となり、全国平均、埼玉県平均及び類似団体平均よりも低くなっている。衛生費の決算額は、原油価格等高騰に対する支援のための水道料金の基本料免除に係る水道事業会計補助金の増等により、住民一人当たり</a:t>
          </a:r>
          <a:r>
            <a:rPr lang="en-US" altLang="ja-JP" sz="1200">
              <a:solidFill>
                <a:schemeClr val="dk1"/>
              </a:solidFill>
              <a:effectLst/>
              <a:latin typeface="+mn-lt"/>
              <a:ea typeface="+mn-ea"/>
              <a:cs typeface="+mn-cs"/>
            </a:rPr>
            <a:t>37,039</a:t>
          </a:r>
          <a:r>
            <a:rPr lang="ja-JP" altLang="ja-JP" sz="1200">
              <a:solidFill>
                <a:schemeClr val="dk1"/>
              </a:solidFill>
              <a:effectLst/>
              <a:latin typeface="+mn-lt"/>
              <a:ea typeface="+mn-ea"/>
              <a:cs typeface="+mn-cs"/>
            </a:rPr>
            <a:t>円と前年度より</a:t>
          </a:r>
          <a:r>
            <a:rPr lang="en-US" altLang="ja-JP" sz="1200">
              <a:solidFill>
                <a:schemeClr val="dk1"/>
              </a:solidFill>
              <a:effectLst/>
              <a:latin typeface="+mn-lt"/>
              <a:ea typeface="+mn-ea"/>
              <a:cs typeface="+mn-cs"/>
            </a:rPr>
            <a:t>2,978</a:t>
          </a:r>
          <a:r>
            <a:rPr lang="ja-JP" altLang="ja-JP" sz="1200">
              <a:solidFill>
                <a:schemeClr val="dk1"/>
              </a:solidFill>
              <a:effectLst/>
              <a:latin typeface="+mn-lt"/>
              <a:ea typeface="+mn-ea"/>
              <a:cs typeface="+mn-cs"/>
            </a:rPr>
            <a:t>円の増となったものの、全国平均、埼玉県平均及び類似団体平均よりも低くなっている。公債費の決算額は、市債の新規借入の抑制等により、住民一人当たり</a:t>
          </a:r>
          <a:r>
            <a:rPr lang="en-US" altLang="ja-JP" sz="1200">
              <a:solidFill>
                <a:schemeClr val="dk1"/>
              </a:solidFill>
              <a:effectLst/>
              <a:latin typeface="+mn-lt"/>
              <a:ea typeface="+mn-ea"/>
              <a:cs typeface="+mn-cs"/>
            </a:rPr>
            <a:t>26,500</a:t>
          </a:r>
          <a:r>
            <a:rPr lang="ja-JP" altLang="ja-JP" sz="1200">
              <a:solidFill>
                <a:schemeClr val="dk1"/>
              </a:solidFill>
              <a:effectLst/>
              <a:latin typeface="+mn-lt"/>
              <a:ea typeface="+mn-ea"/>
              <a:cs typeface="+mn-cs"/>
            </a:rPr>
            <a:t>円と前年度より</a:t>
          </a:r>
          <a:r>
            <a:rPr lang="en-US" altLang="ja-JP" sz="1200">
              <a:solidFill>
                <a:schemeClr val="dk1"/>
              </a:solidFill>
              <a:effectLst/>
              <a:latin typeface="+mn-lt"/>
              <a:ea typeface="+mn-ea"/>
              <a:cs typeface="+mn-cs"/>
            </a:rPr>
            <a:t>356</a:t>
          </a:r>
          <a:r>
            <a:rPr lang="ja-JP" altLang="ja-JP" sz="1200">
              <a:solidFill>
                <a:schemeClr val="dk1"/>
              </a:solidFill>
              <a:effectLst/>
              <a:latin typeface="+mn-lt"/>
              <a:ea typeface="+mn-ea"/>
              <a:cs typeface="+mn-cs"/>
            </a:rPr>
            <a:t>円減少し、全国平均、埼玉県平均及び類似団体平均よりも低くなっている。</a:t>
          </a:r>
          <a:endParaRPr lang="ja-JP" altLang="ja-JP" sz="1200">
            <a:effectLst/>
          </a:endParaRPr>
        </a:p>
        <a:p>
          <a:r>
            <a:rPr lang="ja-JP" altLang="ja-JP" sz="1200">
              <a:solidFill>
                <a:schemeClr val="dk1"/>
              </a:solidFill>
              <a:effectLst/>
              <a:latin typeface="+mn-lt"/>
              <a:ea typeface="+mn-ea"/>
              <a:cs typeface="+mn-cs"/>
            </a:rPr>
            <a:t>　今後、ごみ処理施設の建設並びに（仮称）本多静六記念　市民の森・緑の公園の整備といった大規模事業が控えており、より一層、事業の必要性の検証や見直しを徹底するなど、事業費の削減に努めるとともに、引き続き市債の新規発行の抑制及び普通交付税の基準財政需要額に算入される地方債の活用並びに補償金等の生じない借換債の繰上償還を推進し、後年度の財政負担の軽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令和４年度は、前年度と比較して</a:t>
          </a:r>
          <a:r>
            <a:rPr lang="ja-JP" altLang="en-US" sz="1200">
              <a:solidFill>
                <a:schemeClr val="dk1"/>
              </a:solidFill>
              <a:effectLst/>
              <a:latin typeface="+mn-lt"/>
              <a:ea typeface="+mn-ea"/>
              <a:cs typeface="+mn-cs"/>
            </a:rPr>
            <a:t>歳出</a:t>
          </a:r>
          <a:r>
            <a:rPr lang="ja-JP" altLang="ja-JP" sz="1200">
              <a:solidFill>
                <a:schemeClr val="dk1"/>
              </a:solidFill>
              <a:effectLst/>
              <a:latin typeface="+mn-lt"/>
              <a:ea typeface="+mn-ea"/>
              <a:cs typeface="+mn-cs"/>
            </a:rPr>
            <a:t>総額以上に</a:t>
          </a:r>
          <a:r>
            <a:rPr lang="ja-JP" altLang="en-US" sz="1200">
              <a:solidFill>
                <a:schemeClr val="dk1"/>
              </a:solidFill>
              <a:effectLst/>
              <a:latin typeface="+mn-lt"/>
              <a:ea typeface="+mn-ea"/>
              <a:cs typeface="+mn-cs"/>
            </a:rPr>
            <a:t>歳入</a:t>
          </a:r>
          <a:r>
            <a:rPr lang="ja-JP" altLang="ja-JP" sz="1200">
              <a:solidFill>
                <a:schemeClr val="dk1"/>
              </a:solidFill>
              <a:effectLst/>
              <a:latin typeface="+mn-lt"/>
              <a:ea typeface="+mn-ea"/>
              <a:cs typeface="+mn-cs"/>
            </a:rPr>
            <a:t>総額が</a:t>
          </a:r>
          <a:r>
            <a:rPr lang="ja-JP" altLang="en-US" sz="1200">
              <a:solidFill>
                <a:schemeClr val="dk1"/>
              </a:solidFill>
              <a:effectLst/>
              <a:latin typeface="+mn-lt"/>
              <a:ea typeface="+mn-ea"/>
              <a:cs typeface="+mn-cs"/>
            </a:rPr>
            <a:t>減</a:t>
          </a:r>
          <a:r>
            <a:rPr lang="ja-JP" altLang="ja-JP" sz="1200">
              <a:solidFill>
                <a:schemeClr val="dk1"/>
              </a:solidFill>
              <a:effectLst/>
              <a:latin typeface="+mn-lt"/>
              <a:ea typeface="+mn-ea"/>
              <a:cs typeface="+mn-cs"/>
            </a:rPr>
            <a:t>額したため、形式収支が</a:t>
          </a:r>
          <a:r>
            <a:rPr lang="ja-JP" altLang="en-US" sz="1200">
              <a:solidFill>
                <a:schemeClr val="dk1"/>
              </a:solidFill>
              <a:effectLst/>
              <a:latin typeface="+mn-lt"/>
              <a:ea typeface="+mn-ea"/>
              <a:cs typeface="+mn-cs"/>
            </a:rPr>
            <a:t>減</a:t>
          </a:r>
          <a:r>
            <a:rPr lang="ja-JP" altLang="ja-JP" sz="1200">
              <a:solidFill>
                <a:schemeClr val="dk1"/>
              </a:solidFill>
              <a:effectLst/>
              <a:latin typeface="+mn-lt"/>
              <a:ea typeface="+mn-ea"/>
              <a:cs typeface="+mn-cs"/>
            </a:rPr>
            <a:t>額となり、実質収支は</a:t>
          </a:r>
          <a:r>
            <a:rPr lang="en-US" altLang="ja-JP" sz="1200">
              <a:solidFill>
                <a:schemeClr val="dk1"/>
              </a:solidFill>
              <a:effectLst/>
              <a:latin typeface="+mn-lt"/>
              <a:ea typeface="+mn-ea"/>
              <a:cs typeface="+mn-cs"/>
            </a:rPr>
            <a:t>0.97</a:t>
          </a:r>
          <a:r>
            <a:rPr lang="ja-JP" altLang="ja-JP" sz="1200">
              <a:solidFill>
                <a:schemeClr val="dk1"/>
              </a:solidFill>
              <a:effectLst/>
              <a:latin typeface="+mn-lt"/>
              <a:ea typeface="+mn-ea"/>
              <a:cs typeface="+mn-cs"/>
            </a:rPr>
            <a:t>ポイントの減となった。</a:t>
          </a:r>
        </a:p>
        <a:p>
          <a:r>
            <a:rPr lang="ja-JP" altLang="ja-JP" sz="1200">
              <a:solidFill>
                <a:schemeClr val="dk1"/>
              </a:solidFill>
              <a:effectLst/>
              <a:latin typeface="+mn-lt"/>
              <a:ea typeface="+mn-ea"/>
              <a:cs typeface="+mn-cs"/>
            </a:rPr>
            <a:t>　実質単年度収支は赤字となったが、財政調整基金の取崩しにより、実質収支は黒字となっている。</a:t>
          </a:r>
        </a:p>
        <a:p>
          <a:r>
            <a:rPr lang="ja-JP" altLang="ja-JP" sz="1200">
              <a:solidFill>
                <a:schemeClr val="dk1"/>
              </a:solidFill>
              <a:effectLst/>
              <a:latin typeface="+mn-lt"/>
              <a:ea typeface="+mn-ea"/>
              <a:cs typeface="+mn-cs"/>
            </a:rPr>
            <a:t>　今後は、ごみ処理施設の建設等による普通建設事業費の増により、実質収支額の減少が見込まれるため、引き続き財政調整基金の適正管理に努めていく。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令和</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年度も過年度と同様に、全ての会計において赤字額は</a:t>
          </a:r>
          <a:r>
            <a:rPr kumimoji="1" lang="ja-JP" altLang="en-US" sz="1200" b="0" i="0" baseline="0">
              <a:solidFill>
                <a:schemeClr val="dk1"/>
              </a:solidFill>
              <a:effectLst/>
              <a:latin typeface="+mn-lt"/>
              <a:ea typeface="+mn-ea"/>
              <a:cs typeface="+mn-cs"/>
            </a:rPr>
            <a:t>ないが、黒字額は減となった。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今後も各会計において、経費節減を図るだけでなく、使用料収入や保険料収入の徴収率を向上させるなど自主財源確保にも取り組むことで、適正な財政運営及び企業運営に努めていく。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実質公債費比率の分子は、平成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年度以降減少傾向となっており、前年度と比較して</a:t>
          </a:r>
          <a:r>
            <a:rPr kumimoji="1" lang="en-US" altLang="ja-JP" sz="1200" b="0" i="0" baseline="0">
              <a:solidFill>
                <a:schemeClr val="dk1"/>
              </a:solidFill>
              <a:effectLst/>
              <a:latin typeface="+mn-lt"/>
              <a:ea typeface="+mn-ea"/>
              <a:cs typeface="+mn-cs"/>
            </a:rPr>
            <a:t>148</a:t>
          </a:r>
          <a:r>
            <a:rPr kumimoji="1" lang="ja-JP" altLang="ja-JP" sz="1200" b="0" i="0" baseline="0">
              <a:solidFill>
                <a:schemeClr val="dk1"/>
              </a:solidFill>
              <a:effectLst/>
              <a:latin typeface="+mn-lt"/>
              <a:ea typeface="+mn-ea"/>
              <a:cs typeface="+mn-cs"/>
            </a:rPr>
            <a:t>百万円の減となった。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これは、市債の新規借入の抑制等により元利償還金が減少したことが要因と考えられる。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大規模な施設の建設を控えているため、引き続き、市債の新規発行の抑制及び普通交付税の基準財政需要額に算入される地方債の活用並びに補償金等の生じない借換債の繰上償還を推進し、後年度の財政負担の減少に努めていく。</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満期一括償還市債の発行は行っておらず、今後も新規発行の予定はない。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般会計等に係る地方債現在高は、地方債の新規発行抑制に努めている。令和３年度においては、学校給食センターの整備に係る市債を発行したこと等により増加したが、同整備事業の完了により、前年度と比較して</a:t>
          </a:r>
          <a:r>
            <a:rPr lang="en-US" altLang="ja-JP" sz="1200">
              <a:solidFill>
                <a:schemeClr val="dk1"/>
              </a:solidFill>
              <a:effectLst/>
              <a:latin typeface="+mn-lt"/>
              <a:ea typeface="+mn-ea"/>
              <a:cs typeface="+mn-cs"/>
            </a:rPr>
            <a:t>2,146</a:t>
          </a:r>
          <a:r>
            <a:rPr lang="ja-JP" altLang="ja-JP" sz="1200">
              <a:solidFill>
                <a:schemeClr val="dk1"/>
              </a:solidFill>
              <a:effectLst/>
              <a:latin typeface="+mn-lt"/>
              <a:ea typeface="+mn-ea"/>
              <a:cs typeface="+mn-cs"/>
            </a:rPr>
            <a:t>百万円の減となった。</a:t>
          </a:r>
        </a:p>
        <a:p>
          <a:r>
            <a:rPr lang="ja-JP" altLang="ja-JP" sz="1200">
              <a:solidFill>
                <a:schemeClr val="dk1"/>
              </a:solidFill>
              <a:effectLst/>
              <a:latin typeface="+mn-lt"/>
              <a:ea typeface="+mn-ea"/>
              <a:cs typeface="+mn-cs"/>
            </a:rPr>
            <a:t>　充当可能基金については、</a:t>
          </a:r>
          <a:r>
            <a:rPr lang="ja-JP" altLang="ja-JP" sz="1100">
              <a:solidFill>
                <a:schemeClr val="dk1"/>
              </a:solidFill>
              <a:effectLst/>
              <a:latin typeface="+mn-lt"/>
              <a:ea typeface="+mn-ea"/>
              <a:cs typeface="+mn-cs"/>
            </a:rPr>
            <a:t>公共施設の老朽化に伴う改修や統廃合に係る経費に充てるためアセットマネジメント基金に</a:t>
          </a:r>
          <a:r>
            <a:rPr lang="en-US" altLang="ja-JP" sz="1100">
              <a:solidFill>
                <a:schemeClr val="dk1"/>
              </a:solidFill>
              <a:effectLst/>
              <a:latin typeface="+mn-lt"/>
              <a:ea typeface="+mn-ea"/>
              <a:cs typeface="+mn-cs"/>
            </a:rPr>
            <a:t>482</a:t>
          </a:r>
          <a:r>
            <a:rPr lang="ja-JP" altLang="ja-JP" sz="1100">
              <a:solidFill>
                <a:schemeClr val="dk1"/>
              </a:solidFill>
              <a:effectLst/>
              <a:latin typeface="+mn-lt"/>
              <a:ea typeface="+mn-ea"/>
              <a:cs typeface="+mn-cs"/>
            </a:rPr>
            <a:t>百万円を積み立てたこと</a:t>
          </a:r>
          <a:r>
            <a:rPr lang="ja-JP" altLang="ja-JP" sz="1200">
              <a:solidFill>
                <a:schemeClr val="dk1"/>
              </a:solidFill>
              <a:effectLst/>
              <a:latin typeface="+mn-lt"/>
              <a:ea typeface="+mn-ea"/>
              <a:cs typeface="+mn-cs"/>
            </a:rPr>
            <a:t>等により、前年度と比較して</a:t>
          </a:r>
          <a:r>
            <a:rPr lang="en-US" altLang="ja-JP" sz="1200">
              <a:solidFill>
                <a:schemeClr val="dk1"/>
              </a:solidFill>
              <a:effectLst/>
              <a:latin typeface="+mn-lt"/>
              <a:ea typeface="+mn-ea"/>
              <a:cs typeface="+mn-cs"/>
            </a:rPr>
            <a:t>556</a:t>
          </a:r>
          <a:r>
            <a:rPr lang="ja-JP" altLang="ja-JP" sz="1200">
              <a:solidFill>
                <a:schemeClr val="dk1"/>
              </a:solidFill>
              <a:effectLst/>
              <a:latin typeface="+mn-lt"/>
              <a:ea typeface="+mn-ea"/>
              <a:cs typeface="+mn-cs"/>
            </a:rPr>
            <a:t>百万円の増となった。</a:t>
          </a:r>
        </a:p>
        <a:p>
          <a:r>
            <a:rPr lang="ja-JP" altLang="ja-JP" sz="1200">
              <a:solidFill>
                <a:schemeClr val="dk1"/>
              </a:solidFill>
              <a:effectLst/>
              <a:latin typeface="+mn-lt"/>
              <a:ea typeface="+mn-ea"/>
              <a:cs typeface="+mn-cs"/>
            </a:rPr>
            <a:t>　将来負担比率は早期健全化基準未満の数値で推移しているものの、大規模施設の建設が後年度に控えており、引き続き計画的な償還と事業の必要性の検証による地方債の新規発行抑制に努め、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（増減理由）</a:t>
          </a:r>
        </a:p>
        <a:p>
          <a:r>
            <a:rPr lang="ja-JP" altLang="ja-JP" sz="1200">
              <a:solidFill>
                <a:schemeClr val="dk1"/>
              </a:solidFill>
              <a:effectLst/>
              <a:latin typeface="+mn-lt"/>
              <a:ea typeface="+mn-ea"/>
              <a:cs typeface="+mn-cs"/>
            </a:rPr>
            <a:t>　財政調整基金は、実質収支を黒字にするため</a:t>
          </a:r>
          <a:r>
            <a:rPr lang="en-US" altLang="ja-JP" sz="1200">
              <a:solidFill>
                <a:schemeClr val="dk1"/>
              </a:solidFill>
              <a:effectLst/>
              <a:latin typeface="+mn-lt"/>
              <a:ea typeface="+mn-ea"/>
              <a:cs typeface="+mn-cs"/>
            </a:rPr>
            <a:t>965</a:t>
          </a:r>
          <a:r>
            <a:rPr lang="ja-JP" altLang="ja-JP" sz="1200">
              <a:solidFill>
                <a:schemeClr val="dk1"/>
              </a:solidFill>
              <a:effectLst/>
              <a:latin typeface="+mn-lt"/>
              <a:ea typeface="+mn-ea"/>
              <a:cs typeface="+mn-cs"/>
            </a:rPr>
            <a:t>百万円を取り崩した一方、令和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年度決算において発生した実質収支額の二分の一の額として</a:t>
          </a:r>
          <a:r>
            <a:rPr lang="en-US" altLang="ja-JP" sz="1200">
              <a:solidFill>
                <a:schemeClr val="dk1"/>
              </a:solidFill>
              <a:effectLst/>
              <a:latin typeface="+mn-lt"/>
              <a:ea typeface="+mn-ea"/>
              <a:cs typeface="+mn-cs"/>
            </a:rPr>
            <a:t>1,105</a:t>
          </a:r>
          <a:r>
            <a:rPr lang="ja-JP" altLang="ja-JP" sz="1200">
              <a:solidFill>
                <a:schemeClr val="dk1"/>
              </a:solidFill>
              <a:effectLst/>
              <a:latin typeface="+mn-lt"/>
              <a:ea typeface="+mn-ea"/>
              <a:cs typeface="+mn-cs"/>
            </a:rPr>
            <a:t>百万円を積み立てたこと等により</a:t>
          </a:r>
          <a:r>
            <a:rPr lang="en-US" altLang="ja-JP" sz="1200">
              <a:solidFill>
                <a:schemeClr val="dk1"/>
              </a:solidFill>
              <a:effectLst/>
              <a:latin typeface="+mn-lt"/>
              <a:ea typeface="+mn-ea"/>
              <a:cs typeface="+mn-cs"/>
            </a:rPr>
            <a:t>140</a:t>
          </a:r>
          <a:r>
            <a:rPr lang="ja-JP" altLang="ja-JP" sz="1200">
              <a:solidFill>
                <a:schemeClr val="dk1"/>
              </a:solidFill>
              <a:effectLst/>
              <a:latin typeface="+mn-lt"/>
              <a:ea typeface="+mn-ea"/>
              <a:cs typeface="+mn-cs"/>
            </a:rPr>
            <a:t>百万円の増となった。また、公共施設の老朽化に伴う改修や統廃合に係る経費に充てるためアセットマネジメント基金に</a:t>
          </a:r>
          <a:r>
            <a:rPr lang="en-US" altLang="ja-JP" sz="1200">
              <a:solidFill>
                <a:schemeClr val="dk1"/>
              </a:solidFill>
              <a:effectLst/>
              <a:latin typeface="+mn-lt"/>
              <a:ea typeface="+mn-ea"/>
              <a:cs typeface="+mn-cs"/>
            </a:rPr>
            <a:t>482</a:t>
          </a:r>
          <a:r>
            <a:rPr lang="ja-JP" altLang="ja-JP" sz="1200">
              <a:solidFill>
                <a:schemeClr val="dk1"/>
              </a:solidFill>
              <a:effectLst/>
              <a:latin typeface="+mn-lt"/>
              <a:ea typeface="+mn-ea"/>
              <a:cs typeface="+mn-cs"/>
            </a:rPr>
            <a:t>百万円を積み立てたこと等により、基金全体としては、</a:t>
          </a:r>
          <a:r>
            <a:rPr lang="en-US" altLang="ja-JP" sz="1200">
              <a:solidFill>
                <a:schemeClr val="dk1"/>
              </a:solidFill>
              <a:effectLst/>
              <a:latin typeface="+mn-lt"/>
              <a:ea typeface="+mn-ea"/>
              <a:cs typeface="+mn-cs"/>
            </a:rPr>
            <a:t>767</a:t>
          </a:r>
          <a:r>
            <a:rPr lang="ja-JP" altLang="ja-JP" sz="1200">
              <a:solidFill>
                <a:schemeClr val="dk1"/>
              </a:solidFill>
              <a:effectLst/>
              <a:latin typeface="+mn-lt"/>
              <a:ea typeface="+mn-ea"/>
              <a:cs typeface="+mn-cs"/>
            </a:rPr>
            <a:t>百万円の増となった。</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（今後の方針）</a:t>
          </a:r>
        </a:p>
        <a:p>
          <a:r>
            <a:rPr lang="ja-JP" altLang="ja-JP" sz="1200">
              <a:solidFill>
                <a:schemeClr val="dk1"/>
              </a:solidFill>
              <a:effectLst/>
              <a:latin typeface="+mn-lt"/>
              <a:ea typeface="+mn-ea"/>
              <a:cs typeface="+mn-cs"/>
            </a:rPr>
            <a:t>　大規模施設の改修費用等に充てるためアセットマネジメント基金への継続的な積立を検討しているが、今後は大規模施設の建設による普通建設事業費の増により、実質収支額の減少が見込まれるため、基金全体としては中長期的に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（基金の使途）</a:t>
          </a:r>
        </a:p>
        <a:p>
          <a:r>
            <a:rPr lang="ja-JP" altLang="ja-JP" sz="1200">
              <a:solidFill>
                <a:schemeClr val="dk1"/>
              </a:solidFill>
              <a:effectLst/>
              <a:latin typeface="+mn-lt"/>
              <a:ea typeface="+mn-ea"/>
              <a:cs typeface="+mn-cs"/>
            </a:rPr>
            <a:t>　アセットマネジメント基金：公共建築物の維持更新及び統廃合</a:t>
          </a:r>
        </a:p>
        <a:p>
          <a:r>
            <a:rPr lang="ja-JP" altLang="ja-JP" sz="1200">
              <a:solidFill>
                <a:schemeClr val="dk1"/>
              </a:solidFill>
              <a:effectLst/>
              <a:latin typeface="+mn-lt"/>
              <a:ea typeface="+mn-ea"/>
              <a:cs typeface="+mn-cs"/>
            </a:rPr>
            <a:t>　ごみ処理施設整備基金：市のごみ処理施設等の整備</a:t>
          </a:r>
        </a:p>
        <a:p>
          <a:r>
            <a:rPr lang="ja-JP" altLang="ja-JP" sz="1200">
              <a:solidFill>
                <a:schemeClr val="dk1"/>
              </a:solidFill>
              <a:effectLst/>
              <a:latin typeface="+mn-lt"/>
              <a:ea typeface="+mn-ea"/>
              <a:cs typeface="+mn-cs"/>
            </a:rPr>
            <a:t>　場外発売場環境整備基金：モーターボート競走法第</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条の規定に基づき設置された場外発売場における勝舟投票券の売上に関し、市に交付される環境整備協力費の有効活用</a:t>
          </a:r>
        </a:p>
        <a:p>
          <a:r>
            <a:rPr lang="ja-JP" altLang="ja-JP" sz="1200">
              <a:solidFill>
                <a:schemeClr val="dk1"/>
              </a:solidFill>
              <a:effectLst/>
              <a:latin typeface="+mn-lt"/>
              <a:ea typeface="+mn-ea"/>
              <a:cs typeface="+mn-cs"/>
            </a:rPr>
            <a:t>（仮称）本多静六記念　市民の森・緑の公園整備基金：（仮称）本多静六記念　市民の森・緑の公園の整備</a:t>
          </a:r>
        </a:p>
        <a:p>
          <a:r>
            <a:rPr lang="ja-JP" altLang="ja-JP" sz="1200">
              <a:solidFill>
                <a:schemeClr val="dk1"/>
              </a:solidFill>
              <a:effectLst/>
              <a:latin typeface="+mn-lt"/>
              <a:ea typeface="+mn-ea"/>
              <a:cs typeface="+mn-cs"/>
            </a:rPr>
            <a:t>　育英資金基金：入学準備金や奨学金の貸付等の育英資金</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（増減理由）</a:t>
          </a:r>
        </a:p>
        <a:p>
          <a:r>
            <a:rPr lang="ja-JP" altLang="ja-JP" sz="1200">
              <a:solidFill>
                <a:schemeClr val="dk1"/>
              </a:solidFill>
              <a:effectLst/>
              <a:latin typeface="+mn-lt"/>
              <a:ea typeface="+mn-ea"/>
              <a:cs typeface="+mn-cs"/>
            </a:rPr>
            <a:t>　地域活性化に資するまちづくり活動事業等の実施のため場外発売場環境整備基金を</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百万円を取り崩した一方で、公共施設の老朽化に伴う改修や統廃合に係る経費に充てるためアセットマネジメント基金に</a:t>
          </a:r>
          <a:r>
            <a:rPr lang="en-US" altLang="ja-JP" sz="1200">
              <a:solidFill>
                <a:schemeClr val="dk1"/>
              </a:solidFill>
              <a:effectLst/>
              <a:latin typeface="+mn-lt"/>
              <a:ea typeface="+mn-ea"/>
              <a:cs typeface="+mn-cs"/>
            </a:rPr>
            <a:t>482</a:t>
          </a:r>
          <a:r>
            <a:rPr lang="ja-JP" altLang="ja-JP" sz="1200">
              <a:solidFill>
                <a:schemeClr val="dk1"/>
              </a:solidFill>
              <a:effectLst/>
              <a:latin typeface="+mn-lt"/>
              <a:ea typeface="+mn-ea"/>
              <a:cs typeface="+mn-cs"/>
            </a:rPr>
            <a:t>百万円を積み立てたこと等により、全体として</a:t>
          </a:r>
          <a:r>
            <a:rPr lang="en-US" altLang="ja-JP" sz="1200">
              <a:solidFill>
                <a:schemeClr val="dk1"/>
              </a:solidFill>
              <a:effectLst/>
              <a:latin typeface="+mn-lt"/>
              <a:ea typeface="+mn-ea"/>
              <a:cs typeface="+mn-cs"/>
            </a:rPr>
            <a:t>626</a:t>
          </a:r>
          <a:r>
            <a:rPr lang="ja-JP" altLang="ja-JP" sz="1200">
              <a:solidFill>
                <a:schemeClr val="dk1"/>
              </a:solidFill>
              <a:effectLst/>
              <a:latin typeface="+mn-lt"/>
              <a:ea typeface="+mn-ea"/>
              <a:cs typeface="+mn-cs"/>
            </a:rPr>
            <a:t>百万円の増となった。</a:t>
          </a:r>
        </a:p>
        <a:p>
          <a:r>
            <a:rPr lang="ja-JP" altLang="ja-JP" sz="1200">
              <a:solidFill>
                <a:schemeClr val="dk1"/>
              </a:solidFill>
              <a:effectLst/>
              <a:latin typeface="+mn-lt"/>
              <a:ea typeface="+mn-ea"/>
              <a:cs typeface="+mn-cs"/>
            </a:rPr>
            <a:t>（今後の方針）</a:t>
          </a:r>
        </a:p>
        <a:p>
          <a:r>
            <a:rPr lang="ja-JP" altLang="ja-JP" sz="1200">
              <a:solidFill>
                <a:schemeClr val="dk1"/>
              </a:solidFill>
              <a:effectLst/>
              <a:latin typeface="+mn-lt"/>
              <a:ea typeface="+mn-ea"/>
              <a:cs typeface="+mn-cs"/>
            </a:rPr>
            <a:t>　大規模施設の改修費用等に充てるためアセットマネジメント基金への継続的な積立を検討して</a:t>
          </a:r>
          <a:r>
            <a:rPr lang="ja-JP" altLang="en-US" sz="1200">
              <a:solidFill>
                <a:schemeClr val="dk1"/>
              </a:solidFill>
              <a:effectLst/>
              <a:latin typeface="+mn-lt"/>
              <a:ea typeface="+mn-ea"/>
              <a:cs typeface="+mn-cs"/>
            </a:rPr>
            <a:t>い</a:t>
          </a:r>
          <a:r>
            <a:rPr lang="ja-JP" altLang="ja-JP" sz="1200">
              <a:solidFill>
                <a:schemeClr val="dk1"/>
              </a:solidFill>
              <a:effectLst/>
              <a:latin typeface="+mn-lt"/>
              <a:ea typeface="+mn-ea"/>
              <a:cs typeface="+mn-cs"/>
            </a:rPr>
            <a:t>るが、中長期的には減少傾向になると考えられる。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（増減理由）</a:t>
          </a:r>
        </a:p>
        <a:p>
          <a:r>
            <a:rPr lang="ja-JP" altLang="ja-JP" sz="1200">
              <a:solidFill>
                <a:schemeClr val="dk1"/>
              </a:solidFill>
              <a:effectLst/>
              <a:latin typeface="+mn-lt"/>
              <a:ea typeface="+mn-ea"/>
              <a:cs typeface="+mn-cs"/>
            </a:rPr>
            <a:t>　財政調整基金は、実質収支を黒字にするため</a:t>
          </a:r>
          <a:r>
            <a:rPr lang="en-US" altLang="ja-JP" sz="1200">
              <a:solidFill>
                <a:schemeClr val="dk1"/>
              </a:solidFill>
              <a:effectLst/>
              <a:latin typeface="+mn-lt"/>
              <a:ea typeface="+mn-ea"/>
              <a:cs typeface="+mn-cs"/>
            </a:rPr>
            <a:t>965</a:t>
          </a:r>
          <a:r>
            <a:rPr lang="ja-JP" altLang="ja-JP" sz="1200">
              <a:solidFill>
                <a:schemeClr val="dk1"/>
              </a:solidFill>
              <a:effectLst/>
              <a:latin typeface="+mn-lt"/>
              <a:ea typeface="+mn-ea"/>
              <a:cs typeface="+mn-cs"/>
            </a:rPr>
            <a:t>百万円を取り崩した一方、令和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年度決算において発生した実質収支額の二分の一の額として</a:t>
          </a:r>
          <a:r>
            <a:rPr lang="en-US" altLang="ja-JP" sz="1200">
              <a:solidFill>
                <a:schemeClr val="dk1"/>
              </a:solidFill>
              <a:effectLst/>
              <a:latin typeface="+mn-lt"/>
              <a:ea typeface="+mn-ea"/>
              <a:cs typeface="+mn-cs"/>
            </a:rPr>
            <a:t>1,105</a:t>
          </a:r>
          <a:r>
            <a:rPr lang="ja-JP" altLang="ja-JP" sz="1200">
              <a:solidFill>
                <a:schemeClr val="dk1"/>
              </a:solidFill>
              <a:effectLst/>
              <a:latin typeface="+mn-lt"/>
              <a:ea typeface="+mn-ea"/>
              <a:cs typeface="+mn-cs"/>
            </a:rPr>
            <a:t>百万円を積み立てたこと等により</a:t>
          </a:r>
          <a:r>
            <a:rPr lang="en-US" altLang="ja-JP" sz="1200">
              <a:solidFill>
                <a:schemeClr val="dk1"/>
              </a:solidFill>
              <a:effectLst/>
              <a:latin typeface="+mn-lt"/>
              <a:ea typeface="+mn-ea"/>
              <a:cs typeface="+mn-cs"/>
            </a:rPr>
            <a:t>140</a:t>
          </a:r>
          <a:r>
            <a:rPr lang="ja-JP" altLang="ja-JP" sz="1200">
              <a:solidFill>
                <a:schemeClr val="dk1"/>
              </a:solidFill>
              <a:effectLst/>
              <a:latin typeface="+mn-lt"/>
              <a:ea typeface="+mn-ea"/>
              <a:cs typeface="+mn-cs"/>
            </a:rPr>
            <a:t>百万円の増となった。</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（今後の方針）</a:t>
          </a:r>
        </a:p>
        <a:p>
          <a:r>
            <a:rPr lang="ja-JP" altLang="ja-JP" sz="1200">
              <a:solidFill>
                <a:schemeClr val="dk1"/>
              </a:solidFill>
              <a:effectLst/>
              <a:latin typeface="+mn-lt"/>
              <a:ea typeface="+mn-ea"/>
              <a:cs typeface="+mn-cs"/>
            </a:rPr>
            <a:t>　今後は大規模施設の建設による普通建設事業費の増により、実質収支額の減少が見込まれるため、財政調整基金の適正管理に努めていく。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（増減理由）</a:t>
          </a:r>
        </a:p>
        <a:p>
          <a:r>
            <a:rPr lang="ja-JP" altLang="ja-JP" sz="1200">
              <a:solidFill>
                <a:schemeClr val="dk1"/>
              </a:solidFill>
              <a:effectLst/>
              <a:latin typeface="+mn-lt"/>
              <a:ea typeface="+mn-ea"/>
              <a:cs typeface="+mn-cs"/>
            </a:rPr>
            <a:t>　減債基金は、預金利子分の積立により、</a:t>
          </a:r>
          <a:r>
            <a:rPr lang="en-US" altLang="ja-JP" sz="1200">
              <a:solidFill>
                <a:schemeClr val="dk1"/>
              </a:solidFill>
              <a:effectLst/>
              <a:latin typeface="+mn-lt"/>
              <a:ea typeface="+mn-ea"/>
              <a:cs typeface="+mn-cs"/>
            </a:rPr>
            <a:t>66</a:t>
          </a:r>
          <a:r>
            <a:rPr lang="ja-JP" altLang="ja-JP" sz="1200">
              <a:solidFill>
                <a:schemeClr val="dk1"/>
              </a:solidFill>
              <a:effectLst/>
              <a:latin typeface="+mn-lt"/>
              <a:ea typeface="+mn-ea"/>
              <a:cs typeface="+mn-cs"/>
            </a:rPr>
            <a:t>千円の増となった。</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（今後の方針）</a:t>
          </a:r>
        </a:p>
        <a:p>
          <a:r>
            <a:rPr lang="ja-JP" altLang="ja-JP" sz="1200">
              <a:solidFill>
                <a:schemeClr val="dk1"/>
              </a:solidFill>
              <a:effectLst/>
              <a:latin typeface="+mn-lt"/>
              <a:ea typeface="+mn-ea"/>
              <a:cs typeface="+mn-cs"/>
            </a:rPr>
            <a:t>　地方債の新規発行抑制に努めているものの、後年度に控えているごみ処理施設等の大規模施設の建設等、一般会計等に係る地方債現在高の増加要因が見込まれる状況であることから、計画的な償還を推進するため、減債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類似団体平均及び埼玉県平均のいずれの数値よりも低く推移しているものの、老朽化は上昇傾向にあり、この状況が続くと数年後には類似団体平均を上回る可能性がある。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合併以降、施設の統廃合や集約化・複合化が進んでいないことが原因と考えられる。今後は、令和５年度に改訂した「久喜市公共施設個別施設計画」に基づき、施設の延命化と安全性を確保できる「予防保全」を中心とした計画的な施設の維持管理に努め、将来負担の縮減及び有形固定資産減価償却率の改善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113877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01091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113877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2095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5927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885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47413</xdr:rowOff>
    </xdr:from>
    <xdr:to>
      <xdr:col>7</xdr:col>
      <xdr:colOff>187325</xdr:colOff>
      <xdr:row>29</xdr:row>
      <xdr:rowOff>149013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98213</xdr:rowOff>
    </xdr:from>
    <xdr:to>
      <xdr:col>11</xdr:col>
      <xdr:colOff>136525</xdr:colOff>
      <xdr:row>29</xdr:row>
      <xdr:rowOff>144992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4178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165540</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年度以降減少傾向となっていたが、令和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年度より高い数値となり、類似団体平均及び埼玉県平均よりも上回っている。これは、臨時財政対策債発行可能額が減少したことによるものと考えられる。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今後、新たなごみ処理施設等の建設にあたり、その財源として地方債の活用や基金の取り崩しの増加が見込まれることから、数値の改善に向けて、地方債の新規発行抑制等に取り組んでいく。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43543</xdr:rowOff>
    </xdr:from>
    <xdr:to>
      <xdr:col>76</xdr:col>
      <xdr:colOff>73025</xdr:colOff>
      <xdr:row>30</xdr:row>
      <xdr:rowOff>145143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21970</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93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87149</xdr:rowOff>
    </xdr:from>
    <xdr:to>
      <xdr:col>72</xdr:col>
      <xdr:colOff>123825</xdr:colOff>
      <xdr:row>30</xdr:row>
      <xdr:rowOff>17299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8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137949</xdr:rowOff>
    </xdr:from>
    <xdr:to>
      <xdr:col>76</xdr:col>
      <xdr:colOff>22225</xdr:colOff>
      <xdr:row>30</xdr:row>
      <xdr:rowOff>94343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81524"/>
          <a:ext cx="711200" cy="1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67909</xdr:rowOff>
    </xdr:from>
    <xdr:to>
      <xdr:col>68</xdr:col>
      <xdr:colOff>123825</xdr:colOff>
      <xdr:row>30</xdr:row>
      <xdr:rowOff>169509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9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137949</xdr:rowOff>
    </xdr:from>
    <xdr:to>
      <xdr:col>72</xdr:col>
      <xdr:colOff>73025</xdr:colOff>
      <xdr:row>30</xdr:row>
      <xdr:rowOff>118709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81524"/>
          <a:ext cx="7620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139464</xdr:rowOff>
    </xdr:from>
    <xdr:to>
      <xdr:col>64</xdr:col>
      <xdr:colOff>123825</xdr:colOff>
      <xdr:row>31</xdr:row>
      <xdr:rowOff>69614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118709</xdr:rowOff>
    </xdr:from>
    <xdr:to>
      <xdr:col>68</xdr:col>
      <xdr:colOff>73025</xdr:colOff>
      <xdr:row>31</xdr:row>
      <xdr:rowOff>18814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33734"/>
          <a:ext cx="762000" cy="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78740</xdr:rowOff>
    </xdr:from>
    <xdr:to>
      <xdr:col>60</xdr:col>
      <xdr:colOff>123825</xdr:colOff>
      <xdr:row>32</xdr:row>
      <xdr:rowOff>8890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18814</xdr:rowOff>
    </xdr:from>
    <xdr:to>
      <xdr:col>64</xdr:col>
      <xdr:colOff>73025</xdr:colOff>
      <xdr:row>31</xdr:row>
      <xdr:rowOff>129540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6105289"/>
          <a:ext cx="762000" cy="1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1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8426</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9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14586</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7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86141</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82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170724</xdr:rowOff>
    </xdr:from>
    <xdr:to>
      <xdr:col>20</xdr:col>
      <xdr:colOff>38100</xdr:colOff>
      <xdr:row>37</xdr:row>
      <xdr:rowOff>100874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50074</xdr:rowOff>
    </xdr:from>
    <xdr:to>
      <xdr:col>24</xdr:col>
      <xdr:colOff>63500</xdr:colOff>
      <xdr:row>37</xdr:row>
      <xdr:rowOff>79466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3937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50074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370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27214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48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103777</xdr:rowOff>
    </xdr:from>
    <xdr:to>
      <xdr:col>6</xdr:col>
      <xdr:colOff>38100</xdr:colOff>
      <xdr:row>37</xdr:row>
      <xdr:rowOff>33927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154577</xdr:rowOff>
    </xdr:from>
    <xdr:to>
      <xdr:col>10</xdr:col>
      <xdr:colOff>114300</xdr:colOff>
      <xdr:row>37</xdr:row>
      <xdr:rowOff>4354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267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117401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50454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27457</xdr:rowOff>
    </xdr:from>
    <xdr:to>
      <xdr:col>55</xdr:col>
      <xdr:colOff>50800</xdr:colOff>
      <xdr:row>39</xdr:row>
      <xdr:rowOff>129057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50334</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56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29743</xdr:rowOff>
    </xdr:from>
    <xdr:to>
      <xdr:col>50</xdr:col>
      <xdr:colOff>165100</xdr:colOff>
      <xdr:row>39</xdr:row>
      <xdr:rowOff>131343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78257</xdr:rowOff>
    </xdr:from>
    <xdr:to>
      <xdr:col>55</xdr:col>
      <xdr:colOff>0</xdr:colOff>
      <xdr:row>39</xdr:row>
      <xdr:rowOff>80543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7648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32029</xdr:rowOff>
    </xdr:from>
    <xdr:to>
      <xdr:col>46</xdr:col>
      <xdr:colOff>38100</xdr:colOff>
      <xdr:row>39</xdr:row>
      <xdr:rowOff>133629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7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80543</xdr:rowOff>
    </xdr:from>
    <xdr:to>
      <xdr:col>50</xdr:col>
      <xdr:colOff>114300</xdr:colOff>
      <xdr:row>39</xdr:row>
      <xdr:rowOff>82829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7670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33172</xdr:rowOff>
    </xdr:from>
    <xdr:to>
      <xdr:col>41</xdr:col>
      <xdr:colOff>101600</xdr:colOff>
      <xdr:row>39</xdr:row>
      <xdr:rowOff>134772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7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82829</xdr:rowOff>
    </xdr:from>
    <xdr:to>
      <xdr:col>45</xdr:col>
      <xdr:colOff>177800</xdr:colOff>
      <xdr:row>39</xdr:row>
      <xdr:rowOff>83972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7693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34909</xdr:rowOff>
    </xdr:from>
    <xdr:to>
      <xdr:col>36</xdr:col>
      <xdr:colOff>165100</xdr:colOff>
      <xdr:row>39</xdr:row>
      <xdr:rowOff>136509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7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83972</xdr:rowOff>
    </xdr:from>
    <xdr:to>
      <xdr:col>41</xdr:col>
      <xdr:colOff>50800</xdr:colOff>
      <xdr:row>39</xdr:row>
      <xdr:rowOff>85709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77052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147870</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64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150156</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649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151299</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64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153036</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64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127363</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5629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104503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5466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71846</xdr:rowOff>
    </xdr:from>
    <xdr:to>
      <xdr:col>15</xdr:col>
      <xdr:colOff>50800</xdr:colOff>
      <xdr:row>61</xdr:row>
      <xdr:rowOff>88174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5302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xdr:rowOff>
    </xdr:from>
    <xdr:to>
      <xdr:col>6</xdr:col>
      <xdr:colOff>38100</xdr:colOff>
      <xdr:row>61</xdr:row>
      <xdr:rowOff>103051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52251</xdr:rowOff>
    </xdr:from>
    <xdr:to>
      <xdr:col>10</xdr:col>
      <xdr:colOff>114300</xdr:colOff>
      <xdr:row>61</xdr:row>
      <xdr:rowOff>71846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5107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94178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77845</xdr:rowOff>
    </xdr:from>
    <xdr:to>
      <xdr:col>55</xdr:col>
      <xdr:colOff>50800</xdr:colOff>
      <xdr:row>57</xdr:row>
      <xdr:rowOff>7995</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9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100722</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953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82920</xdr:rowOff>
    </xdr:from>
    <xdr:to>
      <xdr:col>50</xdr:col>
      <xdr:colOff>165100</xdr:colOff>
      <xdr:row>57</xdr:row>
      <xdr:rowOff>13070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96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128645</xdr:rowOff>
    </xdr:from>
    <xdr:to>
      <xdr:col>55</xdr:col>
      <xdr:colOff>0</xdr:colOff>
      <xdr:row>56</xdr:row>
      <xdr:rowOff>133720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9729845"/>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94613</xdr:rowOff>
    </xdr:from>
    <xdr:to>
      <xdr:col>46</xdr:col>
      <xdr:colOff>38100</xdr:colOff>
      <xdr:row>57</xdr:row>
      <xdr:rowOff>24763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96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133720</xdr:rowOff>
    </xdr:from>
    <xdr:to>
      <xdr:col>50</xdr:col>
      <xdr:colOff>114300</xdr:colOff>
      <xdr:row>56</xdr:row>
      <xdr:rowOff>145413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9734920"/>
          <a:ext cx="8890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104334</xdr:rowOff>
    </xdr:from>
    <xdr:to>
      <xdr:col>41</xdr:col>
      <xdr:colOff>101600</xdr:colOff>
      <xdr:row>57</xdr:row>
      <xdr:rowOff>34484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97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145413</xdr:rowOff>
    </xdr:from>
    <xdr:to>
      <xdr:col>45</xdr:col>
      <xdr:colOff>177800</xdr:colOff>
      <xdr:row>56</xdr:row>
      <xdr:rowOff>155134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974661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112106</xdr:rowOff>
    </xdr:from>
    <xdr:to>
      <xdr:col>36</xdr:col>
      <xdr:colOff>165100</xdr:colOff>
      <xdr:row>57</xdr:row>
      <xdr:rowOff>42256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97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155134</xdr:rowOff>
    </xdr:from>
    <xdr:to>
      <xdr:col>41</xdr:col>
      <xdr:colOff>50800</xdr:colOff>
      <xdr:row>56</xdr:row>
      <xdr:rowOff>162906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975633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29597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945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41290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947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51011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94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58783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94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E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E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E00-00001C010000}"/>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E00-00001E010000}"/>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8" name="【公営住宅】&#10;有形固定資産減価償却率該当値テキスト">
          <a:extLst>
            <a:ext uri="{FF2B5EF4-FFF2-40B4-BE49-F238E27FC236}">
              <a16:creationId xmlns:a16="http://schemas.microsoft.com/office/drawing/2014/main" id="{00000000-0008-0000-0E00-00002A010000}"/>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140463</xdr:rowOff>
    </xdr:from>
    <xdr:to>
      <xdr:col>6</xdr:col>
      <xdr:colOff>38100</xdr:colOff>
      <xdr:row>86</xdr:row>
      <xdr:rowOff>70613</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07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19813</xdr:rowOff>
    </xdr:from>
    <xdr:to>
      <xdr:col>10</xdr:col>
      <xdr:colOff>114300</xdr:colOff>
      <xdr:row>86</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130300" y="14764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E00-000036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1" name="n_1mainValue【公営住宅】&#10;有形固定資産減価償却率">
          <a:extLst>
            <a:ext uri="{FF2B5EF4-FFF2-40B4-BE49-F238E27FC236}">
              <a16:creationId xmlns:a16="http://schemas.microsoft.com/office/drawing/2014/main" id="{00000000-0008-0000-0E00-000037010000}"/>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2" name="n_2mainValue【公営住宅】&#10;有形固定資産減価償却率">
          <a:extLst>
            <a:ext uri="{FF2B5EF4-FFF2-40B4-BE49-F238E27FC236}">
              <a16:creationId xmlns:a16="http://schemas.microsoft.com/office/drawing/2014/main" id="{00000000-0008-0000-0E00-000038010000}"/>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3" name="n_3mainValue【公営住宅】&#10;有形固定資産減価償却率">
          <a:extLst>
            <a:ext uri="{FF2B5EF4-FFF2-40B4-BE49-F238E27FC236}">
              <a16:creationId xmlns:a16="http://schemas.microsoft.com/office/drawing/2014/main" id="{00000000-0008-0000-0E00-000039010000}"/>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61740</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406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9639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33528</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8750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33528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861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153721</xdr:rowOff>
    </xdr:from>
    <xdr:to>
      <xdr:col>36</xdr:col>
      <xdr:colOff>165100</xdr:colOff>
      <xdr:row>86</xdr:row>
      <xdr:rowOff>83871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33071</xdr:rowOff>
    </xdr:from>
    <xdr:to>
      <xdr:col>41</xdr:col>
      <xdr:colOff>50800</xdr:colOff>
      <xdr:row>86</xdr:row>
      <xdr:rowOff>33528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6972300" y="14777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43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74998</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E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E00-000099010000}"/>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E00-00009B010000}"/>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E00-00009D010000}"/>
            </a:ext>
          </a:extLst>
        </xdr:cNvPr>
        <xdr:cNvSpPr txBox="1"/>
      </xdr:nvSpPr>
      <xdr:spPr>
        <a:xfrm>
          <a:off x="16357600" y="645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57404</xdr:rowOff>
    </xdr:from>
    <xdr:to>
      <xdr:col>85</xdr:col>
      <xdr:colOff>177800</xdr:colOff>
      <xdr:row>39</xdr:row>
      <xdr:rowOff>159004</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6268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35831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E00-0000A9010000}"/>
            </a:ext>
          </a:extLst>
        </xdr:cNvPr>
        <xdr:cNvSpPr txBox="1"/>
      </xdr:nvSpPr>
      <xdr:spPr>
        <a:xfrm>
          <a:off x="16357600"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39</xdr:row>
      <xdr:rowOff>108204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5481300" y="67467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132842</xdr:rowOff>
    </xdr:from>
    <xdr:to>
      <xdr:col>76</xdr:col>
      <xdr:colOff>165100</xdr:colOff>
      <xdr:row>39</xdr:row>
      <xdr:rowOff>62992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4541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xdr:rowOff>
    </xdr:from>
    <xdr:to>
      <xdr:col>81</xdr:col>
      <xdr:colOff>50800</xdr:colOff>
      <xdr:row>39</xdr:row>
      <xdr:rowOff>60198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4592300" y="6698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77978</xdr:rowOff>
    </xdr:from>
    <xdr:to>
      <xdr:col>72</xdr:col>
      <xdr:colOff>38100</xdr:colOff>
      <xdr:row>39</xdr:row>
      <xdr:rowOff>8128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3652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128778</xdr:rowOff>
    </xdr:from>
    <xdr:to>
      <xdr:col>76</xdr:col>
      <xdr:colOff>114300</xdr:colOff>
      <xdr:row>39</xdr:row>
      <xdr:rowOff>12192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3703300" y="66438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20828</xdr:rowOff>
    </xdr:from>
    <xdr:to>
      <xdr:col>67</xdr:col>
      <xdr:colOff>101600</xdr:colOff>
      <xdr:row>38</xdr:row>
      <xdr:rowOff>122428</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276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71628</xdr:rowOff>
    </xdr:from>
    <xdr:to>
      <xdr:col>71</xdr:col>
      <xdr:colOff>177800</xdr:colOff>
      <xdr:row>38</xdr:row>
      <xdr:rowOff>128778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814300" y="65867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5266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4389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3500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2611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54119</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4389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24655</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500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138955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6117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00000000-0008-0000-0E00-0000D201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00000000-0008-0000-0E00-0000D4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00000000-0008-0000-0E00-0000D6010000}"/>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00000000-0008-0000-0E00-0000E201000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1323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0434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68580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9545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68580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656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95504</xdr:rowOff>
    </xdr:from>
    <xdr:to>
      <xdr:col>85</xdr:col>
      <xdr:colOff>177800</xdr:colOff>
      <xdr:row>62</xdr:row>
      <xdr:rowOff>25654</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73931</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146304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5481300" y="1057275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114300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1046073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84074</xdr:rowOff>
    </xdr:from>
    <xdr:to>
      <xdr:col>72</xdr:col>
      <xdr:colOff>38100</xdr:colOff>
      <xdr:row>61</xdr:row>
      <xdr:rowOff>14224</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134874</xdr:rowOff>
    </xdr:from>
    <xdr:to>
      <xdr:col>76</xdr:col>
      <xdr:colOff>114300</xdr:colOff>
      <xdr:row>61</xdr:row>
      <xdr:rowOff>2286</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3703300" y="104218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45212</xdr:rowOff>
    </xdr:from>
    <xdr:to>
      <xdr:col>67</xdr:col>
      <xdr:colOff>101600</xdr:colOff>
      <xdr:row>60</xdr:row>
      <xdr:rowOff>146812</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96012</xdr:rowOff>
    </xdr:from>
    <xdr:to>
      <xdr:col>71</xdr:col>
      <xdr:colOff>177800</xdr:colOff>
      <xdr:row>60</xdr:row>
      <xdr:rowOff>134874</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814300" y="103830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00000000-0008-0000-0E00-000023020000}"/>
            </a:ext>
          </a:extLst>
        </xdr:cNvPr>
        <xdr:cNvSpPr txBox="1"/>
      </xdr:nvSpPr>
      <xdr:spPr>
        <a:xfrm>
          <a:off x="152660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8" name="n_2aveValue【学校施設】&#10;有形固定資産減価償却率">
          <a:extLst>
            <a:ext uri="{FF2B5EF4-FFF2-40B4-BE49-F238E27FC236}">
              <a16:creationId xmlns:a16="http://schemas.microsoft.com/office/drawing/2014/main" id="{00000000-0008-0000-0E00-000024020000}"/>
            </a:ext>
          </a:extLst>
        </xdr:cNvPr>
        <xdr:cNvSpPr txBox="1"/>
      </xdr:nvSpPr>
      <xdr:spPr>
        <a:xfrm>
          <a:off x="14389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49" name="n_3aveValue【学校施設】&#10;有形固定資産減価償却率">
          <a:extLst>
            <a:ext uri="{FF2B5EF4-FFF2-40B4-BE49-F238E27FC236}">
              <a16:creationId xmlns:a16="http://schemas.microsoft.com/office/drawing/2014/main" id="{00000000-0008-0000-0E00-000025020000}"/>
            </a:ext>
          </a:extLst>
        </xdr:cNvPr>
        <xdr:cNvSpPr txBox="1"/>
      </xdr:nvSpPr>
      <xdr:spPr>
        <a:xfrm>
          <a:off x="13500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50" name="n_4aveValue【学校施設】&#10;有形固定資産減価償却率">
          <a:extLst>
            <a:ext uri="{FF2B5EF4-FFF2-40B4-BE49-F238E27FC236}">
              <a16:creationId xmlns:a16="http://schemas.microsoft.com/office/drawing/2014/main" id="{00000000-0008-0000-0E00-000026020000}"/>
            </a:ext>
          </a:extLst>
        </xdr:cNvPr>
        <xdr:cNvSpPr txBox="1"/>
      </xdr:nvSpPr>
      <xdr:spPr>
        <a:xfrm>
          <a:off x="12611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551" name="n_1main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552" name="n_2main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5351</xdr:rowOff>
    </xdr:from>
    <xdr:ext cx="405111" cy="259045"/>
    <xdr:sp macro="" textlink="">
      <xdr:nvSpPr>
        <xdr:cNvPr id="553" name="n_3main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137939</xdr:rowOff>
    </xdr:from>
    <xdr:ext cx="405111" cy="259045"/>
    <xdr:sp macro="" textlink="">
      <xdr:nvSpPr>
        <xdr:cNvPr id="554" name="n_4main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0000000-0008-0000-0E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00000000-0008-0000-0E00-000046020000}"/>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00000000-0008-0000-0E00-000048020000}"/>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6" name="【学校施設】&#10;一人当たり面積平均値テキスト">
          <a:extLst>
            <a:ext uri="{FF2B5EF4-FFF2-40B4-BE49-F238E27FC236}">
              <a16:creationId xmlns:a16="http://schemas.microsoft.com/office/drawing/2014/main" id="{00000000-0008-0000-0E00-00004A020000}"/>
            </a:ext>
          </a:extLst>
        </xdr:cNvPr>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598" name="【学校施設】&#10;一人当たり面積該当値テキスト">
          <a:extLst>
            <a:ext uri="{FF2B5EF4-FFF2-40B4-BE49-F238E27FC236}">
              <a16:creationId xmlns:a16="http://schemas.microsoft.com/office/drawing/2014/main" id="{00000000-0008-0000-0E00-000056020000}"/>
            </a:ext>
          </a:extLst>
        </xdr:cNvPr>
        <xdr:cNvSpPr txBox="1"/>
      </xdr:nvSpPr>
      <xdr:spPr>
        <a:xfrm>
          <a:off x="22199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37374</xdr:rowOff>
    </xdr:from>
    <xdr:to>
      <xdr:col>112</xdr:col>
      <xdr:colOff>38100</xdr:colOff>
      <xdr:row>59</xdr:row>
      <xdr:rowOff>138974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1272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88174</xdr:rowOff>
    </xdr:from>
    <xdr:to>
      <xdr:col>116</xdr:col>
      <xdr:colOff>63500</xdr:colOff>
      <xdr:row>59</xdr:row>
      <xdr:rowOff>114300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1323300" y="102037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48804</xdr:rowOff>
    </xdr:from>
    <xdr:to>
      <xdr:col>107</xdr:col>
      <xdr:colOff>101600</xdr:colOff>
      <xdr:row>59</xdr:row>
      <xdr:rowOff>150404</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038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88174</xdr:rowOff>
    </xdr:from>
    <xdr:to>
      <xdr:col>111</xdr:col>
      <xdr:colOff>177800</xdr:colOff>
      <xdr:row>59</xdr:row>
      <xdr:rowOff>99604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0434300" y="102037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53703</xdr:rowOff>
    </xdr:from>
    <xdr:to>
      <xdr:col>102</xdr:col>
      <xdr:colOff>165100</xdr:colOff>
      <xdr:row>59</xdr:row>
      <xdr:rowOff>155303</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9494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99604</xdr:rowOff>
    </xdr:from>
    <xdr:to>
      <xdr:col>107</xdr:col>
      <xdr:colOff>50800</xdr:colOff>
      <xdr:row>59</xdr:row>
      <xdr:rowOff>104503</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9545300" y="102151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63500</xdr:rowOff>
    </xdr:from>
    <xdr:to>
      <xdr:col>98</xdr:col>
      <xdr:colOff>38100</xdr:colOff>
      <xdr:row>59</xdr:row>
      <xdr:rowOff>165100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8605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104503</xdr:rowOff>
    </xdr:from>
    <xdr:to>
      <xdr:col>102</xdr:col>
      <xdr:colOff>114300</xdr:colOff>
      <xdr:row>59</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8656300" y="102200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07" name="n_1aveValue【学校施設】&#10;一人当たり面積">
          <a:extLst>
            <a:ext uri="{FF2B5EF4-FFF2-40B4-BE49-F238E27FC236}">
              <a16:creationId xmlns:a16="http://schemas.microsoft.com/office/drawing/2014/main" id="{00000000-0008-0000-0E00-00005F020000}"/>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608" name="n_2aveValue【学校施設】&#10;一人当たり面積">
          <a:extLst>
            <a:ext uri="{FF2B5EF4-FFF2-40B4-BE49-F238E27FC236}">
              <a16:creationId xmlns:a16="http://schemas.microsoft.com/office/drawing/2014/main" id="{00000000-0008-0000-0E00-000060020000}"/>
            </a:ext>
          </a:extLst>
        </xdr:cNvPr>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609" name="n_3aveValue【学校施設】&#10;一人当たり面積">
          <a:extLst>
            <a:ext uri="{FF2B5EF4-FFF2-40B4-BE49-F238E27FC236}">
              <a16:creationId xmlns:a16="http://schemas.microsoft.com/office/drawing/2014/main" id="{00000000-0008-0000-0E00-000061020000}"/>
            </a:ext>
          </a:extLst>
        </xdr:cNvPr>
        <xdr:cNvSpPr txBox="1"/>
      </xdr:nvSpPr>
      <xdr:spPr>
        <a:xfrm>
          <a:off x="19310427" y="103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610" name="n_4aveValue【学校施設】&#10;一人当たり面積">
          <a:extLst>
            <a:ext uri="{FF2B5EF4-FFF2-40B4-BE49-F238E27FC236}">
              <a16:creationId xmlns:a16="http://schemas.microsoft.com/office/drawing/2014/main" id="{00000000-0008-0000-0E00-000062020000}"/>
            </a:ext>
          </a:extLst>
        </xdr:cNvPr>
        <xdr:cNvSpPr txBox="1"/>
      </xdr:nvSpPr>
      <xdr:spPr>
        <a:xfrm>
          <a:off x="184214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155501</xdr:rowOff>
    </xdr:from>
    <xdr:ext cx="469744" cy="259045"/>
    <xdr:sp macro="" textlink="">
      <xdr:nvSpPr>
        <xdr:cNvPr id="611" name="n_1mainValue【学校施設】&#10;一人当たり面積">
          <a:extLst>
            <a:ext uri="{FF2B5EF4-FFF2-40B4-BE49-F238E27FC236}">
              <a16:creationId xmlns:a16="http://schemas.microsoft.com/office/drawing/2014/main" id="{00000000-0008-0000-0E00-000063020000}"/>
            </a:ext>
          </a:extLst>
        </xdr:cNvPr>
        <xdr:cNvSpPr txBox="1"/>
      </xdr:nvSpPr>
      <xdr:spPr>
        <a:xfrm>
          <a:off x="210757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166931</xdr:rowOff>
    </xdr:from>
    <xdr:ext cx="469744" cy="259045"/>
    <xdr:sp macro="" textlink="">
      <xdr:nvSpPr>
        <xdr:cNvPr id="612" name="n_2mainValue【学校施設】&#10;一人当たり面積">
          <a:extLst>
            <a:ext uri="{FF2B5EF4-FFF2-40B4-BE49-F238E27FC236}">
              <a16:creationId xmlns:a16="http://schemas.microsoft.com/office/drawing/2014/main" id="{00000000-0008-0000-0E00-000064020000}"/>
            </a:ext>
          </a:extLst>
        </xdr:cNvPr>
        <xdr:cNvSpPr txBox="1"/>
      </xdr:nvSpPr>
      <xdr:spPr>
        <a:xfrm>
          <a:off x="20199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380</xdr:rowOff>
    </xdr:from>
    <xdr:ext cx="469744" cy="259045"/>
    <xdr:sp macro="" textlink="">
      <xdr:nvSpPr>
        <xdr:cNvPr id="613" name="n_3mainValue【学校施設】&#10;一人当たり面積">
          <a:extLst>
            <a:ext uri="{FF2B5EF4-FFF2-40B4-BE49-F238E27FC236}">
              <a16:creationId xmlns:a16="http://schemas.microsoft.com/office/drawing/2014/main" id="{00000000-0008-0000-0E00-000065020000}"/>
            </a:ext>
          </a:extLst>
        </xdr:cNvPr>
        <xdr:cNvSpPr txBox="1"/>
      </xdr:nvSpPr>
      <xdr:spPr>
        <a:xfrm>
          <a:off x="19310427" y="99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10177</xdr:rowOff>
    </xdr:from>
    <xdr:ext cx="469744" cy="259045"/>
    <xdr:sp macro="" textlink="">
      <xdr:nvSpPr>
        <xdr:cNvPr id="614" name="n_4mainValue【学校施設】&#10;一人当たり面積">
          <a:extLst>
            <a:ext uri="{FF2B5EF4-FFF2-40B4-BE49-F238E27FC236}">
              <a16:creationId xmlns:a16="http://schemas.microsoft.com/office/drawing/2014/main" id="{00000000-0008-0000-0E00-000066020000}"/>
            </a:ext>
          </a:extLst>
        </xdr:cNvPr>
        <xdr:cNvSpPr txBox="1"/>
      </xdr:nvSpPr>
      <xdr:spPr>
        <a:xfrm>
          <a:off x="18421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00000000-0008-0000-0E00-00008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00000000-0008-0000-0E00-000082020000}"/>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E00-000084020000}"/>
            </a:ext>
          </a:extLst>
        </xdr:cNvPr>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6268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656" name="【児童館】&#10;有形固定資産減価償却率該当値テキスト">
          <a:extLst>
            <a:ext uri="{FF2B5EF4-FFF2-40B4-BE49-F238E27FC236}">
              <a16:creationId xmlns:a16="http://schemas.microsoft.com/office/drawing/2014/main" id="{00000000-0008-0000-0E00-000090020000}"/>
            </a:ext>
          </a:extLst>
        </xdr:cNvPr>
        <xdr:cNvSpPr txBox="1"/>
      </xdr:nvSpPr>
      <xdr:spPr>
        <a:xfrm>
          <a:off x="16357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169545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5481300" y="143579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127636</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592300" y="143160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164464</xdr:rowOff>
    </xdr:from>
    <xdr:to>
      <xdr:col>72</xdr:col>
      <xdr:colOff>38100</xdr:colOff>
      <xdr:row>83</xdr:row>
      <xdr:rowOff>94614</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652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43814</xdr:rowOff>
    </xdr:from>
    <xdr:to>
      <xdr:col>76</xdr:col>
      <xdr:colOff>114300</xdr:colOff>
      <xdr:row>83</xdr:row>
      <xdr:rowOff>85725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3703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122555</xdr:rowOff>
    </xdr:from>
    <xdr:to>
      <xdr:col>67</xdr:col>
      <xdr:colOff>101600</xdr:colOff>
      <xdr:row>83</xdr:row>
      <xdr:rowOff>52705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763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xdr:rowOff>
    </xdr:from>
    <xdr:to>
      <xdr:col>71</xdr:col>
      <xdr:colOff>177800</xdr:colOff>
      <xdr:row>83</xdr:row>
      <xdr:rowOff>43814</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14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669" name="n_1main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670" name="n_2main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85741</xdr:rowOff>
    </xdr:from>
    <xdr:ext cx="405111" cy="259045"/>
    <xdr:sp macro="" textlink="">
      <xdr:nvSpPr>
        <xdr:cNvPr id="671" name="n_3main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43832</xdr:rowOff>
    </xdr:from>
    <xdr:ext cx="405111" cy="259045"/>
    <xdr:sp macro="" textlink="">
      <xdr:nvSpPr>
        <xdr:cNvPr id="672" name="n_4main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0000000-0008-0000-0E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00000000-0008-0000-0E00-0000B9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00000000-0008-0000-0E00-0000BB02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1" name="【児童館】&#10;一人当たり面積平均値テキスト">
          <a:extLst>
            <a:ext uri="{FF2B5EF4-FFF2-40B4-BE49-F238E27FC236}">
              <a16:creationId xmlns:a16="http://schemas.microsoft.com/office/drawing/2014/main" id="{00000000-0008-0000-0E00-0000BD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3" name="【児童館】&#10;一人当たり面積該当値テキスト">
          <a:extLst>
            <a:ext uri="{FF2B5EF4-FFF2-40B4-BE49-F238E27FC236}">
              <a16:creationId xmlns:a16="http://schemas.microsoft.com/office/drawing/2014/main" id="{00000000-0008-0000-0E00-0000C9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a:extLst>
            <a:ext uri="{FF2B5EF4-FFF2-40B4-BE49-F238E27FC236}">
              <a16:creationId xmlns:a16="http://schemas.microsoft.com/office/drawing/2014/main" id="{00000000-0008-0000-0E00-0000D2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3" name="n_2aveValue【児童館】&#10;一人当たり面積">
          <a:extLst>
            <a:ext uri="{FF2B5EF4-FFF2-40B4-BE49-F238E27FC236}">
              <a16:creationId xmlns:a16="http://schemas.microsoft.com/office/drawing/2014/main" id="{00000000-0008-0000-0E00-0000D3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aveValue【児童館】&#10;一人当たり面積">
          <a:extLst>
            <a:ext uri="{FF2B5EF4-FFF2-40B4-BE49-F238E27FC236}">
              <a16:creationId xmlns:a16="http://schemas.microsoft.com/office/drawing/2014/main" id="{00000000-0008-0000-0E00-0000D4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5" name="n_4aveValue【児童館】&#10;一人当たり面積">
          <a:extLst>
            <a:ext uri="{FF2B5EF4-FFF2-40B4-BE49-F238E27FC236}">
              <a16:creationId xmlns:a16="http://schemas.microsoft.com/office/drawing/2014/main" id="{00000000-0008-0000-0E00-0000D5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26" name="n_1mainValue【児童館】&#10;一人当たり面積">
          <a:extLst>
            <a:ext uri="{FF2B5EF4-FFF2-40B4-BE49-F238E27FC236}">
              <a16:creationId xmlns:a16="http://schemas.microsoft.com/office/drawing/2014/main" id="{00000000-0008-0000-0E00-0000D6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27" name="n_2mainValue【児童館】&#10;一人当たり面積">
          <a:extLst>
            <a:ext uri="{FF2B5EF4-FFF2-40B4-BE49-F238E27FC236}">
              <a16:creationId xmlns:a16="http://schemas.microsoft.com/office/drawing/2014/main" id="{00000000-0008-0000-0E00-0000D7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28" name="n_3mainValue【児童館】&#10;一人当たり面積">
          <a:extLst>
            <a:ext uri="{FF2B5EF4-FFF2-40B4-BE49-F238E27FC236}">
              <a16:creationId xmlns:a16="http://schemas.microsoft.com/office/drawing/2014/main" id="{00000000-0008-0000-0E00-0000D802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29" name="n_4mainValue【児童館】&#10;一人当たり面積">
          <a:extLst>
            <a:ext uri="{FF2B5EF4-FFF2-40B4-BE49-F238E27FC236}">
              <a16:creationId xmlns:a16="http://schemas.microsoft.com/office/drawing/2014/main" id="{00000000-0008-0000-0E00-0000D9020000}"/>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00000000-0008-0000-0E00-0000E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754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84837</xdr:rowOff>
    </xdr:from>
    <xdr:to>
      <xdr:col>85</xdr:col>
      <xdr:colOff>177800</xdr:colOff>
      <xdr:row>104</xdr:row>
      <xdr:rowOff>14987</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6268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63264</xdr:rowOff>
    </xdr:from>
    <xdr:ext cx="405111" cy="259045"/>
    <xdr:sp macro="" textlink="">
      <xdr:nvSpPr>
        <xdr:cNvPr id="769" name="【公民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6357600"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43687</xdr:rowOff>
    </xdr:from>
    <xdr:to>
      <xdr:col>81</xdr:col>
      <xdr:colOff>101600</xdr:colOff>
      <xdr:row>103</xdr:row>
      <xdr:rowOff>145287</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5430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94487</xdr:rowOff>
    </xdr:from>
    <xdr:to>
      <xdr:col>85</xdr:col>
      <xdr:colOff>127000</xdr:colOff>
      <xdr:row>103</xdr:row>
      <xdr:rowOff>135637</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5481300" y="1775383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541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94487</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4592300" y="177104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51054</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703300" y="1766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84837</xdr:rowOff>
    </xdr:from>
    <xdr:to>
      <xdr:col>67</xdr:col>
      <xdr:colOff>101600</xdr:colOff>
      <xdr:row>103</xdr:row>
      <xdr:rowOff>14987</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135637</xdr:rowOff>
    </xdr:from>
    <xdr:to>
      <xdr:col>71</xdr:col>
      <xdr:colOff>177800</xdr:colOff>
      <xdr:row>103</xdr:row>
      <xdr:rowOff>7620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814300" y="176235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00000000-0008-0000-0E00-00000A030000}"/>
            </a:ext>
          </a:extLst>
        </xdr:cNvPr>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00000000-0008-0000-0E00-00000B030000}"/>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780" name="n_3aveValue【公民館】&#10;有形固定資産減価償却率">
          <a:extLst>
            <a:ext uri="{FF2B5EF4-FFF2-40B4-BE49-F238E27FC236}">
              <a16:creationId xmlns:a16="http://schemas.microsoft.com/office/drawing/2014/main" id="{00000000-0008-0000-0E00-00000C030000}"/>
            </a:ext>
          </a:extLst>
        </xdr:cNvPr>
        <xdr:cNvSpPr txBox="1"/>
      </xdr:nvSpPr>
      <xdr:spPr>
        <a:xfrm>
          <a:off x="13500744"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781" name="n_4aveValue【公民館】&#10;有形固定資産減価償却率">
          <a:extLst>
            <a:ext uri="{FF2B5EF4-FFF2-40B4-BE49-F238E27FC236}">
              <a16:creationId xmlns:a16="http://schemas.microsoft.com/office/drawing/2014/main" id="{00000000-0008-0000-0E00-00000D030000}"/>
            </a:ext>
          </a:extLst>
        </xdr:cNvPr>
        <xdr:cNvSpPr txBox="1"/>
      </xdr:nvSpPr>
      <xdr:spPr>
        <a:xfrm>
          <a:off x="12611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136414</xdr:rowOff>
    </xdr:from>
    <xdr:ext cx="405111" cy="259045"/>
    <xdr:sp macro="" textlink="">
      <xdr:nvSpPr>
        <xdr:cNvPr id="782" name="n_1main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92981</xdr:rowOff>
    </xdr:from>
    <xdr:ext cx="405111" cy="259045"/>
    <xdr:sp macro="" textlink="">
      <xdr:nvSpPr>
        <xdr:cNvPr id="783" name="n_2main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84" name="n_3main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31514</xdr:rowOff>
    </xdr:from>
    <xdr:ext cx="405111" cy="259045"/>
    <xdr:sp macro="" textlink="">
      <xdr:nvSpPr>
        <xdr:cNvPr id="785" name="n_4main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E00-00002C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E00-00002E030000}"/>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E00-00003003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164193</xdr:rowOff>
    </xdr:from>
    <xdr:to>
      <xdr:col>116</xdr:col>
      <xdr:colOff>114300</xdr:colOff>
      <xdr:row>102</xdr:row>
      <xdr:rowOff>94343</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21107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15620</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E00-00003C030000}"/>
            </a:ext>
          </a:extLst>
        </xdr:cNvPr>
        <xdr:cNvSpPr txBox="1"/>
      </xdr:nvSpPr>
      <xdr:spPr>
        <a:xfrm>
          <a:off x="22199600" y="173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9071</xdr:rowOff>
    </xdr:from>
    <xdr:to>
      <xdr:col>112</xdr:col>
      <xdr:colOff>38100</xdr:colOff>
      <xdr:row>102</xdr:row>
      <xdr:rowOff>110671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127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43543</xdr:rowOff>
    </xdr:from>
    <xdr:to>
      <xdr:col>116</xdr:col>
      <xdr:colOff>63500</xdr:colOff>
      <xdr:row>102</xdr:row>
      <xdr:rowOff>59871</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1323300" y="175314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123371</xdr:rowOff>
    </xdr:from>
    <xdr:to>
      <xdr:col>107</xdr:col>
      <xdr:colOff>101600</xdr:colOff>
      <xdr:row>103</xdr:row>
      <xdr:rowOff>53521</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038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59871</xdr:rowOff>
    </xdr:from>
    <xdr:to>
      <xdr:col>111</xdr:col>
      <xdr:colOff>177800</xdr:colOff>
      <xdr:row>103</xdr:row>
      <xdr:rowOff>2721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0434300" y="175477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58057</xdr:rowOff>
    </xdr:from>
    <xdr:to>
      <xdr:col>102</xdr:col>
      <xdr:colOff>165100</xdr:colOff>
      <xdr:row>102</xdr:row>
      <xdr:rowOff>159657</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494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108857</xdr:rowOff>
    </xdr:from>
    <xdr:to>
      <xdr:col>107</xdr:col>
      <xdr:colOff>50800</xdr:colOff>
      <xdr:row>103</xdr:row>
      <xdr:rowOff>2721</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9545300" y="17596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58057</xdr:rowOff>
    </xdr:from>
    <xdr:to>
      <xdr:col>98</xdr:col>
      <xdr:colOff>38100</xdr:colOff>
      <xdr:row>102</xdr:row>
      <xdr:rowOff>159657</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605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108857</xdr:rowOff>
    </xdr:from>
    <xdr:to>
      <xdr:col>102</xdr:col>
      <xdr:colOff>114300</xdr:colOff>
      <xdr:row>102</xdr:row>
      <xdr:rowOff>108857</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656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7" name="n_1aveValue【公民館】&#10;一人当たり面積">
          <a:extLst>
            <a:ext uri="{FF2B5EF4-FFF2-40B4-BE49-F238E27FC236}">
              <a16:creationId xmlns:a16="http://schemas.microsoft.com/office/drawing/2014/main" id="{00000000-0008-0000-0E00-000045030000}"/>
            </a:ext>
          </a:extLst>
        </xdr:cNvPr>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838" name="n_2aveValue【公民館】&#10;一人当たり面積">
          <a:extLst>
            <a:ext uri="{FF2B5EF4-FFF2-40B4-BE49-F238E27FC236}">
              <a16:creationId xmlns:a16="http://schemas.microsoft.com/office/drawing/2014/main" id="{00000000-0008-0000-0E00-000046030000}"/>
            </a:ext>
          </a:extLst>
        </xdr:cNvPr>
        <xdr:cNvSpPr txBox="1"/>
      </xdr:nvSpPr>
      <xdr:spPr>
        <a:xfrm>
          <a:off x="20199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839" name="n_3aveValue【公民館】&#10;一人当たり面積">
          <a:extLst>
            <a:ext uri="{FF2B5EF4-FFF2-40B4-BE49-F238E27FC236}">
              <a16:creationId xmlns:a16="http://schemas.microsoft.com/office/drawing/2014/main" id="{00000000-0008-0000-0E00-000047030000}"/>
            </a:ext>
          </a:extLst>
        </xdr:cNvPr>
        <xdr:cNvSpPr txBox="1"/>
      </xdr:nvSpPr>
      <xdr:spPr>
        <a:xfrm>
          <a:off x="19310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840" name="n_4aveValue【公民館】&#10;一人当たり面積">
          <a:extLst>
            <a:ext uri="{FF2B5EF4-FFF2-40B4-BE49-F238E27FC236}">
              <a16:creationId xmlns:a16="http://schemas.microsoft.com/office/drawing/2014/main" id="{00000000-0008-0000-0E00-00004803000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127198</xdr:rowOff>
    </xdr:from>
    <xdr:ext cx="469744" cy="259045"/>
    <xdr:sp macro="" textlink="">
      <xdr:nvSpPr>
        <xdr:cNvPr id="841" name="n_1mainValue【公民館】&#10;一人当たり面積">
          <a:extLst>
            <a:ext uri="{FF2B5EF4-FFF2-40B4-BE49-F238E27FC236}">
              <a16:creationId xmlns:a16="http://schemas.microsoft.com/office/drawing/2014/main" id="{00000000-0008-0000-0E00-000049030000}"/>
            </a:ext>
          </a:extLst>
        </xdr:cNvPr>
        <xdr:cNvSpPr txBox="1"/>
      </xdr:nvSpPr>
      <xdr:spPr>
        <a:xfrm>
          <a:off x="210757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70048</xdr:rowOff>
    </xdr:from>
    <xdr:ext cx="469744" cy="259045"/>
    <xdr:sp macro="" textlink="">
      <xdr:nvSpPr>
        <xdr:cNvPr id="842" name="n_2mainValue【公民館】&#10;一人当たり面積">
          <a:extLst>
            <a:ext uri="{FF2B5EF4-FFF2-40B4-BE49-F238E27FC236}">
              <a16:creationId xmlns:a16="http://schemas.microsoft.com/office/drawing/2014/main" id="{00000000-0008-0000-0E00-00004A030000}"/>
            </a:ext>
          </a:extLst>
        </xdr:cNvPr>
        <xdr:cNvSpPr txBox="1"/>
      </xdr:nvSpPr>
      <xdr:spPr>
        <a:xfrm>
          <a:off x="201994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4734</xdr:rowOff>
    </xdr:from>
    <xdr:ext cx="469744" cy="259045"/>
    <xdr:sp macro="" textlink="">
      <xdr:nvSpPr>
        <xdr:cNvPr id="843" name="n_3mainValue【公民館】&#10;一人当たり面積">
          <a:extLst>
            <a:ext uri="{FF2B5EF4-FFF2-40B4-BE49-F238E27FC236}">
              <a16:creationId xmlns:a16="http://schemas.microsoft.com/office/drawing/2014/main" id="{00000000-0008-0000-0E00-00004B030000}"/>
            </a:ext>
          </a:extLst>
        </xdr:cNvPr>
        <xdr:cNvSpPr txBox="1"/>
      </xdr:nvSpPr>
      <xdr:spPr>
        <a:xfrm>
          <a:off x="19310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4734</xdr:rowOff>
    </xdr:from>
    <xdr:ext cx="469744" cy="259045"/>
    <xdr:sp macro="" textlink="">
      <xdr:nvSpPr>
        <xdr:cNvPr id="844" name="n_4mainValue【公民館】&#10;一人当たり面積">
          <a:extLst>
            <a:ext uri="{FF2B5EF4-FFF2-40B4-BE49-F238E27FC236}">
              <a16:creationId xmlns:a16="http://schemas.microsoft.com/office/drawing/2014/main" id="{00000000-0008-0000-0E00-00004C030000}"/>
            </a:ext>
          </a:extLst>
        </xdr:cNvPr>
        <xdr:cNvSpPr txBox="1"/>
      </xdr:nvSpPr>
      <xdr:spPr>
        <a:xfrm>
          <a:off x="18421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有形固定資産減価償却率全体では、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以外の施設において、類似団体平均、全国平均及び埼玉県平均を上回っており、施設の老朽化が問題となっている。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における有形固定資産減価償却率は、類似団体平均、全国平均及び埼玉県平均の数値を大きく上回っており、類似団体内の順位も下位から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番目となっている。現在、市が管理している公営住宅中のうち松永団地は老朽化が著しいことから、新たな入居募集は行わず、現在の入居者が退去した建物から順次解体することとしている。令和元年度に</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棟のうちの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棟を解体しており、今後も入居者の退去状況を見ながら、建物の解体を計画していくこととしている。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における一人当たり面積については、類似団体平均を大きく上回る数値で、類似団体内の順位も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位となっており、施設の統廃合や集約化・複合化が進んでいないことがわかる。また、有形固定資産減価償却率も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％を超えており、今後、大規模な改修等が必要となることが予想されるため、令和５年度に改訂した「久喜市公共施設個別施設計画」に基づき、計画的な施設の維持管理に努め、改善を図っていく。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150,987
147,557
82.41
55,247,022
52,809,303
1,855,585
32,097,896
43,446,820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33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2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150495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9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81915</xdr:rowOff>
    </xdr:from>
    <xdr:to>
      <xdr:col>10</xdr:col>
      <xdr:colOff>114300</xdr:colOff>
      <xdr:row>36</xdr:row>
      <xdr:rowOff>118110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54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3612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74295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319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32385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2793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163830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59707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158750</xdr:rowOff>
    </xdr:from>
    <xdr:to>
      <xdr:col>55</xdr:col>
      <xdr:colOff>50800</xdr:colOff>
      <xdr:row>56</xdr:row>
      <xdr:rowOff>88900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111777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166370</xdr:rowOff>
    </xdr:from>
    <xdr:to>
      <xdr:col>50</xdr:col>
      <xdr:colOff>165100</xdr:colOff>
      <xdr:row>56</xdr:row>
      <xdr:rowOff>96520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38100</xdr:rowOff>
    </xdr:from>
    <xdr:to>
      <xdr:col>55</xdr:col>
      <xdr:colOff>0</xdr:colOff>
      <xdr:row>56</xdr:row>
      <xdr:rowOff>45720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9639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36830</xdr:rowOff>
    </xdr:from>
    <xdr:to>
      <xdr:col>46</xdr:col>
      <xdr:colOff>38100</xdr:colOff>
      <xdr:row>57</xdr:row>
      <xdr:rowOff>138430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45720</xdr:rowOff>
    </xdr:from>
    <xdr:to>
      <xdr:col>50</xdr:col>
      <xdr:colOff>114300</xdr:colOff>
      <xdr:row>57</xdr:row>
      <xdr:rowOff>87630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9646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59690</xdr:rowOff>
    </xdr:from>
    <xdr:to>
      <xdr:col>41</xdr:col>
      <xdr:colOff>101600</xdr:colOff>
      <xdr:row>57</xdr:row>
      <xdr:rowOff>161290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87630</xdr:rowOff>
    </xdr:from>
    <xdr:to>
      <xdr:col>45</xdr:col>
      <xdr:colOff>177800</xdr:colOff>
      <xdr:row>57</xdr:row>
      <xdr:rowOff>110490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9860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63500</xdr:rowOff>
    </xdr:from>
    <xdr:to>
      <xdr:col>36</xdr:col>
      <xdr:colOff>165100</xdr:colOff>
      <xdr:row>57</xdr:row>
      <xdr:rowOff>165100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110490</xdr:rowOff>
    </xdr:from>
    <xdr:to>
      <xdr:col>41</xdr:col>
      <xdr:colOff>50800</xdr:colOff>
      <xdr:row>57</xdr:row>
      <xdr:rowOff>114300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9883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113047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154957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958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6367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10177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80</xdr:row>
      <xdr:rowOff>165736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8436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80</xdr:row>
      <xdr:rowOff>127636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805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636</xdr:rowOff>
    </xdr:from>
    <xdr:to>
      <xdr:col>10</xdr:col>
      <xdr:colOff>165100</xdr:colOff>
      <xdr:row>80</xdr:row>
      <xdr:rowOff>102236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51436</xdr:rowOff>
    </xdr:from>
    <xdr:to>
      <xdr:col>15</xdr:col>
      <xdr:colOff>50800</xdr:colOff>
      <xdr:row>80</xdr:row>
      <xdr:rowOff>89536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767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132080</xdr:rowOff>
    </xdr:from>
    <xdr:to>
      <xdr:col>6</xdr:col>
      <xdr:colOff>38100</xdr:colOff>
      <xdr:row>80</xdr:row>
      <xdr:rowOff>62230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51436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727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118763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78757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139700</xdr:rowOff>
    </xdr:from>
    <xdr:to>
      <xdr:col>41</xdr:col>
      <xdr:colOff>50800</xdr:colOff>
      <xdr:row>84</xdr:row>
      <xdr:rowOff>152400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54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69141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141514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1094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xdr:rowOff>
    </xdr:from>
    <xdr:to>
      <xdr:col>15</xdr:col>
      <xdr:colOff>101600</xdr:colOff>
      <xdr:row>105</xdr:row>
      <xdr:rowOff>109038</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107224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0604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58238</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0441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125005</xdr:rowOff>
    </xdr:from>
    <xdr:to>
      <xdr:col>6</xdr:col>
      <xdr:colOff>38100</xdr:colOff>
      <xdr:row>105</xdr:row>
      <xdr:rowOff>55155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4355</xdr:rowOff>
    </xdr:from>
    <xdr:to>
      <xdr:col>10</xdr:col>
      <xdr:colOff>114300</xdr:colOff>
      <xdr:row>105</xdr:row>
      <xdr:rowOff>41911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00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100165</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46282</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36830</xdr:rowOff>
    </xdr:from>
    <xdr:to>
      <xdr:col>55</xdr:col>
      <xdr:colOff>50800</xdr:colOff>
      <xdr:row>101</xdr:row>
      <xdr:rowOff>138430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59707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44450</xdr:rowOff>
    </xdr:from>
    <xdr:to>
      <xdr:col>50</xdr:col>
      <xdr:colOff>165100</xdr:colOff>
      <xdr:row>101</xdr:row>
      <xdr:rowOff>146050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87630</xdr:rowOff>
    </xdr:from>
    <xdr:to>
      <xdr:col>55</xdr:col>
      <xdr:colOff>0</xdr:colOff>
      <xdr:row>101</xdr:row>
      <xdr:rowOff>95250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7404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71120</xdr:rowOff>
    </xdr:from>
    <xdr:to>
      <xdr:col>46</xdr:col>
      <xdr:colOff>38100</xdr:colOff>
      <xdr:row>103</xdr:row>
      <xdr:rowOff>1270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95250</xdr:rowOff>
    </xdr:from>
    <xdr:to>
      <xdr:col>50</xdr:col>
      <xdr:colOff>114300</xdr:colOff>
      <xdr:row>102</xdr:row>
      <xdr:rowOff>121920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7411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71120</xdr:rowOff>
    </xdr:from>
    <xdr:to>
      <xdr:col>41</xdr:col>
      <xdr:colOff>101600</xdr:colOff>
      <xdr:row>103</xdr:row>
      <xdr:rowOff>1270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121920</xdr:rowOff>
    </xdr:from>
    <xdr:to>
      <xdr:col>45</xdr:col>
      <xdr:colOff>177800</xdr:colOff>
      <xdr:row>102</xdr:row>
      <xdr:rowOff>121920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760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78739</xdr:rowOff>
    </xdr:from>
    <xdr:to>
      <xdr:col>36</xdr:col>
      <xdr:colOff>165100</xdr:colOff>
      <xdr:row>103</xdr:row>
      <xdr:rowOff>8889</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121920</xdr:rowOff>
    </xdr:from>
    <xdr:to>
      <xdr:col>41</xdr:col>
      <xdr:colOff>50800</xdr:colOff>
      <xdr:row>102</xdr:row>
      <xdr:rowOff>129539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162577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17797</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25416</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61595</xdr:rowOff>
    </xdr:from>
    <xdr:to>
      <xdr:col>85</xdr:col>
      <xdr:colOff>177800</xdr:colOff>
      <xdr:row>41</xdr:row>
      <xdr:rowOff>163195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147972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700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42545</xdr:rowOff>
    </xdr:from>
    <xdr:to>
      <xdr:col>81</xdr:col>
      <xdr:colOff>101600</xdr:colOff>
      <xdr:row>41</xdr:row>
      <xdr:rowOff>144145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93345</xdr:rowOff>
    </xdr:from>
    <xdr:to>
      <xdr:col>85</xdr:col>
      <xdr:colOff>127000</xdr:colOff>
      <xdr:row>41</xdr:row>
      <xdr:rowOff>112395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7122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19685</xdr:rowOff>
    </xdr:from>
    <xdr:to>
      <xdr:col>76</xdr:col>
      <xdr:colOff>165100</xdr:colOff>
      <xdr:row>41</xdr:row>
      <xdr:rowOff>121285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70485</xdr:rowOff>
    </xdr:from>
    <xdr:to>
      <xdr:col>81</xdr:col>
      <xdr:colOff>50800</xdr:colOff>
      <xdr:row>41</xdr:row>
      <xdr:rowOff>93345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7099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xdr:rowOff>
    </xdr:from>
    <xdr:to>
      <xdr:col>72</xdr:col>
      <xdr:colOff>38100</xdr:colOff>
      <xdr:row>41</xdr:row>
      <xdr:rowOff>102235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51435</xdr:rowOff>
    </xdr:from>
    <xdr:to>
      <xdr:col>76</xdr:col>
      <xdr:colOff>114300</xdr:colOff>
      <xdr:row>41</xdr:row>
      <xdr:rowOff>70485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70808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26670</xdr:rowOff>
    </xdr:from>
    <xdr:to>
      <xdr:col>71</xdr:col>
      <xdr:colOff>177800</xdr:colOff>
      <xdr:row>41</xdr:row>
      <xdr:rowOff>51435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7056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135272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112412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93362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22199600" y="659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165064</xdr:rowOff>
    </xdr:from>
    <xdr:to>
      <xdr:col>116</xdr:col>
      <xdr:colOff>114300</xdr:colOff>
      <xdr:row>37</xdr:row>
      <xdr:rowOff>95214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63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16491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22199600" y="61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167056</xdr:rowOff>
    </xdr:from>
    <xdr:to>
      <xdr:col>112</xdr:col>
      <xdr:colOff>38100</xdr:colOff>
      <xdr:row>37</xdr:row>
      <xdr:rowOff>97206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63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44414</xdr:rowOff>
    </xdr:from>
    <xdr:to>
      <xdr:col>116</xdr:col>
      <xdr:colOff>63500</xdr:colOff>
      <xdr:row>37</xdr:row>
      <xdr:rowOff>46406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6388064"/>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156899</xdr:rowOff>
    </xdr:from>
    <xdr:to>
      <xdr:col>107</xdr:col>
      <xdr:colOff>101600</xdr:colOff>
      <xdr:row>37</xdr:row>
      <xdr:rowOff>87049</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632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36249</xdr:rowOff>
    </xdr:from>
    <xdr:to>
      <xdr:col>111</xdr:col>
      <xdr:colOff>177800</xdr:colOff>
      <xdr:row>37</xdr:row>
      <xdr:rowOff>46406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0434300" y="6379899"/>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163224</xdr:rowOff>
    </xdr:from>
    <xdr:to>
      <xdr:col>102</xdr:col>
      <xdr:colOff>165100</xdr:colOff>
      <xdr:row>37</xdr:row>
      <xdr:rowOff>93374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63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36249</xdr:rowOff>
    </xdr:from>
    <xdr:to>
      <xdr:col>107</xdr:col>
      <xdr:colOff>50800</xdr:colOff>
      <xdr:row>37</xdr:row>
      <xdr:rowOff>42574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45300" y="637989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164378</xdr:rowOff>
    </xdr:from>
    <xdr:to>
      <xdr:col>98</xdr:col>
      <xdr:colOff>38100</xdr:colOff>
      <xdr:row>37</xdr:row>
      <xdr:rowOff>94528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63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42574</xdr:rowOff>
    </xdr:from>
    <xdr:to>
      <xdr:col>102</xdr:col>
      <xdr:colOff>114300</xdr:colOff>
      <xdr:row>37</xdr:row>
      <xdr:rowOff>43728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8656300" y="6386224"/>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67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6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113733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1043411" y="6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103576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0167111" y="6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109901</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9278111" y="61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111055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8389111" y="611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55517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06527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22860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062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61</xdr:row>
      <xdr:rowOff>161653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058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128996</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055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11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11430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044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11430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11430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78757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78757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12064</xdr:rowOff>
    </xdr:from>
    <xdr:to>
      <xdr:col>81</xdr:col>
      <xdr:colOff>101600</xdr:colOff>
      <xdr:row>82</xdr:row>
      <xdr:rowOff>113664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62864</xdr:rowOff>
    </xdr:from>
    <xdr:to>
      <xdr:col>85</xdr:col>
      <xdr:colOff>127000</xdr:colOff>
      <xdr:row>82</xdr:row>
      <xdr:rowOff>104775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41217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62864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409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34289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4062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3811</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02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104791</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83</xdr:row>
      <xdr:rowOff>158750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107950</xdr:rowOff>
    </xdr:from>
    <xdr:to>
      <xdr:col>107</xdr:col>
      <xdr:colOff>101600</xdr:colOff>
      <xdr:row>84</xdr:row>
      <xdr:rowOff>38100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83</xdr:row>
      <xdr:rowOff>158750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83</xdr:row>
      <xdr:rowOff>158750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545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84</xdr:row>
      <xdr:rowOff>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106</xdr:row>
      <xdr:rowOff>169273</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3119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106</xdr:row>
      <xdr:rowOff>138249</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28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74568</xdr:rowOff>
    </xdr:from>
    <xdr:to>
      <xdr:col>76</xdr:col>
      <xdr:colOff>114300</xdr:colOff>
      <xdr:row>106</xdr:row>
      <xdr:rowOff>107224</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2482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74568</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2205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67835</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8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144780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797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157987</xdr:rowOff>
    </xdr:from>
    <xdr:to>
      <xdr:col>107</xdr:col>
      <xdr:colOff>101600</xdr:colOff>
      <xdr:row>103</xdr:row>
      <xdr:rowOff>88137</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37337</xdr:rowOff>
    </xdr:from>
    <xdr:to>
      <xdr:col>111</xdr:col>
      <xdr:colOff>177800</xdr:colOff>
      <xdr:row>104</xdr:row>
      <xdr:rowOff>144780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76966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157987</xdr:rowOff>
    </xdr:from>
    <xdr:to>
      <xdr:col>102</xdr:col>
      <xdr:colOff>165100</xdr:colOff>
      <xdr:row>103</xdr:row>
      <xdr:rowOff>88137</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37337</xdr:rowOff>
    </xdr:from>
    <xdr:to>
      <xdr:col>107</xdr:col>
      <xdr:colOff>50800</xdr:colOff>
      <xdr:row>103</xdr:row>
      <xdr:rowOff>37337</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7696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37337</xdr:rowOff>
    </xdr:from>
    <xdr:to>
      <xdr:col>102</xdr:col>
      <xdr:colOff>114300</xdr:colOff>
      <xdr:row>103</xdr:row>
      <xdr:rowOff>41911</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76966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15257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104664</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104664</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有形固定資産減価償却率全体では、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以外の施設において、類似団体平均、全国平均及び埼玉県平均と同等またはそれ以上の数値となっており、各種施設の老朽化が問題となっている。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については、有形固定資産減価償却率が類似団体平均、全国平均及び埼玉県平均の数値を大きく上回っており、類似団体内の順位も下位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位となっている。類似団体との比較からも、深刻な老朽化となっており、現在、一部事務組合である久喜宮代衛生組合において廃棄物の処理を行っているが、令和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年度中の完成をめざし、新たなごみ処理施設の建設を予定している。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における一人当たり面積については、類似団体平均を大きく上回る数値で、類似団体内の順位も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位となっており、施設の統廃合や集約化・複合化が進んでいないことがわかる。また、有形固定資産減価償却率も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プールについては、令和８年度中に完成する余熱利用施設に集約する予定としているが、体育施設全体では、今後も大規模な改修等が必要となることが予想されるため、令和５年度に改訂した「久喜市公共施設個別施設計画」に基づき、計画的な施設の維持管理に努め、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BY34" sqref="BY34:CM34"/>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55247022</v>
      </c>
      <c r="BO4" s="462"/>
      <c r="BP4" s="462"/>
      <c r="BQ4" s="462"/>
      <c r="BR4" s="462"/>
      <c r="BS4" s="462"/>
      <c r="BT4" s="462"/>
      <c r="BU4" s="463"/>
      <c r="BV4" s="461">
        <v>60659466</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5.8</v>
      </c>
      <c r="CU4" s="602"/>
      <c r="CV4" s="602"/>
      <c r="CW4" s="602"/>
      <c r="CX4" s="602"/>
      <c r="CY4" s="602"/>
      <c r="CZ4" s="602"/>
      <c r="DA4" s="603"/>
      <c r="DB4" s="601">
        <v>6.7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52809303</v>
      </c>
      <c r="BO5" s="433"/>
      <c r="BP5" s="433"/>
      <c r="BQ5" s="433"/>
      <c r="BR5" s="433"/>
      <c r="BS5" s="433"/>
      <c r="BT5" s="433"/>
      <c r="BU5" s="434"/>
      <c r="BV5" s="432">
        <v>58162400</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90.8</v>
      </c>
      <c r="CU5" s="430"/>
      <c r="CV5" s="430"/>
      <c r="CW5" s="430"/>
      <c r="CX5" s="430"/>
      <c r="CY5" s="430"/>
      <c r="CZ5" s="430"/>
      <c r="DA5" s="431"/>
      <c r="DB5" s="429">
        <v>83.6</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2437719</v>
      </c>
      <c r="BO6" s="433"/>
      <c r="BP6" s="433"/>
      <c r="BQ6" s="433"/>
      <c r="BR6" s="433"/>
      <c r="BS6" s="433"/>
      <c r="BT6" s="433"/>
      <c r="BU6" s="434"/>
      <c r="BV6" s="432">
        <v>2497066</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92.9</v>
      </c>
      <c r="CU6" s="576"/>
      <c r="CV6" s="576"/>
      <c r="CW6" s="576"/>
      <c r="CX6" s="576"/>
      <c r="CY6" s="576"/>
      <c r="CZ6" s="576"/>
      <c r="DA6" s="577"/>
      <c r="DB6" s="575">
        <v>91.2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106</v>
      </c>
      <c r="AV7" s="491"/>
      <c r="AW7" s="491"/>
      <c r="AX7" s="491"/>
      <c r="AY7" s="446" t="s">
        <v>107</v>
      </c>
      <c r="AZ7" s="447"/>
      <c r="BA7" s="447"/>
      <c r="BB7" s="447"/>
      <c r="BC7" s="447"/>
      <c r="BD7" s="447"/>
      <c r="BE7" s="447"/>
      <c r="BF7" s="447"/>
      <c r="BG7" s="447"/>
      <c r="BH7" s="447"/>
      <c r="BI7" s="447"/>
      <c r="BJ7" s="447"/>
      <c r="BK7" s="447"/>
      <c r="BL7" s="447"/>
      <c r="BM7" s="448"/>
      <c r="BN7" s="432">
        <v>582134</v>
      </c>
      <c r="BO7" s="433"/>
      <c r="BP7" s="433"/>
      <c r="BQ7" s="433"/>
      <c r="BR7" s="433"/>
      <c r="BS7" s="433"/>
      <c r="BT7" s="433"/>
      <c r="BU7" s="434"/>
      <c r="BV7" s="432">
        <v>283616</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32097896</v>
      </c>
      <c r="CU7" s="433"/>
      <c r="CV7" s="433"/>
      <c r="CW7" s="433"/>
      <c r="CX7" s="433"/>
      <c r="CY7" s="433"/>
      <c r="CZ7" s="433"/>
      <c r="DA7" s="434"/>
      <c r="DB7" s="432">
        <v>32798097</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95</v>
      </c>
      <c r="AV8" s="491"/>
      <c r="AW8" s="491"/>
      <c r="AX8" s="491"/>
      <c r="AY8" s="446" t="s">
        <v>110</v>
      </c>
      <c r="AZ8" s="447"/>
      <c r="BA8" s="447"/>
      <c r="BB8" s="447"/>
      <c r="BC8" s="447"/>
      <c r="BD8" s="447"/>
      <c r="BE8" s="447"/>
      <c r="BF8" s="447"/>
      <c r="BG8" s="447"/>
      <c r="BH8" s="447"/>
      <c r="BI8" s="447"/>
      <c r="BJ8" s="447"/>
      <c r="BK8" s="447"/>
      <c r="BL8" s="447"/>
      <c r="BM8" s="448"/>
      <c r="BN8" s="432">
        <v>1855585</v>
      </c>
      <c r="BO8" s="433"/>
      <c r="BP8" s="433"/>
      <c r="BQ8" s="433"/>
      <c r="BR8" s="433"/>
      <c r="BS8" s="433"/>
      <c r="BT8" s="433"/>
      <c r="BU8" s="434"/>
      <c r="BV8" s="432">
        <v>2213450</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0.83</v>
      </c>
      <c r="CU8" s="536"/>
      <c r="CV8" s="536"/>
      <c r="CW8" s="536"/>
      <c r="CX8" s="536"/>
      <c r="CY8" s="536"/>
      <c r="CZ8" s="536"/>
      <c r="DA8" s="537"/>
      <c r="DB8" s="535">
        <v>0.84</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150582</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116</v>
      </c>
      <c r="AV9" s="491"/>
      <c r="AW9" s="491"/>
      <c r="AX9" s="491"/>
      <c r="AY9" s="446" t="s">
        <v>117</v>
      </c>
      <c r="AZ9" s="447"/>
      <c r="BA9" s="447"/>
      <c r="BB9" s="447"/>
      <c r="BC9" s="447"/>
      <c r="BD9" s="447"/>
      <c r="BE9" s="447"/>
      <c r="BF9" s="447"/>
      <c r="BG9" s="447"/>
      <c r="BH9" s="447"/>
      <c r="BI9" s="447"/>
      <c r="BJ9" s="447"/>
      <c r="BK9" s="447"/>
      <c r="BL9" s="447"/>
      <c r="BM9" s="448"/>
      <c r="BN9" s="432">
        <v>-357865</v>
      </c>
      <c r="BO9" s="433"/>
      <c r="BP9" s="433"/>
      <c r="BQ9" s="433"/>
      <c r="BR9" s="433"/>
      <c r="BS9" s="433"/>
      <c r="BT9" s="433"/>
      <c r="BU9" s="434"/>
      <c r="BV9" s="432">
        <v>174677</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10.3</v>
      </c>
      <c r="CU9" s="430"/>
      <c r="CV9" s="430"/>
      <c r="CW9" s="430"/>
      <c r="CX9" s="430"/>
      <c r="CY9" s="430"/>
      <c r="CZ9" s="430"/>
      <c r="DA9" s="431"/>
      <c r="DB9" s="429">
        <v>10.1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152311</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324</v>
      </c>
      <c r="BO10" s="433"/>
      <c r="BP10" s="433"/>
      <c r="BQ10" s="433"/>
      <c r="BR10" s="433"/>
      <c r="BS10" s="433"/>
      <c r="BT10" s="433"/>
      <c r="BU10" s="434"/>
      <c r="BV10" s="432">
        <v>327</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386</v>
      </c>
      <c r="BO11" s="433"/>
      <c r="BP11" s="433"/>
      <c r="BQ11" s="433"/>
      <c r="BR11" s="433"/>
      <c r="BS11" s="433"/>
      <c r="BT11" s="433"/>
      <c r="BU11" s="434"/>
      <c r="BV11" s="432">
        <v>144</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150987</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127</v>
      </c>
      <c r="AV12" s="491"/>
      <c r="AW12" s="491"/>
      <c r="AX12" s="491"/>
      <c r="AY12" s="446" t="s">
        <v>137</v>
      </c>
      <c r="AZ12" s="447"/>
      <c r="BA12" s="447"/>
      <c r="BB12" s="447"/>
      <c r="BC12" s="447"/>
      <c r="BD12" s="447"/>
      <c r="BE12" s="447"/>
      <c r="BF12" s="447"/>
      <c r="BG12" s="447"/>
      <c r="BH12" s="447"/>
      <c r="BI12" s="447"/>
      <c r="BJ12" s="447"/>
      <c r="BK12" s="447"/>
      <c r="BL12" s="447"/>
      <c r="BM12" s="448"/>
      <c r="BN12" s="432">
        <v>964672</v>
      </c>
      <c r="BO12" s="433"/>
      <c r="BP12" s="433"/>
      <c r="BQ12" s="433"/>
      <c r="BR12" s="433"/>
      <c r="BS12" s="433"/>
      <c r="BT12" s="433"/>
      <c r="BU12" s="434"/>
      <c r="BV12" s="432">
        <v>843213</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147557</v>
      </c>
      <c r="S13" s="520"/>
      <c r="T13" s="520"/>
      <c r="U13" s="520"/>
      <c r="V13" s="521"/>
      <c r="W13" s="522" t="s">
        <v>141</v>
      </c>
      <c r="X13" s="418"/>
      <c r="Y13" s="418"/>
      <c r="Z13" s="418"/>
      <c r="AA13" s="418"/>
      <c r="AB13" s="419"/>
      <c r="AC13" s="385">
        <v>1545</v>
      </c>
      <c r="AD13" s="386"/>
      <c r="AE13" s="386"/>
      <c r="AF13" s="386"/>
      <c r="AG13" s="387"/>
      <c r="AH13" s="385">
        <v>1757</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-1321827</v>
      </c>
      <c r="BO13" s="433"/>
      <c r="BP13" s="433"/>
      <c r="BQ13" s="433"/>
      <c r="BR13" s="433"/>
      <c r="BS13" s="433"/>
      <c r="BT13" s="433"/>
      <c r="BU13" s="434"/>
      <c r="BV13" s="432">
        <v>-668065</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4.3</v>
      </c>
      <c r="CU13" s="430"/>
      <c r="CV13" s="430"/>
      <c r="CW13" s="430"/>
      <c r="CX13" s="430"/>
      <c r="CY13" s="430"/>
      <c r="CZ13" s="430"/>
      <c r="DA13" s="431"/>
      <c r="DB13" s="429">
        <v>5.0999999999999996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151669</v>
      </c>
      <c r="S14" s="520"/>
      <c r="T14" s="520"/>
      <c r="U14" s="520"/>
      <c r="V14" s="521"/>
      <c r="W14" s="523"/>
      <c r="X14" s="421"/>
      <c r="Y14" s="421"/>
      <c r="Z14" s="421"/>
      <c r="AA14" s="421"/>
      <c r="AB14" s="422"/>
      <c r="AC14" s="512">
        <v>2.2999999999999998</v>
      </c>
      <c r="AD14" s="513"/>
      <c r="AE14" s="513"/>
      <c r="AF14" s="513"/>
      <c r="AG14" s="514"/>
      <c r="AH14" s="512">
        <v>2.5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131</v>
      </c>
      <c r="CU14" s="530"/>
      <c r="CV14" s="530"/>
      <c r="CW14" s="530"/>
      <c r="CX14" s="530"/>
      <c r="CY14" s="530"/>
      <c r="CZ14" s="530"/>
      <c r="DA14" s="531"/>
      <c r="DB14" s="529">
        <v>3.4</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148</v>
      </c>
      <c r="N15" s="517"/>
      <c r="O15" s="517"/>
      <c r="P15" s="517"/>
      <c r="Q15" s="518"/>
      <c r="R15" s="519">
        <v>148452</v>
      </c>
      <c r="S15" s="520"/>
      <c r="T15" s="520"/>
      <c r="U15" s="520"/>
      <c r="V15" s="521"/>
      <c r="W15" s="522" t="s">
        <v>149</v>
      </c>
      <c r="X15" s="418"/>
      <c r="Y15" s="418"/>
      <c r="Z15" s="418"/>
      <c r="AA15" s="418"/>
      <c r="AB15" s="419"/>
      <c r="AC15" s="385">
        <v>16926</v>
      </c>
      <c r="AD15" s="386"/>
      <c r="AE15" s="386"/>
      <c r="AF15" s="386"/>
      <c r="AG15" s="387"/>
      <c r="AH15" s="385">
        <v>18451</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20859204</v>
      </c>
      <c r="BO15" s="462"/>
      <c r="BP15" s="462"/>
      <c r="BQ15" s="462"/>
      <c r="BR15" s="462"/>
      <c r="BS15" s="462"/>
      <c r="BT15" s="462"/>
      <c r="BU15" s="463"/>
      <c r="BV15" s="461">
        <v>19859254</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25.1</v>
      </c>
      <c r="AD16" s="513"/>
      <c r="AE16" s="513"/>
      <c r="AF16" s="513"/>
      <c r="AG16" s="514"/>
      <c r="AH16" s="512">
        <v>26.3</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25671362</v>
      </c>
      <c r="BO16" s="433"/>
      <c r="BP16" s="433"/>
      <c r="BQ16" s="433"/>
      <c r="BR16" s="433"/>
      <c r="BS16" s="433"/>
      <c r="BT16" s="433"/>
      <c r="BU16" s="434"/>
      <c r="BV16" s="432">
        <v>24557051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49059</v>
      </c>
      <c r="AD17" s="386"/>
      <c r="AE17" s="386"/>
      <c r="AF17" s="386"/>
      <c r="AG17" s="387"/>
      <c r="AH17" s="385">
        <v>50054</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26548037</v>
      </c>
      <c r="BO17" s="433"/>
      <c r="BP17" s="433"/>
      <c r="BQ17" s="433"/>
      <c r="BR17" s="433"/>
      <c r="BS17" s="433"/>
      <c r="BT17" s="433"/>
      <c r="BU17" s="434"/>
      <c r="BV17" s="432">
        <v>25248902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82.41</v>
      </c>
      <c r="M18" s="485"/>
      <c r="N18" s="485"/>
      <c r="O18" s="485"/>
      <c r="P18" s="485"/>
      <c r="Q18" s="485"/>
      <c r="R18" s="486"/>
      <c r="S18" s="486"/>
      <c r="T18" s="486"/>
      <c r="U18" s="486"/>
      <c r="V18" s="487"/>
      <c r="W18" s="503"/>
      <c r="X18" s="504"/>
      <c r="Y18" s="504"/>
      <c r="Z18" s="504"/>
      <c r="AA18" s="504"/>
      <c r="AB18" s="528"/>
      <c r="AC18" s="402">
        <v>72.599999999999994</v>
      </c>
      <c r="AD18" s="403"/>
      <c r="AE18" s="403"/>
      <c r="AF18" s="403"/>
      <c r="AG18" s="488"/>
      <c r="AH18" s="402">
        <v>71.2</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29779512</v>
      </c>
      <c r="BO18" s="433"/>
      <c r="BP18" s="433"/>
      <c r="BQ18" s="433"/>
      <c r="BR18" s="433"/>
      <c r="BS18" s="433"/>
      <c r="BT18" s="433"/>
      <c r="BU18" s="434"/>
      <c r="BV18" s="432">
        <v>28846091</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1827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38931313</v>
      </c>
      <c r="BO19" s="433"/>
      <c r="BP19" s="433"/>
      <c r="BQ19" s="433"/>
      <c r="BR19" s="433"/>
      <c r="BS19" s="433"/>
      <c r="BT19" s="433"/>
      <c r="BU19" s="434"/>
      <c r="BV19" s="432">
        <v>40320956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62578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43446820</v>
      </c>
      <c r="BO22" s="462"/>
      <c r="BP22" s="462"/>
      <c r="BQ22" s="462"/>
      <c r="BR22" s="462"/>
      <c r="BS22" s="462"/>
      <c r="BT22" s="462"/>
      <c r="BU22" s="463"/>
      <c r="BV22" s="461">
        <v>45593281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34618495</v>
      </c>
      <c r="BO23" s="433"/>
      <c r="BP23" s="433"/>
      <c r="BQ23" s="433"/>
      <c r="BR23" s="433"/>
      <c r="BS23" s="433"/>
      <c r="BT23" s="433"/>
      <c r="BU23" s="434"/>
      <c r="BV23" s="432">
        <v>35969476</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9570</v>
      </c>
      <c r="R24" s="386"/>
      <c r="S24" s="386"/>
      <c r="T24" s="386"/>
      <c r="U24" s="386"/>
      <c r="V24" s="387"/>
      <c r="W24" s="475"/>
      <c r="X24" s="412"/>
      <c r="Y24" s="413"/>
      <c r="Z24" s="388" t="s">
        <v>174</v>
      </c>
      <c r="AA24" s="389"/>
      <c r="AB24" s="389"/>
      <c r="AC24" s="389"/>
      <c r="AD24" s="389"/>
      <c r="AE24" s="389"/>
      <c r="AF24" s="389"/>
      <c r="AG24" s="390"/>
      <c r="AH24" s="385">
        <v>822</v>
      </c>
      <c r="AI24" s="386"/>
      <c r="AJ24" s="386"/>
      <c r="AK24" s="386"/>
      <c r="AL24" s="387"/>
      <c r="AM24" s="385">
        <v>2481618</v>
      </c>
      <c r="AN24" s="386"/>
      <c r="AO24" s="386"/>
      <c r="AP24" s="386"/>
      <c r="AQ24" s="386"/>
      <c r="AR24" s="387"/>
      <c r="AS24" s="385">
        <v>3019</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19829707</v>
      </c>
      <c r="BO24" s="433"/>
      <c r="BP24" s="433"/>
      <c r="BQ24" s="433"/>
      <c r="BR24" s="433"/>
      <c r="BS24" s="433"/>
      <c r="BT24" s="433"/>
      <c r="BU24" s="434"/>
      <c r="BV24" s="432">
        <v>20644867</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8050</v>
      </c>
      <c r="R25" s="386"/>
      <c r="S25" s="386"/>
      <c r="T25" s="386"/>
      <c r="U25" s="386"/>
      <c r="V25" s="387"/>
      <c r="W25" s="475"/>
      <c r="X25" s="412"/>
      <c r="Y25" s="413"/>
      <c r="Z25" s="388" t="s">
        <v>177</v>
      </c>
      <c r="AA25" s="389"/>
      <c r="AB25" s="389"/>
      <c r="AC25" s="389"/>
      <c r="AD25" s="389"/>
      <c r="AE25" s="389"/>
      <c r="AF25" s="389"/>
      <c r="AG25" s="390"/>
      <c r="AH25" s="385" t="s">
        <v>139</v>
      </c>
      <c r="AI25" s="386"/>
      <c r="AJ25" s="386"/>
      <c r="AK25" s="386"/>
      <c r="AL25" s="387"/>
      <c r="AM25" s="385" t="s">
        <v>139</v>
      </c>
      <c r="AN25" s="386"/>
      <c r="AO25" s="386"/>
      <c r="AP25" s="386"/>
      <c r="AQ25" s="386"/>
      <c r="AR25" s="387"/>
      <c r="AS25" s="385" t="s">
        <v>130</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45308906</v>
      </c>
      <c r="BO25" s="462"/>
      <c r="BP25" s="462"/>
      <c r="BQ25" s="462"/>
      <c r="BR25" s="462"/>
      <c r="BS25" s="462"/>
      <c r="BT25" s="462"/>
      <c r="BU25" s="463"/>
      <c r="BV25" s="461">
        <v>3443305</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179</v>
      </c>
      <c r="F26" s="389"/>
      <c r="G26" s="389"/>
      <c r="H26" s="389"/>
      <c r="I26" s="389"/>
      <c r="J26" s="389"/>
      <c r="K26" s="390"/>
      <c r="L26" s="385">
        <v>1</v>
      </c>
      <c r="M26" s="386"/>
      <c r="N26" s="386"/>
      <c r="O26" s="386"/>
      <c r="P26" s="387"/>
      <c r="Q26" s="385">
        <v>7370</v>
      </c>
      <c r="R26" s="386"/>
      <c r="S26" s="386"/>
      <c r="T26" s="386"/>
      <c r="U26" s="386"/>
      <c r="V26" s="387"/>
      <c r="W26" s="475"/>
      <c r="X26" s="412"/>
      <c r="Y26" s="413"/>
      <c r="Z26" s="388" t="s">
        <v>180</v>
      </c>
      <c r="AA26" s="443"/>
      <c r="AB26" s="443"/>
      <c r="AC26" s="443"/>
      <c r="AD26" s="443"/>
      <c r="AE26" s="443"/>
      <c r="AF26" s="443"/>
      <c r="AG26" s="444"/>
      <c r="AH26" s="385">
        <v>26</v>
      </c>
      <c r="AI26" s="386"/>
      <c r="AJ26" s="386"/>
      <c r="AK26" s="386"/>
      <c r="AL26" s="387"/>
      <c r="AM26" s="385">
        <v>74802</v>
      </c>
      <c r="AN26" s="386"/>
      <c r="AO26" s="386"/>
      <c r="AP26" s="386"/>
      <c r="AQ26" s="386"/>
      <c r="AR26" s="387"/>
      <c r="AS26" s="385">
        <v>2877</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139</v>
      </c>
      <c r="BO26" s="433"/>
      <c r="BP26" s="433"/>
      <c r="BQ26" s="433"/>
      <c r="BR26" s="433"/>
      <c r="BS26" s="433"/>
      <c r="BT26" s="433"/>
      <c r="BU26" s="434"/>
      <c r="BV26" s="432" t="s">
        <v>139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182</v>
      </c>
      <c r="F27" s="389"/>
      <c r="G27" s="389"/>
      <c r="H27" s="389"/>
      <c r="I27" s="389"/>
      <c r="J27" s="389"/>
      <c r="K27" s="390"/>
      <c r="L27" s="385">
        <v>1</v>
      </c>
      <c r="M27" s="386"/>
      <c r="N27" s="386"/>
      <c r="O27" s="386"/>
      <c r="P27" s="387"/>
      <c r="Q27" s="385">
        <v>4830</v>
      </c>
      <c r="R27" s="386"/>
      <c r="S27" s="386"/>
      <c r="T27" s="386"/>
      <c r="U27" s="386"/>
      <c r="V27" s="387"/>
      <c r="W27" s="475"/>
      <c r="X27" s="412"/>
      <c r="Y27" s="413"/>
      <c r="Z27" s="388" t="s">
        <v>183</v>
      </c>
      <c r="AA27" s="389"/>
      <c r="AB27" s="389"/>
      <c r="AC27" s="389"/>
      <c r="AD27" s="389"/>
      <c r="AE27" s="389"/>
      <c r="AF27" s="389"/>
      <c r="AG27" s="390"/>
      <c r="AH27" s="385">
        <v>31</v>
      </c>
      <c r="AI27" s="386"/>
      <c r="AJ27" s="386"/>
      <c r="AK27" s="386"/>
      <c r="AL27" s="387"/>
      <c r="AM27" s="385">
        <v>101248</v>
      </c>
      <c r="AN27" s="386"/>
      <c r="AO27" s="386"/>
      <c r="AP27" s="386"/>
      <c r="AQ27" s="386"/>
      <c r="AR27" s="387"/>
      <c r="AS27" s="385">
        <v>3266</v>
      </c>
      <c r="AT27" s="386"/>
      <c r="AU27" s="386"/>
      <c r="AV27" s="386"/>
      <c r="AW27" s="386"/>
      <c r="AX27" s="445"/>
      <c r="AY27" s="469" t="s">
        <v>184</v>
      </c>
      <c r="AZ27" s="470"/>
      <c r="BA27" s="470"/>
      <c r="BB27" s="470"/>
      <c r="BC27" s="470"/>
      <c r="BD27" s="470"/>
      <c r="BE27" s="470"/>
      <c r="BF27" s="470"/>
      <c r="BG27" s="470"/>
      <c r="BH27" s="470"/>
      <c r="BI27" s="470"/>
      <c r="BJ27" s="470"/>
      <c r="BK27" s="470"/>
      <c r="BL27" s="470"/>
      <c r="BM27" s="471"/>
      <c r="BN27" s="466" t="s">
        <v>139</v>
      </c>
      <c r="BO27" s="467"/>
      <c r="BP27" s="467"/>
      <c r="BQ27" s="467"/>
      <c r="BR27" s="467"/>
      <c r="BS27" s="467"/>
      <c r="BT27" s="467"/>
      <c r="BU27" s="468"/>
      <c r="BV27" s="466" t="s">
        <v>139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185</v>
      </c>
      <c r="F28" s="389"/>
      <c r="G28" s="389"/>
      <c r="H28" s="389"/>
      <c r="I28" s="389"/>
      <c r="J28" s="389"/>
      <c r="K28" s="390"/>
      <c r="L28" s="385">
        <v>1</v>
      </c>
      <c r="M28" s="386"/>
      <c r="N28" s="386"/>
      <c r="O28" s="386"/>
      <c r="P28" s="387"/>
      <c r="Q28" s="385">
        <v>4330</v>
      </c>
      <c r="R28" s="386"/>
      <c r="S28" s="386"/>
      <c r="T28" s="386"/>
      <c r="U28" s="386"/>
      <c r="V28" s="387"/>
      <c r="W28" s="475"/>
      <c r="X28" s="412"/>
      <c r="Y28" s="413"/>
      <c r="Z28" s="388" t="s">
        <v>186</v>
      </c>
      <c r="AA28" s="389"/>
      <c r="AB28" s="389"/>
      <c r="AC28" s="389"/>
      <c r="AD28" s="389"/>
      <c r="AE28" s="389"/>
      <c r="AF28" s="389"/>
      <c r="AG28" s="390"/>
      <c r="AH28" s="385">
        <v>2</v>
      </c>
      <c r="AI28" s="386"/>
      <c r="AJ28" s="386"/>
      <c r="AK28" s="386"/>
      <c r="AL28" s="387"/>
      <c r="AM28" s="385" t="s">
        <v>187</v>
      </c>
      <c r="AN28" s="386"/>
      <c r="AO28" s="386"/>
      <c r="AP28" s="386"/>
      <c r="AQ28" s="386"/>
      <c r="AR28" s="387"/>
      <c r="AS28" s="385" t="s">
        <v>188</v>
      </c>
      <c r="AT28" s="386"/>
      <c r="AU28" s="386"/>
      <c r="AV28" s="386"/>
      <c r="AW28" s="386"/>
      <c r="AX28" s="445"/>
      <c r="AY28" s="449" t="s">
        <v>189</v>
      </c>
      <c r="AZ28" s="450"/>
      <c r="BA28" s="450"/>
      <c r="BB28" s="451"/>
      <c r="BC28" s="458" t="s">
        <v>49</v>
      </c>
      <c r="BD28" s="459"/>
      <c r="BE28" s="459"/>
      <c r="BF28" s="459"/>
      <c r="BG28" s="459"/>
      <c r="BH28" s="459"/>
      <c r="BI28" s="459"/>
      <c r="BJ28" s="459"/>
      <c r="BK28" s="459"/>
      <c r="BL28" s="459"/>
      <c r="BM28" s="460"/>
      <c r="BN28" s="461">
        <v>4308862</v>
      </c>
      <c r="BO28" s="462"/>
      <c r="BP28" s="462"/>
      <c r="BQ28" s="462"/>
      <c r="BR28" s="462"/>
      <c r="BS28" s="462"/>
      <c r="BT28" s="462"/>
      <c r="BU28" s="463"/>
      <c r="BV28" s="461">
        <v>4168617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25</v>
      </c>
      <c r="M29" s="386"/>
      <c r="N29" s="386"/>
      <c r="O29" s="386"/>
      <c r="P29" s="387"/>
      <c r="Q29" s="385">
        <v>4100</v>
      </c>
      <c r="R29" s="386"/>
      <c r="S29" s="386"/>
      <c r="T29" s="386"/>
      <c r="U29" s="386"/>
      <c r="V29" s="387"/>
      <c r="W29" s="476"/>
      <c r="X29" s="477"/>
      <c r="Y29" s="478"/>
      <c r="Z29" s="388" t="s">
        <v>191</v>
      </c>
      <c r="AA29" s="389"/>
      <c r="AB29" s="389"/>
      <c r="AC29" s="389"/>
      <c r="AD29" s="389"/>
      <c r="AE29" s="389"/>
      <c r="AF29" s="389"/>
      <c r="AG29" s="390"/>
      <c r="AH29" s="385">
        <v>855</v>
      </c>
      <c r="AI29" s="386"/>
      <c r="AJ29" s="386"/>
      <c r="AK29" s="386"/>
      <c r="AL29" s="387"/>
      <c r="AM29" s="385">
        <v>2588102</v>
      </c>
      <c r="AN29" s="386"/>
      <c r="AO29" s="386"/>
      <c r="AP29" s="386"/>
      <c r="AQ29" s="386"/>
      <c r="AR29" s="387"/>
      <c r="AS29" s="385">
        <v>3027</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911689</v>
      </c>
      <c r="BO29" s="433"/>
      <c r="BP29" s="433"/>
      <c r="BQ29" s="433"/>
      <c r="BR29" s="433"/>
      <c r="BS29" s="433"/>
      <c r="BT29" s="433"/>
      <c r="BU29" s="434"/>
      <c r="BV29" s="432">
        <v>911623</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3931081</v>
      </c>
      <c r="BO30" s="467"/>
      <c r="BP30" s="467"/>
      <c r="BQ30" s="467"/>
      <c r="BR30" s="467"/>
      <c r="BS30" s="467"/>
      <c r="BT30" s="467"/>
      <c r="BU30" s="468"/>
      <c r="BV30" s="466">
        <v>3304899</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202</v>
      </c>
      <c r="AN33" s="384"/>
      <c r="AO33" s="383" t="s">
        <v>201</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384" t="s">
        <v>203</v>
      </c>
      <c r="BX33" s="384"/>
      <c r="BY33" s="383" t="s">
        <v>205</v>
      </c>
      <c r="BZ33" s="383"/>
      <c r="CA33" s="383"/>
      <c r="CB33" s="383"/>
      <c r="CC33" s="383"/>
      <c r="CD33" s="383"/>
      <c r="CE33" s="383"/>
      <c r="CF33" s="383"/>
      <c r="CG33" s="383"/>
      <c r="CH33" s="383"/>
      <c r="CI33" s="383"/>
      <c r="CJ33" s="383"/>
      <c r="CK33" s="383"/>
      <c r="CL33" s="383"/>
      <c r="CM33" s="383"/>
      <c r="CN33" s="200"/>
      <c r="CO33" s="384" t="s">
        <v>200</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8</v>
      </c>
      <c r="BF34" s="380"/>
      <c r="BG34" s="381" t="str">
        <f>IF('各会計、関係団体の財政状況及び健全化判断比率'!B33="","",'各会計、関係団体の財政状況及び健全化判断比率'!B33)</f>
        <v>土地区画整理事業特別会計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久喜宮代衛生組合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土地区画整理事業特別会計（普通会計）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北本地区衛生組合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利根川栗橋流域水防事務組合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埼玉県市町村総合事務組合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広域利根斎場組合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15</v>
      </c>
      <c r="BX40" s="380"/>
      <c r="BY40" s="381" t="str">
        <f>IF('各会計、関係団体の財政状況及び健全化判断比率'!B74="","",'各会計、関係団体の財政状況及び健全化判断比率'!B74)</f>
        <v>彩の国さいたま人づくり広域連合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16</v>
      </c>
      <c r="BX41" s="380"/>
      <c r="BY41" s="381" t="str">
        <f>IF('各会計、関係団体の財政状況及び健全化判断比率'!B75="","",'各会計、関係団体の財政状況及び健全化判断比率'!B75)</f>
        <v>埼玉県後期高齢者広域連合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17</v>
      </c>
      <c r="BX42" s="380"/>
      <c r="BY42" s="381" t="str">
        <f>IF('各会計、関係団体の財政状況及び健全化判断比率'!B76="","",'各会計、関係団体の財政状況及び健全化判断比率'!B76)</f>
        <v>埼玉県後期高齢者広域連合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18</v>
      </c>
      <c r="BX43" s="380"/>
      <c r="BY43" s="381" t="str">
        <f>IF('各会計、関係団体の財政状況及び健全化判断比率'!B77="","",'各会計、関係団体の財政状況及び健全化判断比率'!B77)</f>
        <v>埼玉東部消防組合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6YmjxG9VCMQTITY8XMGSCUWA4fMuyR36tQEyb8TEMTHHxDh3aAQJPtIOBlEcCr2EGihbpdRdw1dijj/Ny0uTdw==" saltValue="7JKxx7WW2VwhkWRVTAPq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23325901</v>
      </c>
      <c r="S5" s="690"/>
      <c r="T5" s="690"/>
      <c r="U5" s="690"/>
      <c r="V5" s="690"/>
      <c r="W5" s="690"/>
      <c r="X5" s="690"/>
      <c r="Y5" s="715"/>
      <c r="Z5" s="728">
        <v>42.2</v>
      </c>
      <c r="AA5" s="728"/>
      <c r="AB5" s="728"/>
      <c r="AC5" s="728"/>
      <c r="AD5" s="729">
        <v>22311885</v>
      </c>
      <c r="AE5" s="729"/>
      <c r="AF5" s="729"/>
      <c r="AG5" s="729"/>
      <c r="AH5" s="729"/>
      <c r="AI5" s="729"/>
      <c r="AJ5" s="729"/>
      <c r="AK5" s="729"/>
      <c r="AL5" s="716">
        <v>69.599999999999994</v>
      </c>
      <c r="AM5" s="698"/>
      <c r="AN5" s="698"/>
      <c r="AO5" s="717"/>
      <c r="AP5" s="692" t="s">
        <v>231</v>
      </c>
      <c r="AQ5" s="693"/>
      <c r="AR5" s="693"/>
      <c r="AS5" s="693"/>
      <c r="AT5" s="693"/>
      <c r="AU5" s="693"/>
      <c r="AV5" s="693"/>
      <c r="AW5" s="693"/>
      <c r="AX5" s="693"/>
      <c r="AY5" s="693"/>
      <c r="AZ5" s="693"/>
      <c r="BA5" s="693"/>
      <c r="BB5" s="693"/>
      <c r="BC5" s="693"/>
      <c r="BD5" s="693"/>
      <c r="BE5" s="693"/>
      <c r="BF5" s="694"/>
      <c r="BG5" s="634">
        <v>22311153</v>
      </c>
      <c r="BH5" s="635"/>
      <c r="BI5" s="635"/>
      <c r="BJ5" s="635"/>
      <c r="BK5" s="635"/>
      <c r="BL5" s="635"/>
      <c r="BM5" s="635"/>
      <c r="BN5" s="636"/>
      <c r="BO5" s="672">
        <v>95.6</v>
      </c>
      <c r="BP5" s="672"/>
      <c r="BQ5" s="672"/>
      <c r="BR5" s="672"/>
      <c r="BS5" s="673">
        <v>121864</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443818</v>
      </c>
      <c r="S6" s="635"/>
      <c r="T6" s="635"/>
      <c r="U6" s="635"/>
      <c r="V6" s="635"/>
      <c r="W6" s="635"/>
      <c r="X6" s="635"/>
      <c r="Y6" s="636"/>
      <c r="Z6" s="672">
        <v>0.8</v>
      </c>
      <c r="AA6" s="672"/>
      <c r="AB6" s="672"/>
      <c r="AC6" s="672"/>
      <c r="AD6" s="673">
        <v>443818</v>
      </c>
      <c r="AE6" s="673"/>
      <c r="AF6" s="673"/>
      <c r="AG6" s="673"/>
      <c r="AH6" s="673"/>
      <c r="AI6" s="673"/>
      <c r="AJ6" s="673"/>
      <c r="AK6" s="673"/>
      <c r="AL6" s="637">
        <v>1.4</v>
      </c>
      <c r="AM6" s="638"/>
      <c r="AN6" s="638"/>
      <c r="AO6" s="674"/>
      <c r="AP6" s="631" t="s">
        <v>236</v>
      </c>
      <c r="AQ6" s="632"/>
      <c r="AR6" s="632"/>
      <c r="AS6" s="632"/>
      <c r="AT6" s="632"/>
      <c r="AU6" s="632"/>
      <c r="AV6" s="632"/>
      <c r="AW6" s="632"/>
      <c r="AX6" s="632"/>
      <c r="AY6" s="632"/>
      <c r="AZ6" s="632"/>
      <c r="BA6" s="632"/>
      <c r="BB6" s="632"/>
      <c r="BC6" s="632"/>
      <c r="BD6" s="632"/>
      <c r="BE6" s="632"/>
      <c r="BF6" s="633"/>
      <c r="BG6" s="634">
        <v>22311153</v>
      </c>
      <c r="BH6" s="635"/>
      <c r="BI6" s="635"/>
      <c r="BJ6" s="635"/>
      <c r="BK6" s="635"/>
      <c r="BL6" s="635"/>
      <c r="BM6" s="635"/>
      <c r="BN6" s="636"/>
      <c r="BO6" s="672">
        <v>95.6</v>
      </c>
      <c r="BP6" s="672"/>
      <c r="BQ6" s="672"/>
      <c r="BR6" s="672"/>
      <c r="BS6" s="673">
        <v>121864</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344631</v>
      </c>
      <c r="CS6" s="635"/>
      <c r="CT6" s="635"/>
      <c r="CU6" s="635"/>
      <c r="CV6" s="635"/>
      <c r="CW6" s="635"/>
      <c r="CX6" s="635"/>
      <c r="CY6" s="636"/>
      <c r="CZ6" s="716">
        <v>0.7</v>
      </c>
      <c r="DA6" s="698"/>
      <c r="DB6" s="698"/>
      <c r="DC6" s="718"/>
      <c r="DD6" s="640" t="s">
        <v>131</v>
      </c>
      <c r="DE6" s="635"/>
      <c r="DF6" s="635"/>
      <c r="DG6" s="635"/>
      <c r="DH6" s="635"/>
      <c r="DI6" s="635"/>
      <c r="DJ6" s="635"/>
      <c r="DK6" s="635"/>
      <c r="DL6" s="635"/>
      <c r="DM6" s="635"/>
      <c r="DN6" s="635"/>
      <c r="DO6" s="635"/>
      <c r="DP6" s="636"/>
      <c r="DQ6" s="640">
        <v>343704</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8327</v>
      </c>
      <c r="S7" s="635"/>
      <c r="T7" s="635"/>
      <c r="U7" s="635"/>
      <c r="V7" s="635"/>
      <c r="W7" s="635"/>
      <c r="X7" s="635"/>
      <c r="Y7" s="636"/>
      <c r="Z7" s="672">
        <v>0</v>
      </c>
      <c r="AA7" s="672"/>
      <c r="AB7" s="672"/>
      <c r="AC7" s="672"/>
      <c r="AD7" s="673">
        <v>8327</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10100145</v>
      </c>
      <c r="BH7" s="635"/>
      <c r="BI7" s="635"/>
      <c r="BJ7" s="635"/>
      <c r="BK7" s="635"/>
      <c r="BL7" s="635"/>
      <c r="BM7" s="635"/>
      <c r="BN7" s="636"/>
      <c r="BO7" s="672">
        <v>43.3</v>
      </c>
      <c r="BP7" s="672"/>
      <c r="BQ7" s="672"/>
      <c r="BR7" s="672"/>
      <c r="BS7" s="673">
        <v>121864</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5643412</v>
      </c>
      <c r="CS7" s="635"/>
      <c r="CT7" s="635"/>
      <c r="CU7" s="635"/>
      <c r="CV7" s="635"/>
      <c r="CW7" s="635"/>
      <c r="CX7" s="635"/>
      <c r="CY7" s="636"/>
      <c r="CZ7" s="672">
        <v>10.7</v>
      </c>
      <c r="DA7" s="672"/>
      <c r="DB7" s="672"/>
      <c r="DC7" s="672"/>
      <c r="DD7" s="640">
        <v>268034</v>
      </c>
      <c r="DE7" s="635"/>
      <c r="DF7" s="635"/>
      <c r="DG7" s="635"/>
      <c r="DH7" s="635"/>
      <c r="DI7" s="635"/>
      <c r="DJ7" s="635"/>
      <c r="DK7" s="635"/>
      <c r="DL7" s="635"/>
      <c r="DM7" s="635"/>
      <c r="DN7" s="635"/>
      <c r="DO7" s="635"/>
      <c r="DP7" s="636"/>
      <c r="DQ7" s="640">
        <v>4703968</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119812</v>
      </c>
      <c r="S8" s="635"/>
      <c r="T8" s="635"/>
      <c r="U8" s="635"/>
      <c r="V8" s="635"/>
      <c r="W8" s="635"/>
      <c r="X8" s="635"/>
      <c r="Y8" s="636"/>
      <c r="Z8" s="672">
        <v>0.2</v>
      </c>
      <c r="AA8" s="672"/>
      <c r="AB8" s="672"/>
      <c r="AC8" s="672"/>
      <c r="AD8" s="673">
        <v>119812</v>
      </c>
      <c r="AE8" s="673"/>
      <c r="AF8" s="673"/>
      <c r="AG8" s="673"/>
      <c r="AH8" s="673"/>
      <c r="AI8" s="673"/>
      <c r="AJ8" s="673"/>
      <c r="AK8" s="673"/>
      <c r="AL8" s="637">
        <v>0.4</v>
      </c>
      <c r="AM8" s="638"/>
      <c r="AN8" s="638"/>
      <c r="AO8" s="674"/>
      <c r="AP8" s="631" t="s">
        <v>242</v>
      </c>
      <c r="AQ8" s="632"/>
      <c r="AR8" s="632"/>
      <c r="AS8" s="632"/>
      <c r="AT8" s="632"/>
      <c r="AU8" s="632"/>
      <c r="AV8" s="632"/>
      <c r="AW8" s="632"/>
      <c r="AX8" s="632"/>
      <c r="AY8" s="632"/>
      <c r="AZ8" s="632"/>
      <c r="BA8" s="632"/>
      <c r="BB8" s="632"/>
      <c r="BC8" s="632"/>
      <c r="BD8" s="632"/>
      <c r="BE8" s="632"/>
      <c r="BF8" s="633"/>
      <c r="BG8" s="634">
        <v>282156</v>
      </c>
      <c r="BH8" s="635"/>
      <c r="BI8" s="635"/>
      <c r="BJ8" s="635"/>
      <c r="BK8" s="635"/>
      <c r="BL8" s="635"/>
      <c r="BM8" s="635"/>
      <c r="BN8" s="636"/>
      <c r="BO8" s="672">
        <v>1.2</v>
      </c>
      <c r="BP8" s="672"/>
      <c r="BQ8" s="672"/>
      <c r="BR8" s="672"/>
      <c r="BS8" s="673" t="s">
        <v>243</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23432560</v>
      </c>
      <c r="CS8" s="635"/>
      <c r="CT8" s="635"/>
      <c r="CU8" s="635"/>
      <c r="CV8" s="635"/>
      <c r="CW8" s="635"/>
      <c r="CX8" s="635"/>
      <c r="CY8" s="636"/>
      <c r="CZ8" s="672">
        <v>44.4</v>
      </c>
      <c r="DA8" s="672"/>
      <c r="DB8" s="672"/>
      <c r="DC8" s="672"/>
      <c r="DD8" s="640">
        <v>17377</v>
      </c>
      <c r="DE8" s="635"/>
      <c r="DF8" s="635"/>
      <c r="DG8" s="635"/>
      <c r="DH8" s="635"/>
      <c r="DI8" s="635"/>
      <c r="DJ8" s="635"/>
      <c r="DK8" s="635"/>
      <c r="DL8" s="635"/>
      <c r="DM8" s="635"/>
      <c r="DN8" s="635"/>
      <c r="DO8" s="635"/>
      <c r="DP8" s="636"/>
      <c r="DQ8" s="640">
        <v>11399434</v>
      </c>
      <c r="DR8" s="635"/>
      <c r="DS8" s="635"/>
      <c r="DT8" s="635"/>
      <c r="DU8" s="635"/>
      <c r="DV8" s="635"/>
      <c r="DW8" s="635"/>
      <c r="DX8" s="635"/>
      <c r="DY8" s="635"/>
      <c r="DZ8" s="635"/>
      <c r="EA8" s="635"/>
      <c r="EB8" s="635"/>
      <c r="EC8" s="671"/>
    </row>
    <row r="9" spans="2:143" ht="11.25" customHeight="1" x14ac:dyDescent="0.2">
      <c r="B9" s="631" t="s">
        <v>245</v>
      </c>
      <c r="C9" s="632"/>
      <c r="D9" s="632"/>
      <c r="E9" s="632"/>
      <c r="F9" s="632"/>
      <c r="G9" s="632"/>
      <c r="H9" s="632"/>
      <c r="I9" s="632"/>
      <c r="J9" s="632"/>
      <c r="K9" s="632"/>
      <c r="L9" s="632"/>
      <c r="M9" s="632"/>
      <c r="N9" s="632"/>
      <c r="O9" s="632"/>
      <c r="P9" s="632"/>
      <c r="Q9" s="633"/>
      <c r="R9" s="634">
        <v>93233</v>
      </c>
      <c r="S9" s="635"/>
      <c r="T9" s="635"/>
      <c r="U9" s="635"/>
      <c r="V9" s="635"/>
      <c r="W9" s="635"/>
      <c r="X9" s="635"/>
      <c r="Y9" s="636"/>
      <c r="Z9" s="672">
        <v>0.2</v>
      </c>
      <c r="AA9" s="672"/>
      <c r="AB9" s="672"/>
      <c r="AC9" s="672"/>
      <c r="AD9" s="673">
        <v>93233</v>
      </c>
      <c r="AE9" s="673"/>
      <c r="AF9" s="673"/>
      <c r="AG9" s="673"/>
      <c r="AH9" s="673"/>
      <c r="AI9" s="673"/>
      <c r="AJ9" s="673"/>
      <c r="AK9" s="673"/>
      <c r="AL9" s="637">
        <v>0.3</v>
      </c>
      <c r="AM9" s="638"/>
      <c r="AN9" s="638"/>
      <c r="AO9" s="674"/>
      <c r="AP9" s="631" t="s">
        <v>246</v>
      </c>
      <c r="AQ9" s="632"/>
      <c r="AR9" s="632"/>
      <c r="AS9" s="632"/>
      <c r="AT9" s="632"/>
      <c r="AU9" s="632"/>
      <c r="AV9" s="632"/>
      <c r="AW9" s="632"/>
      <c r="AX9" s="632"/>
      <c r="AY9" s="632"/>
      <c r="AZ9" s="632"/>
      <c r="BA9" s="632"/>
      <c r="BB9" s="632"/>
      <c r="BC9" s="632"/>
      <c r="BD9" s="632"/>
      <c r="BE9" s="632"/>
      <c r="BF9" s="633"/>
      <c r="BG9" s="634">
        <v>8486342</v>
      </c>
      <c r="BH9" s="635"/>
      <c r="BI9" s="635"/>
      <c r="BJ9" s="635"/>
      <c r="BK9" s="635"/>
      <c r="BL9" s="635"/>
      <c r="BM9" s="635"/>
      <c r="BN9" s="636"/>
      <c r="BO9" s="672">
        <v>36.4</v>
      </c>
      <c r="BP9" s="672"/>
      <c r="BQ9" s="672"/>
      <c r="BR9" s="672"/>
      <c r="BS9" s="673" t="s">
        <v>243</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5592480</v>
      </c>
      <c r="CS9" s="635"/>
      <c r="CT9" s="635"/>
      <c r="CU9" s="635"/>
      <c r="CV9" s="635"/>
      <c r="CW9" s="635"/>
      <c r="CX9" s="635"/>
      <c r="CY9" s="636"/>
      <c r="CZ9" s="672">
        <v>10.6</v>
      </c>
      <c r="DA9" s="672"/>
      <c r="DB9" s="672"/>
      <c r="DC9" s="672"/>
      <c r="DD9" s="640">
        <v>189665</v>
      </c>
      <c r="DE9" s="635"/>
      <c r="DF9" s="635"/>
      <c r="DG9" s="635"/>
      <c r="DH9" s="635"/>
      <c r="DI9" s="635"/>
      <c r="DJ9" s="635"/>
      <c r="DK9" s="635"/>
      <c r="DL9" s="635"/>
      <c r="DM9" s="635"/>
      <c r="DN9" s="635"/>
      <c r="DO9" s="635"/>
      <c r="DP9" s="636"/>
      <c r="DQ9" s="640">
        <v>4486194</v>
      </c>
      <c r="DR9" s="635"/>
      <c r="DS9" s="635"/>
      <c r="DT9" s="635"/>
      <c r="DU9" s="635"/>
      <c r="DV9" s="635"/>
      <c r="DW9" s="635"/>
      <c r="DX9" s="635"/>
      <c r="DY9" s="635"/>
      <c r="DZ9" s="635"/>
      <c r="EA9" s="635"/>
      <c r="EB9" s="635"/>
      <c r="EC9" s="671"/>
    </row>
    <row r="10" spans="2:143" ht="11.25" customHeight="1" x14ac:dyDescent="0.2">
      <c r="B10" s="631" t="s">
        <v>248</v>
      </c>
      <c r="C10" s="632"/>
      <c r="D10" s="632"/>
      <c r="E10" s="632"/>
      <c r="F10" s="632"/>
      <c r="G10" s="632"/>
      <c r="H10" s="632"/>
      <c r="I10" s="632"/>
      <c r="J10" s="632"/>
      <c r="K10" s="632"/>
      <c r="L10" s="632"/>
      <c r="M10" s="632"/>
      <c r="N10" s="632"/>
      <c r="O10" s="632"/>
      <c r="P10" s="632"/>
      <c r="Q10" s="633"/>
      <c r="R10" s="634" t="s">
        <v>131</v>
      </c>
      <c r="S10" s="635"/>
      <c r="T10" s="635"/>
      <c r="U10" s="635"/>
      <c r="V10" s="635"/>
      <c r="W10" s="635"/>
      <c r="X10" s="635"/>
      <c r="Y10" s="636"/>
      <c r="Z10" s="672" t="s">
        <v>131</v>
      </c>
      <c r="AA10" s="672"/>
      <c r="AB10" s="672"/>
      <c r="AC10" s="672"/>
      <c r="AD10" s="673" t="s">
        <v>131</v>
      </c>
      <c r="AE10" s="673"/>
      <c r="AF10" s="673"/>
      <c r="AG10" s="673"/>
      <c r="AH10" s="673"/>
      <c r="AI10" s="673"/>
      <c r="AJ10" s="673"/>
      <c r="AK10" s="673"/>
      <c r="AL10" s="637" t="s">
        <v>131</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474246</v>
      </c>
      <c r="BH10" s="635"/>
      <c r="BI10" s="635"/>
      <c r="BJ10" s="635"/>
      <c r="BK10" s="635"/>
      <c r="BL10" s="635"/>
      <c r="BM10" s="635"/>
      <c r="BN10" s="636"/>
      <c r="BO10" s="672">
        <v>2</v>
      </c>
      <c r="BP10" s="672"/>
      <c r="BQ10" s="672"/>
      <c r="BR10" s="672"/>
      <c r="BS10" s="673" t="s">
        <v>243</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35279</v>
      </c>
      <c r="CS10" s="635"/>
      <c r="CT10" s="635"/>
      <c r="CU10" s="635"/>
      <c r="CV10" s="635"/>
      <c r="CW10" s="635"/>
      <c r="CX10" s="635"/>
      <c r="CY10" s="636"/>
      <c r="CZ10" s="672">
        <v>0.1</v>
      </c>
      <c r="DA10" s="672"/>
      <c r="DB10" s="672"/>
      <c r="DC10" s="672"/>
      <c r="DD10" s="640" t="s">
        <v>243</v>
      </c>
      <c r="DE10" s="635"/>
      <c r="DF10" s="635"/>
      <c r="DG10" s="635"/>
      <c r="DH10" s="635"/>
      <c r="DI10" s="635"/>
      <c r="DJ10" s="635"/>
      <c r="DK10" s="635"/>
      <c r="DL10" s="635"/>
      <c r="DM10" s="635"/>
      <c r="DN10" s="635"/>
      <c r="DO10" s="635"/>
      <c r="DP10" s="636"/>
      <c r="DQ10" s="640">
        <v>34409</v>
      </c>
      <c r="DR10" s="635"/>
      <c r="DS10" s="635"/>
      <c r="DT10" s="635"/>
      <c r="DU10" s="635"/>
      <c r="DV10" s="635"/>
      <c r="DW10" s="635"/>
      <c r="DX10" s="635"/>
      <c r="DY10" s="635"/>
      <c r="DZ10" s="635"/>
      <c r="EA10" s="635"/>
      <c r="EB10" s="635"/>
      <c r="EC10" s="671"/>
    </row>
    <row r="11" spans="2:143" ht="11.25" customHeight="1" x14ac:dyDescent="0.2">
      <c r="B11" s="631" t="s">
        <v>251</v>
      </c>
      <c r="C11" s="632"/>
      <c r="D11" s="632"/>
      <c r="E11" s="632"/>
      <c r="F11" s="632"/>
      <c r="G11" s="632"/>
      <c r="H11" s="632"/>
      <c r="I11" s="632"/>
      <c r="J11" s="632"/>
      <c r="K11" s="632"/>
      <c r="L11" s="632"/>
      <c r="M11" s="632"/>
      <c r="N11" s="632"/>
      <c r="O11" s="632"/>
      <c r="P11" s="632"/>
      <c r="Q11" s="633"/>
      <c r="R11" s="634">
        <v>3520926</v>
      </c>
      <c r="S11" s="635"/>
      <c r="T11" s="635"/>
      <c r="U11" s="635"/>
      <c r="V11" s="635"/>
      <c r="W11" s="635"/>
      <c r="X11" s="635"/>
      <c r="Y11" s="636"/>
      <c r="Z11" s="637">
        <v>6.4</v>
      </c>
      <c r="AA11" s="638"/>
      <c r="AB11" s="638"/>
      <c r="AC11" s="639"/>
      <c r="AD11" s="640">
        <v>3520926</v>
      </c>
      <c r="AE11" s="635"/>
      <c r="AF11" s="635"/>
      <c r="AG11" s="635"/>
      <c r="AH11" s="635"/>
      <c r="AI11" s="635"/>
      <c r="AJ11" s="635"/>
      <c r="AK11" s="636"/>
      <c r="AL11" s="637">
        <v>11</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857401</v>
      </c>
      <c r="BH11" s="635"/>
      <c r="BI11" s="635"/>
      <c r="BJ11" s="635"/>
      <c r="BK11" s="635"/>
      <c r="BL11" s="635"/>
      <c r="BM11" s="635"/>
      <c r="BN11" s="636"/>
      <c r="BO11" s="672">
        <v>3.7</v>
      </c>
      <c r="BP11" s="672"/>
      <c r="BQ11" s="672"/>
      <c r="BR11" s="672"/>
      <c r="BS11" s="673">
        <v>121864</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708010</v>
      </c>
      <c r="CS11" s="635"/>
      <c r="CT11" s="635"/>
      <c r="CU11" s="635"/>
      <c r="CV11" s="635"/>
      <c r="CW11" s="635"/>
      <c r="CX11" s="635"/>
      <c r="CY11" s="636"/>
      <c r="CZ11" s="672">
        <v>1.3</v>
      </c>
      <c r="DA11" s="672"/>
      <c r="DB11" s="672"/>
      <c r="DC11" s="672"/>
      <c r="DD11" s="640">
        <v>40178</v>
      </c>
      <c r="DE11" s="635"/>
      <c r="DF11" s="635"/>
      <c r="DG11" s="635"/>
      <c r="DH11" s="635"/>
      <c r="DI11" s="635"/>
      <c r="DJ11" s="635"/>
      <c r="DK11" s="635"/>
      <c r="DL11" s="635"/>
      <c r="DM11" s="635"/>
      <c r="DN11" s="635"/>
      <c r="DO11" s="635"/>
      <c r="DP11" s="636"/>
      <c r="DQ11" s="640">
        <v>657608</v>
      </c>
      <c r="DR11" s="635"/>
      <c r="DS11" s="635"/>
      <c r="DT11" s="635"/>
      <c r="DU11" s="635"/>
      <c r="DV11" s="635"/>
      <c r="DW11" s="635"/>
      <c r="DX11" s="635"/>
      <c r="DY11" s="635"/>
      <c r="DZ11" s="635"/>
      <c r="EA11" s="635"/>
      <c r="EB11" s="635"/>
      <c r="EC11" s="671"/>
    </row>
    <row r="12" spans="2:143" ht="11.25" customHeight="1" x14ac:dyDescent="0.2">
      <c r="B12" s="631" t="s">
        <v>254</v>
      </c>
      <c r="C12" s="632"/>
      <c r="D12" s="632"/>
      <c r="E12" s="632"/>
      <c r="F12" s="632"/>
      <c r="G12" s="632"/>
      <c r="H12" s="632"/>
      <c r="I12" s="632"/>
      <c r="J12" s="632"/>
      <c r="K12" s="632"/>
      <c r="L12" s="632"/>
      <c r="M12" s="632"/>
      <c r="N12" s="632"/>
      <c r="O12" s="632"/>
      <c r="P12" s="632"/>
      <c r="Q12" s="633"/>
      <c r="R12" s="634" t="s">
        <v>131</v>
      </c>
      <c r="S12" s="635"/>
      <c r="T12" s="635"/>
      <c r="U12" s="635"/>
      <c r="V12" s="635"/>
      <c r="W12" s="635"/>
      <c r="X12" s="635"/>
      <c r="Y12" s="636"/>
      <c r="Z12" s="672" t="s">
        <v>131</v>
      </c>
      <c r="AA12" s="672"/>
      <c r="AB12" s="672"/>
      <c r="AC12" s="672"/>
      <c r="AD12" s="673" t="s">
        <v>243</v>
      </c>
      <c r="AE12" s="673"/>
      <c r="AF12" s="673"/>
      <c r="AG12" s="673"/>
      <c r="AH12" s="673"/>
      <c r="AI12" s="673"/>
      <c r="AJ12" s="673"/>
      <c r="AK12" s="673"/>
      <c r="AL12" s="637" t="s">
        <v>131</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10769395</v>
      </c>
      <c r="BH12" s="635"/>
      <c r="BI12" s="635"/>
      <c r="BJ12" s="635"/>
      <c r="BK12" s="635"/>
      <c r="BL12" s="635"/>
      <c r="BM12" s="635"/>
      <c r="BN12" s="636"/>
      <c r="BO12" s="672">
        <v>46.2</v>
      </c>
      <c r="BP12" s="672"/>
      <c r="BQ12" s="672"/>
      <c r="BR12" s="672"/>
      <c r="BS12" s="673" t="s">
        <v>131</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301394</v>
      </c>
      <c r="CS12" s="635"/>
      <c r="CT12" s="635"/>
      <c r="CU12" s="635"/>
      <c r="CV12" s="635"/>
      <c r="CW12" s="635"/>
      <c r="CX12" s="635"/>
      <c r="CY12" s="636"/>
      <c r="CZ12" s="672">
        <v>0.6</v>
      </c>
      <c r="DA12" s="672"/>
      <c r="DB12" s="672"/>
      <c r="DC12" s="672"/>
      <c r="DD12" s="640" t="s">
        <v>243</v>
      </c>
      <c r="DE12" s="635"/>
      <c r="DF12" s="635"/>
      <c r="DG12" s="635"/>
      <c r="DH12" s="635"/>
      <c r="DI12" s="635"/>
      <c r="DJ12" s="635"/>
      <c r="DK12" s="635"/>
      <c r="DL12" s="635"/>
      <c r="DM12" s="635"/>
      <c r="DN12" s="635"/>
      <c r="DO12" s="635"/>
      <c r="DP12" s="636"/>
      <c r="DQ12" s="640">
        <v>298198</v>
      </c>
      <c r="DR12" s="635"/>
      <c r="DS12" s="635"/>
      <c r="DT12" s="635"/>
      <c r="DU12" s="635"/>
      <c r="DV12" s="635"/>
      <c r="DW12" s="635"/>
      <c r="DX12" s="635"/>
      <c r="DY12" s="635"/>
      <c r="DZ12" s="635"/>
      <c r="EA12" s="635"/>
      <c r="EB12" s="635"/>
      <c r="EC12" s="671"/>
    </row>
    <row r="13" spans="2:143" ht="11.25" customHeight="1" x14ac:dyDescent="0.2">
      <c r="B13" s="631" t="s">
        <v>257</v>
      </c>
      <c r="C13" s="632"/>
      <c r="D13" s="632"/>
      <c r="E13" s="632"/>
      <c r="F13" s="632"/>
      <c r="G13" s="632"/>
      <c r="H13" s="632"/>
      <c r="I13" s="632"/>
      <c r="J13" s="632"/>
      <c r="K13" s="632"/>
      <c r="L13" s="632"/>
      <c r="M13" s="632"/>
      <c r="N13" s="632"/>
      <c r="O13" s="632"/>
      <c r="P13" s="632"/>
      <c r="Q13" s="633"/>
      <c r="R13" s="634" t="s">
        <v>243</v>
      </c>
      <c r="S13" s="635"/>
      <c r="T13" s="635"/>
      <c r="U13" s="635"/>
      <c r="V13" s="635"/>
      <c r="W13" s="635"/>
      <c r="X13" s="635"/>
      <c r="Y13" s="636"/>
      <c r="Z13" s="672" t="s">
        <v>131</v>
      </c>
      <c r="AA13" s="672"/>
      <c r="AB13" s="672"/>
      <c r="AC13" s="672"/>
      <c r="AD13" s="673" t="s">
        <v>131</v>
      </c>
      <c r="AE13" s="673"/>
      <c r="AF13" s="673"/>
      <c r="AG13" s="673"/>
      <c r="AH13" s="673"/>
      <c r="AI13" s="673"/>
      <c r="AJ13" s="673"/>
      <c r="AK13" s="673"/>
      <c r="AL13" s="637" t="s">
        <v>131</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10744381</v>
      </c>
      <c r="BH13" s="635"/>
      <c r="BI13" s="635"/>
      <c r="BJ13" s="635"/>
      <c r="BK13" s="635"/>
      <c r="BL13" s="635"/>
      <c r="BM13" s="635"/>
      <c r="BN13" s="636"/>
      <c r="BO13" s="672">
        <v>46.1</v>
      </c>
      <c r="BP13" s="672"/>
      <c r="BQ13" s="672"/>
      <c r="BR13" s="672"/>
      <c r="BS13" s="673" t="s">
        <v>131</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4487440</v>
      </c>
      <c r="CS13" s="635"/>
      <c r="CT13" s="635"/>
      <c r="CU13" s="635"/>
      <c r="CV13" s="635"/>
      <c r="CW13" s="635"/>
      <c r="CX13" s="635"/>
      <c r="CY13" s="636"/>
      <c r="CZ13" s="672">
        <v>8.5</v>
      </c>
      <c r="DA13" s="672"/>
      <c r="DB13" s="672"/>
      <c r="DC13" s="672"/>
      <c r="DD13" s="640">
        <v>1159921</v>
      </c>
      <c r="DE13" s="635"/>
      <c r="DF13" s="635"/>
      <c r="DG13" s="635"/>
      <c r="DH13" s="635"/>
      <c r="DI13" s="635"/>
      <c r="DJ13" s="635"/>
      <c r="DK13" s="635"/>
      <c r="DL13" s="635"/>
      <c r="DM13" s="635"/>
      <c r="DN13" s="635"/>
      <c r="DO13" s="635"/>
      <c r="DP13" s="636"/>
      <c r="DQ13" s="640">
        <v>3973386</v>
      </c>
      <c r="DR13" s="635"/>
      <c r="DS13" s="635"/>
      <c r="DT13" s="635"/>
      <c r="DU13" s="635"/>
      <c r="DV13" s="635"/>
      <c r="DW13" s="635"/>
      <c r="DX13" s="635"/>
      <c r="DY13" s="635"/>
      <c r="DZ13" s="635"/>
      <c r="EA13" s="635"/>
      <c r="EB13" s="635"/>
      <c r="EC13" s="671"/>
    </row>
    <row r="14" spans="2:143" ht="11.25" customHeight="1" x14ac:dyDescent="0.2">
      <c r="B14" s="631" t="s">
        <v>260</v>
      </c>
      <c r="C14" s="632"/>
      <c r="D14" s="632"/>
      <c r="E14" s="632"/>
      <c r="F14" s="632"/>
      <c r="G14" s="632"/>
      <c r="H14" s="632"/>
      <c r="I14" s="632"/>
      <c r="J14" s="632"/>
      <c r="K14" s="632"/>
      <c r="L14" s="632"/>
      <c r="M14" s="632"/>
      <c r="N14" s="632"/>
      <c r="O14" s="632"/>
      <c r="P14" s="632"/>
      <c r="Q14" s="633"/>
      <c r="R14" s="634">
        <v>1150</v>
      </c>
      <c r="S14" s="635"/>
      <c r="T14" s="635"/>
      <c r="U14" s="635"/>
      <c r="V14" s="635"/>
      <c r="W14" s="635"/>
      <c r="X14" s="635"/>
      <c r="Y14" s="636"/>
      <c r="Z14" s="672">
        <v>0</v>
      </c>
      <c r="AA14" s="672"/>
      <c r="AB14" s="672"/>
      <c r="AC14" s="672"/>
      <c r="AD14" s="673">
        <v>1150</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376137</v>
      </c>
      <c r="BH14" s="635"/>
      <c r="BI14" s="635"/>
      <c r="BJ14" s="635"/>
      <c r="BK14" s="635"/>
      <c r="BL14" s="635"/>
      <c r="BM14" s="635"/>
      <c r="BN14" s="636"/>
      <c r="BO14" s="672">
        <v>1.6</v>
      </c>
      <c r="BP14" s="672"/>
      <c r="BQ14" s="672"/>
      <c r="BR14" s="672"/>
      <c r="BS14" s="673" t="s">
        <v>131</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2162785</v>
      </c>
      <c r="CS14" s="635"/>
      <c r="CT14" s="635"/>
      <c r="CU14" s="635"/>
      <c r="CV14" s="635"/>
      <c r="CW14" s="635"/>
      <c r="CX14" s="635"/>
      <c r="CY14" s="636"/>
      <c r="CZ14" s="672">
        <v>4.0999999999999996</v>
      </c>
      <c r="DA14" s="672"/>
      <c r="DB14" s="672"/>
      <c r="DC14" s="672"/>
      <c r="DD14" s="640">
        <v>3614</v>
      </c>
      <c r="DE14" s="635"/>
      <c r="DF14" s="635"/>
      <c r="DG14" s="635"/>
      <c r="DH14" s="635"/>
      <c r="DI14" s="635"/>
      <c r="DJ14" s="635"/>
      <c r="DK14" s="635"/>
      <c r="DL14" s="635"/>
      <c r="DM14" s="635"/>
      <c r="DN14" s="635"/>
      <c r="DO14" s="635"/>
      <c r="DP14" s="636"/>
      <c r="DQ14" s="640">
        <v>2157850</v>
      </c>
      <c r="DR14" s="635"/>
      <c r="DS14" s="635"/>
      <c r="DT14" s="635"/>
      <c r="DU14" s="635"/>
      <c r="DV14" s="635"/>
      <c r="DW14" s="635"/>
      <c r="DX14" s="635"/>
      <c r="DY14" s="635"/>
      <c r="DZ14" s="635"/>
      <c r="EA14" s="635"/>
      <c r="EB14" s="635"/>
      <c r="EC14" s="671"/>
    </row>
    <row r="15" spans="2:143" ht="11.25" customHeight="1" x14ac:dyDescent="0.2">
      <c r="B15" s="631" t="s">
        <v>263</v>
      </c>
      <c r="C15" s="632"/>
      <c r="D15" s="632"/>
      <c r="E15" s="632"/>
      <c r="F15" s="632"/>
      <c r="G15" s="632"/>
      <c r="H15" s="632"/>
      <c r="I15" s="632"/>
      <c r="J15" s="632"/>
      <c r="K15" s="632"/>
      <c r="L15" s="632"/>
      <c r="M15" s="632"/>
      <c r="N15" s="632"/>
      <c r="O15" s="632"/>
      <c r="P15" s="632"/>
      <c r="Q15" s="633"/>
      <c r="R15" s="634" t="s">
        <v>131</v>
      </c>
      <c r="S15" s="635"/>
      <c r="T15" s="635"/>
      <c r="U15" s="635"/>
      <c r="V15" s="635"/>
      <c r="W15" s="635"/>
      <c r="X15" s="635"/>
      <c r="Y15" s="636"/>
      <c r="Z15" s="672" t="s">
        <v>131</v>
      </c>
      <c r="AA15" s="672"/>
      <c r="AB15" s="672"/>
      <c r="AC15" s="672"/>
      <c r="AD15" s="673" t="s">
        <v>243</v>
      </c>
      <c r="AE15" s="673"/>
      <c r="AF15" s="673"/>
      <c r="AG15" s="673"/>
      <c r="AH15" s="673"/>
      <c r="AI15" s="673"/>
      <c r="AJ15" s="673"/>
      <c r="AK15" s="673"/>
      <c r="AL15" s="637" t="s">
        <v>243</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1065476</v>
      </c>
      <c r="BH15" s="635"/>
      <c r="BI15" s="635"/>
      <c r="BJ15" s="635"/>
      <c r="BK15" s="635"/>
      <c r="BL15" s="635"/>
      <c r="BM15" s="635"/>
      <c r="BN15" s="636"/>
      <c r="BO15" s="672">
        <v>4.5999999999999996</v>
      </c>
      <c r="BP15" s="672"/>
      <c r="BQ15" s="672"/>
      <c r="BR15" s="672"/>
      <c r="BS15" s="673" t="s">
        <v>131</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6100093</v>
      </c>
      <c r="CS15" s="635"/>
      <c r="CT15" s="635"/>
      <c r="CU15" s="635"/>
      <c r="CV15" s="635"/>
      <c r="CW15" s="635"/>
      <c r="CX15" s="635"/>
      <c r="CY15" s="636"/>
      <c r="CZ15" s="672">
        <v>11.6</v>
      </c>
      <c r="DA15" s="672"/>
      <c r="DB15" s="672"/>
      <c r="DC15" s="672"/>
      <c r="DD15" s="640">
        <v>931841</v>
      </c>
      <c r="DE15" s="635"/>
      <c r="DF15" s="635"/>
      <c r="DG15" s="635"/>
      <c r="DH15" s="635"/>
      <c r="DI15" s="635"/>
      <c r="DJ15" s="635"/>
      <c r="DK15" s="635"/>
      <c r="DL15" s="635"/>
      <c r="DM15" s="635"/>
      <c r="DN15" s="635"/>
      <c r="DO15" s="635"/>
      <c r="DP15" s="636"/>
      <c r="DQ15" s="640">
        <v>4437624</v>
      </c>
      <c r="DR15" s="635"/>
      <c r="DS15" s="635"/>
      <c r="DT15" s="635"/>
      <c r="DU15" s="635"/>
      <c r="DV15" s="635"/>
      <c r="DW15" s="635"/>
      <c r="DX15" s="635"/>
      <c r="DY15" s="635"/>
      <c r="DZ15" s="635"/>
      <c r="EA15" s="635"/>
      <c r="EB15" s="635"/>
      <c r="EC15" s="671"/>
    </row>
    <row r="16" spans="2:143" ht="11.25" customHeight="1" x14ac:dyDescent="0.2">
      <c r="B16" s="631" t="s">
        <v>266</v>
      </c>
      <c r="C16" s="632"/>
      <c r="D16" s="632"/>
      <c r="E16" s="632"/>
      <c r="F16" s="632"/>
      <c r="G16" s="632"/>
      <c r="H16" s="632"/>
      <c r="I16" s="632"/>
      <c r="J16" s="632"/>
      <c r="K16" s="632"/>
      <c r="L16" s="632"/>
      <c r="M16" s="632"/>
      <c r="N16" s="632"/>
      <c r="O16" s="632"/>
      <c r="P16" s="632"/>
      <c r="Q16" s="633"/>
      <c r="R16" s="634">
        <v>75951</v>
      </c>
      <c r="S16" s="635"/>
      <c r="T16" s="635"/>
      <c r="U16" s="635"/>
      <c r="V16" s="635"/>
      <c r="W16" s="635"/>
      <c r="X16" s="635"/>
      <c r="Y16" s="636"/>
      <c r="Z16" s="672">
        <v>0.1</v>
      </c>
      <c r="AA16" s="672"/>
      <c r="AB16" s="672"/>
      <c r="AC16" s="672"/>
      <c r="AD16" s="673">
        <v>75951</v>
      </c>
      <c r="AE16" s="673"/>
      <c r="AF16" s="673"/>
      <c r="AG16" s="673"/>
      <c r="AH16" s="673"/>
      <c r="AI16" s="673"/>
      <c r="AJ16" s="673"/>
      <c r="AK16" s="673"/>
      <c r="AL16" s="637">
        <v>0.2</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243</v>
      </c>
      <c r="BH16" s="635"/>
      <c r="BI16" s="635"/>
      <c r="BJ16" s="635"/>
      <c r="BK16" s="635"/>
      <c r="BL16" s="635"/>
      <c r="BM16" s="635"/>
      <c r="BN16" s="636"/>
      <c r="BO16" s="672" t="s">
        <v>131</v>
      </c>
      <c r="BP16" s="672"/>
      <c r="BQ16" s="672"/>
      <c r="BR16" s="672"/>
      <c r="BS16" s="673" t="s">
        <v>243</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t="s">
        <v>131</v>
      </c>
      <c r="CS16" s="635"/>
      <c r="CT16" s="635"/>
      <c r="CU16" s="635"/>
      <c r="CV16" s="635"/>
      <c r="CW16" s="635"/>
      <c r="CX16" s="635"/>
      <c r="CY16" s="636"/>
      <c r="CZ16" s="672" t="s">
        <v>131</v>
      </c>
      <c r="DA16" s="672"/>
      <c r="DB16" s="672"/>
      <c r="DC16" s="672"/>
      <c r="DD16" s="640" t="s">
        <v>131</v>
      </c>
      <c r="DE16" s="635"/>
      <c r="DF16" s="635"/>
      <c r="DG16" s="635"/>
      <c r="DH16" s="635"/>
      <c r="DI16" s="635"/>
      <c r="DJ16" s="635"/>
      <c r="DK16" s="635"/>
      <c r="DL16" s="635"/>
      <c r="DM16" s="635"/>
      <c r="DN16" s="635"/>
      <c r="DO16" s="635"/>
      <c r="DP16" s="636"/>
      <c r="DQ16" s="640" t="s">
        <v>131</v>
      </c>
      <c r="DR16" s="635"/>
      <c r="DS16" s="635"/>
      <c r="DT16" s="635"/>
      <c r="DU16" s="635"/>
      <c r="DV16" s="635"/>
      <c r="DW16" s="635"/>
      <c r="DX16" s="635"/>
      <c r="DY16" s="635"/>
      <c r="DZ16" s="635"/>
      <c r="EA16" s="635"/>
      <c r="EB16" s="635"/>
      <c r="EC16" s="671"/>
    </row>
    <row r="17" spans="2:133" ht="11.25" customHeight="1" x14ac:dyDescent="0.2">
      <c r="B17" s="631" t="s">
        <v>269</v>
      </c>
      <c r="C17" s="632"/>
      <c r="D17" s="632"/>
      <c r="E17" s="632"/>
      <c r="F17" s="632"/>
      <c r="G17" s="632"/>
      <c r="H17" s="632"/>
      <c r="I17" s="632"/>
      <c r="J17" s="632"/>
      <c r="K17" s="632"/>
      <c r="L17" s="632"/>
      <c r="M17" s="632"/>
      <c r="N17" s="632"/>
      <c r="O17" s="632"/>
      <c r="P17" s="632"/>
      <c r="Q17" s="633"/>
      <c r="R17" s="634">
        <v>281019</v>
      </c>
      <c r="S17" s="635"/>
      <c r="T17" s="635"/>
      <c r="U17" s="635"/>
      <c r="V17" s="635"/>
      <c r="W17" s="635"/>
      <c r="X17" s="635"/>
      <c r="Y17" s="636"/>
      <c r="Z17" s="672">
        <v>0.5</v>
      </c>
      <c r="AA17" s="672"/>
      <c r="AB17" s="672"/>
      <c r="AC17" s="672"/>
      <c r="AD17" s="673">
        <v>281019</v>
      </c>
      <c r="AE17" s="673"/>
      <c r="AF17" s="673"/>
      <c r="AG17" s="673"/>
      <c r="AH17" s="673"/>
      <c r="AI17" s="673"/>
      <c r="AJ17" s="673"/>
      <c r="AK17" s="673"/>
      <c r="AL17" s="637">
        <v>0.9</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243</v>
      </c>
      <c r="BH17" s="635"/>
      <c r="BI17" s="635"/>
      <c r="BJ17" s="635"/>
      <c r="BK17" s="635"/>
      <c r="BL17" s="635"/>
      <c r="BM17" s="635"/>
      <c r="BN17" s="636"/>
      <c r="BO17" s="672" t="s">
        <v>131</v>
      </c>
      <c r="BP17" s="672"/>
      <c r="BQ17" s="672"/>
      <c r="BR17" s="672"/>
      <c r="BS17" s="673" t="s">
        <v>243</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4001219</v>
      </c>
      <c r="CS17" s="635"/>
      <c r="CT17" s="635"/>
      <c r="CU17" s="635"/>
      <c r="CV17" s="635"/>
      <c r="CW17" s="635"/>
      <c r="CX17" s="635"/>
      <c r="CY17" s="636"/>
      <c r="CZ17" s="672">
        <v>7.6</v>
      </c>
      <c r="DA17" s="672"/>
      <c r="DB17" s="672"/>
      <c r="DC17" s="672"/>
      <c r="DD17" s="640" t="s">
        <v>243</v>
      </c>
      <c r="DE17" s="635"/>
      <c r="DF17" s="635"/>
      <c r="DG17" s="635"/>
      <c r="DH17" s="635"/>
      <c r="DI17" s="635"/>
      <c r="DJ17" s="635"/>
      <c r="DK17" s="635"/>
      <c r="DL17" s="635"/>
      <c r="DM17" s="635"/>
      <c r="DN17" s="635"/>
      <c r="DO17" s="635"/>
      <c r="DP17" s="636"/>
      <c r="DQ17" s="640">
        <v>4001219</v>
      </c>
      <c r="DR17" s="635"/>
      <c r="DS17" s="635"/>
      <c r="DT17" s="635"/>
      <c r="DU17" s="635"/>
      <c r="DV17" s="635"/>
      <c r="DW17" s="635"/>
      <c r="DX17" s="635"/>
      <c r="DY17" s="635"/>
      <c r="DZ17" s="635"/>
      <c r="EA17" s="635"/>
      <c r="EB17" s="635"/>
      <c r="EC17" s="671"/>
    </row>
    <row r="18" spans="2:133" ht="11.25" customHeight="1" x14ac:dyDescent="0.2">
      <c r="B18" s="631" t="s">
        <v>272</v>
      </c>
      <c r="C18" s="632"/>
      <c r="D18" s="632"/>
      <c r="E18" s="632"/>
      <c r="F18" s="632"/>
      <c r="G18" s="632"/>
      <c r="H18" s="632"/>
      <c r="I18" s="632"/>
      <c r="J18" s="632"/>
      <c r="K18" s="632"/>
      <c r="L18" s="632"/>
      <c r="M18" s="632"/>
      <c r="N18" s="632"/>
      <c r="O18" s="632"/>
      <c r="P18" s="632"/>
      <c r="Q18" s="633"/>
      <c r="R18" s="634">
        <v>180784</v>
      </c>
      <c r="S18" s="635"/>
      <c r="T18" s="635"/>
      <c r="U18" s="635"/>
      <c r="V18" s="635"/>
      <c r="W18" s="635"/>
      <c r="X18" s="635"/>
      <c r="Y18" s="636"/>
      <c r="Z18" s="672">
        <v>0.3</v>
      </c>
      <c r="AA18" s="672"/>
      <c r="AB18" s="672"/>
      <c r="AC18" s="672"/>
      <c r="AD18" s="673">
        <v>180784</v>
      </c>
      <c r="AE18" s="673"/>
      <c r="AF18" s="673"/>
      <c r="AG18" s="673"/>
      <c r="AH18" s="673"/>
      <c r="AI18" s="673"/>
      <c r="AJ18" s="673"/>
      <c r="AK18" s="673"/>
      <c r="AL18" s="637">
        <v>0.6</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131</v>
      </c>
      <c r="BH18" s="635"/>
      <c r="BI18" s="635"/>
      <c r="BJ18" s="635"/>
      <c r="BK18" s="635"/>
      <c r="BL18" s="635"/>
      <c r="BM18" s="635"/>
      <c r="BN18" s="636"/>
      <c r="BO18" s="672" t="s">
        <v>243</v>
      </c>
      <c r="BP18" s="672"/>
      <c r="BQ18" s="672"/>
      <c r="BR18" s="672"/>
      <c r="BS18" s="673" t="s">
        <v>243</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243</v>
      </c>
      <c r="CS18" s="635"/>
      <c r="CT18" s="635"/>
      <c r="CU18" s="635"/>
      <c r="CV18" s="635"/>
      <c r="CW18" s="635"/>
      <c r="CX18" s="635"/>
      <c r="CY18" s="636"/>
      <c r="CZ18" s="672" t="s">
        <v>131</v>
      </c>
      <c r="DA18" s="672"/>
      <c r="DB18" s="672"/>
      <c r="DC18" s="672"/>
      <c r="DD18" s="640" t="s">
        <v>131</v>
      </c>
      <c r="DE18" s="635"/>
      <c r="DF18" s="635"/>
      <c r="DG18" s="635"/>
      <c r="DH18" s="635"/>
      <c r="DI18" s="635"/>
      <c r="DJ18" s="635"/>
      <c r="DK18" s="635"/>
      <c r="DL18" s="635"/>
      <c r="DM18" s="635"/>
      <c r="DN18" s="635"/>
      <c r="DO18" s="635"/>
      <c r="DP18" s="636"/>
      <c r="DQ18" s="640" t="s">
        <v>131</v>
      </c>
      <c r="DR18" s="635"/>
      <c r="DS18" s="635"/>
      <c r="DT18" s="635"/>
      <c r="DU18" s="635"/>
      <c r="DV18" s="635"/>
      <c r="DW18" s="635"/>
      <c r="DX18" s="635"/>
      <c r="DY18" s="635"/>
      <c r="DZ18" s="635"/>
      <c r="EA18" s="635"/>
      <c r="EB18" s="635"/>
      <c r="EC18" s="671"/>
    </row>
    <row r="19" spans="2:133" ht="11.25" customHeight="1" x14ac:dyDescent="0.2">
      <c r="B19" s="631" t="s">
        <v>275</v>
      </c>
      <c r="C19" s="632"/>
      <c r="D19" s="632"/>
      <c r="E19" s="632"/>
      <c r="F19" s="632"/>
      <c r="G19" s="632"/>
      <c r="H19" s="632"/>
      <c r="I19" s="632"/>
      <c r="J19" s="632"/>
      <c r="K19" s="632"/>
      <c r="L19" s="632"/>
      <c r="M19" s="632"/>
      <c r="N19" s="632"/>
      <c r="O19" s="632"/>
      <c r="P19" s="632"/>
      <c r="Q19" s="633"/>
      <c r="R19" s="634">
        <v>174940</v>
      </c>
      <c r="S19" s="635"/>
      <c r="T19" s="635"/>
      <c r="U19" s="635"/>
      <c r="V19" s="635"/>
      <c r="W19" s="635"/>
      <c r="X19" s="635"/>
      <c r="Y19" s="636"/>
      <c r="Z19" s="672">
        <v>0.3</v>
      </c>
      <c r="AA19" s="672"/>
      <c r="AB19" s="672"/>
      <c r="AC19" s="672"/>
      <c r="AD19" s="673">
        <v>174940</v>
      </c>
      <c r="AE19" s="673"/>
      <c r="AF19" s="673"/>
      <c r="AG19" s="673"/>
      <c r="AH19" s="673"/>
      <c r="AI19" s="673"/>
      <c r="AJ19" s="673"/>
      <c r="AK19" s="673"/>
      <c r="AL19" s="637">
        <v>0.5</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v>1014748</v>
      </c>
      <c r="BH19" s="635"/>
      <c r="BI19" s="635"/>
      <c r="BJ19" s="635"/>
      <c r="BK19" s="635"/>
      <c r="BL19" s="635"/>
      <c r="BM19" s="635"/>
      <c r="BN19" s="636"/>
      <c r="BO19" s="672">
        <v>4.4000000000000004</v>
      </c>
      <c r="BP19" s="672"/>
      <c r="BQ19" s="672"/>
      <c r="BR19" s="672"/>
      <c r="BS19" s="673" t="s">
        <v>243</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243</v>
      </c>
      <c r="CS19" s="635"/>
      <c r="CT19" s="635"/>
      <c r="CU19" s="635"/>
      <c r="CV19" s="635"/>
      <c r="CW19" s="635"/>
      <c r="CX19" s="635"/>
      <c r="CY19" s="636"/>
      <c r="CZ19" s="672" t="s">
        <v>243</v>
      </c>
      <c r="DA19" s="672"/>
      <c r="DB19" s="672"/>
      <c r="DC19" s="672"/>
      <c r="DD19" s="640" t="s">
        <v>131</v>
      </c>
      <c r="DE19" s="635"/>
      <c r="DF19" s="635"/>
      <c r="DG19" s="635"/>
      <c r="DH19" s="635"/>
      <c r="DI19" s="635"/>
      <c r="DJ19" s="635"/>
      <c r="DK19" s="635"/>
      <c r="DL19" s="635"/>
      <c r="DM19" s="635"/>
      <c r="DN19" s="635"/>
      <c r="DO19" s="635"/>
      <c r="DP19" s="636"/>
      <c r="DQ19" s="640" t="s">
        <v>131</v>
      </c>
      <c r="DR19" s="635"/>
      <c r="DS19" s="635"/>
      <c r="DT19" s="635"/>
      <c r="DU19" s="635"/>
      <c r="DV19" s="635"/>
      <c r="DW19" s="635"/>
      <c r="DX19" s="635"/>
      <c r="DY19" s="635"/>
      <c r="DZ19" s="635"/>
      <c r="EA19" s="635"/>
      <c r="EB19" s="635"/>
      <c r="EC19" s="671"/>
    </row>
    <row r="20" spans="2:133" ht="11.25" customHeight="1" x14ac:dyDescent="0.2">
      <c r="B20" s="701" t="s">
        <v>278</v>
      </c>
      <c r="C20" s="702"/>
      <c r="D20" s="702"/>
      <c r="E20" s="702"/>
      <c r="F20" s="702"/>
      <c r="G20" s="702"/>
      <c r="H20" s="702"/>
      <c r="I20" s="702"/>
      <c r="J20" s="702"/>
      <c r="K20" s="702"/>
      <c r="L20" s="702"/>
      <c r="M20" s="702"/>
      <c r="N20" s="702"/>
      <c r="O20" s="702"/>
      <c r="P20" s="702"/>
      <c r="Q20" s="703"/>
      <c r="R20" s="634">
        <v>5844</v>
      </c>
      <c r="S20" s="635"/>
      <c r="T20" s="635"/>
      <c r="U20" s="635"/>
      <c r="V20" s="635"/>
      <c r="W20" s="635"/>
      <c r="X20" s="635"/>
      <c r="Y20" s="636"/>
      <c r="Z20" s="672">
        <v>0</v>
      </c>
      <c r="AA20" s="672"/>
      <c r="AB20" s="672"/>
      <c r="AC20" s="672"/>
      <c r="AD20" s="673">
        <v>5844</v>
      </c>
      <c r="AE20" s="673"/>
      <c r="AF20" s="673"/>
      <c r="AG20" s="673"/>
      <c r="AH20" s="673"/>
      <c r="AI20" s="673"/>
      <c r="AJ20" s="673"/>
      <c r="AK20" s="673"/>
      <c r="AL20" s="637">
        <v>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v>1014748</v>
      </c>
      <c r="BH20" s="635"/>
      <c r="BI20" s="635"/>
      <c r="BJ20" s="635"/>
      <c r="BK20" s="635"/>
      <c r="BL20" s="635"/>
      <c r="BM20" s="635"/>
      <c r="BN20" s="636"/>
      <c r="BO20" s="672">
        <v>4.4000000000000004</v>
      </c>
      <c r="BP20" s="672"/>
      <c r="BQ20" s="672"/>
      <c r="BR20" s="672"/>
      <c r="BS20" s="673" t="s">
        <v>131</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52809303</v>
      </c>
      <c r="CS20" s="635"/>
      <c r="CT20" s="635"/>
      <c r="CU20" s="635"/>
      <c r="CV20" s="635"/>
      <c r="CW20" s="635"/>
      <c r="CX20" s="635"/>
      <c r="CY20" s="636"/>
      <c r="CZ20" s="672">
        <v>100</v>
      </c>
      <c r="DA20" s="672"/>
      <c r="DB20" s="672"/>
      <c r="DC20" s="672"/>
      <c r="DD20" s="640">
        <v>2610630</v>
      </c>
      <c r="DE20" s="635"/>
      <c r="DF20" s="635"/>
      <c r="DG20" s="635"/>
      <c r="DH20" s="635"/>
      <c r="DI20" s="635"/>
      <c r="DJ20" s="635"/>
      <c r="DK20" s="635"/>
      <c r="DL20" s="635"/>
      <c r="DM20" s="635"/>
      <c r="DN20" s="635"/>
      <c r="DO20" s="635"/>
      <c r="DP20" s="636"/>
      <c r="DQ20" s="640">
        <v>36493594</v>
      </c>
      <c r="DR20" s="635"/>
      <c r="DS20" s="635"/>
      <c r="DT20" s="635"/>
      <c r="DU20" s="635"/>
      <c r="DV20" s="635"/>
      <c r="DW20" s="635"/>
      <c r="DX20" s="635"/>
      <c r="DY20" s="635"/>
      <c r="DZ20" s="635"/>
      <c r="EA20" s="635"/>
      <c r="EB20" s="635"/>
      <c r="EC20" s="671"/>
    </row>
    <row r="21" spans="2:133" ht="11.25" customHeight="1" x14ac:dyDescent="0.2">
      <c r="B21" s="631" t="s">
        <v>281</v>
      </c>
      <c r="C21" s="632"/>
      <c r="D21" s="632"/>
      <c r="E21" s="632"/>
      <c r="F21" s="632"/>
      <c r="G21" s="632"/>
      <c r="H21" s="632"/>
      <c r="I21" s="632"/>
      <c r="J21" s="632"/>
      <c r="K21" s="632"/>
      <c r="L21" s="632"/>
      <c r="M21" s="632"/>
      <c r="N21" s="632"/>
      <c r="O21" s="632"/>
      <c r="P21" s="632"/>
      <c r="Q21" s="633"/>
      <c r="R21" s="634">
        <v>5499918</v>
      </c>
      <c r="S21" s="635"/>
      <c r="T21" s="635"/>
      <c r="U21" s="635"/>
      <c r="V21" s="635"/>
      <c r="W21" s="635"/>
      <c r="X21" s="635"/>
      <c r="Y21" s="636"/>
      <c r="Z21" s="672">
        <v>10</v>
      </c>
      <c r="AA21" s="672"/>
      <c r="AB21" s="672"/>
      <c r="AC21" s="672"/>
      <c r="AD21" s="673">
        <v>4783452</v>
      </c>
      <c r="AE21" s="673"/>
      <c r="AF21" s="673"/>
      <c r="AG21" s="673"/>
      <c r="AH21" s="673"/>
      <c r="AI21" s="673"/>
      <c r="AJ21" s="673"/>
      <c r="AK21" s="673"/>
      <c r="AL21" s="637">
        <v>14.9</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v>732</v>
      </c>
      <c r="BH21" s="635"/>
      <c r="BI21" s="635"/>
      <c r="BJ21" s="635"/>
      <c r="BK21" s="635"/>
      <c r="BL21" s="635"/>
      <c r="BM21" s="635"/>
      <c r="BN21" s="636"/>
      <c r="BO21" s="672">
        <v>0</v>
      </c>
      <c r="BP21" s="672"/>
      <c r="BQ21" s="672"/>
      <c r="BR21" s="672"/>
      <c r="BS21" s="673" t="s">
        <v>243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283</v>
      </c>
      <c r="C22" s="632"/>
      <c r="D22" s="632"/>
      <c r="E22" s="632"/>
      <c r="F22" s="632"/>
      <c r="G22" s="632"/>
      <c r="H22" s="632"/>
      <c r="I22" s="632"/>
      <c r="J22" s="632"/>
      <c r="K22" s="632"/>
      <c r="L22" s="632"/>
      <c r="M22" s="632"/>
      <c r="N22" s="632"/>
      <c r="O22" s="632"/>
      <c r="P22" s="632"/>
      <c r="Q22" s="633"/>
      <c r="R22" s="634">
        <v>4783452</v>
      </c>
      <c r="S22" s="635"/>
      <c r="T22" s="635"/>
      <c r="U22" s="635"/>
      <c r="V22" s="635"/>
      <c r="W22" s="635"/>
      <c r="X22" s="635"/>
      <c r="Y22" s="636"/>
      <c r="Z22" s="672">
        <v>8.6999999999999993</v>
      </c>
      <c r="AA22" s="672"/>
      <c r="AB22" s="672"/>
      <c r="AC22" s="672"/>
      <c r="AD22" s="673">
        <v>4783452</v>
      </c>
      <c r="AE22" s="673"/>
      <c r="AF22" s="673"/>
      <c r="AG22" s="673"/>
      <c r="AH22" s="673"/>
      <c r="AI22" s="673"/>
      <c r="AJ22" s="673"/>
      <c r="AK22" s="673"/>
      <c r="AL22" s="637">
        <v>14.9</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243</v>
      </c>
      <c r="BH22" s="635"/>
      <c r="BI22" s="635"/>
      <c r="BJ22" s="635"/>
      <c r="BK22" s="635"/>
      <c r="BL22" s="635"/>
      <c r="BM22" s="635"/>
      <c r="BN22" s="636"/>
      <c r="BO22" s="672" t="s">
        <v>131</v>
      </c>
      <c r="BP22" s="672"/>
      <c r="BQ22" s="672"/>
      <c r="BR22" s="672"/>
      <c r="BS22" s="673" t="s">
        <v>243</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286</v>
      </c>
      <c r="C23" s="632"/>
      <c r="D23" s="632"/>
      <c r="E23" s="632"/>
      <c r="F23" s="632"/>
      <c r="G23" s="632"/>
      <c r="H23" s="632"/>
      <c r="I23" s="632"/>
      <c r="J23" s="632"/>
      <c r="K23" s="632"/>
      <c r="L23" s="632"/>
      <c r="M23" s="632"/>
      <c r="N23" s="632"/>
      <c r="O23" s="632"/>
      <c r="P23" s="632"/>
      <c r="Q23" s="633"/>
      <c r="R23" s="634">
        <v>715462</v>
      </c>
      <c r="S23" s="635"/>
      <c r="T23" s="635"/>
      <c r="U23" s="635"/>
      <c r="V23" s="635"/>
      <c r="W23" s="635"/>
      <c r="X23" s="635"/>
      <c r="Y23" s="636"/>
      <c r="Z23" s="672">
        <v>1.3</v>
      </c>
      <c r="AA23" s="672"/>
      <c r="AB23" s="672"/>
      <c r="AC23" s="672"/>
      <c r="AD23" s="673" t="s">
        <v>131</v>
      </c>
      <c r="AE23" s="673"/>
      <c r="AF23" s="673"/>
      <c r="AG23" s="673"/>
      <c r="AH23" s="673"/>
      <c r="AI23" s="673"/>
      <c r="AJ23" s="673"/>
      <c r="AK23" s="673"/>
      <c r="AL23" s="637" t="s">
        <v>131</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v>1014016</v>
      </c>
      <c r="BH23" s="635"/>
      <c r="BI23" s="635"/>
      <c r="BJ23" s="635"/>
      <c r="BK23" s="635"/>
      <c r="BL23" s="635"/>
      <c r="BM23" s="635"/>
      <c r="BN23" s="636"/>
      <c r="BO23" s="672">
        <v>4.3</v>
      </c>
      <c r="BP23" s="672"/>
      <c r="BQ23" s="672"/>
      <c r="BR23" s="672"/>
      <c r="BS23" s="673" t="s">
        <v>243</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2">
      <c r="B24" s="631" t="s">
        <v>293</v>
      </c>
      <c r="C24" s="632"/>
      <c r="D24" s="632"/>
      <c r="E24" s="632"/>
      <c r="F24" s="632"/>
      <c r="G24" s="632"/>
      <c r="H24" s="632"/>
      <c r="I24" s="632"/>
      <c r="J24" s="632"/>
      <c r="K24" s="632"/>
      <c r="L24" s="632"/>
      <c r="M24" s="632"/>
      <c r="N24" s="632"/>
      <c r="O24" s="632"/>
      <c r="P24" s="632"/>
      <c r="Q24" s="633"/>
      <c r="R24" s="634">
        <v>1004</v>
      </c>
      <c r="S24" s="635"/>
      <c r="T24" s="635"/>
      <c r="U24" s="635"/>
      <c r="V24" s="635"/>
      <c r="W24" s="635"/>
      <c r="X24" s="635"/>
      <c r="Y24" s="636"/>
      <c r="Z24" s="672">
        <v>0</v>
      </c>
      <c r="AA24" s="672"/>
      <c r="AB24" s="672"/>
      <c r="AC24" s="672"/>
      <c r="AD24" s="673" t="s">
        <v>131</v>
      </c>
      <c r="AE24" s="673"/>
      <c r="AF24" s="673"/>
      <c r="AG24" s="673"/>
      <c r="AH24" s="673"/>
      <c r="AI24" s="673"/>
      <c r="AJ24" s="673"/>
      <c r="AK24" s="673"/>
      <c r="AL24" s="637" t="s">
        <v>131</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131</v>
      </c>
      <c r="BH24" s="635"/>
      <c r="BI24" s="635"/>
      <c r="BJ24" s="635"/>
      <c r="BK24" s="635"/>
      <c r="BL24" s="635"/>
      <c r="BM24" s="635"/>
      <c r="BN24" s="636"/>
      <c r="BO24" s="672" t="s">
        <v>243</v>
      </c>
      <c r="BP24" s="672"/>
      <c r="BQ24" s="672"/>
      <c r="BR24" s="672"/>
      <c r="BS24" s="673" t="s">
        <v>131</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26691094</v>
      </c>
      <c r="CS24" s="690"/>
      <c r="CT24" s="690"/>
      <c r="CU24" s="690"/>
      <c r="CV24" s="690"/>
      <c r="CW24" s="690"/>
      <c r="CX24" s="690"/>
      <c r="CY24" s="715"/>
      <c r="CZ24" s="716">
        <v>50.5</v>
      </c>
      <c r="DA24" s="698"/>
      <c r="DB24" s="698"/>
      <c r="DC24" s="718"/>
      <c r="DD24" s="714">
        <v>15465592</v>
      </c>
      <c r="DE24" s="690"/>
      <c r="DF24" s="690"/>
      <c r="DG24" s="690"/>
      <c r="DH24" s="690"/>
      <c r="DI24" s="690"/>
      <c r="DJ24" s="690"/>
      <c r="DK24" s="715"/>
      <c r="DL24" s="714">
        <v>14406120</v>
      </c>
      <c r="DM24" s="690"/>
      <c r="DN24" s="690"/>
      <c r="DO24" s="690"/>
      <c r="DP24" s="690"/>
      <c r="DQ24" s="690"/>
      <c r="DR24" s="690"/>
      <c r="DS24" s="690"/>
      <c r="DT24" s="690"/>
      <c r="DU24" s="690"/>
      <c r="DV24" s="715"/>
      <c r="DW24" s="716">
        <v>43.9</v>
      </c>
      <c r="DX24" s="698"/>
      <c r="DY24" s="698"/>
      <c r="DZ24" s="698"/>
      <c r="EA24" s="698"/>
      <c r="EB24" s="698"/>
      <c r="EC24" s="717"/>
    </row>
    <row r="25" spans="2:133" ht="11.25" customHeight="1" x14ac:dyDescent="0.2">
      <c r="B25" s="631" t="s">
        <v>296</v>
      </c>
      <c r="C25" s="632"/>
      <c r="D25" s="632"/>
      <c r="E25" s="632"/>
      <c r="F25" s="632"/>
      <c r="G25" s="632"/>
      <c r="H25" s="632"/>
      <c r="I25" s="632"/>
      <c r="J25" s="632"/>
      <c r="K25" s="632"/>
      <c r="L25" s="632"/>
      <c r="M25" s="632"/>
      <c r="N25" s="632"/>
      <c r="O25" s="632"/>
      <c r="P25" s="632"/>
      <c r="Q25" s="633"/>
      <c r="R25" s="634">
        <v>33550839</v>
      </c>
      <c r="S25" s="635"/>
      <c r="T25" s="635"/>
      <c r="U25" s="635"/>
      <c r="V25" s="635"/>
      <c r="W25" s="635"/>
      <c r="X25" s="635"/>
      <c r="Y25" s="636"/>
      <c r="Z25" s="672">
        <v>60.7</v>
      </c>
      <c r="AA25" s="672"/>
      <c r="AB25" s="672"/>
      <c r="AC25" s="672"/>
      <c r="AD25" s="673">
        <v>31820357</v>
      </c>
      <c r="AE25" s="673"/>
      <c r="AF25" s="673"/>
      <c r="AG25" s="673"/>
      <c r="AH25" s="673"/>
      <c r="AI25" s="673"/>
      <c r="AJ25" s="673"/>
      <c r="AK25" s="673"/>
      <c r="AL25" s="637">
        <v>99.3</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131</v>
      </c>
      <c r="BH25" s="635"/>
      <c r="BI25" s="635"/>
      <c r="BJ25" s="635"/>
      <c r="BK25" s="635"/>
      <c r="BL25" s="635"/>
      <c r="BM25" s="635"/>
      <c r="BN25" s="636"/>
      <c r="BO25" s="672" t="s">
        <v>131</v>
      </c>
      <c r="BP25" s="672"/>
      <c r="BQ25" s="672"/>
      <c r="BR25" s="672"/>
      <c r="BS25" s="673" t="s">
        <v>131</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7639925</v>
      </c>
      <c r="CS25" s="647"/>
      <c r="CT25" s="647"/>
      <c r="CU25" s="647"/>
      <c r="CV25" s="647"/>
      <c r="CW25" s="647"/>
      <c r="CX25" s="647"/>
      <c r="CY25" s="648"/>
      <c r="CZ25" s="637">
        <v>14.5</v>
      </c>
      <c r="DA25" s="649"/>
      <c r="DB25" s="649"/>
      <c r="DC25" s="650"/>
      <c r="DD25" s="640">
        <v>7055182</v>
      </c>
      <c r="DE25" s="647"/>
      <c r="DF25" s="647"/>
      <c r="DG25" s="647"/>
      <c r="DH25" s="647"/>
      <c r="DI25" s="647"/>
      <c r="DJ25" s="647"/>
      <c r="DK25" s="648"/>
      <c r="DL25" s="640">
        <v>6274040</v>
      </c>
      <c r="DM25" s="647"/>
      <c r="DN25" s="647"/>
      <c r="DO25" s="647"/>
      <c r="DP25" s="647"/>
      <c r="DQ25" s="647"/>
      <c r="DR25" s="647"/>
      <c r="DS25" s="647"/>
      <c r="DT25" s="647"/>
      <c r="DU25" s="647"/>
      <c r="DV25" s="648"/>
      <c r="DW25" s="637">
        <v>19.100000000000001</v>
      </c>
      <c r="DX25" s="649"/>
      <c r="DY25" s="649"/>
      <c r="DZ25" s="649"/>
      <c r="EA25" s="649"/>
      <c r="EB25" s="649"/>
      <c r="EC25" s="661"/>
    </row>
    <row r="26" spans="2:133" ht="11.25" customHeight="1" x14ac:dyDescent="0.2">
      <c r="B26" s="631" t="s">
        <v>299</v>
      </c>
      <c r="C26" s="632"/>
      <c r="D26" s="632"/>
      <c r="E26" s="632"/>
      <c r="F26" s="632"/>
      <c r="G26" s="632"/>
      <c r="H26" s="632"/>
      <c r="I26" s="632"/>
      <c r="J26" s="632"/>
      <c r="K26" s="632"/>
      <c r="L26" s="632"/>
      <c r="M26" s="632"/>
      <c r="N26" s="632"/>
      <c r="O26" s="632"/>
      <c r="P26" s="632"/>
      <c r="Q26" s="633"/>
      <c r="R26" s="634">
        <v>18379</v>
      </c>
      <c r="S26" s="635"/>
      <c r="T26" s="635"/>
      <c r="U26" s="635"/>
      <c r="V26" s="635"/>
      <c r="W26" s="635"/>
      <c r="X26" s="635"/>
      <c r="Y26" s="636"/>
      <c r="Z26" s="672">
        <v>0</v>
      </c>
      <c r="AA26" s="672"/>
      <c r="AB26" s="672"/>
      <c r="AC26" s="672"/>
      <c r="AD26" s="673">
        <v>18379</v>
      </c>
      <c r="AE26" s="673"/>
      <c r="AF26" s="673"/>
      <c r="AG26" s="673"/>
      <c r="AH26" s="673"/>
      <c r="AI26" s="673"/>
      <c r="AJ26" s="673"/>
      <c r="AK26" s="673"/>
      <c r="AL26" s="637">
        <v>0.1</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243</v>
      </c>
      <c r="BH26" s="635"/>
      <c r="BI26" s="635"/>
      <c r="BJ26" s="635"/>
      <c r="BK26" s="635"/>
      <c r="BL26" s="635"/>
      <c r="BM26" s="635"/>
      <c r="BN26" s="636"/>
      <c r="BO26" s="672" t="s">
        <v>243</v>
      </c>
      <c r="BP26" s="672"/>
      <c r="BQ26" s="672"/>
      <c r="BR26" s="672"/>
      <c r="BS26" s="673" t="s">
        <v>243</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5156679</v>
      </c>
      <c r="CS26" s="635"/>
      <c r="CT26" s="635"/>
      <c r="CU26" s="635"/>
      <c r="CV26" s="635"/>
      <c r="CW26" s="635"/>
      <c r="CX26" s="635"/>
      <c r="CY26" s="636"/>
      <c r="CZ26" s="637">
        <v>9.8000000000000007</v>
      </c>
      <c r="DA26" s="649"/>
      <c r="DB26" s="649"/>
      <c r="DC26" s="650"/>
      <c r="DD26" s="640">
        <v>4648989</v>
      </c>
      <c r="DE26" s="635"/>
      <c r="DF26" s="635"/>
      <c r="DG26" s="635"/>
      <c r="DH26" s="635"/>
      <c r="DI26" s="635"/>
      <c r="DJ26" s="635"/>
      <c r="DK26" s="636"/>
      <c r="DL26" s="640" t="s">
        <v>243</v>
      </c>
      <c r="DM26" s="635"/>
      <c r="DN26" s="635"/>
      <c r="DO26" s="635"/>
      <c r="DP26" s="635"/>
      <c r="DQ26" s="635"/>
      <c r="DR26" s="635"/>
      <c r="DS26" s="635"/>
      <c r="DT26" s="635"/>
      <c r="DU26" s="635"/>
      <c r="DV26" s="636"/>
      <c r="DW26" s="637" t="s">
        <v>243</v>
      </c>
      <c r="DX26" s="649"/>
      <c r="DY26" s="649"/>
      <c r="DZ26" s="649"/>
      <c r="EA26" s="649"/>
      <c r="EB26" s="649"/>
      <c r="EC26" s="661"/>
    </row>
    <row r="27" spans="2:133" ht="11.25" customHeight="1" x14ac:dyDescent="0.2">
      <c r="B27" s="631" t="s">
        <v>302</v>
      </c>
      <c r="C27" s="632"/>
      <c r="D27" s="632"/>
      <c r="E27" s="632"/>
      <c r="F27" s="632"/>
      <c r="G27" s="632"/>
      <c r="H27" s="632"/>
      <c r="I27" s="632"/>
      <c r="J27" s="632"/>
      <c r="K27" s="632"/>
      <c r="L27" s="632"/>
      <c r="M27" s="632"/>
      <c r="N27" s="632"/>
      <c r="O27" s="632"/>
      <c r="P27" s="632"/>
      <c r="Q27" s="633"/>
      <c r="R27" s="634">
        <v>249675</v>
      </c>
      <c r="S27" s="635"/>
      <c r="T27" s="635"/>
      <c r="U27" s="635"/>
      <c r="V27" s="635"/>
      <c r="W27" s="635"/>
      <c r="X27" s="635"/>
      <c r="Y27" s="636"/>
      <c r="Z27" s="672">
        <v>0.5</v>
      </c>
      <c r="AA27" s="672"/>
      <c r="AB27" s="672"/>
      <c r="AC27" s="672"/>
      <c r="AD27" s="673" t="s">
        <v>131</v>
      </c>
      <c r="AE27" s="673"/>
      <c r="AF27" s="673"/>
      <c r="AG27" s="673"/>
      <c r="AH27" s="673"/>
      <c r="AI27" s="673"/>
      <c r="AJ27" s="673"/>
      <c r="AK27" s="673"/>
      <c r="AL27" s="637" t="s">
        <v>243</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23325901</v>
      </c>
      <c r="BH27" s="635"/>
      <c r="BI27" s="635"/>
      <c r="BJ27" s="635"/>
      <c r="BK27" s="635"/>
      <c r="BL27" s="635"/>
      <c r="BM27" s="635"/>
      <c r="BN27" s="636"/>
      <c r="BO27" s="672">
        <v>100</v>
      </c>
      <c r="BP27" s="672"/>
      <c r="BQ27" s="672"/>
      <c r="BR27" s="672"/>
      <c r="BS27" s="673">
        <v>121864</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15049950</v>
      </c>
      <c r="CS27" s="647"/>
      <c r="CT27" s="647"/>
      <c r="CU27" s="647"/>
      <c r="CV27" s="647"/>
      <c r="CW27" s="647"/>
      <c r="CX27" s="647"/>
      <c r="CY27" s="648"/>
      <c r="CZ27" s="637">
        <v>28.5</v>
      </c>
      <c r="DA27" s="649"/>
      <c r="DB27" s="649"/>
      <c r="DC27" s="650"/>
      <c r="DD27" s="640">
        <v>4409191</v>
      </c>
      <c r="DE27" s="647"/>
      <c r="DF27" s="647"/>
      <c r="DG27" s="647"/>
      <c r="DH27" s="647"/>
      <c r="DI27" s="647"/>
      <c r="DJ27" s="647"/>
      <c r="DK27" s="648"/>
      <c r="DL27" s="640">
        <v>4131247</v>
      </c>
      <c r="DM27" s="647"/>
      <c r="DN27" s="647"/>
      <c r="DO27" s="647"/>
      <c r="DP27" s="647"/>
      <c r="DQ27" s="647"/>
      <c r="DR27" s="647"/>
      <c r="DS27" s="647"/>
      <c r="DT27" s="647"/>
      <c r="DU27" s="647"/>
      <c r="DV27" s="648"/>
      <c r="DW27" s="637">
        <v>12.6</v>
      </c>
      <c r="DX27" s="649"/>
      <c r="DY27" s="649"/>
      <c r="DZ27" s="649"/>
      <c r="EA27" s="649"/>
      <c r="EB27" s="649"/>
      <c r="EC27" s="661"/>
    </row>
    <row r="28" spans="2:133" ht="11.25" customHeight="1" x14ac:dyDescent="0.2">
      <c r="B28" s="631" t="s">
        <v>305</v>
      </c>
      <c r="C28" s="632"/>
      <c r="D28" s="632"/>
      <c r="E28" s="632"/>
      <c r="F28" s="632"/>
      <c r="G28" s="632"/>
      <c r="H28" s="632"/>
      <c r="I28" s="632"/>
      <c r="J28" s="632"/>
      <c r="K28" s="632"/>
      <c r="L28" s="632"/>
      <c r="M28" s="632"/>
      <c r="N28" s="632"/>
      <c r="O28" s="632"/>
      <c r="P28" s="632"/>
      <c r="Q28" s="633"/>
      <c r="R28" s="634">
        <v>237546</v>
      </c>
      <c r="S28" s="635"/>
      <c r="T28" s="635"/>
      <c r="U28" s="635"/>
      <c r="V28" s="635"/>
      <c r="W28" s="635"/>
      <c r="X28" s="635"/>
      <c r="Y28" s="636"/>
      <c r="Z28" s="672">
        <v>0.4</v>
      </c>
      <c r="AA28" s="672"/>
      <c r="AB28" s="672"/>
      <c r="AC28" s="672"/>
      <c r="AD28" s="673">
        <v>177458</v>
      </c>
      <c r="AE28" s="673"/>
      <c r="AF28" s="673"/>
      <c r="AG28" s="673"/>
      <c r="AH28" s="673"/>
      <c r="AI28" s="673"/>
      <c r="AJ28" s="673"/>
      <c r="AK28" s="673"/>
      <c r="AL28" s="637">
        <v>0.6</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4001219</v>
      </c>
      <c r="CS28" s="635"/>
      <c r="CT28" s="635"/>
      <c r="CU28" s="635"/>
      <c r="CV28" s="635"/>
      <c r="CW28" s="635"/>
      <c r="CX28" s="635"/>
      <c r="CY28" s="636"/>
      <c r="CZ28" s="637">
        <v>7.6</v>
      </c>
      <c r="DA28" s="649"/>
      <c r="DB28" s="649"/>
      <c r="DC28" s="650"/>
      <c r="DD28" s="640">
        <v>4001219</v>
      </c>
      <c r="DE28" s="635"/>
      <c r="DF28" s="635"/>
      <c r="DG28" s="635"/>
      <c r="DH28" s="635"/>
      <c r="DI28" s="635"/>
      <c r="DJ28" s="635"/>
      <c r="DK28" s="636"/>
      <c r="DL28" s="640">
        <v>4000833</v>
      </c>
      <c r="DM28" s="635"/>
      <c r="DN28" s="635"/>
      <c r="DO28" s="635"/>
      <c r="DP28" s="635"/>
      <c r="DQ28" s="635"/>
      <c r="DR28" s="635"/>
      <c r="DS28" s="635"/>
      <c r="DT28" s="635"/>
      <c r="DU28" s="635"/>
      <c r="DV28" s="636"/>
      <c r="DW28" s="637">
        <v>12.2</v>
      </c>
      <c r="DX28" s="649"/>
      <c r="DY28" s="649"/>
      <c r="DZ28" s="649"/>
      <c r="EA28" s="649"/>
      <c r="EB28" s="649"/>
      <c r="EC28" s="661"/>
    </row>
    <row r="29" spans="2:133" ht="11.25" customHeight="1" x14ac:dyDescent="0.2">
      <c r="B29" s="631" t="s">
        <v>307</v>
      </c>
      <c r="C29" s="632"/>
      <c r="D29" s="632"/>
      <c r="E29" s="632"/>
      <c r="F29" s="632"/>
      <c r="G29" s="632"/>
      <c r="H29" s="632"/>
      <c r="I29" s="632"/>
      <c r="J29" s="632"/>
      <c r="K29" s="632"/>
      <c r="L29" s="632"/>
      <c r="M29" s="632"/>
      <c r="N29" s="632"/>
      <c r="O29" s="632"/>
      <c r="P29" s="632"/>
      <c r="Q29" s="633"/>
      <c r="R29" s="634">
        <v>94479</v>
      </c>
      <c r="S29" s="635"/>
      <c r="T29" s="635"/>
      <c r="U29" s="635"/>
      <c r="V29" s="635"/>
      <c r="W29" s="635"/>
      <c r="X29" s="635"/>
      <c r="Y29" s="636"/>
      <c r="Z29" s="672">
        <v>0.2</v>
      </c>
      <c r="AA29" s="672"/>
      <c r="AB29" s="672"/>
      <c r="AC29" s="672"/>
      <c r="AD29" s="673" t="s">
        <v>131</v>
      </c>
      <c r="AE29" s="673"/>
      <c r="AF29" s="673"/>
      <c r="AG29" s="673"/>
      <c r="AH29" s="673"/>
      <c r="AI29" s="673"/>
      <c r="AJ29" s="673"/>
      <c r="AK29" s="673"/>
      <c r="AL29" s="637" t="s">
        <v>243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4001219</v>
      </c>
      <c r="CS29" s="647"/>
      <c r="CT29" s="647"/>
      <c r="CU29" s="647"/>
      <c r="CV29" s="647"/>
      <c r="CW29" s="647"/>
      <c r="CX29" s="647"/>
      <c r="CY29" s="648"/>
      <c r="CZ29" s="637">
        <v>7.6</v>
      </c>
      <c r="DA29" s="649"/>
      <c r="DB29" s="649"/>
      <c r="DC29" s="650"/>
      <c r="DD29" s="640">
        <v>4001219</v>
      </c>
      <c r="DE29" s="647"/>
      <c r="DF29" s="647"/>
      <c r="DG29" s="647"/>
      <c r="DH29" s="647"/>
      <c r="DI29" s="647"/>
      <c r="DJ29" s="647"/>
      <c r="DK29" s="648"/>
      <c r="DL29" s="640">
        <v>4000833</v>
      </c>
      <c r="DM29" s="647"/>
      <c r="DN29" s="647"/>
      <c r="DO29" s="647"/>
      <c r="DP29" s="647"/>
      <c r="DQ29" s="647"/>
      <c r="DR29" s="647"/>
      <c r="DS29" s="647"/>
      <c r="DT29" s="647"/>
      <c r="DU29" s="647"/>
      <c r="DV29" s="648"/>
      <c r="DW29" s="637">
        <v>12.2</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11763344</v>
      </c>
      <c r="S30" s="635"/>
      <c r="T30" s="635"/>
      <c r="U30" s="635"/>
      <c r="V30" s="635"/>
      <c r="W30" s="635"/>
      <c r="X30" s="635"/>
      <c r="Y30" s="636"/>
      <c r="Z30" s="672">
        <v>21.3</v>
      </c>
      <c r="AA30" s="672"/>
      <c r="AB30" s="672"/>
      <c r="AC30" s="672"/>
      <c r="AD30" s="673" t="s">
        <v>131</v>
      </c>
      <c r="AE30" s="673"/>
      <c r="AF30" s="673"/>
      <c r="AG30" s="673"/>
      <c r="AH30" s="673"/>
      <c r="AI30" s="673"/>
      <c r="AJ30" s="673"/>
      <c r="AK30" s="673"/>
      <c r="AL30" s="637" t="s">
        <v>131</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3862867</v>
      </c>
      <c r="CS30" s="635"/>
      <c r="CT30" s="635"/>
      <c r="CU30" s="635"/>
      <c r="CV30" s="635"/>
      <c r="CW30" s="635"/>
      <c r="CX30" s="635"/>
      <c r="CY30" s="636"/>
      <c r="CZ30" s="637">
        <v>7.3</v>
      </c>
      <c r="DA30" s="649"/>
      <c r="DB30" s="649"/>
      <c r="DC30" s="650"/>
      <c r="DD30" s="640">
        <v>3862867</v>
      </c>
      <c r="DE30" s="635"/>
      <c r="DF30" s="635"/>
      <c r="DG30" s="635"/>
      <c r="DH30" s="635"/>
      <c r="DI30" s="635"/>
      <c r="DJ30" s="635"/>
      <c r="DK30" s="636"/>
      <c r="DL30" s="640">
        <v>3862481</v>
      </c>
      <c r="DM30" s="635"/>
      <c r="DN30" s="635"/>
      <c r="DO30" s="635"/>
      <c r="DP30" s="635"/>
      <c r="DQ30" s="635"/>
      <c r="DR30" s="635"/>
      <c r="DS30" s="635"/>
      <c r="DT30" s="635"/>
      <c r="DU30" s="635"/>
      <c r="DV30" s="636"/>
      <c r="DW30" s="637">
        <v>11.8</v>
      </c>
      <c r="DX30" s="649"/>
      <c r="DY30" s="649"/>
      <c r="DZ30" s="649"/>
      <c r="EA30" s="649"/>
      <c r="EB30" s="649"/>
      <c r="EC30" s="661"/>
    </row>
    <row r="31" spans="2:133" ht="11.25" customHeight="1" x14ac:dyDescent="0.2">
      <c r="B31" s="701" t="s">
        <v>314</v>
      </c>
      <c r="C31" s="702"/>
      <c r="D31" s="702"/>
      <c r="E31" s="702"/>
      <c r="F31" s="702"/>
      <c r="G31" s="702"/>
      <c r="H31" s="702"/>
      <c r="I31" s="702"/>
      <c r="J31" s="702"/>
      <c r="K31" s="702"/>
      <c r="L31" s="702"/>
      <c r="M31" s="702"/>
      <c r="N31" s="702"/>
      <c r="O31" s="702"/>
      <c r="P31" s="702"/>
      <c r="Q31" s="703"/>
      <c r="R31" s="634" t="s">
        <v>131</v>
      </c>
      <c r="S31" s="635"/>
      <c r="T31" s="635"/>
      <c r="U31" s="635"/>
      <c r="V31" s="635"/>
      <c r="W31" s="635"/>
      <c r="X31" s="635"/>
      <c r="Y31" s="636"/>
      <c r="Z31" s="672" t="s">
        <v>243</v>
      </c>
      <c r="AA31" s="672"/>
      <c r="AB31" s="672"/>
      <c r="AC31" s="672"/>
      <c r="AD31" s="673" t="s">
        <v>131</v>
      </c>
      <c r="AE31" s="673"/>
      <c r="AF31" s="673"/>
      <c r="AG31" s="673"/>
      <c r="AH31" s="673"/>
      <c r="AI31" s="673"/>
      <c r="AJ31" s="673"/>
      <c r="AK31" s="673"/>
      <c r="AL31" s="637" t="s">
        <v>131</v>
      </c>
      <c r="AM31" s="638"/>
      <c r="AN31" s="638"/>
      <c r="AO31" s="674"/>
      <c r="AP31" s="706" t="s">
        <v>315</v>
      </c>
      <c r="AQ31" s="707"/>
      <c r="AR31" s="707"/>
      <c r="AS31" s="707"/>
      <c r="AT31" s="708" t="s">
        <v>316</v>
      </c>
      <c r="AU31" s="212"/>
      <c r="AV31" s="212"/>
      <c r="AW31" s="212"/>
      <c r="AX31" s="692" t="s">
        <v>191</v>
      </c>
      <c r="AY31" s="693"/>
      <c r="AZ31" s="693"/>
      <c r="BA31" s="693"/>
      <c r="BB31" s="693"/>
      <c r="BC31" s="693"/>
      <c r="BD31" s="693"/>
      <c r="BE31" s="693"/>
      <c r="BF31" s="694"/>
      <c r="BG31" s="696">
        <v>99.3</v>
      </c>
      <c r="BH31" s="697"/>
      <c r="BI31" s="697"/>
      <c r="BJ31" s="697"/>
      <c r="BK31" s="697"/>
      <c r="BL31" s="697"/>
      <c r="BM31" s="698">
        <v>98.3</v>
      </c>
      <c r="BN31" s="697"/>
      <c r="BO31" s="697"/>
      <c r="BP31" s="697"/>
      <c r="BQ31" s="699"/>
      <c r="BR31" s="696">
        <v>99.3</v>
      </c>
      <c r="BS31" s="697"/>
      <c r="BT31" s="697"/>
      <c r="BU31" s="697"/>
      <c r="BV31" s="697"/>
      <c r="BW31" s="697"/>
      <c r="BX31" s="698">
        <v>98.1</v>
      </c>
      <c r="BY31" s="697"/>
      <c r="BZ31" s="697"/>
      <c r="CA31" s="697"/>
      <c r="CB31" s="699"/>
      <c r="CD31" s="655"/>
      <c r="CE31" s="656"/>
      <c r="CF31" s="631" t="s">
        <v>317</v>
      </c>
      <c r="CG31" s="632"/>
      <c r="CH31" s="632"/>
      <c r="CI31" s="632"/>
      <c r="CJ31" s="632"/>
      <c r="CK31" s="632"/>
      <c r="CL31" s="632"/>
      <c r="CM31" s="632"/>
      <c r="CN31" s="632"/>
      <c r="CO31" s="632"/>
      <c r="CP31" s="632"/>
      <c r="CQ31" s="633"/>
      <c r="CR31" s="634">
        <v>138352</v>
      </c>
      <c r="CS31" s="647"/>
      <c r="CT31" s="647"/>
      <c r="CU31" s="647"/>
      <c r="CV31" s="647"/>
      <c r="CW31" s="647"/>
      <c r="CX31" s="647"/>
      <c r="CY31" s="648"/>
      <c r="CZ31" s="637">
        <v>0.3</v>
      </c>
      <c r="DA31" s="649"/>
      <c r="DB31" s="649"/>
      <c r="DC31" s="650"/>
      <c r="DD31" s="640">
        <v>138352</v>
      </c>
      <c r="DE31" s="647"/>
      <c r="DF31" s="647"/>
      <c r="DG31" s="647"/>
      <c r="DH31" s="647"/>
      <c r="DI31" s="647"/>
      <c r="DJ31" s="647"/>
      <c r="DK31" s="648"/>
      <c r="DL31" s="640">
        <v>138352</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3772908</v>
      </c>
      <c r="S32" s="635"/>
      <c r="T32" s="635"/>
      <c r="U32" s="635"/>
      <c r="V32" s="635"/>
      <c r="W32" s="635"/>
      <c r="X32" s="635"/>
      <c r="Y32" s="636"/>
      <c r="Z32" s="672">
        <v>6.8</v>
      </c>
      <c r="AA32" s="672"/>
      <c r="AB32" s="672"/>
      <c r="AC32" s="672"/>
      <c r="AD32" s="673" t="s">
        <v>243</v>
      </c>
      <c r="AE32" s="673"/>
      <c r="AF32" s="673"/>
      <c r="AG32" s="673"/>
      <c r="AH32" s="673"/>
      <c r="AI32" s="673"/>
      <c r="AJ32" s="673"/>
      <c r="AK32" s="673"/>
      <c r="AL32" s="637" t="s">
        <v>243</v>
      </c>
      <c r="AM32" s="638"/>
      <c r="AN32" s="638"/>
      <c r="AO32" s="674"/>
      <c r="AP32" s="675"/>
      <c r="AQ32" s="676"/>
      <c r="AR32" s="676"/>
      <c r="AS32" s="676"/>
      <c r="AT32" s="709"/>
      <c r="AU32" s="208" t="s">
        <v>319</v>
      </c>
      <c r="AX32" s="631" t="s">
        <v>320</v>
      </c>
      <c r="AY32" s="632"/>
      <c r="AZ32" s="632"/>
      <c r="BA32" s="632"/>
      <c r="BB32" s="632"/>
      <c r="BC32" s="632"/>
      <c r="BD32" s="632"/>
      <c r="BE32" s="632"/>
      <c r="BF32" s="633"/>
      <c r="BG32" s="700">
        <v>99.1</v>
      </c>
      <c r="BH32" s="647"/>
      <c r="BI32" s="647"/>
      <c r="BJ32" s="647"/>
      <c r="BK32" s="647"/>
      <c r="BL32" s="647"/>
      <c r="BM32" s="638">
        <v>97.7</v>
      </c>
      <c r="BN32" s="647"/>
      <c r="BO32" s="647"/>
      <c r="BP32" s="647"/>
      <c r="BQ32" s="670"/>
      <c r="BR32" s="700">
        <v>99.1</v>
      </c>
      <c r="BS32" s="647"/>
      <c r="BT32" s="647"/>
      <c r="BU32" s="647"/>
      <c r="BV32" s="647"/>
      <c r="BW32" s="647"/>
      <c r="BX32" s="638">
        <v>97.6</v>
      </c>
      <c r="BY32" s="647"/>
      <c r="BZ32" s="647"/>
      <c r="CA32" s="647"/>
      <c r="CB32" s="670"/>
      <c r="CD32" s="657"/>
      <c r="CE32" s="658"/>
      <c r="CF32" s="631" t="s">
        <v>321</v>
      </c>
      <c r="CG32" s="632"/>
      <c r="CH32" s="632"/>
      <c r="CI32" s="632"/>
      <c r="CJ32" s="632"/>
      <c r="CK32" s="632"/>
      <c r="CL32" s="632"/>
      <c r="CM32" s="632"/>
      <c r="CN32" s="632"/>
      <c r="CO32" s="632"/>
      <c r="CP32" s="632"/>
      <c r="CQ32" s="633"/>
      <c r="CR32" s="634" t="s">
        <v>131</v>
      </c>
      <c r="CS32" s="635"/>
      <c r="CT32" s="635"/>
      <c r="CU32" s="635"/>
      <c r="CV32" s="635"/>
      <c r="CW32" s="635"/>
      <c r="CX32" s="635"/>
      <c r="CY32" s="636"/>
      <c r="CZ32" s="637" t="s">
        <v>131</v>
      </c>
      <c r="DA32" s="649"/>
      <c r="DB32" s="649"/>
      <c r="DC32" s="650"/>
      <c r="DD32" s="640" t="s">
        <v>131</v>
      </c>
      <c r="DE32" s="635"/>
      <c r="DF32" s="635"/>
      <c r="DG32" s="635"/>
      <c r="DH32" s="635"/>
      <c r="DI32" s="635"/>
      <c r="DJ32" s="635"/>
      <c r="DK32" s="636"/>
      <c r="DL32" s="640" t="s">
        <v>243</v>
      </c>
      <c r="DM32" s="635"/>
      <c r="DN32" s="635"/>
      <c r="DO32" s="635"/>
      <c r="DP32" s="635"/>
      <c r="DQ32" s="635"/>
      <c r="DR32" s="635"/>
      <c r="DS32" s="635"/>
      <c r="DT32" s="635"/>
      <c r="DU32" s="635"/>
      <c r="DV32" s="636"/>
      <c r="DW32" s="637" t="s">
        <v>131</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139673</v>
      </c>
      <c r="S33" s="635"/>
      <c r="T33" s="635"/>
      <c r="U33" s="635"/>
      <c r="V33" s="635"/>
      <c r="W33" s="635"/>
      <c r="X33" s="635"/>
      <c r="Y33" s="636"/>
      <c r="Z33" s="672">
        <v>0.3</v>
      </c>
      <c r="AA33" s="672"/>
      <c r="AB33" s="672"/>
      <c r="AC33" s="672"/>
      <c r="AD33" s="673">
        <v>1008</v>
      </c>
      <c r="AE33" s="673"/>
      <c r="AF33" s="673"/>
      <c r="AG33" s="673"/>
      <c r="AH33" s="673"/>
      <c r="AI33" s="673"/>
      <c r="AJ33" s="673"/>
      <c r="AK33" s="673"/>
      <c r="AL33" s="637">
        <v>0</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99.4</v>
      </c>
      <c r="BH33" s="619"/>
      <c r="BI33" s="619"/>
      <c r="BJ33" s="619"/>
      <c r="BK33" s="619"/>
      <c r="BL33" s="619"/>
      <c r="BM33" s="665">
        <v>98.7</v>
      </c>
      <c r="BN33" s="619"/>
      <c r="BO33" s="619"/>
      <c r="BP33" s="619"/>
      <c r="BQ33" s="682"/>
      <c r="BR33" s="695">
        <v>99.4</v>
      </c>
      <c r="BS33" s="619"/>
      <c r="BT33" s="619"/>
      <c r="BU33" s="619"/>
      <c r="BV33" s="619"/>
      <c r="BW33" s="619"/>
      <c r="BX33" s="665">
        <v>98.4</v>
      </c>
      <c r="BY33" s="619"/>
      <c r="BZ33" s="619"/>
      <c r="CA33" s="619"/>
      <c r="CB33" s="682"/>
      <c r="CD33" s="631" t="s">
        <v>324</v>
      </c>
      <c r="CE33" s="632"/>
      <c r="CF33" s="632"/>
      <c r="CG33" s="632"/>
      <c r="CH33" s="632"/>
      <c r="CI33" s="632"/>
      <c r="CJ33" s="632"/>
      <c r="CK33" s="632"/>
      <c r="CL33" s="632"/>
      <c r="CM33" s="632"/>
      <c r="CN33" s="632"/>
      <c r="CO33" s="632"/>
      <c r="CP33" s="632"/>
      <c r="CQ33" s="633"/>
      <c r="CR33" s="634">
        <v>23507579</v>
      </c>
      <c r="CS33" s="647"/>
      <c r="CT33" s="647"/>
      <c r="CU33" s="647"/>
      <c r="CV33" s="647"/>
      <c r="CW33" s="647"/>
      <c r="CX33" s="647"/>
      <c r="CY33" s="648"/>
      <c r="CZ33" s="637">
        <v>44.5</v>
      </c>
      <c r="DA33" s="649"/>
      <c r="DB33" s="649"/>
      <c r="DC33" s="650"/>
      <c r="DD33" s="640">
        <v>19689351</v>
      </c>
      <c r="DE33" s="647"/>
      <c r="DF33" s="647"/>
      <c r="DG33" s="647"/>
      <c r="DH33" s="647"/>
      <c r="DI33" s="647"/>
      <c r="DJ33" s="647"/>
      <c r="DK33" s="648"/>
      <c r="DL33" s="640">
        <v>15373392</v>
      </c>
      <c r="DM33" s="647"/>
      <c r="DN33" s="647"/>
      <c r="DO33" s="647"/>
      <c r="DP33" s="647"/>
      <c r="DQ33" s="647"/>
      <c r="DR33" s="647"/>
      <c r="DS33" s="647"/>
      <c r="DT33" s="647"/>
      <c r="DU33" s="647"/>
      <c r="DV33" s="648"/>
      <c r="DW33" s="637">
        <v>46.9</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59278</v>
      </c>
      <c r="S34" s="635"/>
      <c r="T34" s="635"/>
      <c r="U34" s="635"/>
      <c r="V34" s="635"/>
      <c r="W34" s="635"/>
      <c r="X34" s="635"/>
      <c r="Y34" s="636"/>
      <c r="Z34" s="672">
        <v>0.1</v>
      </c>
      <c r="AA34" s="672"/>
      <c r="AB34" s="672"/>
      <c r="AC34" s="672"/>
      <c r="AD34" s="673" t="s">
        <v>131</v>
      </c>
      <c r="AE34" s="673"/>
      <c r="AF34" s="673"/>
      <c r="AG34" s="673"/>
      <c r="AH34" s="673"/>
      <c r="AI34" s="673"/>
      <c r="AJ34" s="673"/>
      <c r="AK34" s="673"/>
      <c r="AL34" s="637" t="s">
        <v>243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8557555</v>
      </c>
      <c r="CS34" s="635"/>
      <c r="CT34" s="635"/>
      <c r="CU34" s="635"/>
      <c r="CV34" s="635"/>
      <c r="CW34" s="635"/>
      <c r="CX34" s="635"/>
      <c r="CY34" s="636"/>
      <c r="CZ34" s="637">
        <v>16.2</v>
      </c>
      <c r="DA34" s="649"/>
      <c r="DB34" s="649"/>
      <c r="DC34" s="650"/>
      <c r="DD34" s="640">
        <v>6377167</v>
      </c>
      <c r="DE34" s="635"/>
      <c r="DF34" s="635"/>
      <c r="DG34" s="635"/>
      <c r="DH34" s="635"/>
      <c r="DI34" s="635"/>
      <c r="DJ34" s="635"/>
      <c r="DK34" s="636"/>
      <c r="DL34" s="640">
        <v>5384589</v>
      </c>
      <c r="DM34" s="635"/>
      <c r="DN34" s="635"/>
      <c r="DO34" s="635"/>
      <c r="DP34" s="635"/>
      <c r="DQ34" s="635"/>
      <c r="DR34" s="635"/>
      <c r="DS34" s="635"/>
      <c r="DT34" s="635"/>
      <c r="DU34" s="635"/>
      <c r="DV34" s="636"/>
      <c r="DW34" s="637">
        <v>16.399999999999999</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1059530</v>
      </c>
      <c r="S35" s="635"/>
      <c r="T35" s="635"/>
      <c r="U35" s="635"/>
      <c r="V35" s="635"/>
      <c r="W35" s="635"/>
      <c r="X35" s="635"/>
      <c r="Y35" s="636"/>
      <c r="Z35" s="672">
        <v>1.9</v>
      </c>
      <c r="AA35" s="672"/>
      <c r="AB35" s="672"/>
      <c r="AC35" s="672"/>
      <c r="AD35" s="673" t="s">
        <v>131</v>
      </c>
      <c r="AE35" s="673"/>
      <c r="AF35" s="673"/>
      <c r="AG35" s="673"/>
      <c r="AH35" s="673"/>
      <c r="AI35" s="673"/>
      <c r="AJ35" s="673"/>
      <c r="AK35" s="673"/>
      <c r="AL35" s="637" t="s">
        <v>131</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381692</v>
      </c>
      <c r="CS35" s="647"/>
      <c r="CT35" s="647"/>
      <c r="CU35" s="647"/>
      <c r="CV35" s="647"/>
      <c r="CW35" s="647"/>
      <c r="CX35" s="647"/>
      <c r="CY35" s="648"/>
      <c r="CZ35" s="637">
        <v>0.7</v>
      </c>
      <c r="DA35" s="649"/>
      <c r="DB35" s="649"/>
      <c r="DC35" s="650"/>
      <c r="DD35" s="640">
        <v>370231</v>
      </c>
      <c r="DE35" s="647"/>
      <c r="DF35" s="647"/>
      <c r="DG35" s="647"/>
      <c r="DH35" s="647"/>
      <c r="DI35" s="647"/>
      <c r="DJ35" s="647"/>
      <c r="DK35" s="648"/>
      <c r="DL35" s="640">
        <v>370231</v>
      </c>
      <c r="DM35" s="647"/>
      <c r="DN35" s="647"/>
      <c r="DO35" s="647"/>
      <c r="DP35" s="647"/>
      <c r="DQ35" s="647"/>
      <c r="DR35" s="647"/>
      <c r="DS35" s="647"/>
      <c r="DT35" s="647"/>
      <c r="DU35" s="647"/>
      <c r="DV35" s="648"/>
      <c r="DW35" s="637">
        <v>1.1000000000000001</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1392473</v>
      </c>
      <c r="S36" s="635"/>
      <c r="T36" s="635"/>
      <c r="U36" s="635"/>
      <c r="V36" s="635"/>
      <c r="W36" s="635"/>
      <c r="X36" s="635"/>
      <c r="Y36" s="636"/>
      <c r="Z36" s="672">
        <v>2.5</v>
      </c>
      <c r="AA36" s="672"/>
      <c r="AB36" s="672"/>
      <c r="AC36" s="672"/>
      <c r="AD36" s="673" t="s">
        <v>243</v>
      </c>
      <c r="AE36" s="673"/>
      <c r="AF36" s="673"/>
      <c r="AG36" s="673"/>
      <c r="AH36" s="673"/>
      <c r="AI36" s="673"/>
      <c r="AJ36" s="673"/>
      <c r="AK36" s="673"/>
      <c r="AL36" s="637" t="s">
        <v>131</v>
      </c>
      <c r="AM36" s="638"/>
      <c r="AN36" s="638"/>
      <c r="AO36" s="674"/>
      <c r="AP36" s="216"/>
      <c r="AQ36" s="683" t="s">
        <v>332</v>
      </c>
      <c r="AR36" s="684"/>
      <c r="AS36" s="684"/>
      <c r="AT36" s="684"/>
      <c r="AU36" s="684"/>
      <c r="AV36" s="684"/>
      <c r="AW36" s="684"/>
      <c r="AX36" s="684"/>
      <c r="AY36" s="685"/>
      <c r="AZ36" s="689">
        <v>6865017</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131646</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9093301</v>
      </c>
      <c r="CS36" s="635"/>
      <c r="CT36" s="635"/>
      <c r="CU36" s="635"/>
      <c r="CV36" s="635"/>
      <c r="CW36" s="635"/>
      <c r="CX36" s="635"/>
      <c r="CY36" s="636"/>
      <c r="CZ36" s="637">
        <v>17.2</v>
      </c>
      <c r="DA36" s="649"/>
      <c r="DB36" s="649"/>
      <c r="DC36" s="650"/>
      <c r="DD36" s="640">
        <v>8572103</v>
      </c>
      <c r="DE36" s="635"/>
      <c r="DF36" s="635"/>
      <c r="DG36" s="635"/>
      <c r="DH36" s="635"/>
      <c r="DI36" s="635"/>
      <c r="DJ36" s="635"/>
      <c r="DK36" s="636"/>
      <c r="DL36" s="640">
        <v>5715958</v>
      </c>
      <c r="DM36" s="635"/>
      <c r="DN36" s="635"/>
      <c r="DO36" s="635"/>
      <c r="DP36" s="635"/>
      <c r="DQ36" s="635"/>
      <c r="DR36" s="635"/>
      <c r="DS36" s="635"/>
      <c r="DT36" s="635"/>
      <c r="DU36" s="635"/>
      <c r="DV36" s="636"/>
      <c r="DW36" s="637">
        <v>17.399999999999999</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1192491</v>
      </c>
      <c r="S37" s="635"/>
      <c r="T37" s="635"/>
      <c r="U37" s="635"/>
      <c r="V37" s="635"/>
      <c r="W37" s="635"/>
      <c r="X37" s="635"/>
      <c r="Y37" s="636"/>
      <c r="Z37" s="672">
        <v>2.2000000000000002</v>
      </c>
      <c r="AA37" s="672"/>
      <c r="AB37" s="672"/>
      <c r="AC37" s="672"/>
      <c r="AD37" s="673">
        <v>23444</v>
      </c>
      <c r="AE37" s="673"/>
      <c r="AF37" s="673"/>
      <c r="AG37" s="673"/>
      <c r="AH37" s="673"/>
      <c r="AI37" s="673"/>
      <c r="AJ37" s="673"/>
      <c r="AK37" s="673"/>
      <c r="AL37" s="637">
        <v>0.1</v>
      </c>
      <c r="AM37" s="638"/>
      <c r="AN37" s="638"/>
      <c r="AO37" s="674"/>
      <c r="AQ37" s="667" t="s">
        <v>336</v>
      </c>
      <c r="AR37" s="668"/>
      <c r="AS37" s="668"/>
      <c r="AT37" s="668"/>
      <c r="AU37" s="668"/>
      <c r="AV37" s="668"/>
      <c r="AW37" s="668"/>
      <c r="AX37" s="668"/>
      <c r="AY37" s="669"/>
      <c r="AZ37" s="634">
        <v>1867009</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77215</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4679964</v>
      </c>
      <c r="CS37" s="647"/>
      <c r="CT37" s="647"/>
      <c r="CU37" s="647"/>
      <c r="CV37" s="647"/>
      <c r="CW37" s="647"/>
      <c r="CX37" s="647"/>
      <c r="CY37" s="648"/>
      <c r="CZ37" s="637">
        <v>8.9</v>
      </c>
      <c r="DA37" s="649"/>
      <c r="DB37" s="649"/>
      <c r="DC37" s="650"/>
      <c r="DD37" s="640">
        <v>4679060</v>
      </c>
      <c r="DE37" s="647"/>
      <c r="DF37" s="647"/>
      <c r="DG37" s="647"/>
      <c r="DH37" s="647"/>
      <c r="DI37" s="647"/>
      <c r="DJ37" s="647"/>
      <c r="DK37" s="648"/>
      <c r="DL37" s="640">
        <v>4280575</v>
      </c>
      <c r="DM37" s="647"/>
      <c r="DN37" s="647"/>
      <c r="DO37" s="647"/>
      <c r="DP37" s="647"/>
      <c r="DQ37" s="647"/>
      <c r="DR37" s="647"/>
      <c r="DS37" s="647"/>
      <c r="DT37" s="647"/>
      <c r="DU37" s="647"/>
      <c r="DV37" s="648"/>
      <c r="DW37" s="637">
        <v>13</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1716407</v>
      </c>
      <c r="S38" s="635"/>
      <c r="T38" s="635"/>
      <c r="U38" s="635"/>
      <c r="V38" s="635"/>
      <c r="W38" s="635"/>
      <c r="X38" s="635"/>
      <c r="Y38" s="636"/>
      <c r="Z38" s="672">
        <v>3.1</v>
      </c>
      <c r="AA38" s="672"/>
      <c r="AB38" s="672"/>
      <c r="AC38" s="672"/>
      <c r="AD38" s="673" t="s">
        <v>243</v>
      </c>
      <c r="AE38" s="673"/>
      <c r="AF38" s="673"/>
      <c r="AG38" s="673"/>
      <c r="AH38" s="673"/>
      <c r="AI38" s="673"/>
      <c r="AJ38" s="673"/>
      <c r="AK38" s="673"/>
      <c r="AL38" s="637" t="s">
        <v>131</v>
      </c>
      <c r="AM38" s="638"/>
      <c r="AN38" s="638"/>
      <c r="AO38" s="674"/>
      <c r="AQ38" s="667" t="s">
        <v>340</v>
      </c>
      <c r="AR38" s="668"/>
      <c r="AS38" s="668"/>
      <c r="AT38" s="668"/>
      <c r="AU38" s="668"/>
      <c r="AV38" s="668"/>
      <c r="AW38" s="668"/>
      <c r="AX38" s="668"/>
      <c r="AY38" s="669"/>
      <c r="AZ38" s="634">
        <v>181112</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20564</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4816896</v>
      </c>
      <c r="CS38" s="635"/>
      <c r="CT38" s="635"/>
      <c r="CU38" s="635"/>
      <c r="CV38" s="635"/>
      <c r="CW38" s="635"/>
      <c r="CX38" s="635"/>
      <c r="CY38" s="636"/>
      <c r="CZ38" s="637">
        <v>9.1</v>
      </c>
      <c r="DA38" s="649"/>
      <c r="DB38" s="649"/>
      <c r="DC38" s="650"/>
      <c r="DD38" s="640">
        <v>3991327</v>
      </c>
      <c r="DE38" s="635"/>
      <c r="DF38" s="635"/>
      <c r="DG38" s="635"/>
      <c r="DH38" s="635"/>
      <c r="DI38" s="635"/>
      <c r="DJ38" s="635"/>
      <c r="DK38" s="636"/>
      <c r="DL38" s="640">
        <v>3902614</v>
      </c>
      <c r="DM38" s="635"/>
      <c r="DN38" s="635"/>
      <c r="DO38" s="635"/>
      <c r="DP38" s="635"/>
      <c r="DQ38" s="635"/>
      <c r="DR38" s="635"/>
      <c r="DS38" s="635"/>
      <c r="DT38" s="635"/>
      <c r="DU38" s="635"/>
      <c r="DV38" s="636"/>
      <c r="DW38" s="637">
        <v>11.9</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243</v>
      </c>
      <c r="S39" s="635"/>
      <c r="T39" s="635"/>
      <c r="U39" s="635"/>
      <c r="V39" s="635"/>
      <c r="W39" s="635"/>
      <c r="X39" s="635"/>
      <c r="Y39" s="636"/>
      <c r="Z39" s="672" t="s">
        <v>131</v>
      </c>
      <c r="AA39" s="672"/>
      <c r="AB39" s="672"/>
      <c r="AC39" s="672"/>
      <c r="AD39" s="673" t="s">
        <v>131</v>
      </c>
      <c r="AE39" s="673"/>
      <c r="AF39" s="673"/>
      <c r="AG39" s="673"/>
      <c r="AH39" s="673"/>
      <c r="AI39" s="673"/>
      <c r="AJ39" s="673"/>
      <c r="AK39" s="673"/>
      <c r="AL39" s="637" t="s">
        <v>243</v>
      </c>
      <c r="AM39" s="638"/>
      <c r="AN39" s="638"/>
      <c r="AO39" s="674"/>
      <c r="AQ39" s="667" t="s">
        <v>344</v>
      </c>
      <c r="AR39" s="668"/>
      <c r="AS39" s="668"/>
      <c r="AT39" s="668"/>
      <c r="AU39" s="668"/>
      <c r="AV39" s="668"/>
      <c r="AW39" s="668"/>
      <c r="AX39" s="668"/>
      <c r="AY39" s="669"/>
      <c r="AZ39" s="634">
        <v>31154</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30989</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651239</v>
      </c>
      <c r="CS39" s="647"/>
      <c r="CT39" s="647"/>
      <c r="CU39" s="647"/>
      <c r="CV39" s="647"/>
      <c r="CW39" s="647"/>
      <c r="CX39" s="647"/>
      <c r="CY39" s="648"/>
      <c r="CZ39" s="637">
        <v>1.2</v>
      </c>
      <c r="DA39" s="649"/>
      <c r="DB39" s="649"/>
      <c r="DC39" s="650"/>
      <c r="DD39" s="640">
        <v>375127</v>
      </c>
      <c r="DE39" s="647"/>
      <c r="DF39" s="647"/>
      <c r="DG39" s="647"/>
      <c r="DH39" s="647"/>
      <c r="DI39" s="647"/>
      <c r="DJ39" s="647"/>
      <c r="DK39" s="648"/>
      <c r="DL39" s="640" t="s">
        <v>131</v>
      </c>
      <c r="DM39" s="647"/>
      <c r="DN39" s="647"/>
      <c r="DO39" s="647"/>
      <c r="DP39" s="647"/>
      <c r="DQ39" s="647"/>
      <c r="DR39" s="647"/>
      <c r="DS39" s="647"/>
      <c r="DT39" s="647"/>
      <c r="DU39" s="647"/>
      <c r="DV39" s="648"/>
      <c r="DW39" s="637" t="s">
        <v>131</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v>766407</v>
      </c>
      <c r="S40" s="635"/>
      <c r="T40" s="635"/>
      <c r="U40" s="635"/>
      <c r="V40" s="635"/>
      <c r="W40" s="635"/>
      <c r="X40" s="635"/>
      <c r="Y40" s="636"/>
      <c r="Z40" s="672">
        <v>1.4</v>
      </c>
      <c r="AA40" s="672"/>
      <c r="AB40" s="672"/>
      <c r="AC40" s="672"/>
      <c r="AD40" s="673" t="s">
        <v>243</v>
      </c>
      <c r="AE40" s="673"/>
      <c r="AF40" s="673"/>
      <c r="AG40" s="673"/>
      <c r="AH40" s="673"/>
      <c r="AI40" s="673"/>
      <c r="AJ40" s="673"/>
      <c r="AK40" s="673"/>
      <c r="AL40" s="637" t="s">
        <v>243</v>
      </c>
      <c r="AM40" s="638"/>
      <c r="AN40" s="638"/>
      <c r="AO40" s="674"/>
      <c r="AQ40" s="667" t="s">
        <v>348</v>
      </c>
      <c r="AR40" s="668"/>
      <c r="AS40" s="668"/>
      <c r="AT40" s="668"/>
      <c r="AU40" s="668"/>
      <c r="AV40" s="668"/>
      <c r="AW40" s="668"/>
      <c r="AX40" s="668"/>
      <c r="AY40" s="669"/>
      <c r="AZ40" s="634" t="s">
        <v>131</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93</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6896</v>
      </c>
      <c r="CS40" s="635"/>
      <c r="CT40" s="635"/>
      <c r="CU40" s="635"/>
      <c r="CV40" s="635"/>
      <c r="CW40" s="635"/>
      <c r="CX40" s="635"/>
      <c r="CY40" s="636"/>
      <c r="CZ40" s="637">
        <v>0</v>
      </c>
      <c r="DA40" s="649"/>
      <c r="DB40" s="649"/>
      <c r="DC40" s="650"/>
      <c r="DD40" s="640">
        <v>3396</v>
      </c>
      <c r="DE40" s="635"/>
      <c r="DF40" s="635"/>
      <c r="DG40" s="635"/>
      <c r="DH40" s="635"/>
      <c r="DI40" s="635"/>
      <c r="DJ40" s="635"/>
      <c r="DK40" s="636"/>
      <c r="DL40" s="640" t="s">
        <v>243</v>
      </c>
      <c r="DM40" s="635"/>
      <c r="DN40" s="635"/>
      <c r="DO40" s="635"/>
      <c r="DP40" s="635"/>
      <c r="DQ40" s="635"/>
      <c r="DR40" s="635"/>
      <c r="DS40" s="635"/>
      <c r="DT40" s="635"/>
      <c r="DU40" s="635"/>
      <c r="DV40" s="636"/>
      <c r="DW40" s="637" t="s">
        <v>243</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55247022</v>
      </c>
      <c r="S41" s="659"/>
      <c r="T41" s="659"/>
      <c r="U41" s="659"/>
      <c r="V41" s="659"/>
      <c r="W41" s="659"/>
      <c r="X41" s="659"/>
      <c r="Y41" s="662"/>
      <c r="Z41" s="663">
        <v>100</v>
      </c>
      <c r="AA41" s="663"/>
      <c r="AB41" s="663"/>
      <c r="AC41" s="663"/>
      <c r="AD41" s="664">
        <v>32040646</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949071</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243</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243</v>
      </c>
      <c r="CS41" s="647"/>
      <c r="CT41" s="647"/>
      <c r="CU41" s="647"/>
      <c r="CV41" s="647"/>
      <c r="CW41" s="647"/>
      <c r="CX41" s="647"/>
      <c r="CY41" s="648"/>
      <c r="CZ41" s="637" t="s">
        <v>131</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3836671</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362</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2610630</v>
      </c>
      <c r="CS42" s="647"/>
      <c r="CT42" s="647"/>
      <c r="CU42" s="647"/>
      <c r="CV42" s="647"/>
      <c r="CW42" s="647"/>
      <c r="CX42" s="647"/>
      <c r="CY42" s="648"/>
      <c r="CZ42" s="637">
        <v>4.9000000000000004</v>
      </c>
      <c r="DA42" s="649"/>
      <c r="DB42" s="649"/>
      <c r="DC42" s="650"/>
      <c r="DD42" s="640">
        <v>1338651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v>72981</v>
      </c>
      <c r="CS43" s="647"/>
      <c r="CT43" s="647"/>
      <c r="CU43" s="647"/>
      <c r="CV43" s="647"/>
      <c r="CW43" s="647"/>
      <c r="CX43" s="647"/>
      <c r="CY43" s="648"/>
      <c r="CZ43" s="637">
        <v>0.1</v>
      </c>
      <c r="DA43" s="649"/>
      <c r="DB43" s="649"/>
      <c r="DC43" s="650"/>
      <c r="DD43" s="640">
        <v>72981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2610630</v>
      </c>
      <c r="CS44" s="635"/>
      <c r="CT44" s="635"/>
      <c r="CU44" s="635"/>
      <c r="CV44" s="635"/>
      <c r="CW44" s="635"/>
      <c r="CX44" s="635"/>
      <c r="CY44" s="636"/>
      <c r="CZ44" s="637">
        <v>4.9000000000000004</v>
      </c>
      <c r="DA44" s="638"/>
      <c r="DB44" s="638"/>
      <c r="DC44" s="639"/>
      <c r="DD44" s="640">
        <v>1338651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993180</v>
      </c>
      <c r="CS45" s="647"/>
      <c r="CT45" s="647"/>
      <c r="CU45" s="647"/>
      <c r="CV45" s="647"/>
      <c r="CW45" s="647"/>
      <c r="CX45" s="647"/>
      <c r="CY45" s="648"/>
      <c r="CZ45" s="637">
        <v>1.9</v>
      </c>
      <c r="DA45" s="649"/>
      <c r="DB45" s="649"/>
      <c r="DC45" s="650"/>
      <c r="DD45" s="640">
        <v>290125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1612494</v>
      </c>
      <c r="CS46" s="635"/>
      <c r="CT46" s="635"/>
      <c r="CU46" s="635"/>
      <c r="CV46" s="635"/>
      <c r="CW46" s="635"/>
      <c r="CX46" s="635"/>
      <c r="CY46" s="636"/>
      <c r="CZ46" s="637">
        <v>3.1</v>
      </c>
      <c r="DA46" s="638"/>
      <c r="DB46" s="638"/>
      <c r="DC46" s="639"/>
      <c r="DD46" s="640">
        <v>1043570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t="s">
        <v>131</v>
      </c>
      <c r="CS47" s="647"/>
      <c r="CT47" s="647"/>
      <c r="CU47" s="647"/>
      <c r="CV47" s="647"/>
      <c r="CW47" s="647"/>
      <c r="CX47" s="647"/>
      <c r="CY47" s="648"/>
      <c r="CZ47" s="637" t="s">
        <v>243</v>
      </c>
      <c r="DA47" s="649"/>
      <c r="DB47" s="649"/>
      <c r="DC47" s="650"/>
      <c r="DD47" s="640" t="s">
        <v>131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367</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243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52809303</v>
      </c>
      <c r="CS49" s="619"/>
      <c r="CT49" s="619"/>
      <c r="CU49" s="619"/>
      <c r="CV49" s="619"/>
      <c r="CW49" s="619"/>
      <c r="CX49" s="619"/>
      <c r="CY49" s="620"/>
      <c r="CZ49" s="621">
        <v>100</v>
      </c>
      <c r="DA49" s="622"/>
      <c r="DB49" s="622"/>
      <c r="DC49" s="623"/>
      <c r="DD49" s="624">
        <v>36493594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HDfm+mrJF/GG9U22c+clg0LPIF7W+aNGebTgX0kCtpwDBDeNspSA7qXnhT2GJL9aDgIyDAAVDJSgYpOYtyfoWQ==" saltValue="ckuHon7/9B7S7F9dMF/J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9" zoomScale="70" zoomScaleNormal="70" zoomScaleSheetLayoutView="70" workbookViewId="0">
      <selection activeCell="Q32" sqref="Q32:U32"/>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391</v>
      </c>
      <c r="C7" s="1061"/>
      <c r="D7" s="1061"/>
      <c r="E7" s="1061"/>
      <c r="F7" s="1061"/>
      <c r="G7" s="1061"/>
      <c r="H7" s="1061"/>
      <c r="I7" s="1061"/>
      <c r="J7" s="1061"/>
      <c r="K7" s="1061"/>
      <c r="L7" s="1061"/>
      <c r="M7" s="1061"/>
      <c r="N7" s="1061"/>
      <c r="O7" s="1061"/>
      <c r="P7" s="1062"/>
      <c r="Q7" s="1115">
        <v>55352</v>
      </c>
      <c r="R7" s="1116"/>
      <c r="S7" s="1116"/>
      <c r="T7" s="1116"/>
      <c r="U7" s="1116"/>
      <c r="V7" s="1116">
        <v>52938</v>
      </c>
      <c r="W7" s="1116"/>
      <c r="X7" s="1116"/>
      <c r="Y7" s="1116"/>
      <c r="Z7" s="1116"/>
      <c r="AA7" s="1116">
        <v>2414</v>
      </c>
      <c r="AB7" s="1116"/>
      <c r="AC7" s="1116"/>
      <c r="AD7" s="1116"/>
      <c r="AE7" s="1117"/>
      <c r="AF7" s="1118">
        <v>1831</v>
      </c>
      <c r="AG7" s="1119"/>
      <c r="AH7" s="1119"/>
      <c r="AI7" s="1119"/>
      <c r="AJ7" s="1120"/>
      <c r="AK7" s="1121">
        <v>1060</v>
      </c>
      <c r="AL7" s="1122"/>
      <c r="AM7" s="1122"/>
      <c r="AN7" s="1122"/>
      <c r="AO7" s="1122"/>
      <c r="AP7" s="1122">
        <v>43171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t="s">
        <v>392</v>
      </c>
      <c r="C8" s="1044"/>
      <c r="D8" s="1044"/>
      <c r="E8" s="1044"/>
      <c r="F8" s="1044"/>
      <c r="G8" s="1044"/>
      <c r="H8" s="1044"/>
      <c r="I8" s="1044"/>
      <c r="J8" s="1044"/>
      <c r="K8" s="1044"/>
      <c r="L8" s="1044"/>
      <c r="M8" s="1044"/>
      <c r="N8" s="1044"/>
      <c r="O8" s="1044"/>
      <c r="P8" s="1045"/>
      <c r="Q8" s="1051">
        <v>307</v>
      </c>
      <c r="R8" s="1052"/>
      <c r="S8" s="1052"/>
      <c r="T8" s="1052"/>
      <c r="U8" s="1052"/>
      <c r="V8" s="1052">
        <v>283</v>
      </c>
      <c r="W8" s="1052"/>
      <c r="X8" s="1052"/>
      <c r="Y8" s="1052"/>
      <c r="Z8" s="1052"/>
      <c r="AA8" s="1052">
        <v>24</v>
      </c>
      <c r="AB8" s="1052"/>
      <c r="AC8" s="1052"/>
      <c r="AD8" s="1052"/>
      <c r="AE8" s="1053"/>
      <c r="AF8" s="1048">
        <v>24</v>
      </c>
      <c r="AG8" s="1049"/>
      <c r="AH8" s="1049"/>
      <c r="AI8" s="1049"/>
      <c r="AJ8" s="1050"/>
      <c r="AK8" s="1093">
        <v>32</v>
      </c>
      <c r="AL8" s="1094"/>
      <c r="AM8" s="1094"/>
      <c r="AN8" s="1094"/>
      <c r="AO8" s="1094"/>
      <c r="AP8" s="1094">
        <v>276</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394</v>
      </c>
      <c r="B23" s="950" t="s">
        <v>395</v>
      </c>
      <c r="C23" s="951"/>
      <c r="D23" s="951"/>
      <c r="E23" s="951"/>
      <c r="F23" s="951"/>
      <c r="G23" s="951"/>
      <c r="H23" s="951"/>
      <c r="I23" s="951"/>
      <c r="J23" s="951"/>
      <c r="K23" s="951"/>
      <c r="L23" s="951"/>
      <c r="M23" s="951"/>
      <c r="N23" s="951"/>
      <c r="O23" s="951"/>
      <c r="P23" s="961"/>
      <c r="Q23" s="1080">
        <v>55250</v>
      </c>
      <c r="R23" s="1074"/>
      <c r="S23" s="1074"/>
      <c r="T23" s="1074"/>
      <c r="U23" s="1074"/>
      <c r="V23" s="1074">
        <v>52812</v>
      </c>
      <c r="W23" s="1074"/>
      <c r="X23" s="1074"/>
      <c r="Y23" s="1074"/>
      <c r="Z23" s="1074"/>
      <c r="AA23" s="1074">
        <v>2438</v>
      </c>
      <c r="AB23" s="1074"/>
      <c r="AC23" s="1074"/>
      <c r="AD23" s="1074"/>
      <c r="AE23" s="1081"/>
      <c r="AF23" s="1082">
        <v>1856</v>
      </c>
      <c r="AG23" s="1074"/>
      <c r="AH23" s="1074"/>
      <c r="AI23" s="1074"/>
      <c r="AJ23" s="1083"/>
      <c r="AK23" s="1084"/>
      <c r="AL23" s="1085"/>
      <c r="AM23" s="1085"/>
      <c r="AN23" s="1085"/>
      <c r="AO23" s="1085"/>
      <c r="AP23" s="1074">
        <v>43447</v>
      </c>
      <c r="AQ23" s="1074"/>
      <c r="AR23" s="1074"/>
      <c r="AS23" s="1074"/>
      <c r="AT23" s="1074"/>
      <c r="AU23" s="1075"/>
      <c r="AV23" s="1075"/>
      <c r="AW23" s="1075"/>
      <c r="AX23" s="1075"/>
      <c r="AY23" s="1076"/>
      <c r="AZ23" s="1077" t="s">
        <v>396</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15998</v>
      </c>
      <c r="R28" s="1064"/>
      <c r="S28" s="1064"/>
      <c r="T28" s="1064"/>
      <c r="U28" s="1064"/>
      <c r="V28" s="1064">
        <v>15866</v>
      </c>
      <c r="W28" s="1064"/>
      <c r="X28" s="1064"/>
      <c r="Y28" s="1064"/>
      <c r="Z28" s="1064"/>
      <c r="AA28" s="1064">
        <v>132</v>
      </c>
      <c r="AB28" s="1064"/>
      <c r="AC28" s="1064"/>
      <c r="AD28" s="1064"/>
      <c r="AE28" s="1065"/>
      <c r="AF28" s="1066">
        <v>132</v>
      </c>
      <c r="AG28" s="1064"/>
      <c r="AH28" s="1064"/>
      <c r="AI28" s="1064"/>
      <c r="AJ28" s="1067"/>
      <c r="AK28" s="1055">
        <v>1292</v>
      </c>
      <c r="AL28" s="1056"/>
      <c r="AM28" s="1056"/>
      <c r="AN28" s="1056"/>
      <c r="AO28" s="1056"/>
      <c r="AP28" s="1056" t="s">
        <v>598</v>
      </c>
      <c r="AQ28" s="1056"/>
      <c r="AR28" s="1056"/>
      <c r="AS28" s="1056"/>
      <c r="AT28" s="1056"/>
      <c r="AU28" s="1056" t="s">
        <v>598</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12135</v>
      </c>
      <c r="R29" s="1052"/>
      <c r="S29" s="1052"/>
      <c r="T29" s="1052"/>
      <c r="U29" s="1052"/>
      <c r="V29" s="1052">
        <v>11651</v>
      </c>
      <c r="W29" s="1052"/>
      <c r="X29" s="1052"/>
      <c r="Y29" s="1052"/>
      <c r="Z29" s="1052"/>
      <c r="AA29" s="1052">
        <v>484</v>
      </c>
      <c r="AB29" s="1052"/>
      <c r="AC29" s="1052"/>
      <c r="AD29" s="1052"/>
      <c r="AE29" s="1053"/>
      <c r="AF29" s="1048">
        <v>484</v>
      </c>
      <c r="AG29" s="1049"/>
      <c r="AH29" s="1049"/>
      <c r="AI29" s="1049"/>
      <c r="AJ29" s="1050"/>
      <c r="AK29" s="993">
        <v>2052</v>
      </c>
      <c r="AL29" s="984"/>
      <c r="AM29" s="984"/>
      <c r="AN29" s="984"/>
      <c r="AO29" s="984"/>
      <c r="AP29" s="984" t="s">
        <v>598</v>
      </c>
      <c r="AQ29" s="984"/>
      <c r="AR29" s="984"/>
      <c r="AS29" s="984"/>
      <c r="AT29" s="984"/>
      <c r="AU29" s="984" t="s">
        <v>598</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2220</v>
      </c>
      <c r="R30" s="1052"/>
      <c r="S30" s="1052"/>
      <c r="T30" s="1052"/>
      <c r="U30" s="1052"/>
      <c r="V30" s="1052">
        <v>2213</v>
      </c>
      <c r="W30" s="1052"/>
      <c r="X30" s="1052"/>
      <c r="Y30" s="1052"/>
      <c r="Z30" s="1052"/>
      <c r="AA30" s="1052">
        <v>7</v>
      </c>
      <c r="AB30" s="1052"/>
      <c r="AC30" s="1052"/>
      <c r="AD30" s="1052"/>
      <c r="AE30" s="1053"/>
      <c r="AF30" s="1048">
        <v>7</v>
      </c>
      <c r="AG30" s="1049"/>
      <c r="AH30" s="1049"/>
      <c r="AI30" s="1049"/>
      <c r="AJ30" s="1050"/>
      <c r="AK30" s="993">
        <v>397</v>
      </c>
      <c r="AL30" s="984"/>
      <c r="AM30" s="984"/>
      <c r="AN30" s="984"/>
      <c r="AO30" s="984"/>
      <c r="AP30" s="984" t="s">
        <v>598</v>
      </c>
      <c r="AQ30" s="984"/>
      <c r="AR30" s="984"/>
      <c r="AS30" s="984"/>
      <c r="AT30" s="984"/>
      <c r="AU30" s="984" t="s">
        <v>598</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3884</v>
      </c>
      <c r="R31" s="1052"/>
      <c r="S31" s="1052"/>
      <c r="T31" s="1052"/>
      <c r="U31" s="1052"/>
      <c r="V31" s="1052">
        <v>3248</v>
      </c>
      <c r="W31" s="1052"/>
      <c r="X31" s="1052"/>
      <c r="Y31" s="1052"/>
      <c r="Z31" s="1052"/>
      <c r="AA31" s="1052">
        <v>636</v>
      </c>
      <c r="AB31" s="1052"/>
      <c r="AC31" s="1052"/>
      <c r="AD31" s="1052"/>
      <c r="AE31" s="1053"/>
      <c r="AF31" s="1048">
        <v>2934</v>
      </c>
      <c r="AG31" s="1049"/>
      <c r="AH31" s="1049"/>
      <c r="AI31" s="1049"/>
      <c r="AJ31" s="1050"/>
      <c r="AK31" s="993" t="s">
        <v>598</v>
      </c>
      <c r="AL31" s="984"/>
      <c r="AM31" s="984"/>
      <c r="AN31" s="984"/>
      <c r="AO31" s="984"/>
      <c r="AP31" s="984">
        <v>0</v>
      </c>
      <c r="AQ31" s="984"/>
      <c r="AR31" s="984"/>
      <c r="AS31" s="984"/>
      <c r="AT31" s="984"/>
      <c r="AU31" s="984">
        <v>0</v>
      </c>
      <c r="AV31" s="984"/>
      <c r="AW31" s="984"/>
      <c r="AX31" s="984"/>
      <c r="AY31" s="984"/>
      <c r="AZ31" s="1054"/>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412</v>
      </c>
      <c r="C32" s="1044"/>
      <c r="D32" s="1044"/>
      <c r="E32" s="1044"/>
      <c r="F32" s="1044"/>
      <c r="G32" s="1044"/>
      <c r="H32" s="1044"/>
      <c r="I32" s="1044"/>
      <c r="J32" s="1044"/>
      <c r="K32" s="1044"/>
      <c r="L32" s="1044"/>
      <c r="M32" s="1044"/>
      <c r="N32" s="1044"/>
      <c r="O32" s="1044"/>
      <c r="P32" s="1045"/>
      <c r="Q32" s="1051">
        <v>4242</v>
      </c>
      <c r="R32" s="1052"/>
      <c r="S32" s="1052"/>
      <c r="T32" s="1052"/>
      <c r="U32" s="1052"/>
      <c r="V32" s="1052">
        <v>4124</v>
      </c>
      <c r="W32" s="1052"/>
      <c r="X32" s="1052"/>
      <c r="Y32" s="1052"/>
      <c r="Z32" s="1052"/>
      <c r="AA32" s="1052">
        <v>118</v>
      </c>
      <c r="AB32" s="1052"/>
      <c r="AC32" s="1052"/>
      <c r="AD32" s="1052"/>
      <c r="AE32" s="1053"/>
      <c r="AF32" s="1048">
        <v>139</v>
      </c>
      <c r="AG32" s="1049"/>
      <c r="AH32" s="1049"/>
      <c r="AI32" s="1049"/>
      <c r="AJ32" s="1050"/>
      <c r="AK32" s="993">
        <v>1577</v>
      </c>
      <c r="AL32" s="984"/>
      <c r="AM32" s="984"/>
      <c r="AN32" s="984"/>
      <c r="AO32" s="984"/>
      <c r="AP32" s="984">
        <v>21394</v>
      </c>
      <c r="AQ32" s="984"/>
      <c r="AR32" s="984"/>
      <c r="AS32" s="984"/>
      <c r="AT32" s="984"/>
      <c r="AU32" s="984">
        <v>5113</v>
      </c>
      <c r="AV32" s="984"/>
      <c r="AW32" s="984"/>
      <c r="AX32" s="984"/>
      <c r="AY32" s="984"/>
      <c r="AZ32" s="1054"/>
      <c r="BA32" s="1054"/>
      <c r="BB32" s="1054"/>
      <c r="BC32" s="1054"/>
      <c r="BD32" s="1054"/>
      <c r="BE32" s="985" t="s">
        <v>411</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413</v>
      </c>
      <c r="C33" s="1044"/>
      <c r="D33" s="1044"/>
      <c r="E33" s="1044"/>
      <c r="F33" s="1044"/>
      <c r="G33" s="1044"/>
      <c r="H33" s="1044"/>
      <c r="I33" s="1044"/>
      <c r="J33" s="1044"/>
      <c r="K33" s="1044"/>
      <c r="L33" s="1044"/>
      <c r="M33" s="1044"/>
      <c r="N33" s="1044"/>
      <c r="O33" s="1044"/>
      <c r="P33" s="1045"/>
      <c r="Q33" s="1051">
        <v>32</v>
      </c>
      <c r="R33" s="1052"/>
      <c r="S33" s="1052"/>
      <c r="T33" s="1052"/>
      <c r="U33" s="1052"/>
      <c r="V33" s="1052">
        <v>32</v>
      </c>
      <c r="W33" s="1052"/>
      <c r="X33" s="1052"/>
      <c r="Y33" s="1052"/>
      <c r="Z33" s="1052"/>
      <c r="AA33" s="1052">
        <v>0</v>
      </c>
      <c r="AB33" s="1052"/>
      <c r="AC33" s="1052"/>
      <c r="AD33" s="1052"/>
      <c r="AE33" s="1053"/>
      <c r="AF33" s="1048" t="s">
        <v>414</v>
      </c>
      <c r="AG33" s="1049"/>
      <c r="AH33" s="1049"/>
      <c r="AI33" s="1049"/>
      <c r="AJ33" s="1050"/>
      <c r="AK33" s="993">
        <v>118</v>
      </c>
      <c r="AL33" s="984"/>
      <c r="AM33" s="984"/>
      <c r="AN33" s="984"/>
      <c r="AO33" s="984"/>
      <c r="AP33" s="984">
        <v>0</v>
      </c>
      <c r="AQ33" s="984"/>
      <c r="AR33" s="984"/>
      <c r="AS33" s="984"/>
      <c r="AT33" s="984"/>
      <c r="AU33" s="984" t="s">
        <v>598</v>
      </c>
      <c r="AV33" s="984"/>
      <c r="AW33" s="984"/>
      <c r="AX33" s="984"/>
      <c r="AY33" s="984"/>
      <c r="AZ33" s="1054"/>
      <c r="BA33" s="1054"/>
      <c r="BB33" s="1054"/>
      <c r="BC33" s="1054"/>
      <c r="BD33" s="1054"/>
      <c r="BE33" s="985" t="s">
        <v>415</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394</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3696</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420</v>
      </c>
      <c r="B66" s="1009"/>
      <c r="C66" s="1009"/>
      <c r="D66" s="1009"/>
      <c r="E66" s="1009"/>
      <c r="F66" s="1009"/>
      <c r="G66" s="1009"/>
      <c r="H66" s="1009"/>
      <c r="I66" s="1009"/>
      <c r="J66" s="1009"/>
      <c r="K66" s="1009"/>
      <c r="L66" s="1009"/>
      <c r="M66" s="1009"/>
      <c r="N66" s="1009"/>
      <c r="O66" s="1009"/>
      <c r="P66" s="1010"/>
      <c r="Q66" s="1014" t="s">
        <v>421</v>
      </c>
      <c r="R66" s="1015"/>
      <c r="S66" s="1015"/>
      <c r="T66" s="1015"/>
      <c r="U66" s="1016"/>
      <c r="V66" s="1014" t="s">
        <v>422</v>
      </c>
      <c r="W66" s="1015"/>
      <c r="X66" s="1015"/>
      <c r="Y66" s="1015"/>
      <c r="Z66" s="1016"/>
      <c r="AA66" s="1014" t="s">
        <v>423</v>
      </c>
      <c r="AB66" s="1015"/>
      <c r="AC66" s="1015"/>
      <c r="AD66" s="1015"/>
      <c r="AE66" s="1016"/>
      <c r="AF66" s="1020" t="s">
        <v>424</v>
      </c>
      <c r="AG66" s="1021"/>
      <c r="AH66" s="1021"/>
      <c r="AI66" s="1021"/>
      <c r="AJ66" s="1022"/>
      <c r="AK66" s="1014" t="s">
        <v>425</v>
      </c>
      <c r="AL66" s="1009"/>
      <c r="AM66" s="1009"/>
      <c r="AN66" s="1009"/>
      <c r="AO66" s="1010"/>
      <c r="AP66" s="1014" t="s">
        <v>426</v>
      </c>
      <c r="AQ66" s="1015"/>
      <c r="AR66" s="1015"/>
      <c r="AS66" s="1015"/>
      <c r="AT66" s="1016"/>
      <c r="AU66" s="1014" t="s">
        <v>427</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590</v>
      </c>
      <c r="C68" s="999"/>
      <c r="D68" s="999"/>
      <c r="E68" s="999"/>
      <c r="F68" s="999"/>
      <c r="G68" s="999"/>
      <c r="H68" s="999"/>
      <c r="I68" s="999"/>
      <c r="J68" s="999"/>
      <c r="K68" s="999"/>
      <c r="L68" s="999"/>
      <c r="M68" s="999"/>
      <c r="N68" s="999"/>
      <c r="O68" s="999"/>
      <c r="P68" s="1000"/>
      <c r="Q68" s="1001">
        <v>4076</v>
      </c>
      <c r="R68" s="995"/>
      <c r="S68" s="995"/>
      <c r="T68" s="995"/>
      <c r="U68" s="995"/>
      <c r="V68" s="995">
        <v>3929</v>
      </c>
      <c r="W68" s="995"/>
      <c r="X68" s="995"/>
      <c r="Y68" s="995"/>
      <c r="Z68" s="995"/>
      <c r="AA68" s="995">
        <v>147</v>
      </c>
      <c r="AB68" s="995"/>
      <c r="AC68" s="995"/>
      <c r="AD68" s="995"/>
      <c r="AE68" s="995"/>
      <c r="AF68" s="995">
        <v>147</v>
      </c>
      <c r="AG68" s="995"/>
      <c r="AH68" s="995"/>
      <c r="AI68" s="995"/>
      <c r="AJ68" s="995"/>
      <c r="AK68" s="995">
        <v>90</v>
      </c>
      <c r="AL68" s="995"/>
      <c r="AM68" s="995"/>
      <c r="AN68" s="995"/>
      <c r="AO68" s="995"/>
      <c r="AP68" s="995">
        <v>1309</v>
      </c>
      <c r="AQ68" s="995"/>
      <c r="AR68" s="995"/>
      <c r="AS68" s="995"/>
      <c r="AT68" s="995"/>
      <c r="AU68" s="995">
        <v>1019</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591</v>
      </c>
      <c r="C69" s="988"/>
      <c r="D69" s="988"/>
      <c r="E69" s="988"/>
      <c r="F69" s="988"/>
      <c r="G69" s="988"/>
      <c r="H69" s="988"/>
      <c r="I69" s="988"/>
      <c r="J69" s="988"/>
      <c r="K69" s="988"/>
      <c r="L69" s="988"/>
      <c r="M69" s="988"/>
      <c r="N69" s="988"/>
      <c r="O69" s="988"/>
      <c r="P69" s="989"/>
      <c r="Q69" s="990">
        <v>316</v>
      </c>
      <c r="R69" s="984"/>
      <c r="S69" s="984"/>
      <c r="T69" s="984"/>
      <c r="U69" s="984"/>
      <c r="V69" s="984">
        <v>285</v>
      </c>
      <c r="W69" s="984"/>
      <c r="X69" s="984"/>
      <c r="Y69" s="984"/>
      <c r="Z69" s="984"/>
      <c r="AA69" s="984">
        <v>31</v>
      </c>
      <c r="AB69" s="984"/>
      <c r="AC69" s="984"/>
      <c r="AD69" s="984"/>
      <c r="AE69" s="984"/>
      <c r="AF69" s="984">
        <v>31</v>
      </c>
      <c r="AG69" s="984"/>
      <c r="AH69" s="984"/>
      <c r="AI69" s="984"/>
      <c r="AJ69" s="984"/>
      <c r="AK69" s="984">
        <v>12</v>
      </c>
      <c r="AL69" s="984"/>
      <c r="AM69" s="984"/>
      <c r="AN69" s="984"/>
      <c r="AO69" s="984"/>
      <c r="AP69" s="984">
        <v>0</v>
      </c>
      <c r="AQ69" s="984"/>
      <c r="AR69" s="984"/>
      <c r="AS69" s="984"/>
      <c r="AT69" s="984"/>
      <c r="AU69" s="984" t="s">
        <v>598</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592</v>
      </c>
      <c r="C70" s="988"/>
      <c r="D70" s="988"/>
      <c r="E70" s="988"/>
      <c r="F70" s="988"/>
      <c r="G70" s="988"/>
      <c r="H70" s="988"/>
      <c r="I70" s="988"/>
      <c r="J70" s="988"/>
      <c r="K70" s="988"/>
      <c r="L70" s="988"/>
      <c r="M70" s="988"/>
      <c r="N70" s="988"/>
      <c r="O70" s="988"/>
      <c r="P70" s="989"/>
      <c r="Q70" s="990">
        <v>15</v>
      </c>
      <c r="R70" s="984"/>
      <c r="S70" s="984"/>
      <c r="T70" s="984"/>
      <c r="U70" s="984"/>
      <c r="V70" s="984">
        <v>12</v>
      </c>
      <c r="W70" s="984"/>
      <c r="X70" s="984"/>
      <c r="Y70" s="984"/>
      <c r="Z70" s="984"/>
      <c r="AA70" s="984">
        <v>4</v>
      </c>
      <c r="AB70" s="984"/>
      <c r="AC70" s="984"/>
      <c r="AD70" s="984"/>
      <c r="AE70" s="984"/>
      <c r="AF70" s="984">
        <v>4</v>
      </c>
      <c r="AG70" s="984"/>
      <c r="AH70" s="984"/>
      <c r="AI70" s="984"/>
      <c r="AJ70" s="984"/>
      <c r="AK70" s="984">
        <v>0</v>
      </c>
      <c r="AL70" s="984"/>
      <c r="AM70" s="984"/>
      <c r="AN70" s="984"/>
      <c r="AO70" s="984"/>
      <c r="AP70" s="984">
        <v>0</v>
      </c>
      <c r="AQ70" s="984"/>
      <c r="AR70" s="984"/>
      <c r="AS70" s="984"/>
      <c r="AT70" s="984"/>
      <c r="AU70" s="984" t="s">
        <v>598</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593</v>
      </c>
      <c r="C71" s="988"/>
      <c r="D71" s="988"/>
      <c r="E71" s="988"/>
      <c r="F71" s="988"/>
      <c r="G71" s="988"/>
      <c r="H71" s="988"/>
      <c r="I71" s="988"/>
      <c r="J71" s="988"/>
      <c r="K71" s="988"/>
      <c r="L71" s="988"/>
      <c r="M71" s="988"/>
      <c r="N71" s="988"/>
      <c r="O71" s="988"/>
      <c r="P71" s="989"/>
      <c r="Q71" s="990">
        <v>23479</v>
      </c>
      <c r="R71" s="984"/>
      <c r="S71" s="984"/>
      <c r="T71" s="984"/>
      <c r="U71" s="984"/>
      <c r="V71" s="984">
        <v>22911</v>
      </c>
      <c r="W71" s="984"/>
      <c r="X71" s="984"/>
      <c r="Y71" s="984"/>
      <c r="Z71" s="984"/>
      <c r="AA71" s="984">
        <v>568</v>
      </c>
      <c r="AB71" s="984"/>
      <c r="AC71" s="984"/>
      <c r="AD71" s="984"/>
      <c r="AE71" s="984"/>
      <c r="AF71" s="984">
        <v>568</v>
      </c>
      <c r="AG71" s="984"/>
      <c r="AH71" s="984"/>
      <c r="AI71" s="984"/>
      <c r="AJ71" s="984"/>
      <c r="AK71" s="984">
        <v>21</v>
      </c>
      <c r="AL71" s="984"/>
      <c r="AM71" s="984"/>
      <c r="AN71" s="984"/>
      <c r="AO71" s="984"/>
      <c r="AP71" s="984">
        <v>0</v>
      </c>
      <c r="AQ71" s="984"/>
      <c r="AR71" s="984"/>
      <c r="AS71" s="984"/>
      <c r="AT71" s="984"/>
      <c r="AU71" s="984" t="s">
        <v>598</v>
      </c>
      <c r="AV71" s="984"/>
      <c r="AW71" s="984"/>
      <c r="AX71" s="984"/>
      <c r="AY71" s="984"/>
      <c r="AZ71" s="985" t="s">
        <v>600</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593</v>
      </c>
      <c r="C72" s="988"/>
      <c r="D72" s="988"/>
      <c r="E72" s="988"/>
      <c r="F72" s="988"/>
      <c r="G72" s="988"/>
      <c r="H72" s="988"/>
      <c r="I72" s="988"/>
      <c r="J72" s="988"/>
      <c r="K72" s="988"/>
      <c r="L72" s="988"/>
      <c r="M72" s="988"/>
      <c r="N72" s="988"/>
      <c r="O72" s="988"/>
      <c r="P72" s="989"/>
      <c r="Q72" s="990">
        <v>205</v>
      </c>
      <c r="R72" s="984"/>
      <c r="S72" s="984"/>
      <c r="T72" s="984"/>
      <c r="U72" s="984"/>
      <c r="V72" s="984">
        <v>97</v>
      </c>
      <c r="W72" s="984"/>
      <c r="X72" s="984"/>
      <c r="Y72" s="984"/>
      <c r="Z72" s="984"/>
      <c r="AA72" s="984">
        <v>108</v>
      </c>
      <c r="AB72" s="984"/>
      <c r="AC72" s="984"/>
      <c r="AD72" s="984"/>
      <c r="AE72" s="984"/>
      <c r="AF72" s="984">
        <v>108</v>
      </c>
      <c r="AG72" s="984"/>
      <c r="AH72" s="984"/>
      <c r="AI72" s="984"/>
      <c r="AJ72" s="984"/>
      <c r="AK72" s="984" t="s">
        <v>598</v>
      </c>
      <c r="AL72" s="984"/>
      <c r="AM72" s="984"/>
      <c r="AN72" s="984"/>
      <c r="AO72" s="984"/>
      <c r="AP72" s="984" t="s">
        <v>598</v>
      </c>
      <c r="AQ72" s="984"/>
      <c r="AR72" s="984"/>
      <c r="AS72" s="984"/>
      <c r="AT72" s="984"/>
      <c r="AU72" s="984" t="s">
        <v>598</v>
      </c>
      <c r="AV72" s="984"/>
      <c r="AW72" s="984"/>
      <c r="AX72" s="984"/>
      <c r="AY72" s="984"/>
      <c r="AZ72" s="985" t="s">
        <v>599</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594</v>
      </c>
      <c r="C73" s="988"/>
      <c r="D73" s="988"/>
      <c r="E73" s="988"/>
      <c r="F73" s="988"/>
      <c r="G73" s="988"/>
      <c r="H73" s="988"/>
      <c r="I73" s="988"/>
      <c r="J73" s="988"/>
      <c r="K73" s="988"/>
      <c r="L73" s="988"/>
      <c r="M73" s="988"/>
      <c r="N73" s="988"/>
      <c r="O73" s="988"/>
      <c r="P73" s="989"/>
      <c r="Q73" s="990">
        <v>347</v>
      </c>
      <c r="R73" s="984"/>
      <c r="S73" s="984"/>
      <c r="T73" s="984"/>
      <c r="U73" s="984"/>
      <c r="V73" s="984">
        <v>321</v>
      </c>
      <c r="W73" s="984"/>
      <c r="X73" s="984"/>
      <c r="Y73" s="984"/>
      <c r="Z73" s="984"/>
      <c r="AA73" s="984">
        <v>26</v>
      </c>
      <c r="AB73" s="984"/>
      <c r="AC73" s="984"/>
      <c r="AD73" s="984"/>
      <c r="AE73" s="984"/>
      <c r="AF73" s="984">
        <v>26</v>
      </c>
      <c r="AG73" s="984"/>
      <c r="AH73" s="984"/>
      <c r="AI73" s="984"/>
      <c r="AJ73" s="984"/>
      <c r="AK73" s="984">
        <v>56</v>
      </c>
      <c r="AL73" s="984"/>
      <c r="AM73" s="984"/>
      <c r="AN73" s="984"/>
      <c r="AO73" s="984"/>
      <c r="AP73" s="984">
        <v>0</v>
      </c>
      <c r="AQ73" s="984"/>
      <c r="AR73" s="984"/>
      <c r="AS73" s="984"/>
      <c r="AT73" s="984"/>
      <c r="AU73" s="984" t="s">
        <v>598</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595</v>
      </c>
      <c r="C74" s="988"/>
      <c r="D74" s="988"/>
      <c r="E74" s="988"/>
      <c r="F74" s="988"/>
      <c r="G74" s="988"/>
      <c r="H74" s="988"/>
      <c r="I74" s="988"/>
      <c r="J74" s="988"/>
      <c r="K74" s="988"/>
      <c r="L74" s="988"/>
      <c r="M74" s="988"/>
      <c r="N74" s="988"/>
      <c r="O74" s="988"/>
      <c r="P74" s="989"/>
      <c r="Q74" s="990">
        <v>321</v>
      </c>
      <c r="R74" s="984"/>
      <c r="S74" s="984"/>
      <c r="T74" s="984"/>
      <c r="U74" s="984"/>
      <c r="V74" s="984">
        <v>310</v>
      </c>
      <c r="W74" s="984"/>
      <c r="X74" s="984"/>
      <c r="Y74" s="984"/>
      <c r="Z74" s="984"/>
      <c r="AA74" s="984">
        <v>11</v>
      </c>
      <c r="AB74" s="984"/>
      <c r="AC74" s="984"/>
      <c r="AD74" s="984"/>
      <c r="AE74" s="984"/>
      <c r="AF74" s="984">
        <v>11</v>
      </c>
      <c r="AG74" s="984"/>
      <c r="AH74" s="984"/>
      <c r="AI74" s="984"/>
      <c r="AJ74" s="984"/>
      <c r="AK74" s="984">
        <v>3</v>
      </c>
      <c r="AL74" s="984"/>
      <c r="AM74" s="984"/>
      <c r="AN74" s="984"/>
      <c r="AO74" s="984"/>
      <c r="AP74" s="984">
        <v>0</v>
      </c>
      <c r="AQ74" s="984"/>
      <c r="AR74" s="984"/>
      <c r="AS74" s="984"/>
      <c r="AT74" s="984"/>
      <c r="AU74" s="984" t="s">
        <v>598</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596</v>
      </c>
      <c r="C75" s="988"/>
      <c r="D75" s="988"/>
      <c r="E75" s="988"/>
      <c r="F75" s="988"/>
      <c r="G75" s="988"/>
      <c r="H75" s="988"/>
      <c r="I75" s="988"/>
      <c r="J75" s="988"/>
      <c r="K75" s="988"/>
      <c r="L75" s="988"/>
      <c r="M75" s="988"/>
      <c r="N75" s="988"/>
      <c r="O75" s="988"/>
      <c r="P75" s="989"/>
      <c r="Q75" s="991">
        <v>1645</v>
      </c>
      <c r="R75" s="992"/>
      <c r="S75" s="992"/>
      <c r="T75" s="992"/>
      <c r="U75" s="993"/>
      <c r="V75" s="994">
        <v>1604</v>
      </c>
      <c r="W75" s="992"/>
      <c r="X75" s="992"/>
      <c r="Y75" s="992"/>
      <c r="Z75" s="993"/>
      <c r="AA75" s="994">
        <v>40</v>
      </c>
      <c r="AB75" s="992"/>
      <c r="AC75" s="992"/>
      <c r="AD75" s="992"/>
      <c r="AE75" s="993"/>
      <c r="AF75" s="994">
        <v>40</v>
      </c>
      <c r="AG75" s="992"/>
      <c r="AH75" s="992"/>
      <c r="AI75" s="992"/>
      <c r="AJ75" s="993"/>
      <c r="AK75" s="994" t="s">
        <v>598</v>
      </c>
      <c r="AL75" s="992"/>
      <c r="AM75" s="992"/>
      <c r="AN75" s="992"/>
      <c r="AO75" s="993"/>
      <c r="AP75" s="994" t="s">
        <v>598</v>
      </c>
      <c r="AQ75" s="992"/>
      <c r="AR75" s="992"/>
      <c r="AS75" s="992"/>
      <c r="AT75" s="993"/>
      <c r="AU75" s="994" t="s">
        <v>598</v>
      </c>
      <c r="AV75" s="992"/>
      <c r="AW75" s="992"/>
      <c r="AX75" s="992"/>
      <c r="AY75" s="993"/>
      <c r="AZ75" s="985" t="s">
        <v>600</v>
      </c>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596</v>
      </c>
      <c r="C76" s="988"/>
      <c r="D76" s="988"/>
      <c r="E76" s="988"/>
      <c r="F76" s="988"/>
      <c r="G76" s="988"/>
      <c r="H76" s="988"/>
      <c r="I76" s="988"/>
      <c r="J76" s="988"/>
      <c r="K76" s="988"/>
      <c r="L76" s="988"/>
      <c r="M76" s="988"/>
      <c r="N76" s="988"/>
      <c r="O76" s="988"/>
      <c r="P76" s="989"/>
      <c r="Q76" s="991">
        <v>847072</v>
      </c>
      <c r="R76" s="992"/>
      <c r="S76" s="992"/>
      <c r="T76" s="992"/>
      <c r="U76" s="993"/>
      <c r="V76" s="994">
        <v>828353</v>
      </c>
      <c r="W76" s="992"/>
      <c r="X76" s="992"/>
      <c r="Y76" s="992"/>
      <c r="Z76" s="993"/>
      <c r="AA76" s="994">
        <v>18719</v>
      </c>
      <c r="AB76" s="992"/>
      <c r="AC76" s="992"/>
      <c r="AD76" s="992"/>
      <c r="AE76" s="993"/>
      <c r="AF76" s="994">
        <v>18719</v>
      </c>
      <c r="AG76" s="992"/>
      <c r="AH76" s="992"/>
      <c r="AI76" s="992"/>
      <c r="AJ76" s="993"/>
      <c r="AK76" s="994">
        <v>7694</v>
      </c>
      <c r="AL76" s="992"/>
      <c r="AM76" s="992"/>
      <c r="AN76" s="992"/>
      <c r="AO76" s="993"/>
      <c r="AP76" s="994" t="s">
        <v>598</v>
      </c>
      <c r="AQ76" s="992"/>
      <c r="AR76" s="992"/>
      <c r="AS76" s="992"/>
      <c r="AT76" s="993"/>
      <c r="AU76" s="994" t="s">
        <v>598</v>
      </c>
      <c r="AV76" s="992"/>
      <c r="AW76" s="992"/>
      <c r="AX76" s="992"/>
      <c r="AY76" s="993"/>
      <c r="AZ76" s="985" t="s">
        <v>601</v>
      </c>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597</v>
      </c>
      <c r="C77" s="988"/>
      <c r="D77" s="988"/>
      <c r="E77" s="988"/>
      <c r="F77" s="988"/>
      <c r="G77" s="988"/>
      <c r="H77" s="988"/>
      <c r="I77" s="988"/>
      <c r="J77" s="988"/>
      <c r="K77" s="988"/>
      <c r="L77" s="988"/>
      <c r="M77" s="988"/>
      <c r="N77" s="988"/>
      <c r="O77" s="988"/>
      <c r="P77" s="989"/>
      <c r="Q77" s="991">
        <v>6210</v>
      </c>
      <c r="R77" s="992"/>
      <c r="S77" s="992"/>
      <c r="T77" s="992"/>
      <c r="U77" s="993"/>
      <c r="V77" s="994">
        <v>6037</v>
      </c>
      <c r="W77" s="992"/>
      <c r="X77" s="992"/>
      <c r="Y77" s="992"/>
      <c r="Z77" s="993"/>
      <c r="AA77" s="994">
        <v>173</v>
      </c>
      <c r="AB77" s="992"/>
      <c r="AC77" s="992"/>
      <c r="AD77" s="992"/>
      <c r="AE77" s="993"/>
      <c r="AF77" s="994">
        <v>173</v>
      </c>
      <c r="AG77" s="992"/>
      <c r="AH77" s="992"/>
      <c r="AI77" s="992"/>
      <c r="AJ77" s="993"/>
      <c r="AK77" s="994">
        <v>141</v>
      </c>
      <c r="AL77" s="992"/>
      <c r="AM77" s="992"/>
      <c r="AN77" s="992"/>
      <c r="AO77" s="993"/>
      <c r="AP77" s="994">
        <v>501</v>
      </c>
      <c r="AQ77" s="992"/>
      <c r="AR77" s="992"/>
      <c r="AS77" s="992"/>
      <c r="AT77" s="993"/>
      <c r="AU77" s="994">
        <v>154</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394</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19827</v>
      </c>
      <c r="AG88" s="972"/>
      <c r="AH88" s="972"/>
      <c r="AI88" s="972"/>
      <c r="AJ88" s="972"/>
      <c r="AK88" s="976"/>
      <c r="AL88" s="976"/>
      <c r="AM88" s="976"/>
      <c r="AN88" s="976"/>
      <c r="AO88" s="976"/>
      <c r="AP88" s="972">
        <v>1810</v>
      </c>
      <c r="AQ88" s="972"/>
      <c r="AR88" s="972"/>
      <c r="AS88" s="972"/>
      <c r="AT88" s="972"/>
      <c r="AU88" s="972">
        <v>1173</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311</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311</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311</v>
      </c>
      <c r="DR109" s="909"/>
      <c r="DS109" s="909"/>
      <c r="DT109" s="909"/>
      <c r="DU109" s="910"/>
      <c r="DV109" s="911" t="s">
        <v>439</v>
      </c>
      <c r="DW109" s="909"/>
      <c r="DX109" s="909"/>
      <c r="DY109" s="909"/>
      <c r="DZ109" s="942"/>
    </row>
    <row r="110" spans="1:131" s="224"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4081707</v>
      </c>
      <c r="AB110" s="902"/>
      <c r="AC110" s="902"/>
      <c r="AD110" s="902"/>
      <c r="AE110" s="903"/>
      <c r="AF110" s="904">
        <v>3924117</v>
      </c>
      <c r="AG110" s="902"/>
      <c r="AH110" s="902"/>
      <c r="AI110" s="902"/>
      <c r="AJ110" s="903"/>
      <c r="AK110" s="904">
        <v>3739333</v>
      </c>
      <c r="AL110" s="902"/>
      <c r="AM110" s="902"/>
      <c r="AN110" s="902"/>
      <c r="AO110" s="903"/>
      <c r="AP110" s="905">
        <v>13.1</v>
      </c>
      <c r="AQ110" s="906"/>
      <c r="AR110" s="906"/>
      <c r="AS110" s="906"/>
      <c r="AT110" s="907"/>
      <c r="AU110" s="943" t="s">
        <v>74</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43248567</v>
      </c>
      <c r="BR110" s="855"/>
      <c r="BS110" s="855"/>
      <c r="BT110" s="855"/>
      <c r="BU110" s="855"/>
      <c r="BV110" s="855">
        <v>45593281</v>
      </c>
      <c r="BW110" s="855"/>
      <c r="BX110" s="855"/>
      <c r="BY110" s="855"/>
      <c r="BZ110" s="855"/>
      <c r="CA110" s="855">
        <v>43446820</v>
      </c>
      <c r="CB110" s="855"/>
      <c r="CC110" s="855"/>
      <c r="CD110" s="855"/>
      <c r="CE110" s="855"/>
      <c r="CF110" s="879">
        <v>151.9</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131</v>
      </c>
      <c r="DM110" s="855"/>
      <c r="DN110" s="855"/>
      <c r="DO110" s="855"/>
      <c r="DP110" s="855"/>
      <c r="DQ110" s="855" t="s">
        <v>445</v>
      </c>
      <c r="DR110" s="855"/>
      <c r="DS110" s="855"/>
      <c r="DT110" s="855"/>
      <c r="DU110" s="855"/>
      <c r="DV110" s="856" t="s">
        <v>446</v>
      </c>
      <c r="DW110" s="856"/>
      <c r="DX110" s="856"/>
      <c r="DY110" s="856"/>
      <c r="DZ110" s="857"/>
    </row>
    <row r="111" spans="1:131" s="224" customFormat="1" ht="26.25" customHeight="1" x14ac:dyDescent="0.2">
      <c r="A111" s="787" t="s">
        <v>447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448</v>
      </c>
      <c r="AB111" s="932"/>
      <c r="AC111" s="932"/>
      <c r="AD111" s="932"/>
      <c r="AE111" s="933"/>
      <c r="AF111" s="934" t="s">
        <v>414</v>
      </c>
      <c r="AG111" s="932"/>
      <c r="AH111" s="932"/>
      <c r="AI111" s="932"/>
      <c r="AJ111" s="933"/>
      <c r="AK111" s="934" t="s">
        <v>445</v>
      </c>
      <c r="AL111" s="932"/>
      <c r="AM111" s="932"/>
      <c r="AN111" s="932"/>
      <c r="AO111" s="933"/>
      <c r="AP111" s="935" t="s">
        <v>449</v>
      </c>
      <c r="AQ111" s="936"/>
      <c r="AR111" s="936"/>
      <c r="AS111" s="936"/>
      <c r="AT111" s="937"/>
      <c r="AU111" s="945"/>
      <c r="AV111" s="946"/>
      <c r="AW111" s="946"/>
      <c r="AX111" s="946"/>
      <c r="AY111" s="946"/>
      <c r="AZ111" s="828" t="s">
        <v>450</v>
      </c>
      <c r="BA111" s="765"/>
      <c r="BB111" s="765"/>
      <c r="BC111" s="765"/>
      <c r="BD111" s="765"/>
      <c r="BE111" s="765"/>
      <c r="BF111" s="765"/>
      <c r="BG111" s="765"/>
      <c r="BH111" s="765"/>
      <c r="BI111" s="765"/>
      <c r="BJ111" s="765"/>
      <c r="BK111" s="765"/>
      <c r="BL111" s="765"/>
      <c r="BM111" s="765"/>
      <c r="BN111" s="765"/>
      <c r="BO111" s="765"/>
      <c r="BP111" s="766"/>
      <c r="BQ111" s="829" t="s">
        <v>445</v>
      </c>
      <c r="BR111" s="830"/>
      <c r="BS111" s="830"/>
      <c r="BT111" s="830"/>
      <c r="BU111" s="830"/>
      <c r="BV111" s="830" t="s">
        <v>446</v>
      </c>
      <c r="BW111" s="830"/>
      <c r="BX111" s="830"/>
      <c r="BY111" s="830"/>
      <c r="BZ111" s="830"/>
      <c r="CA111" s="830" t="s">
        <v>414</v>
      </c>
      <c r="CB111" s="830"/>
      <c r="CC111" s="830"/>
      <c r="CD111" s="830"/>
      <c r="CE111" s="830"/>
      <c r="CF111" s="888" t="s">
        <v>446</v>
      </c>
      <c r="CG111" s="889"/>
      <c r="CH111" s="889"/>
      <c r="CI111" s="889"/>
      <c r="CJ111" s="889"/>
      <c r="CK111" s="940"/>
      <c r="CL111" s="834"/>
      <c r="CM111" s="828" t="s">
        <v>451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452</v>
      </c>
      <c r="DH111" s="830"/>
      <c r="DI111" s="830"/>
      <c r="DJ111" s="830"/>
      <c r="DK111" s="830"/>
      <c r="DL111" s="830" t="s">
        <v>445</v>
      </c>
      <c r="DM111" s="830"/>
      <c r="DN111" s="830"/>
      <c r="DO111" s="830"/>
      <c r="DP111" s="830"/>
      <c r="DQ111" s="830" t="s">
        <v>445</v>
      </c>
      <c r="DR111" s="830"/>
      <c r="DS111" s="830"/>
      <c r="DT111" s="830"/>
      <c r="DU111" s="830"/>
      <c r="DV111" s="807" t="s">
        <v>445</v>
      </c>
      <c r="DW111" s="807"/>
      <c r="DX111" s="807"/>
      <c r="DY111" s="807"/>
      <c r="DZ111" s="808"/>
    </row>
    <row r="112" spans="1:131" s="224" customFormat="1" ht="26.25" customHeight="1" x14ac:dyDescent="0.2">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445</v>
      </c>
      <c r="AB112" s="793"/>
      <c r="AC112" s="793"/>
      <c r="AD112" s="793"/>
      <c r="AE112" s="794"/>
      <c r="AF112" s="795" t="s">
        <v>452</v>
      </c>
      <c r="AG112" s="793"/>
      <c r="AH112" s="793"/>
      <c r="AI112" s="793"/>
      <c r="AJ112" s="794"/>
      <c r="AK112" s="795" t="s">
        <v>449</v>
      </c>
      <c r="AL112" s="793"/>
      <c r="AM112" s="793"/>
      <c r="AN112" s="793"/>
      <c r="AO112" s="794"/>
      <c r="AP112" s="837" t="s">
        <v>414</v>
      </c>
      <c r="AQ112" s="838"/>
      <c r="AR112" s="838"/>
      <c r="AS112" s="838"/>
      <c r="AT112" s="839"/>
      <c r="AU112" s="945"/>
      <c r="AV112" s="946"/>
      <c r="AW112" s="946"/>
      <c r="AX112" s="946"/>
      <c r="AY112" s="946"/>
      <c r="AZ112" s="828" t="s">
        <v>455</v>
      </c>
      <c r="BA112" s="765"/>
      <c r="BB112" s="765"/>
      <c r="BC112" s="765"/>
      <c r="BD112" s="765"/>
      <c r="BE112" s="765"/>
      <c r="BF112" s="765"/>
      <c r="BG112" s="765"/>
      <c r="BH112" s="765"/>
      <c r="BI112" s="765"/>
      <c r="BJ112" s="765"/>
      <c r="BK112" s="765"/>
      <c r="BL112" s="765"/>
      <c r="BM112" s="765"/>
      <c r="BN112" s="765"/>
      <c r="BO112" s="765"/>
      <c r="BP112" s="766"/>
      <c r="BQ112" s="829">
        <v>6588171</v>
      </c>
      <c r="BR112" s="830"/>
      <c r="BS112" s="830"/>
      <c r="BT112" s="830"/>
      <c r="BU112" s="830"/>
      <c r="BV112" s="830">
        <v>5494771</v>
      </c>
      <c r="BW112" s="830"/>
      <c r="BX112" s="830"/>
      <c r="BY112" s="830"/>
      <c r="BZ112" s="830"/>
      <c r="CA112" s="830">
        <v>5113183</v>
      </c>
      <c r="CB112" s="830"/>
      <c r="CC112" s="830"/>
      <c r="CD112" s="830"/>
      <c r="CE112" s="830"/>
      <c r="CF112" s="888">
        <v>17.899999999999999</v>
      </c>
      <c r="CG112" s="889"/>
      <c r="CH112" s="889"/>
      <c r="CI112" s="889"/>
      <c r="CJ112" s="889"/>
      <c r="CK112" s="940"/>
      <c r="CL112" s="834"/>
      <c r="CM112" s="828" t="s">
        <v>456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452</v>
      </c>
      <c r="DH112" s="830"/>
      <c r="DI112" s="830"/>
      <c r="DJ112" s="830"/>
      <c r="DK112" s="830"/>
      <c r="DL112" s="830" t="s">
        <v>414</v>
      </c>
      <c r="DM112" s="830"/>
      <c r="DN112" s="830"/>
      <c r="DO112" s="830"/>
      <c r="DP112" s="830"/>
      <c r="DQ112" s="830" t="s">
        <v>446</v>
      </c>
      <c r="DR112" s="830"/>
      <c r="DS112" s="830"/>
      <c r="DT112" s="830"/>
      <c r="DU112" s="830"/>
      <c r="DV112" s="807" t="s">
        <v>446</v>
      </c>
      <c r="DW112" s="807"/>
      <c r="DX112" s="807"/>
      <c r="DY112" s="807"/>
      <c r="DZ112" s="808"/>
    </row>
    <row r="113" spans="1:130" s="224" customFormat="1" ht="26.25" customHeight="1" x14ac:dyDescent="0.2">
      <c r="A113" s="927"/>
      <c r="B113" s="928"/>
      <c r="C113" s="765" t="s">
        <v>457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1298832</v>
      </c>
      <c r="AB113" s="932"/>
      <c r="AC113" s="932"/>
      <c r="AD113" s="932"/>
      <c r="AE113" s="933"/>
      <c r="AF113" s="934">
        <v>1195139</v>
      </c>
      <c r="AG113" s="932"/>
      <c r="AH113" s="932"/>
      <c r="AI113" s="932"/>
      <c r="AJ113" s="933"/>
      <c r="AK113" s="934">
        <v>1205565</v>
      </c>
      <c r="AL113" s="932"/>
      <c r="AM113" s="932"/>
      <c r="AN113" s="932"/>
      <c r="AO113" s="933"/>
      <c r="AP113" s="935">
        <v>4.2</v>
      </c>
      <c r="AQ113" s="936"/>
      <c r="AR113" s="936"/>
      <c r="AS113" s="936"/>
      <c r="AT113" s="937"/>
      <c r="AU113" s="945"/>
      <c r="AV113" s="946"/>
      <c r="AW113" s="946"/>
      <c r="AX113" s="946"/>
      <c r="AY113" s="946"/>
      <c r="AZ113" s="828" t="s">
        <v>458</v>
      </c>
      <c r="BA113" s="765"/>
      <c r="BB113" s="765"/>
      <c r="BC113" s="765"/>
      <c r="BD113" s="765"/>
      <c r="BE113" s="765"/>
      <c r="BF113" s="765"/>
      <c r="BG113" s="765"/>
      <c r="BH113" s="765"/>
      <c r="BI113" s="765"/>
      <c r="BJ113" s="765"/>
      <c r="BK113" s="765"/>
      <c r="BL113" s="765"/>
      <c r="BM113" s="765"/>
      <c r="BN113" s="765"/>
      <c r="BO113" s="765"/>
      <c r="BP113" s="766"/>
      <c r="BQ113" s="829">
        <v>1107185</v>
      </c>
      <c r="BR113" s="830"/>
      <c r="BS113" s="830"/>
      <c r="BT113" s="830"/>
      <c r="BU113" s="830"/>
      <c r="BV113" s="830">
        <v>1146797</v>
      </c>
      <c r="BW113" s="830"/>
      <c r="BX113" s="830"/>
      <c r="BY113" s="830"/>
      <c r="BZ113" s="830"/>
      <c r="CA113" s="830">
        <v>1173435</v>
      </c>
      <c r="CB113" s="830"/>
      <c r="CC113" s="830"/>
      <c r="CD113" s="830"/>
      <c r="CE113" s="830"/>
      <c r="CF113" s="888">
        <v>4.0999999999999996</v>
      </c>
      <c r="CG113" s="889"/>
      <c r="CH113" s="889"/>
      <c r="CI113" s="889"/>
      <c r="CJ113" s="889"/>
      <c r="CK113" s="940"/>
      <c r="CL113" s="834"/>
      <c r="CM113" s="828" t="s">
        <v>459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446</v>
      </c>
      <c r="DH113" s="793"/>
      <c r="DI113" s="793"/>
      <c r="DJ113" s="793"/>
      <c r="DK113" s="794"/>
      <c r="DL113" s="795" t="s">
        <v>445</v>
      </c>
      <c r="DM113" s="793"/>
      <c r="DN113" s="793"/>
      <c r="DO113" s="793"/>
      <c r="DP113" s="794"/>
      <c r="DQ113" s="795" t="s">
        <v>445</v>
      </c>
      <c r="DR113" s="793"/>
      <c r="DS113" s="793"/>
      <c r="DT113" s="793"/>
      <c r="DU113" s="794"/>
      <c r="DV113" s="837" t="s">
        <v>449</v>
      </c>
      <c r="DW113" s="838"/>
      <c r="DX113" s="838"/>
      <c r="DY113" s="838"/>
      <c r="DZ113" s="839"/>
    </row>
    <row r="114" spans="1:130" s="224" customFormat="1" ht="26.25" customHeight="1" x14ac:dyDescent="0.2">
      <c r="A114" s="927"/>
      <c r="B114" s="928"/>
      <c r="C114" s="765" t="s">
        <v>460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235304</v>
      </c>
      <c r="AB114" s="793"/>
      <c r="AC114" s="793"/>
      <c r="AD114" s="793"/>
      <c r="AE114" s="794"/>
      <c r="AF114" s="795">
        <v>276346</v>
      </c>
      <c r="AG114" s="793"/>
      <c r="AH114" s="793"/>
      <c r="AI114" s="793"/>
      <c r="AJ114" s="794"/>
      <c r="AK114" s="795">
        <v>267279</v>
      </c>
      <c r="AL114" s="793"/>
      <c r="AM114" s="793"/>
      <c r="AN114" s="793"/>
      <c r="AO114" s="794"/>
      <c r="AP114" s="837">
        <v>0.9</v>
      </c>
      <c r="AQ114" s="838"/>
      <c r="AR114" s="838"/>
      <c r="AS114" s="838"/>
      <c r="AT114" s="839"/>
      <c r="AU114" s="945"/>
      <c r="AV114" s="946"/>
      <c r="AW114" s="946"/>
      <c r="AX114" s="946"/>
      <c r="AY114" s="946"/>
      <c r="AZ114" s="828" t="s">
        <v>461</v>
      </c>
      <c r="BA114" s="765"/>
      <c r="BB114" s="765"/>
      <c r="BC114" s="765"/>
      <c r="BD114" s="765"/>
      <c r="BE114" s="765"/>
      <c r="BF114" s="765"/>
      <c r="BG114" s="765"/>
      <c r="BH114" s="765"/>
      <c r="BI114" s="765"/>
      <c r="BJ114" s="765"/>
      <c r="BK114" s="765"/>
      <c r="BL114" s="765"/>
      <c r="BM114" s="765"/>
      <c r="BN114" s="765"/>
      <c r="BO114" s="765"/>
      <c r="BP114" s="766"/>
      <c r="BQ114" s="829">
        <v>3646182</v>
      </c>
      <c r="BR114" s="830"/>
      <c r="BS114" s="830"/>
      <c r="BT114" s="830"/>
      <c r="BU114" s="830"/>
      <c r="BV114" s="830">
        <v>3644480</v>
      </c>
      <c r="BW114" s="830"/>
      <c r="BX114" s="830"/>
      <c r="BY114" s="830"/>
      <c r="BZ114" s="830"/>
      <c r="CA114" s="830">
        <v>3303342</v>
      </c>
      <c r="CB114" s="830"/>
      <c r="CC114" s="830"/>
      <c r="CD114" s="830"/>
      <c r="CE114" s="830"/>
      <c r="CF114" s="888">
        <v>11.5</v>
      </c>
      <c r="CG114" s="889"/>
      <c r="CH114" s="889"/>
      <c r="CI114" s="889"/>
      <c r="CJ114" s="889"/>
      <c r="CK114" s="940"/>
      <c r="CL114" s="834"/>
      <c r="CM114" s="828" t="s">
        <v>462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445</v>
      </c>
      <c r="DH114" s="793"/>
      <c r="DI114" s="793"/>
      <c r="DJ114" s="793"/>
      <c r="DK114" s="794"/>
      <c r="DL114" s="795" t="s">
        <v>463</v>
      </c>
      <c r="DM114" s="793"/>
      <c r="DN114" s="793"/>
      <c r="DO114" s="793"/>
      <c r="DP114" s="794"/>
      <c r="DQ114" s="795" t="s">
        <v>452</v>
      </c>
      <c r="DR114" s="793"/>
      <c r="DS114" s="793"/>
      <c r="DT114" s="793"/>
      <c r="DU114" s="794"/>
      <c r="DV114" s="837" t="s">
        <v>414</v>
      </c>
      <c r="DW114" s="838"/>
      <c r="DX114" s="838"/>
      <c r="DY114" s="838"/>
      <c r="DZ114" s="839"/>
    </row>
    <row r="115" spans="1:130" s="224" customFormat="1" ht="26.25" customHeight="1" x14ac:dyDescent="0.2">
      <c r="A115" s="927"/>
      <c r="B115" s="928"/>
      <c r="C115" s="765" t="s">
        <v>464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414</v>
      </c>
      <c r="AB115" s="932"/>
      <c r="AC115" s="932"/>
      <c r="AD115" s="932"/>
      <c r="AE115" s="933"/>
      <c r="AF115" s="934" t="s">
        <v>448</v>
      </c>
      <c r="AG115" s="932"/>
      <c r="AH115" s="932"/>
      <c r="AI115" s="932"/>
      <c r="AJ115" s="933"/>
      <c r="AK115" s="934" t="s">
        <v>446</v>
      </c>
      <c r="AL115" s="932"/>
      <c r="AM115" s="932"/>
      <c r="AN115" s="932"/>
      <c r="AO115" s="933"/>
      <c r="AP115" s="935" t="s">
        <v>452</v>
      </c>
      <c r="AQ115" s="936"/>
      <c r="AR115" s="936"/>
      <c r="AS115" s="936"/>
      <c r="AT115" s="937"/>
      <c r="AU115" s="945"/>
      <c r="AV115" s="946"/>
      <c r="AW115" s="946"/>
      <c r="AX115" s="946"/>
      <c r="AY115" s="946"/>
      <c r="AZ115" s="828" t="s">
        <v>465</v>
      </c>
      <c r="BA115" s="765"/>
      <c r="BB115" s="765"/>
      <c r="BC115" s="765"/>
      <c r="BD115" s="765"/>
      <c r="BE115" s="765"/>
      <c r="BF115" s="765"/>
      <c r="BG115" s="765"/>
      <c r="BH115" s="765"/>
      <c r="BI115" s="765"/>
      <c r="BJ115" s="765"/>
      <c r="BK115" s="765"/>
      <c r="BL115" s="765"/>
      <c r="BM115" s="765"/>
      <c r="BN115" s="765"/>
      <c r="BO115" s="765"/>
      <c r="BP115" s="766"/>
      <c r="BQ115" s="829" t="s">
        <v>452</v>
      </c>
      <c r="BR115" s="830"/>
      <c r="BS115" s="830"/>
      <c r="BT115" s="830"/>
      <c r="BU115" s="830"/>
      <c r="BV115" s="830" t="s">
        <v>446</v>
      </c>
      <c r="BW115" s="830"/>
      <c r="BX115" s="830"/>
      <c r="BY115" s="830"/>
      <c r="BZ115" s="830"/>
      <c r="CA115" s="830" t="s">
        <v>452</v>
      </c>
      <c r="CB115" s="830"/>
      <c r="CC115" s="830"/>
      <c r="CD115" s="830"/>
      <c r="CE115" s="830"/>
      <c r="CF115" s="888" t="s">
        <v>449</v>
      </c>
      <c r="CG115" s="889"/>
      <c r="CH115" s="889"/>
      <c r="CI115" s="889"/>
      <c r="CJ115" s="889"/>
      <c r="CK115" s="940"/>
      <c r="CL115" s="834"/>
      <c r="CM115" s="828" t="s">
        <v>466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445</v>
      </c>
      <c r="DH115" s="793"/>
      <c r="DI115" s="793"/>
      <c r="DJ115" s="793"/>
      <c r="DK115" s="794"/>
      <c r="DL115" s="795" t="s">
        <v>452</v>
      </c>
      <c r="DM115" s="793"/>
      <c r="DN115" s="793"/>
      <c r="DO115" s="793"/>
      <c r="DP115" s="794"/>
      <c r="DQ115" s="795" t="s">
        <v>452</v>
      </c>
      <c r="DR115" s="793"/>
      <c r="DS115" s="793"/>
      <c r="DT115" s="793"/>
      <c r="DU115" s="794"/>
      <c r="DV115" s="837" t="s">
        <v>414</v>
      </c>
      <c r="DW115" s="838"/>
      <c r="DX115" s="838"/>
      <c r="DY115" s="838"/>
      <c r="DZ115" s="839"/>
    </row>
    <row r="116" spans="1:130" s="224" customFormat="1" ht="26.25" customHeight="1" x14ac:dyDescent="0.2">
      <c r="A116" s="929"/>
      <c r="B116" s="930"/>
      <c r="C116" s="852" t="s">
        <v>467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445</v>
      </c>
      <c r="AB116" s="793"/>
      <c r="AC116" s="793"/>
      <c r="AD116" s="793"/>
      <c r="AE116" s="794"/>
      <c r="AF116" s="795" t="s">
        <v>452</v>
      </c>
      <c r="AG116" s="793"/>
      <c r="AH116" s="793"/>
      <c r="AI116" s="793"/>
      <c r="AJ116" s="794"/>
      <c r="AK116" s="795" t="s">
        <v>445</v>
      </c>
      <c r="AL116" s="793"/>
      <c r="AM116" s="793"/>
      <c r="AN116" s="793"/>
      <c r="AO116" s="794"/>
      <c r="AP116" s="837" t="s">
        <v>446</v>
      </c>
      <c r="AQ116" s="838"/>
      <c r="AR116" s="838"/>
      <c r="AS116" s="838"/>
      <c r="AT116" s="839"/>
      <c r="AU116" s="945"/>
      <c r="AV116" s="946"/>
      <c r="AW116" s="946"/>
      <c r="AX116" s="946"/>
      <c r="AY116" s="946"/>
      <c r="AZ116" s="922" t="s">
        <v>468</v>
      </c>
      <c r="BA116" s="923"/>
      <c r="BB116" s="923"/>
      <c r="BC116" s="923"/>
      <c r="BD116" s="923"/>
      <c r="BE116" s="923"/>
      <c r="BF116" s="923"/>
      <c r="BG116" s="923"/>
      <c r="BH116" s="923"/>
      <c r="BI116" s="923"/>
      <c r="BJ116" s="923"/>
      <c r="BK116" s="923"/>
      <c r="BL116" s="923"/>
      <c r="BM116" s="923"/>
      <c r="BN116" s="923"/>
      <c r="BO116" s="923"/>
      <c r="BP116" s="924"/>
      <c r="BQ116" s="829" t="s">
        <v>452</v>
      </c>
      <c r="BR116" s="830"/>
      <c r="BS116" s="830"/>
      <c r="BT116" s="830"/>
      <c r="BU116" s="830"/>
      <c r="BV116" s="830" t="s">
        <v>414</v>
      </c>
      <c r="BW116" s="830"/>
      <c r="BX116" s="830"/>
      <c r="BY116" s="830"/>
      <c r="BZ116" s="830"/>
      <c r="CA116" s="830" t="s">
        <v>445</v>
      </c>
      <c r="CB116" s="830"/>
      <c r="CC116" s="830"/>
      <c r="CD116" s="830"/>
      <c r="CE116" s="830"/>
      <c r="CF116" s="888" t="s">
        <v>452</v>
      </c>
      <c r="CG116" s="889"/>
      <c r="CH116" s="889"/>
      <c r="CI116" s="889"/>
      <c r="CJ116" s="889"/>
      <c r="CK116" s="940"/>
      <c r="CL116" s="834"/>
      <c r="CM116" s="828" t="s">
        <v>469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448</v>
      </c>
      <c r="DH116" s="793"/>
      <c r="DI116" s="793"/>
      <c r="DJ116" s="793"/>
      <c r="DK116" s="794"/>
      <c r="DL116" s="795" t="s">
        <v>446</v>
      </c>
      <c r="DM116" s="793"/>
      <c r="DN116" s="793"/>
      <c r="DO116" s="793"/>
      <c r="DP116" s="794"/>
      <c r="DQ116" s="795" t="s">
        <v>452</v>
      </c>
      <c r="DR116" s="793"/>
      <c r="DS116" s="793"/>
      <c r="DT116" s="793"/>
      <c r="DU116" s="794"/>
      <c r="DV116" s="837" t="s">
        <v>445</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470</v>
      </c>
      <c r="Z117" s="910"/>
      <c r="AA117" s="915">
        <v>5615843</v>
      </c>
      <c r="AB117" s="916"/>
      <c r="AC117" s="916"/>
      <c r="AD117" s="916"/>
      <c r="AE117" s="917"/>
      <c r="AF117" s="918">
        <v>5395602</v>
      </c>
      <c r="AG117" s="916"/>
      <c r="AH117" s="916"/>
      <c r="AI117" s="916"/>
      <c r="AJ117" s="917"/>
      <c r="AK117" s="918">
        <v>5212177</v>
      </c>
      <c r="AL117" s="916"/>
      <c r="AM117" s="916"/>
      <c r="AN117" s="916"/>
      <c r="AO117" s="917"/>
      <c r="AP117" s="919"/>
      <c r="AQ117" s="920"/>
      <c r="AR117" s="920"/>
      <c r="AS117" s="920"/>
      <c r="AT117" s="921"/>
      <c r="AU117" s="945"/>
      <c r="AV117" s="946"/>
      <c r="AW117" s="946"/>
      <c r="AX117" s="946"/>
      <c r="AY117" s="946"/>
      <c r="AZ117" s="876" t="s">
        <v>471</v>
      </c>
      <c r="BA117" s="877"/>
      <c r="BB117" s="877"/>
      <c r="BC117" s="877"/>
      <c r="BD117" s="877"/>
      <c r="BE117" s="877"/>
      <c r="BF117" s="877"/>
      <c r="BG117" s="877"/>
      <c r="BH117" s="877"/>
      <c r="BI117" s="877"/>
      <c r="BJ117" s="877"/>
      <c r="BK117" s="877"/>
      <c r="BL117" s="877"/>
      <c r="BM117" s="877"/>
      <c r="BN117" s="877"/>
      <c r="BO117" s="877"/>
      <c r="BP117" s="878"/>
      <c r="BQ117" s="829" t="s">
        <v>446</v>
      </c>
      <c r="BR117" s="830"/>
      <c r="BS117" s="830"/>
      <c r="BT117" s="830"/>
      <c r="BU117" s="830"/>
      <c r="BV117" s="830" t="s">
        <v>446</v>
      </c>
      <c r="BW117" s="830"/>
      <c r="BX117" s="830"/>
      <c r="BY117" s="830"/>
      <c r="BZ117" s="830"/>
      <c r="CA117" s="830" t="s">
        <v>452</v>
      </c>
      <c r="CB117" s="830"/>
      <c r="CC117" s="830"/>
      <c r="CD117" s="830"/>
      <c r="CE117" s="830"/>
      <c r="CF117" s="888" t="s">
        <v>445</v>
      </c>
      <c r="CG117" s="889"/>
      <c r="CH117" s="889"/>
      <c r="CI117" s="889"/>
      <c r="CJ117" s="889"/>
      <c r="CK117" s="940"/>
      <c r="CL117" s="834"/>
      <c r="CM117" s="828" t="s">
        <v>472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446</v>
      </c>
      <c r="DH117" s="793"/>
      <c r="DI117" s="793"/>
      <c r="DJ117" s="793"/>
      <c r="DK117" s="794"/>
      <c r="DL117" s="795" t="s">
        <v>131</v>
      </c>
      <c r="DM117" s="793"/>
      <c r="DN117" s="793"/>
      <c r="DO117" s="793"/>
      <c r="DP117" s="794"/>
      <c r="DQ117" s="795" t="s">
        <v>446</v>
      </c>
      <c r="DR117" s="793"/>
      <c r="DS117" s="793"/>
      <c r="DT117" s="793"/>
      <c r="DU117" s="794"/>
      <c r="DV117" s="837" t="s">
        <v>446</v>
      </c>
      <c r="DW117" s="838"/>
      <c r="DX117" s="838"/>
      <c r="DY117" s="838"/>
      <c r="DZ117" s="839"/>
    </row>
    <row r="118" spans="1:130" s="224"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311</v>
      </c>
      <c r="AL118" s="909"/>
      <c r="AM118" s="909"/>
      <c r="AN118" s="909"/>
      <c r="AO118" s="910"/>
      <c r="AP118" s="912" t="s">
        <v>439</v>
      </c>
      <c r="AQ118" s="913"/>
      <c r="AR118" s="913"/>
      <c r="AS118" s="913"/>
      <c r="AT118" s="914"/>
      <c r="AU118" s="945"/>
      <c r="AV118" s="946"/>
      <c r="AW118" s="946"/>
      <c r="AX118" s="946"/>
      <c r="AY118" s="946"/>
      <c r="AZ118" s="851" t="s">
        <v>473</v>
      </c>
      <c r="BA118" s="852"/>
      <c r="BB118" s="852"/>
      <c r="BC118" s="852"/>
      <c r="BD118" s="852"/>
      <c r="BE118" s="852"/>
      <c r="BF118" s="852"/>
      <c r="BG118" s="852"/>
      <c r="BH118" s="852"/>
      <c r="BI118" s="852"/>
      <c r="BJ118" s="852"/>
      <c r="BK118" s="852"/>
      <c r="BL118" s="852"/>
      <c r="BM118" s="852"/>
      <c r="BN118" s="852"/>
      <c r="BO118" s="852"/>
      <c r="BP118" s="853"/>
      <c r="BQ118" s="892" t="s">
        <v>446</v>
      </c>
      <c r="BR118" s="858"/>
      <c r="BS118" s="858"/>
      <c r="BT118" s="858"/>
      <c r="BU118" s="858"/>
      <c r="BV118" s="858" t="s">
        <v>446</v>
      </c>
      <c r="BW118" s="858"/>
      <c r="BX118" s="858"/>
      <c r="BY118" s="858"/>
      <c r="BZ118" s="858"/>
      <c r="CA118" s="858" t="s">
        <v>131</v>
      </c>
      <c r="CB118" s="858"/>
      <c r="CC118" s="858"/>
      <c r="CD118" s="858"/>
      <c r="CE118" s="858"/>
      <c r="CF118" s="888" t="s">
        <v>131</v>
      </c>
      <c r="CG118" s="889"/>
      <c r="CH118" s="889"/>
      <c r="CI118" s="889"/>
      <c r="CJ118" s="889"/>
      <c r="CK118" s="940"/>
      <c r="CL118" s="834"/>
      <c r="CM118" s="828" t="s">
        <v>474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452</v>
      </c>
      <c r="DH118" s="793"/>
      <c r="DI118" s="793"/>
      <c r="DJ118" s="793"/>
      <c r="DK118" s="794"/>
      <c r="DL118" s="795" t="s">
        <v>446</v>
      </c>
      <c r="DM118" s="793"/>
      <c r="DN118" s="793"/>
      <c r="DO118" s="793"/>
      <c r="DP118" s="794"/>
      <c r="DQ118" s="795" t="s">
        <v>131</v>
      </c>
      <c r="DR118" s="793"/>
      <c r="DS118" s="793"/>
      <c r="DT118" s="793"/>
      <c r="DU118" s="794"/>
      <c r="DV118" s="837" t="s">
        <v>452</v>
      </c>
      <c r="DW118" s="838"/>
      <c r="DX118" s="838"/>
      <c r="DY118" s="838"/>
      <c r="DZ118" s="839"/>
    </row>
    <row r="119" spans="1:130" s="224"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463</v>
      </c>
      <c r="AB119" s="902"/>
      <c r="AC119" s="902"/>
      <c r="AD119" s="902"/>
      <c r="AE119" s="903"/>
      <c r="AF119" s="904" t="s">
        <v>446</v>
      </c>
      <c r="AG119" s="902"/>
      <c r="AH119" s="902"/>
      <c r="AI119" s="902"/>
      <c r="AJ119" s="903"/>
      <c r="AK119" s="904" t="s">
        <v>131</v>
      </c>
      <c r="AL119" s="902"/>
      <c r="AM119" s="902"/>
      <c r="AN119" s="902"/>
      <c r="AO119" s="903"/>
      <c r="AP119" s="905" t="s">
        <v>446</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475</v>
      </c>
      <c r="BP119" s="891"/>
      <c r="BQ119" s="892">
        <v>54590105</v>
      </c>
      <c r="BR119" s="858"/>
      <c r="BS119" s="858"/>
      <c r="BT119" s="858"/>
      <c r="BU119" s="858"/>
      <c r="BV119" s="858">
        <v>55879329</v>
      </c>
      <c r="BW119" s="858"/>
      <c r="BX119" s="858"/>
      <c r="BY119" s="858"/>
      <c r="BZ119" s="858"/>
      <c r="CA119" s="858">
        <v>53036780</v>
      </c>
      <c r="CB119" s="858"/>
      <c r="CC119" s="858"/>
      <c r="CD119" s="858"/>
      <c r="CE119" s="858"/>
      <c r="CF119" s="761"/>
      <c r="CG119" s="762"/>
      <c r="CH119" s="762"/>
      <c r="CI119" s="762"/>
      <c r="CJ119" s="847"/>
      <c r="CK119" s="941"/>
      <c r="CL119" s="836"/>
      <c r="CM119" s="851" t="s">
        <v>476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448</v>
      </c>
      <c r="DH119" s="777"/>
      <c r="DI119" s="777"/>
      <c r="DJ119" s="777"/>
      <c r="DK119" s="778"/>
      <c r="DL119" s="779" t="s">
        <v>414</v>
      </c>
      <c r="DM119" s="777"/>
      <c r="DN119" s="777"/>
      <c r="DO119" s="777"/>
      <c r="DP119" s="778"/>
      <c r="DQ119" s="779" t="s">
        <v>414</v>
      </c>
      <c r="DR119" s="777"/>
      <c r="DS119" s="777"/>
      <c r="DT119" s="777"/>
      <c r="DU119" s="778"/>
      <c r="DV119" s="861" t="s">
        <v>414</v>
      </c>
      <c r="DW119" s="862"/>
      <c r="DX119" s="862"/>
      <c r="DY119" s="862"/>
      <c r="DZ119" s="863"/>
    </row>
    <row r="120" spans="1:130" s="224" customFormat="1" ht="26.25" customHeight="1" x14ac:dyDescent="0.2">
      <c r="A120" s="833"/>
      <c r="B120" s="834"/>
      <c r="C120" s="828" t="s">
        <v>451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414</v>
      </c>
      <c r="AB120" s="793"/>
      <c r="AC120" s="793"/>
      <c r="AD120" s="793"/>
      <c r="AE120" s="794"/>
      <c r="AF120" s="795" t="s">
        <v>414</v>
      </c>
      <c r="AG120" s="793"/>
      <c r="AH120" s="793"/>
      <c r="AI120" s="793"/>
      <c r="AJ120" s="794"/>
      <c r="AK120" s="795" t="s">
        <v>414</v>
      </c>
      <c r="AL120" s="793"/>
      <c r="AM120" s="793"/>
      <c r="AN120" s="793"/>
      <c r="AO120" s="794"/>
      <c r="AP120" s="837" t="s">
        <v>414</v>
      </c>
      <c r="AQ120" s="838"/>
      <c r="AR120" s="838"/>
      <c r="AS120" s="838"/>
      <c r="AT120" s="839"/>
      <c r="AU120" s="893" t="s">
        <v>477</v>
      </c>
      <c r="AV120" s="894"/>
      <c r="AW120" s="894"/>
      <c r="AX120" s="894"/>
      <c r="AY120" s="895"/>
      <c r="AZ120" s="873" t="s">
        <v>478</v>
      </c>
      <c r="BA120" s="821"/>
      <c r="BB120" s="821"/>
      <c r="BC120" s="821"/>
      <c r="BD120" s="821"/>
      <c r="BE120" s="821"/>
      <c r="BF120" s="821"/>
      <c r="BG120" s="821"/>
      <c r="BH120" s="821"/>
      <c r="BI120" s="821"/>
      <c r="BJ120" s="821"/>
      <c r="BK120" s="821"/>
      <c r="BL120" s="821"/>
      <c r="BM120" s="821"/>
      <c r="BN120" s="821"/>
      <c r="BO120" s="821"/>
      <c r="BP120" s="822"/>
      <c r="BQ120" s="874">
        <v>8721499</v>
      </c>
      <c r="BR120" s="855"/>
      <c r="BS120" s="855"/>
      <c r="BT120" s="855"/>
      <c r="BU120" s="855"/>
      <c r="BV120" s="855">
        <v>9800248</v>
      </c>
      <c r="BW120" s="855"/>
      <c r="BX120" s="855"/>
      <c r="BY120" s="855"/>
      <c r="BZ120" s="855"/>
      <c r="CA120" s="855">
        <v>10356348</v>
      </c>
      <c r="CB120" s="855"/>
      <c r="CC120" s="855"/>
      <c r="CD120" s="855"/>
      <c r="CE120" s="855"/>
      <c r="CF120" s="879">
        <v>36.200000000000003</v>
      </c>
      <c r="CG120" s="880"/>
      <c r="CH120" s="880"/>
      <c r="CI120" s="880"/>
      <c r="CJ120" s="880"/>
      <c r="CK120" s="881" t="s">
        <v>479</v>
      </c>
      <c r="CL120" s="865"/>
      <c r="CM120" s="865"/>
      <c r="CN120" s="865"/>
      <c r="CO120" s="866"/>
      <c r="CP120" s="885" t="s">
        <v>480</v>
      </c>
      <c r="CQ120" s="886"/>
      <c r="CR120" s="886"/>
      <c r="CS120" s="886"/>
      <c r="CT120" s="886"/>
      <c r="CU120" s="886"/>
      <c r="CV120" s="886"/>
      <c r="CW120" s="886"/>
      <c r="CX120" s="886"/>
      <c r="CY120" s="886"/>
      <c r="CZ120" s="886"/>
      <c r="DA120" s="886"/>
      <c r="DB120" s="886"/>
      <c r="DC120" s="886"/>
      <c r="DD120" s="886"/>
      <c r="DE120" s="886"/>
      <c r="DF120" s="887"/>
      <c r="DG120" s="874">
        <v>2564452</v>
      </c>
      <c r="DH120" s="855"/>
      <c r="DI120" s="855"/>
      <c r="DJ120" s="855"/>
      <c r="DK120" s="855"/>
      <c r="DL120" s="855">
        <v>5494771</v>
      </c>
      <c r="DM120" s="855"/>
      <c r="DN120" s="855"/>
      <c r="DO120" s="855"/>
      <c r="DP120" s="855"/>
      <c r="DQ120" s="855">
        <v>5113183</v>
      </c>
      <c r="DR120" s="855"/>
      <c r="DS120" s="855"/>
      <c r="DT120" s="855"/>
      <c r="DU120" s="855"/>
      <c r="DV120" s="856">
        <v>17.899999999999999</v>
      </c>
      <c r="DW120" s="856"/>
      <c r="DX120" s="856"/>
      <c r="DY120" s="856"/>
      <c r="DZ120" s="857"/>
    </row>
    <row r="121" spans="1:130" s="224" customFormat="1" ht="26.25" customHeight="1" x14ac:dyDescent="0.2">
      <c r="A121" s="833"/>
      <c r="B121" s="834"/>
      <c r="C121" s="876" t="s">
        <v>481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414</v>
      </c>
      <c r="AB121" s="793"/>
      <c r="AC121" s="793"/>
      <c r="AD121" s="793"/>
      <c r="AE121" s="794"/>
      <c r="AF121" s="795" t="s">
        <v>414</v>
      </c>
      <c r="AG121" s="793"/>
      <c r="AH121" s="793"/>
      <c r="AI121" s="793"/>
      <c r="AJ121" s="794"/>
      <c r="AK121" s="795" t="s">
        <v>446</v>
      </c>
      <c r="AL121" s="793"/>
      <c r="AM121" s="793"/>
      <c r="AN121" s="793"/>
      <c r="AO121" s="794"/>
      <c r="AP121" s="837" t="s">
        <v>414</v>
      </c>
      <c r="AQ121" s="838"/>
      <c r="AR121" s="838"/>
      <c r="AS121" s="838"/>
      <c r="AT121" s="839"/>
      <c r="AU121" s="896"/>
      <c r="AV121" s="897"/>
      <c r="AW121" s="897"/>
      <c r="AX121" s="897"/>
      <c r="AY121" s="898"/>
      <c r="AZ121" s="828" t="s">
        <v>482</v>
      </c>
      <c r="BA121" s="765"/>
      <c r="BB121" s="765"/>
      <c r="BC121" s="765"/>
      <c r="BD121" s="765"/>
      <c r="BE121" s="765"/>
      <c r="BF121" s="765"/>
      <c r="BG121" s="765"/>
      <c r="BH121" s="765"/>
      <c r="BI121" s="765"/>
      <c r="BJ121" s="765"/>
      <c r="BK121" s="765"/>
      <c r="BL121" s="765"/>
      <c r="BM121" s="765"/>
      <c r="BN121" s="765"/>
      <c r="BO121" s="765"/>
      <c r="BP121" s="766"/>
      <c r="BQ121" s="829">
        <v>1817186</v>
      </c>
      <c r="BR121" s="830"/>
      <c r="BS121" s="830"/>
      <c r="BT121" s="830"/>
      <c r="BU121" s="830"/>
      <c r="BV121" s="830">
        <v>1722936</v>
      </c>
      <c r="BW121" s="830"/>
      <c r="BX121" s="830"/>
      <c r="BY121" s="830"/>
      <c r="BZ121" s="830"/>
      <c r="CA121" s="830">
        <v>2124489</v>
      </c>
      <c r="CB121" s="830"/>
      <c r="CC121" s="830"/>
      <c r="CD121" s="830"/>
      <c r="CE121" s="830"/>
      <c r="CF121" s="888">
        <v>7.4</v>
      </c>
      <c r="CG121" s="889"/>
      <c r="CH121" s="889"/>
      <c r="CI121" s="889"/>
      <c r="CJ121" s="889"/>
      <c r="CK121" s="882"/>
      <c r="CL121" s="868"/>
      <c r="CM121" s="868"/>
      <c r="CN121" s="868"/>
      <c r="CO121" s="869"/>
      <c r="CP121" s="848" t="s">
        <v>410</v>
      </c>
      <c r="CQ121" s="849"/>
      <c r="CR121" s="849"/>
      <c r="CS121" s="849"/>
      <c r="CT121" s="849"/>
      <c r="CU121" s="849"/>
      <c r="CV121" s="849"/>
      <c r="CW121" s="849"/>
      <c r="CX121" s="849"/>
      <c r="CY121" s="849"/>
      <c r="CZ121" s="849"/>
      <c r="DA121" s="849"/>
      <c r="DB121" s="849"/>
      <c r="DC121" s="849"/>
      <c r="DD121" s="849"/>
      <c r="DE121" s="849"/>
      <c r="DF121" s="850"/>
      <c r="DG121" s="829" t="s">
        <v>414</v>
      </c>
      <c r="DH121" s="830"/>
      <c r="DI121" s="830"/>
      <c r="DJ121" s="830"/>
      <c r="DK121" s="830"/>
      <c r="DL121" s="830" t="s">
        <v>414</v>
      </c>
      <c r="DM121" s="830"/>
      <c r="DN121" s="830"/>
      <c r="DO121" s="830"/>
      <c r="DP121" s="830"/>
      <c r="DQ121" s="830" t="s">
        <v>446</v>
      </c>
      <c r="DR121" s="830"/>
      <c r="DS121" s="830"/>
      <c r="DT121" s="830"/>
      <c r="DU121" s="830"/>
      <c r="DV121" s="807" t="s">
        <v>446</v>
      </c>
      <c r="DW121" s="807"/>
      <c r="DX121" s="807"/>
      <c r="DY121" s="807"/>
      <c r="DZ121" s="808"/>
    </row>
    <row r="122" spans="1:130" s="224" customFormat="1" ht="26.25" customHeight="1" x14ac:dyDescent="0.2">
      <c r="A122" s="833"/>
      <c r="B122" s="834"/>
      <c r="C122" s="828" t="s">
        <v>462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414</v>
      </c>
      <c r="AB122" s="793"/>
      <c r="AC122" s="793"/>
      <c r="AD122" s="793"/>
      <c r="AE122" s="794"/>
      <c r="AF122" s="795" t="s">
        <v>414</v>
      </c>
      <c r="AG122" s="793"/>
      <c r="AH122" s="793"/>
      <c r="AI122" s="793"/>
      <c r="AJ122" s="794"/>
      <c r="AK122" s="795" t="s">
        <v>414</v>
      </c>
      <c r="AL122" s="793"/>
      <c r="AM122" s="793"/>
      <c r="AN122" s="793"/>
      <c r="AO122" s="794"/>
      <c r="AP122" s="837" t="s">
        <v>414</v>
      </c>
      <c r="AQ122" s="838"/>
      <c r="AR122" s="838"/>
      <c r="AS122" s="838"/>
      <c r="AT122" s="839"/>
      <c r="AU122" s="896"/>
      <c r="AV122" s="897"/>
      <c r="AW122" s="897"/>
      <c r="AX122" s="897"/>
      <c r="AY122" s="898"/>
      <c r="AZ122" s="851" t="s">
        <v>483</v>
      </c>
      <c r="BA122" s="852"/>
      <c r="BB122" s="852"/>
      <c r="BC122" s="852"/>
      <c r="BD122" s="852"/>
      <c r="BE122" s="852"/>
      <c r="BF122" s="852"/>
      <c r="BG122" s="852"/>
      <c r="BH122" s="852"/>
      <c r="BI122" s="852"/>
      <c r="BJ122" s="852"/>
      <c r="BK122" s="852"/>
      <c r="BL122" s="852"/>
      <c r="BM122" s="852"/>
      <c r="BN122" s="852"/>
      <c r="BO122" s="852"/>
      <c r="BP122" s="853"/>
      <c r="BQ122" s="892">
        <v>42511187</v>
      </c>
      <c r="BR122" s="858"/>
      <c r="BS122" s="858"/>
      <c r="BT122" s="858"/>
      <c r="BU122" s="858"/>
      <c r="BV122" s="858">
        <v>43360575</v>
      </c>
      <c r="BW122" s="858"/>
      <c r="BX122" s="858"/>
      <c r="BY122" s="858"/>
      <c r="BZ122" s="858"/>
      <c r="CA122" s="858">
        <v>41619083</v>
      </c>
      <c r="CB122" s="858"/>
      <c r="CC122" s="858"/>
      <c r="CD122" s="858"/>
      <c r="CE122" s="858"/>
      <c r="CF122" s="859">
        <v>145.5</v>
      </c>
      <c r="CG122" s="860"/>
      <c r="CH122" s="860"/>
      <c r="CI122" s="860"/>
      <c r="CJ122" s="860"/>
      <c r="CK122" s="882"/>
      <c r="CL122" s="868"/>
      <c r="CM122" s="868"/>
      <c r="CN122" s="868"/>
      <c r="CO122" s="869"/>
      <c r="CP122" s="848" t="s">
        <v>413</v>
      </c>
      <c r="CQ122" s="849"/>
      <c r="CR122" s="849"/>
      <c r="CS122" s="849"/>
      <c r="CT122" s="849"/>
      <c r="CU122" s="849"/>
      <c r="CV122" s="849"/>
      <c r="CW122" s="849"/>
      <c r="CX122" s="849"/>
      <c r="CY122" s="849"/>
      <c r="CZ122" s="849"/>
      <c r="DA122" s="849"/>
      <c r="DB122" s="849"/>
      <c r="DC122" s="849"/>
      <c r="DD122" s="849"/>
      <c r="DE122" s="849"/>
      <c r="DF122" s="850"/>
      <c r="DG122" s="829" t="s">
        <v>452</v>
      </c>
      <c r="DH122" s="830"/>
      <c r="DI122" s="830"/>
      <c r="DJ122" s="830"/>
      <c r="DK122" s="830"/>
      <c r="DL122" s="830" t="s">
        <v>463</v>
      </c>
      <c r="DM122" s="830"/>
      <c r="DN122" s="830"/>
      <c r="DO122" s="830"/>
      <c r="DP122" s="830"/>
      <c r="DQ122" s="830" t="s">
        <v>414</v>
      </c>
      <c r="DR122" s="830"/>
      <c r="DS122" s="830"/>
      <c r="DT122" s="830"/>
      <c r="DU122" s="830"/>
      <c r="DV122" s="807" t="s">
        <v>463</v>
      </c>
      <c r="DW122" s="807"/>
      <c r="DX122" s="807"/>
      <c r="DY122" s="807"/>
      <c r="DZ122" s="808"/>
    </row>
    <row r="123" spans="1:130" s="224" customFormat="1" ht="26.25" customHeight="1" x14ac:dyDescent="0.2">
      <c r="A123" s="833"/>
      <c r="B123" s="834"/>
      <c r="C123" s="828" t="s">
        <v>469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448</v>
      </c>
      <c r="AB123" s="793"/>
      <c r="AC123" s="793"/>
      <c r="AD123" s="793"/>
      <c r="AE123" s="794"/>
      <c r="AF123" s="795" t="s">
        <v>463</v>
      </c>
      <c r="AG123" s="793"/>
      <c r="AH123" s="793"/>
      <c r="AI123" s="793"/>
      <c r="AJ123" s="794"/>
      <c r="AK123" s="795" t="s">
        <v>414</v>
      </c>
      <c r="AL123" s="793"/>
      <c r="AM123" s="793"/>
      <c r="AN123" s="793"/>
      <c r="AO123" s="794"/>
      <c r="AP123" s="837" t="s">
        <v>452</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484</v>
      </c>
      <c r="BP123" s="891"/>
      <c r="BQ123" s="845">
        <v>53049872</v>
      </c>
      <c r="BR123" s="846"/>
      <c r="BS123" s="846"/>
      <c r="BT123" s="846"/>
      <c r="BU123" s="846"/>
      <c r="BV123" s="846">
        <v>54883759</v>
      </c>
      <c r="BW123" s="846"/>
      <c r="BX123" s="846"/>
      <c r="BY123" s="846"/>
      <c r="BZ123" s="846"/>
      <c r="CA123" s="846">
        <v>54099920</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25">
      <c r="A124" s="833"/>
      <c r="B124" s="834"/>
      <c r="C124" s="828" t="s">
        <v>472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452</v>
      </c>
      <c r="AB124" s="793"/>
      <c r="AC124" s="793"/>
      <c r="AD124" s="793"/>
      <c r="AE124" s="794"/>
      <c r="AF124" s="795" t="s">
        <v>452</v>
      </c>
      <c r="AG124" s="793"/>
      <c r="AH124" s="793"/>
      <c r="AI124" s="793"/>
      <c r="AJ124" s="794"/>
      <c r="AK124" s="795" t="s">
        <v>452</v>
      </c>
      <c r="AL124" s="793"/>
      <c r="AM124" s="793"/>
      <c r="AN124" s="793"/>
      <c r="AO124" s="794"/>
      <c r="AP124" s="837" t="s">
        <v>452</v>
      </c>
      <c r="AQ124" s="838"/>
      <c r="AR124" s="838"/>
      <c r="AS124" s="838"/>
      <c r="AT124" s="839"/>
      <c r="AU124" s="840" t="s">
        <v>485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5.5</v>
      </c>
      <c r="BR124" s="844"/>
      <c r="BS124" s="844"/>
      <c r="BT124" s="844"/>
      <c r="BU124" s="844"/>
      <c r="BV124" s="844">
        <v>3.4</v>
      </c>
      <c r="BW124" s="844"/>
      <c r="BX124" s="844"/>
      <c r="BY124" s="844"/>
      <c r="BZ124" s="844"/>
      <c r="CA124" s="844" t="s">
        <v>452</v>
      </c>
      <c r="CB124" s="844"/>
      <c r="CC124" s="844"/>
      <c r="CD124" s="844"/>
      <c r="CE124" s="844"/>
      <c r="CF124" s="739"/>
      <c r="CG124" s="740"/>
      <c r="CH124" s="740"/>
      <c r="CI124" s="740"/>
      <c r="CJ124" s="875"/>
      <c r="CK124" s="883"/>
      <c r="CL124" s="883"/>
      <c r="CM124" s="883"/>
      <c r="CN124" s="883"/>
      <c r="CO124" s="884"/>
      <c r="CP124" s="848" t="s">
        <v>486</v>
      </c>
      <c r="CQ124" s="849"/>
      <c r="CR124" s="849"/>
      <c r="CS124" s="849"/>
      <c r="CT124" s="849"/>
      <c r="CU124" s="849"/>
      <c r="CV124" s="849"/>
      <c r="CW124" s="849"/>
      <c r="CX124" s="849"/>
      <c r="CY124" s="849"/>
      <c r="CZ124" s="849"/>
      <c r="DA124" s="849"/>
      <c r="DB124" s="849"/>
      <c r="DC124" s="849"/>
      <c r="DD124" s="849"/>
      <c r="DE124" s="849"/>
      <c r="DF124" s="850"/>
      <c r="DG124" s="776">
        <v>4023719</v>
      </c>
      <c r="DH124" s="777"/>
      <c r="DI124" s="777"/>
      <c r="DJ124" s="777"/>
      <c r="DK124" s="778"/>
      <c r="DL124" s="779" t="s">
        <v>131</v>
      </c>
      <c r="DM124" s="777"/>
      <c r="DN124" s="777"/>
      <c r="DO124" s="777"/>
      <c r="DP124" s="778"/>
      <c r="DQ124" s="779" t="s">
        <v>131</v>
      </c>
      <c r="DR124" s="777"/>
      <c r="DS124" s="777"/>
      <c r="DT124" s="777"/>
      <c r="DU124" s="778"/>
      <c r="DV124" s="861" t="s">
        <v>131</v>
      </c>
      <c r="DW124" s="862"/>
      <c r="DX124" s="862"/>
      <c r="DY124" s="862"/>
      <c r="DZ124" s="863"/>
    </row>
    <row r="125" spans="1:130" s="224" customFormat="1" ht="26.25" customHeight="1" x14ac:dyDescent="0.2">
      <c r="A125" s="833"/>
      <c r="B125" s="834"/>
      <c r="C125" s="828" t="s">
        <v>474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131</v>
      </c>
      <c r="AB125" s="793"/>
      <c r="AC125" s="793"/>
      <c r="AD125" s="793"/>
      <c r="AE125" s="794"/>
      <c r="AF125" s="795" t="s">
        <v>131</v>
      </c>
      <c r="AG125" s="793"/>
      <c r="AH125" s="793"/>
      <c r="AI125" s="793"/>
      <c r="AJ125" s="794"/>
      <c r="AK125" s="795" t="s">
        <v>487</v>
      </c>
      <c r="AL125" s="793"/>
      <c r="AM125" s="793"/>
      <c r="AN125" s="793"/>
      <c r="AO125" s="794"/>
      <c r="AP125" s="837" t="s">
        <v>131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488</v>
      </c>
      <c r="CL125" s="865"/>
      <c r="CM125" s="865"/>
      <c r="CN125" s="865"/>
      <c r="CO125" s="866"/>
      <c r="CP125" s="873" t="s">
        <v>489</v>
      </c>
      <c r="CQ125" s="821"/>
      <c r="CR125" s="821"/>
      <c r="CS125" s="821"/>
      <c r="CT125" s="821"/>
      <c r="CU125" s="821"/>
      <c r="CV125" s="821"/>
      <c r="CW125" s="821"/>
      <c r="CX125" s="821"/>
      <c r="CY125" s="821"/>
      <c r="CZ125" s="821"/>
      <c r="DA125" s="821"/>
      <c r="DB125" s="821"/>
      <c r="DC125" s="821"/>
      <c r="DD125" s="821"/>
      <c r="DE125" s="821"/>
      <c r="DF125" s="822"/>
      <c r="DG125" s="874" t="s">
        <v>487</v>
      </c>
      <c r="DH125" s="855"/>
      <c r="DI125" s="855"/>
      <c r="DJ125" s="855"/>
      <c r="DK125" s="855"/>
      <c r="DL125" s="855" t="s">
        <v>487</v>
      </c>
      <c r="DM125" s="855"/>
      <c r="DN125" s="855"/>
      <c r="DO125" s="855"/>
      <c r="DP125" s="855"/>
      <c r="DQ125" s="855" t="s">
        <v>131</v>
      </c>
      <c r="DR125" s="855"/>
      <c r="DS125" s="855"/>
      <c r="DT125" s="855"/>
      <c r="DU125" s="855"/>
      <c r="DV125" s="856" t="s">
        <v>131</v>
      </c>
      <c r="DW125" s="856"/>
      <c r="DX125" s="856"/>
      <c r="DY125" s="856"/>
      <c r="DZ125" s="857"/>
    </row>
    <row r="126" spans="1:130" s="224" customFormat="1" ht="26.25" customHeight="1" thickBot="1" x14ac:dyDescent="0.25">
      <c r="A126" s="833"/>
      <c r="B126" s="834"/>
      <c r="C126" s="828" t="s">
        <v>476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131</v>
      </c>
      <c r="AB126" s="793"/>
      <c r="AC126" s="793"/>
      <c r="AD126" s="793"/>
      <c r="AE126" s="794"/>
      <c r="AF126" s="795" t="s">
        <v>131</v>
      </c>
      <c r="AG126" s="793"/>
      <c r="AH126" s="793"/>
      <c r="AI126" s="793"/>
      <c r="AJ126" s="794"/>
      <c r="AK126" s="795" t="s">
        <v>131</v>
      </c>
      <c r="AL126" s="793"/>
      <c r="AM126" s="793"/>
      <c r="AN126" s="793"/>
      <c r="AO126" s="794"/>
      <c r="AP126" s="837" t="s">
        <v>487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490</v>
      </c>
      <c r="CQ126" s="765"/>
      <c r="CR126" s="765"/>
      <c r="CS126" s="765"/>
      <c r="CT126" s="765"/>
      <c r="CU126" s="765"/>
      <c r="CV126" s="765"/>
      <c r="CW126" s="765"/>
      <c r="CX126" s="765"/>
      <c r="CY126" s="765"/>
      <c r="CZ126" s="765"/>
      <c r="DA126" s="765"/>
      <c r="DB126" s="765"/>
      <c r="DC126" s="765"/>
      <c r="DD126" s="765"/>
      <c r="DE126" s="765"/>
      <c r="DF126" s="766"/>
      <c r="DG126" s="829" t="s">
        <v>131</v>
      </c>
      <c r="DH126" s="830"/>
      <c r="DI126" s="830"/>
      <c r="DJ126" s="830"/>
      <c r="DK126" s="830"/>
      <c r="DL126" s="830" t="s">
        <v>131</v>
      </c>
      <c r="DM126" s="830"/>
      <c r="DN126" s="830"/>
      <c r="DO126" s="830"/>
      <c r="DP126" s="830"/>
      <c r="DQ126" s="830" t="s">
        <v>131</v>
      </c>
      <c r="DR126" s="830"/>
      <c r="DS126" s="830"/>
      <c r="DT126" s="830"/>
      <c r="DU126" s="830"/>
      <c r="DV126" s="807" t="s">
        <v>131</v>
      </c>
      <c r="DW126" s="807"/>
      <c r="DX126" s="807"/>
      <c r="DY126" s="807"/>
      <c r="DZ126" s="808"/>
    </row>
    <row r="127" spans="1:130" s="224" customFormat="1" ht="26.25" customHeight="1" x14ac:dyDescent="0.2">
      <c r="A127" s="835"/>
      <c r="B127" s="836"/>
      <c r="C127" s="851" t="s">
        <v>491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131</v>
      </c>
      <c r="AB127" s="793"/>
      <c r="AC127" s="793"/>
      <c r="AD127" s="793"/>
      <c r="AE127" s="794"/>
      <c r="AF127" s="795" t="s">
        <v>487</v>
      </c>
      <c r="AG127" s="793"/>
      <c r="AH127" s="793"/>
      <c r="AI127" s="793"/>
      <c r="AJ127" s="794"/>
      <c r="AK127" s="795" t="s">
        <v>131</v>
      </c>
      <c r="AL127" s="793"/>
      <c r="AM127" s="793"/>
      <c r="AN127" s="793"/>
      <c r="AO127" s="794"/>
      <c r="AP127" s="837" t="s">
        <v>131</v>
      </c>
      <c r="AQ127" s="838"/>
      <c r="AR127" s="838"/>
      <c r="AS127" s="838"/>
      <c r="AT127" s="839"/>
      <c r="AU127" s="226"/>
      <c r="AV127" s="226"/>
      <c r="AW127" s="226"/>
      <c r="AX127" s="854" t="s">
        <v>492</v>
      </c>
      <c r="AY127" s="825"/>
      <c r="AZ127" s="825"/>
      <c r="BA127" s="825"/>
      <c r="BB127" s="825"/>
      <c r="BC127" s="825"/>
      <c r="BD127" s="825"/>
      <c r="BE127" s="826"/>
      <c r="BF127" s="824" t="s">
        <v>493</v>
      </c>
      <c r="BG127" s="825"/>
      <c r="BH127" s="825"/>
      <c r="BI127" s="825"/>
      <c r="BJ127" s="825"/>
      <c r="BK127" s="825"/>
      <c r="BL127" s="826"/>
      <c r="BM127" s="824" t="s">
        <v>494</v>
      </c>
      <c r="BN127" s="825"/>
      <c r="BO127" s="825"/>
      <c r="BP127" s="825"/>
      <c r="BQ127" s="825"/>
      <c r="BR127" s="825"/>
      <c r="BS127" s="826"/>
      <c r="BT127" s="824" t="s">
        <v>495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496</v>
      </c>
      <c r="CQ127" s="765"/>
      <c r="CR127" s="765"/>
      <c r="CS127" s="765"/>
      <c r="CT127" s="765"/>
      <c r="CU127" s="765"/>
      <c r="CV127" s="765"/>
      <c r="CW127" s="765"/>
      <c r="CX127" s="765"/>
      <c r="CY127" s="765"/>
      <c r="CZ127" s="765"/>
      <c r="DA127" s="765"/>
      <c r="DB127" s="765"/>
      <c r="DC127" s="765"/>
      <c r="DD127" s="765"/>
      <c r="DE127" s="765"/>
      <c r="DF127" s="766"/>
      <c r="DG127" s="829" t="s">
        <v>487</v>
      </c>
      <c r="DH127" s="830"/>
      <c r="DI127" s="830"/>
      <c r="DJ127" s="830"/>
      <c r="DK127" s="830"/>
      <c r="DL127" s="830" t="s">
        <v>131</v>
      </c>
      <c r="DM127" s="830"/>
      <c r="DN127" s="830"/>
      <c r="DO127" s="830"/>
      <c r="DP127" s="830"/>
      <c r="DQ127" s="830" t="s">
        <v>131</v>
      </c>
      <c r="DR127" s="830"/>
      <c r="DS127" s="830"/>
      <c r="DT127" s="830"/>
      <c r="DU127" s="830"/>
      <c r="DV127" s="807" t="s">
        <v>131</v>
      </c>
      <c r="DW127" s="807"/>
      <c r="DX127" s="807"/>
      <c r="DY127" s="807"/>
      <c r="DZ127" s="808"/>
    </row>
    <row r="128" spans="1:130" s="224" customFormat="1" ht="26.25" customHeight="1" thickBot="1" x14ac:dyDescent="0.25">
      <c r="A128" s="809" t="s">
        <v>497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498</v>
      </c>
      <c r="X128" s="811"/>
      <c r="Y128" s="811"/>
      <c r="Z128" s="812"/>
      <c r="AA128" s="813">
        <v>654784</v>
      </c>
      <c r="AB128" s="814"/>
      <c r="AC128" s="814"/>
      <c r="AD128" s="814"/>
      <c r="AE128" s="815"/>
      <c r="AF128" s="816">
        <v>644474</v>
      </c>
      <c r="AG128" s="814"/>
      <c r="AH128" s="814"/>
      <c r="AI128" s="814"/>
      <c r="AJ128" s="815"/>
      <c r="AK128" s="816">
        <v>651543</v>
      </c>
      <c r="AL128" s="814"/>
      <c r="AM128" s="814"/>
      <c r="AN128" s="814"/>
      <c r="AO128" s="815"/>
      <c r="AP128" s="817"/>
      <c r="AQ128" s="818"/>
      <c r="AR128" s="818"/>
      <c r="AS128" s="818"/>
      <c r="AT128" s="819"/>
      <c r="AU128" s="226"/>
      <c r="AV128" s="226"/>
      <c r="AW128" s="226"/>
      <c r="AX128" s="820" t="s">
        <v>499</v>
      </c>
      <c r="AY128" s="821"/>
      <c r="AZ128" s="821"/>
      <c r="BA128" s="821"/>
      <c r="BB128" s="821"/>
      <c r="BC128" s="821"/>
      <c r="BD128" s="821"/>
      <c r="BE128" s="822"/>
      <c r="BF128" s="799" t="s">
        <v>131</v>
      </c>
      <c r="BG128" s="800"/>
      <c r="BH128" s="800"/>
      <c r="BI128" s="800"/>
      <c r="BJ128" s="800"/>
      <c r="BK128" s="800"/>
      <c r="BL128" s="823"/>
      <c r="BM128" s="799">
        <v>11.71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500</v>
      </c>
      <c r="CQ128" s="743"/>
      <c r="CR128" s="743"/>
      <c r="CS128" s="743"/>
      <c r="CT128" s="743"/>
      <c r="CU128" s="743"/>
      <c r="CV128" s="743"/>
      <c r="CW128" s="743"/>
      <c r="CX128" s="743"/>
      <c r="CY128" s="743"/>
      <c r="CZ128" s="743"/>
      <c r="DA128" s="743"/>
      <c r="DB128" s="743"/>
      <c r="DC128" s="743"/>
      <c r="DD128" s="743"/>
      <c r="DE128" s="743"/>
      <c r="DF128" s="744"/>
      <c r="DG128" s="803" t="s">
        <v>131</v>
      </c>
      <c r="DH128" s="804"/>
      <c r="DI128" s="804"/>
      <c r="DJ128" s="804"/>
      <c r="DK128" s="804"/>
      <c r="DL128" s="804" t="s">
        <v>131</v>
      </c>
      <c r="DM128" s="804"/>
      <c r="DN128" s="804"/>
      <c r="DO128" s="804"/>
      <c r="DP128" s="804"/>
      <c r="DQ128" s="804" t="s">
        <v>487</v>
      </c>
      <c r="DR128" s="804"/>
      <c r="DS128" s="804"/>
      <c r="DT128" s="804"/>
      <c r="DU128" s="804"/>
      <c r="DV128" s="805" t="s">
        <v>487</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501</v>
      </c>
      <c r="X129" s="790"/>
      <c r="Y129" s="790"/>
      <c r="Z129" s="791"/>
      <c r="AA129" s="792">
        <v>31301335</v>
      </c>
      <c r="AB129" s="793"/>
      <c r="AC129" s="793"/>
      <c r="AD129" s="793"/>
      <c r="AE129" s="794"/>
      <c r="AF129" s="795">
        <v>32798097</v>
      </c>
      <c r="AG129" s="793"/>
      <c r="AH129" s="793"/>
      <c r="AI129" s="793"/>
      <c r="AJ129" s="794"/>
      <c r="AK129" s="795">
        <v>32097896</v>
      </c>
      <c r="AL129" s="793"/>
      <c r="AM129" s="793"/>
      <c r="AN129" s="793"/>
      <c r="AO129" s="794"/>
      <c r="AP129" s="796"/>
      <c r="AQ129" s="797"/>
      <c r="AR129" s="797"/>
      <c r="AS129" s="797"/>
      <c r="AT129" s="798"/>
      <c r="AU129" s="227"/>
      <c r="AV129" s="227"/>
      <c r="AW129" s="227"/>
      <c r="AX129" s="764" t="s">
        <v>502</v>
      </c>
      <c r="AY129" s="765"/>
      <c r="AZ129" s="765"/>
      <c r="BA129" s="765"/>
      <c r="BB129" s="765"/>
      <c r="BC129" s="765"/>
      <c r="BD129" s="765"/>
      <c r="BE129" s="766"/>
      <c r="BF129" s="783" t="s">
        <v>487</v>
      </c>
      <c r="BG129" s="784"/>
      <c r="BH129" s="784"/>
      <c r="BI129" s="784"/>
      <c r="BJ129" s="784"/>
      <c r="BK129" s="784"/>
      <c r="BL129" s="785"/>
      <c r="BM129" s="783">
        <v>16.71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504</v>
      </c>
      <c r="X130" s="790"/>
      <c r="Y130" s="790"/>
      <c r="Z130" s="791"/>
      <c r="AA130" s="792">
        <v>3531121</v>
      </c>
      <c r="AB130" s="793"/>
      <c r="AC130" s="793"/>
      <c r="AD130" s="793"/>
      <c r="AE130" s="794"/>
      <c r="AF130" s="795">
        <v>3526179</v>
      </c>
      <c r="AG130" s="793"/>
      <c r="AH130" s="793"/>
      <c r="AI130" s="793"/>
      <c r="AJ130" s="794"/>
      <c r="AK130" s="795">
        <v>3488017</v>
      </c>
      <c r="AL130" s="793"/>
      <c r="AM130" s="793"/>
      <c r="AN130" s="793"/>
      <c r="AO130" s="794"/>
      <c r="AP130" s="796"/>
      <c r="AQ130" s="797"/>
      <c r="AR130" s="797"/>
      <c r="AS130" s="797"/>
      <c r="AT130" s="798"/>
      <c r="AU130" s="227"/>
      <c r="AV130" s="227"/>
      <c r="AW130" s="227"/>
      <c r="AX130" s="764" t="s">
        <v>505</v>
      </c>
      <c r="AY130" s="765"/>
      <c r="AZ130" s="765"/>
      <c r="BA130" s="765"/>
      <c r="BB130" s="765"/>
      <c r="BC130" s="765"/>
      <c r="BD130" s="765"/>
      <c r="BE130" s="766"/>
      <c r="BF130" s="767">
        <v>4.3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506</v>
      </c>
      <c r="X131" s="774"/>
      <c r="Y131" s="774"/>
      <c r="Z131" s="775"/>
      <c r="AA131" s="776">
        <v>27770214</v>
      </c>
      <c r="AB131" s="777"/>
      <c r="AC131" s="777"/>
      <c r="AD131" s="777"/>
      <c r="AE131" s="778"/>
      <c r="AF131" s="779">
        <v>29271918</v>
      </c>
      <c r="AG131" s="777"/>
      <c r="AH131" s="777"/>
      <c r="AI131" s="777"/>
      <c r="AJ131" s="778"/>
      <c r="AK131" s="779">
        <v>28609879</v>
      </c>
      <c r="AL131" s="777"/>
      <c r="AM131" s="777"/>
      <c r="AN131" s="777"/>
      <c r="AO131" s="778"/>
      <c r="AP131" s="780"/>
      <c r="AQ131" s="781"/>
      <c r="AR131" s="781"/>
      <c r="AS131" s="781"/>
      <c r="AT131" s="782"/>
      <c r="AU131" s="227"/>
      <c r="AV131" s="227"/>
      <c r="AW131" s="227"/>
      <c r="AX131" s="742" t="s">
        <v>507</v>
      </c>
      <c r="AY131" s="743"/>
      <c r="AZ131" s="743"/>
      <c r="BA131" s="743"/>
      <c r="BB131" s="743"/>
      <c r="BC131" s="743"/>
      <c r="BD131" s="743"/>
      <c r="BE131" s="744"/>
      <c r="BF131" s="745" t="s">
        <v>487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509</v>
      </c>
      <c r="W132" s="755"/>
      <c r="X132" s="755"/>
      <c r="Y132" s="755"/>
      <c r="Z132" s="756"/>
      <c r="AA132" s="757">
        <v>5.149178901</v>
      </c>
      <c r="AB132" s="758"/>
      <c r="AC132" s="758"/>
      <c r="AD132" s="758"/>
      <c r="AE132" s="759"/>
      <c r="AF132" s="760">
        <v>4.1847240760000002</v>
      </c>
      <c r="AG132" s="758"/>
      <c r="AH132" s="758"/>
      <c r="AI132" s="758"/>
      <c r="AJ132" s="759"/>
      <c r="AK132" s="760">
        <v>3.7491140729999999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510</v>
      </c>
      <c r="W133" s="734"/>
      <c r="X133" s="734"/>
      <c r="Y133" s="734"/>
      <c r="Z133" s="735"/>
      <c r="AA133" s="736">
        <v>5.7</v>
      </c>
      <c r="AB133" s="737"/>
      <c r="AC133" s="737"/>
      <c r="AD133" s="737"/>
      <c r="AE133" s="738"/>
      <c r="AF133" s="736">
        <v>5.0999999999999996</v>
      </c>
      <c r="AG133" s="737"/>
      <c r="AH133" s="737"/>
      <c r="AI133" s="737"/>
      <c r="AJ133" s="738"/>
      <c r="AK133" s="736">
        <v>4.3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uymguxz7H9jBbVo4o1t4Sh3qTMO9vve9eNDSUKlTri4tlzKP9oLgQw3Ey/1j26de/a0rurala2FpfBzq83Xg==" saltValue="M5ZhGxtjpDH4u61BThTD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9" zoomScale="40" zoomScaleNormal="85" zoomScaleSheetLayoutView="4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IAexbrMOnuWiEu6xcRJIo4tYz3Xc18ulcVRdA44BCcOlD3gn//ZxWTi0hy2Xs/btfUtdy1Rs7DXOcWYfb9hnw==" saltValue="6lJpneaR5e7hpInHkFuR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6" zoomScale="85" zoomScaleNormal="85" zoomScaleSheetLayoutView="55" workbookViewId="0">
      <selection activeCell="AK81" sqref="AK81:AO81"/>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Znhn0RAugcKASGIx08k+w0ZOw6mTkjVC5QHM8JjmiVE839IeYdqBLRRlm8ialbWsaFztJLn/XJcul8iakKg5g==" saltValue="FIt4OYGQMeLswIEYAL0d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55" zoomScaleSheetLayoutView="55" workbookViewId="0">
      <selection activeCell="AK81" sqref="AK81:AO81"/>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513</v>
      </c>
      <c r="AL6" s="260"/>
      <c r="AM6" s="260"/>
      <c r="AN6" s="260"/>
    </row>
    <row r="7" spans="1:46" ht="13.5" customHeight="1" x14ac:dyDescent="0.2">
      <c r="A7" s="259"/>
      <c r="AK7" s="262"/>
      <c r="AL7" s="263"/>
      <c r="AM7" s="263"/>
      <c r="AN7" s="264"/>
      <c r="AO7" s="1131" t="s">
        <v>514</v>
      </c>
      <c r="AP7" s="265"/>
      <c r="AQ7" s="266" t="s">
        <v>515</v>
      </c>
      <c r="AR7" s="267"/>
    </row>
    <row r="8" spans="1:46" ht="13" x14ac:dyDescent="0.2">
      <c r="A8" s="259"/>
      <c r="AK8" s="268"/>
      <c r="AL8" s="269"/>
      <c r="AM8" s="269"/>
      <c r="AN8" s="270"/>
      <c r="AO8" s="1132"/>
      <c r="AP8" s="271" t="s">
        <v>516</v>
      </c>
      <c r="AQ8" s="272" t="s">
        <v>517</v>
      </c>
      <c r="AR8" s="273" t="s">
        <v>518</v>
      </c>
    </row>
    <row r="9" spans="1:46" ht="13" x14ac:dyDescent="0.2">
      <c r="A9" s="259"/>
      <c r="AK9" s="1143" t="s">
        <v>519</v>
      </c>
      <c r="AL9" s="1144"/>
      <c r="AM9" s="1144"/>
      <c r="AN9" s="1145"/>
      <c r="AO9" s="274">
        <v>7639925</v>
      </c>
      <c r="AP9" s="274">
        <v>50600</v>
      </c>
      <c r="AQ9" s="275">
        <v>61723</v>
      </c>
      <c r="AR9" s="276">
        <v>-18</v>
      </c>
    </row>
    <row r="10" spans="1:46" ht="13.5" customHeight="1" x14ac:dyDescent="0.2">
      <c r="A10" s="259"/>
      <c r="AK10" s="1143" t="s">
        <v>520</v>
      </c>
      <c r="AL10" s="1144"/>
      <c r="AM10" s="1144"/>
      <c r="AN10" s="1145"/>
      <c r="AO10" s="277">
        <v>1804629</v>
      </c>
      <c r="AP10" s="277">
        <v>11952</v>
      </c>
      <c r="AQ10" s="278">
        <v>1286</v>
      </c>
      <c r="AR10" s="279">
        <v>829.4</v>
      </c>
    </row>
    <row r="11" spans="1:46" ht="13.5" customHeight="1" x14ac:dyDescent="0.2">
      <c r="A11" s="259"/>
      <c r="AK11" s="1143" t="s">
        <v>521</v>
      </c>
      <c r="AL11" s="1144"/>
      <c r="AM11" s="1144"/>
      <c r="AN11" s="1145"/>
      <c r="AO11" s="277">
        <v>24265</v>
      </c>
      <c r="AP11" s="277">
        <v>161</v>
      </c>
      <c r="AQ11" s="278">
        <v>1067</v>
      </c>
      <c r="AR11" s="279">
        <v>-84.9</v>
      </c>
    </row>
    <row r="12" spans="1:46" ht="13.5" customHeight="1" x14ac:dyDescent="0.2">
      <c r="A12" s="259"/>
      <c r="AK12" s="1143" t="s">
        <v>522</v>
      </c>
      <c r="AL12" s="1144"/>
      <c r="AM12" s="1144"/>
      <c r="AN12" s="1145"/>
      <c r="AO12" s="277" t="s">
        <v>523</v>
      </c>
      <c r="AP12" s="277" t="s">
        <v>523</v>
      </c>
      <c r="AQ12" s="278">
        <v>49</v>
      </c>
      <c r="AR12" s="279" t="s">
        <v>523</v>
      </c>
    </row>
    <row r="13" spans="1:46" ht="13.5" customHeight="1" x14ac:dyDescent="0.2">
      <c r="A13" s="259"/>
      <c r="AK13" s="1143" t="s">
        <v>524</v>
      </c>
      <c r="AL13" s="1144"/>
      <c r="AM13" s="1144"/>
      <c r="AN13" s="1145"/>
      <c r="AO13" s="277">
        <v>411774</v>
      </c>
      <c r="AP13" s="277">
        <v>2727</v>
      </c>
      <c r="AQ13" s="278">
        <v>2137</v>
      </c>
      <c r="AR13" s="279">
        <v>27.6</v>
      </c>
    </row>
    <row r="14" spans="1:46" ht="13.5" customHeight="1" x14ac:dyDescent="0.2">
      <c r="A14" s="259"/>
      <c r="AK14" s="1143" t="s">
        <v>525</v>
      </c>
      <c r="AL14" s="1144"/>
      <c r="AM14" s="1144"/>
      <c r="AN14" s="1145"/>
      <c r="AO14" s="277">
        <v>72981</v>
      </c>
      <c r="AP14" s="277">
        <v>483</v>
      </c>
      <c r="AQ14" s="278">
        <v>1241</v>
      </c>
      <c r="AR14" s="279">
        <v>-61.1</v>
      </c>
    </row>
    <row r="15" spans="1:46" ht="13.5" customHeight="1" x14ac:dyDescent="0.2">
      <c r="A15" s="259"/>
      <c r="AK15" s="1146" t="s">
        <v>526</v>
      </c>
      <c r="AL15" s="1147"/>
      <c r="AM15" s="1147"/>
      <c r="AN15" s="1148"/>
      <c r="AO15" s="277">
        <v>-553797</v>
      </c>
      <c r="AP15" s="277">
        <v>-3668</v>
      </c>
      <c r="AQ15" s="278">
        <v>-3809</v>
      </c>
      <c r="AR15" s="279">
        <v>-3.7</v>
      </c>
    </row>
    <row r="16" spans="1:46" ht="13" x14ac:dyDescent="0.2">
      <c r="A16" s="259"/>
      <c r="AK16" s="1146" t="s">
        <v>191</v>
      </c>
      <c r="AL16" s="1147"/>
      <c r="AM16" s="1147"/>
      <c r="AN16" s="1148"/>
      <c r="AO16" s="277">
        <v>9399777</v>
      </c>
      <c r="AP16" s="277">
        <v>62256</v>
      </c>
      <c r="AQ16" s="278">
        <v>63693</v>
      </c>
      <c r="AR16" s="279">
        <v>-2.2999999999999998</v>
      </c>
    </row>
    <row r="17" spans="1:46" ht="13" x14ac:dyDescent="0.2">
      <c r="A17" s="259"/>
    </row>
    <row r="18" spans="1:46" ht="13" x14ac:dyDescent="0.2">
      <c r="A18" s="259"/>
      <c r="AQ18" s="280"/>
      <c r="AR18" s="280"/>
    </row>
    <row r="19" spans="1:46" ht="13" x14ac:dyDescent="0.2">
      <c r="A19" s="259"/>
      <c r="AK19" s="255" t="s">
        <v>527</v>
      </c>
    </row>
    <row r="20" spans="1:46" ht="13" x14ac:dyDescent="0.2">
      <c r="A20" s="259"/>
      <c r="AK20" s="281"/>
      <c r="AL20" s="282"/>
      <c r="AM20" s="282"/>
      <c r="AN20" s="283"/>
      <c r="AO20" s="284" t="s">
        <v>528</v>
      </c>
      <c r="AP20" s="285" t="s">
        <v>529</v>
      </c>
      <c r="AQ20" s="286" t="s">
        <v>530</v>
      </c>
      <c r="AR20" s="287"/>
    </row>
    <row r="21" spans="1:46" s="260" customFormat="1" ht="13" x14ac:dyDescent="0.2">
      <c r="A21" s="288"/>
      <c r="AK21" s="1149" t="s">
        <v>531</v>
      </c>
      <c r="AL21" s="1150"/>
      <c r="AM21" s="1150"/>
      <c r="AN21" s="1151"/>
      <c r="AO21" s="289">
        <v>5.66</v>
      </c>
      <c r="AP21" s="290">
        <v>6.06</v>
      </c>
      <c r="AQ21" s="291">
        <v>-0.4</v>
      </c>
      <c r="AS21" s="292"/>
      <c r="AT21" s="288"/>
    </row>
    <row r="22" spans="1:46" s="260" customFormat="1" ht="13" x14ac:dyDescent="0.2">
      <c r="A22" s="288"/>
      <c r="AK22" s="1149" t="s">
        <v>532</v>
      </c>
      <c r="AL22" s="1150"/>
      <c r="AM22" s="1150"/>
      <c r="AN22" s="1151"/>
      <c r="AO22" s="293">
        <v>97</v>
      </c>
      <c r="AP22" s="294">
        <v>99.8</v>
      </c>
      <c r="AQ22" s="295">
        <v>-2.8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535</v>
      </c>
      <c r="AL29" s="260"/>
      <c r="AM29" s="260"/>
      <c r="AN29" s="260"/>
      <c r="AS29" s="302"/>
    </row>
    <row r="30" spans="1:46" ht="13.5" customHeight="1" x14ac:dyDescent="0.2">
      <c r="A30" s="259"/>
      <c r="AK30" s="262"/>
      <c r="AL30" s="263"/>
      <c r="AM30" s="263"/>
      <c r="AN30" s="264"/>
      <c r="AO30" s="1131" t="s">
        <v>514</v>
      </c>
      <c r="AP30" s="265"/>
      <c r="AQ30" s="266" t="s">
        <v>515</v>
      </c>
      <c r="AR30" s="267"/>
    </row>
    <row r="31" spans="1:46" ht="13" x14ac:dyDescent="0.2">
      <c r="A31" s="259"/>
      <c r="AK31" s="268"/>
      <c r="AL31" s="269"/>
      <c r="AM31" s="269"/>
      <c r="AN31" s="270"/>
      <c r="AO31" s="1132"/>
      <c r="AP31" s="271" t="s">
        <v>516</v>
      </c>
      <c r="AQ31" s="272" t="s">
        <v>517</v>
      </c>
      <c r="AR31" s="273" t="s">
        <v>518</v>
      </c>
    </row>
    <row r="32" spans="1:46" ht="27" customHeight="1" x14ac:dyDescent="0.2">
      <c r="A32" s="259"/>
      <c r="AK32" s="1133" t="s">
        <v>536</v>
      </c>
      <c r="AL32" s="1134"/>
      <c r="AM32" s="1134"/>
      <c r="AN32" s="1135"/>
      <c r="AO32" s="303">
        <v>3739333</v>
      </c>
      <c r="AP32" s="303">
        <v>24766</v>
      </c>
      <c r="AQ32" s="304">
        <v>26449</v>
      </c>
      <c r="AR32" s="305">
        <v>-6.4</v>
      </c>
    </row>
    <row r="33" spans="1:46" ht="13.5" customHeight="1" x14ac:dyDescent="0.2">
      <c r="A33" s="259"/>
      <c r="AK33" s="1133" t="s">
        <v>537</v>
      </c>
      <c r="AL33" s="1134"/>
      <c r="AM33" s="1134"/>
      <c r="AN33" s="1135"/>
      <c r="AO33" s="303" t="s">
        <v>523</v>
      </c>
      <c r="AP33" s="303" t="s">
        <v>523</v>
      </c>
      <c r="AQ33" s="304">
        <v>1</v>
      </c>
      <c r="AR33" s="305" t="s">
        <v>523</v>
      </c>
    </row>
    <row r="34" spans="1:46" ht="27" customHeight="1" x14ac:dyDescent="0.2">
      <c r="A34" s="259"/>
      <c r="AK34" s="1133" t="s">
        <v>538</v>
      </c>
      <c r="AL34" s="1134"/>
      <c r="AM34" s="1134"/>
      <c r="AN34" s="1135"/>
      <c r="AO34" s="303" t="s">
        <v>523</v>
      </c>
      <c r="AP34" s="303" t="s">
        <v>523</v>
      </c>
      <c r="AQ34" s="304">
        <v>29</v>
      </c>
      <c r="AR34" s="305" t="s">
        <v>523</v>
      </c>
    </row>
    <row r="35" spans="1:46" ht="27" customHeight="1" x14ac:dyDescent="0.2">
      <c r="A35" s="259"/>
      <c r="AK35" s="1133" t="s">
        <v>539</v>
      </c>
      <c r="AL35" s="1134"/>
      <c r="AM35" s="1134"/>
      <c r="AN35" s="1135"/>
      <c r="AO35" s="303">
        <v>1205565</v>
      </c>
      <c r="AP35" s="303">
        <v>7985</v>
      </c>
      <c r="AQ35" s="304">
        <v>5448</v>
      </c>
      <c r="AR35" s="305">
        <v>46.6</v>
      </c>
    </row>
    <row r="36" spans="1:46" ht="27" customHeight="1" x14ac:dyDescent="0.2">
      <c r="A36" s="259"/>
      <c r="AK36" s="1133" t="s">
        <v>540</v>
      </c>
      <c r="AL36" s="1134"/>
      <c r="AM36" s="1134"/>
      <c r="AN36" s="1135"/>
      <c r="AO36" s="303">
        <v>267279</v>
      </c>
      <c r="AP36" s="303">
        <v>1770</v>
      </c>
      <c r="AQ36" s="304">
        <v>445</v>
      </c>
      <c r="AR36" s="305">
        <v>297.8</v>
      </c>
    </row>
    <row r="37" spans="1:46" ht="13.5" customHeight="1" x14ac:dyDescent="0.2">
      <c r="A37" s="259"/>
      <c r="AK37" s="1133" t="s">
        <v>541</v>
      </c>
      <c r="AL37" s="1134"/>
      <c r="AM37" s="1134"/>
      <c r="AN37" s="1135"/>
      <c r="AO37" s="303" t="s">
        <v>523</v>
      </c>
      <c r="AP37" s="303" t="s">
        <v>523</v>
      </c>
      <c r="AQ37" s="304">
        <v>1095</v>
      </c>
      <c r="AR37" s="305" t="s">
        <v>523</v>
      </c>
    </row>
    <row r="38" spans="1:46" ht="27" customHeight="1" x14ac:dyDescent="0.2">
      <c r="A38" s="259"/>
      <c r="AK38" s="1136" t="s">
        <v>542</v>
      </c>
      <c r="AL38" s="1137"/>
      <c r="AM38" s="1137"/>
      <c r="AN38" s="1138"/>
      <c r="AO38" s="306" t="s">
        <v>523</v>
      </c>
      <c r="AP38" s="306" t="s">
        <v>523</v>
      </c>
      <c r="AQ38" s="307">
        <v>0</v>
      </c>
      <c r="AR38" s="295" t="s">
        <v>523</v>
      </c>
      <c r="AS38" s="302"/>
    </row>
    <row r="39" spans="1:46" ht="13" x14ac:dyDescent="0.2">
      <c r="A39" s="259"/>
      <c r="AK39" s="1136" t="s">
        <v>543</v>
      </c>
      <c r="AL39" s="1137"/>
      <c r="AM39" s="1137"/>
      <c r="AN39" s="1138"/>
      <c r="AO39" s="303">
        <v>-651543</v>
      </c>
      <c r="AP39" s="303">
        <v>-4315</v>
      </c>
      <c r="AQ39" s="304">
        <v>-7113</v>
      </c>
      <c r="AR39" s="305">
        <v>-39.299999999999997</v>
      </c>
      <c r="AS39" s="302"/>
    </row>
    <row r="40" spans="1:46" ht="27" customHeight="1" x14ac:dyDescent="0.2">
      <c r="A40" s="259"/>
      <c r="AK40" s="1133" t="s">
        <v>544</v>
      </c>
      <c r="AL40" s="1134"/>
      <c r="AM40" s="1134"/>
      <c r="AN40" s="1135"/>
      <c r="AO40" s="303">
        <v>-3488017</v>
      </c>
      <c r="AP40" s="303">
        <v>-23101</v>
      </c>
      <c r="AQ40" s="304">
        <v>-18923</v>
      </c>
      <c r="AR40" s="305">
        <v>22.1</v>
      </c>
      <c r="AS40" s="302"/>
    </row>
    <row r="41" spans="1:46" ht="13" x14ac:dyDescent="0.2">
      <c r="A41" s="259"/>
      <c r="AK41" s="1139" t="s">
        <v>303</v>
      </c>
      <c r="AL41" s="1140"/>
      <c r="AM41" s="1140"/>
      <c r="AN41" s="1141"/>
      <c r="AO41" s="303">
        <v>1072617</v>
      </c>
      <c r="AP41" s="303">
        <v>7104</v>
      </c>
      <c r="AQ41" s="304">
        <v>7431</v>
      </c>
      <c r="AR41" s="305">
        <v>-4.4000000000000004</v>
      </c>
      <c r="AS41" s="302"/>
    </row>
    <row r="42" spans="1:46" ht="13" x14ac:dyDescent="0.2">
      <c r="A42" s="259"/>
      <c r="AK42" s="308" t="s">
        <v>545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 x14ac:dyDescent="0.2">
      <c r="A48" s="259"/>
      <c r="AK48" s="313" t="s">
        <v>547</v>
      </c>
      <c r="AL48" s="313"/>
      <c r="AM48" s="313"/>
      <c r="AN48" s="313"/>
      <c r="AO48" s="313"/>
      <c r="AP48" s="313"/>
      <c r="AQ48" s="314"/>
      <c r="AR48" s="313"/>
    </row>
    <row r="49" spans="1:44" ht="13.5" customHeight="1" x14ac:dyDescent="0.2">
      <c r="A49" s="259"/>
      <c r="AK49" s="315"/>
      <c r="AL49" s="316"/>
      <c r="AM49" s="1126" t="s">
        <v>514</v>
      </c>
      <c r="AN49" s="1128" t="s">
        <v>548</v>
      </c>
      <c r="AO49" s="1129"/>
      <c r="AP49" s="1129"/>
      <c r="AQ49" s="1129"/>
      <c r="AR49" s="1130"/>
    </row>
    <row r="50" spans="1:44" ht="13" x14ac:dyDescent="0.2">
      <c r="A50" s="259"/>
      <c r="AK50" s="317"/>
      <c r="AL50" s="318"/>
      <c r="AM50" s="1127"/>
      <c r="AN50" s="319" t="s">
        <v>549</v>
      </c>
      <c r="AO50" s="320" t="s">
        <v>550</v>
      </c>
      <c r="AP50" s="321" t="s">
        <v>551</v>
      </c>
      <c r="AQ50" s="322" t="s">
        <v>552</v>
      </c>
      <c r="AR50" s="323" t="s">
        <v>553</v>
      </c>
    </row>
    <row r="51" spans="1:44" ht="13" x14ac:dyDescent="0.2">
      <c r="A51" s="259"/>
      <c r="AK51" s="315" t="s">
        <v>554</v>
      </c>
      <c r="AL51" s="316"/>
      <c r="AM51" s="324">
        <v>3248408</v>
      </c>
      <c r="AN51" s="325">
        <v>21133</v>
      </c>
      <c r="AO51" s="326">
        <v>-50.6</v>
      </c>
      <c r="AP51" s="327">
        <v>33173</v>
      </c>
      <c r="AQ51" s="328">
        <v>-19.2</v>
      </c>
      <c r="AR51" s="329">
        <v>-31.4</v>
      </c>
    </row>
    <row r="52" spans="1:44" ht="13" x14ac:dyDescent="0.2">
      <c r="A52" s="259"/>
      <c r="AK52" s="330"/>
      <c r="AL52" s="331" t="s">
        <v>555</v>
      </c>
      <c r="AM52" s="332">
        <v>2300323</v>
      </c>
      <c r="AN52" s="333">
        <v>14965</v>
      </c>
      <c r="AO52" s="334">
        <v>-56.2</v>
      </c>
      <c r="AP52" s="335">
        <v>20353</v>
      </c>
      <c r="AQ52" s="336">
        <v>-25.4</v>
      </c>
      <c r="AR52" s="337">
        <v>-30.8</v>
      </c>
    </row>
    <row r="53" spans="1:44" ht="13" x14ac:dyDescent="0.2">
      <c r="A53" s="259"/>
      <c r="AK53" s="315" t="s">
        <v>556</v>
      </c>
      <c r="AL53" s="316"/>
      <c r="AM53" s="324">
        <v>3416903</v>
      </c>
      <c r="AN53" s="325">
        <v>22323</v>
      </c>
      <c r="AO53" s="326">
        <v>5.6</v>
      </c>
      <c r="AP53" s="327">
        <v>37644</v>
      </c>
      <c r="AQ53" s="328">
        <v>13.5</v>
      </c>
      <c r="AR53" s="329">
        <v>-7.9</v>
      </c>
    </row>
    <row r="54" spans="1:44" ht="13" x14ac:dyDescent="0.2">
      <c r="A54" s="259"/>
      <c r="AK54" s="330"/>
      <c r="AL54" s="331" t="s">
        <v>555</v>
      </c>
      <c r="AM54" s="332">
        <v>2363295</v>
      </c>
      <c r="AN54" s="333">
        <v>15440</v>
      </c>
      <c r="AO54" s="334">
        <v>3.2</v>
      </c>
      <c r="AP54" s="335">
        <v>24939</v>
      </c>
      <c r="AQ54" s="336">
        <v>22.5</v>
      </c>
      <c r="AR54" s="337">
        <v>-19.3</v>
      </c>
    </row>
    <row r="55" spans="1:44" ht="13" x14ac:dyDescent="0.2">
      <c r="A55" s="259"/>
      <c r="AK55" s="315" t="s">
        <v>557</v>
      </c>
      <c r="AL55" s="316"/>
      <c r="AM55" s="324">
        <v>5612546</v>
      </c>
      <c r="AN55" s="325">
        <v>36802</v>
      </c>
      <c r="AO55" s="326">
        <v>64.900000000000006</v>
      </c>
      <c r="AP55" s="327">
        <v>39221</v>
      </c>
      <c r="AQ55" s="328">
        <v>4.2</v>
      </c>
      <c r="AR55" s="329">
        <v>60.7</v>
      </c>
    </row>
    <row r="56" spans="1:44" ht="13" x14ac:dyDescent="0.2">
      <c r="A56" s="259"/>
      <c r="AK56" s="330"/>
      <c r="AL56" s="331" t="s">
        <v>555</v>
      </c>
      <c r="AM56" s="332">
        <v>3308225</v>
      </c>
      <c r="AN56" s="333">
        <v>21692</v>
      </c>
      <c r="AO56" s="334">
        <v>40.5</v>
      </c>
      <c r="AP56" s="335">
        <v>24821</v>
      </c>
      <c r="AQ56" s="336">
        <v>-0.5</v>
      </c>
      <c r="AR56" s="337">
        <v>41</v>
      </c>
    </row>
    <row r="57" spans="1:44" ht="13" x14ac:dyDescent="0.2">
      <c r="A57" s="259"/>
      <c r="AK57" s="315" t="s">
        <v>558</v>
      </c>
      <c r="AL57" s="316"/>
      <c r="AM57" s="324">
        <v>5970289</v>
      </c>
      <c r="AN57" s="325">
        <v>39364</v>
      </c>
      <c r="AO57" s="326">
        <v>7</v>
      </c>
      <c r="AP57" s="327">
        <v>38566</v>
      </c>
      <c r="AQ57" s="328">
        <v>-1.7</v>
      </c>
      <c r="AR57" s="329">
        <v>8.6999999999999993</v>
      </c>
    </row>
    <row r="58" spans="1:44" ht="13" x14ac:dyDescent="0.2">
      <c r="A58" s="259"/>
      <c r="AK58" s="330"/>
      <c r="AL58" s="331" t="s">
        <v>555</v>
      </c>
      <c r="AM58" s="332">
        <v>5238313</v>
      </c>
      <c r="AN58" s="333">
        <v>34538</v>
      </c>
      <c r="AO58" s="334">
        <v>59.2</v>
      </c>
      <c r="AP58" s="335">
        <v>24059</v>
      </c>
      <c r="AQ58" s="336">
        <v>-3.1</v>
      </c>
      <c r="AR58" s="337">
        <v>62.3</v>
      </c>
    </row>
    <row r="59" spans="1:44" ht="13" x14ac:dyDescent="0.2">
      <c r="A59" s="259"/>
      <c r="AK59" s="315" t="s">
        <v>559</v>
      </c>
      <c r="AL59" s="316"/>
      <c r="AM59" s="324">
        <v>2610630</v>
      </c>
      <c r="AN59" s="325">
        <v>17290</v>
      </c>
      <c r="AO59" s="326">
        <v>-56.1</v>
      </c>
      <c r="AP59" s="327">
        <v>35156</v>
      </c>
      <c r="AQ59" s="328">
        <v>-8.8000000000000007</v>
      </c>
      <c r="AR59" s="329">
        <v>-47.3</v>
      </c>
    </row>
    <row r="60" spans="1:44" ht="13" x14ac:dyDescent="0.2">
      <c r="A60" s="259"/>
      <c r="AK60" s="330"/>
      <c r="AL60" s="331" t="s">
        <v>555</v>
      </c>
      <c r="AM60" s="332">
        <v>1612494</v>
      </c>
      <c r="AN60" s="333">
        <v>10680</v>
      </c>
      <c r="AO60" s="334">
        <v>-69.099999999999994</v>
      </c>
      <c r="AP60" s="335">
        <v>22430</v>
      </c>
      <c r="AQ60" s="336">
        <v>-6.8</v>
      </c>
      <c r="AR60" s="337">
        <v>-62.3</v>
      </c>
    </row>
    <row r="61" spans="1:44" ht="13" x14ac:dyDescent="0.2">
      <c r="A61" s="259"/>
      <c r="AK61" s="315" t="s">
        <v>560</v>
      </c>
      <c r="AL61" s="338"/>
      <c r="AM61" s="324">
        <v>4171755</v>
      </c>
      <c r="AN61" s="325">
        <v>27382</v>
      </c>
      <c r="AO61" s="326">
        <v>-5.8</v>
      </c>
      <c r="AP61" s="327">
        <v>36752</v>
      </c>
      <c r="AQ61" s="339">
        <v>-2.4</v>
      </c>
      <c r="AR61" s="329">
        <v>-3.4</v>
      </c>
    </row>
    <row r="62" spans="1:44" ht="13" x14ac:dyDescent="0.2">
      <c r="A62" s="259"/>
      <c r="AK62" s="330"/>
      <c r="AL62" s="331" t="s">
        <v>555</v>
      </c>
      <c r="AM62" s="332">
        <v>2964530</v>
      </c>
      <c r="AN62" s="333">
        <v>19463</v>
      </c>
      <c r="AO62" s="334">
        <v>-4.5</v>
      </c>
      <c r="AP62" s="335">
        <v>23320</v>
      </c>
      <c r="AQ62" s="336">
        <v>-2.7</v>
      </c>
      <c r="AR62" s="337">
        <v>-1.8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ldS20QsI+yz8WNqgoEm+ATmz2ijdW08k4Wm2utLjfR7HalZ8sNuxcjKQDTlu9Bj75owtRTPCxlvsiT5okunwtA==" saltValue="e6hQUZK9mOR+qF5c75E5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85" zoomScaleNormal="85" zoomScaleSheetLayoutView="55" workbookViewId="0">
      <selection activeCell="AK81" sqref="AK81:AO81"/>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gtNLKFIfSFICFrwr6pY0txe1VvoNmoT02UPZb8I4Uu9tlOPRMCNAxwALSlnOk9Eq+bWlut04b0eYTwWmikItyA==" saltValue="LuJHsrNRfRZ+B/qXZYP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70" zoomScaleNormal="70" zoomScaleSheetLayoutView="55" workbookViewId="0">
      <selection activeCell="AK81" sqref="AK81:AO81"/>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mTzJJzsXEgGdaQbVP42Lu2mpBcK3LF/pzkM6ACsZF+aeOn5CAR1sPd9e5MDYdpZbPg8yJcSsFsSp7zqNH+Gx8g==" saltValue="SrlqhVsjhx1GANzCsnv1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K81" sqref="AK81:AO8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16.38</v>
      </c>
      <c r="G47" s="12">
        <v>15.75</v>
      </c>
      <c r="H47" s="12">
        <v>12.76</v>
      </c>
      <c r="I47" s="12">
        <v>12.71</v>
      </c>
      <c r="J47" s="13">
        <v>13.42</v>
      </c>
    </row>
    <row r="48" spans="2:10" ht="57.75" customHeight="1" x14ac:dyDescent="0.2">
      <c r="B48" s="14"/>
      <c r="C48" s="1154" t="s">
        <v>4</v>
      </c>
      <c r="D48" s="1154"/>
      <c r="E48" s="1155"/>
      <c r="F48" s="15">
        <v>4.6100000000000003</v>
      </c>
      <c r="G48" s="16">
        <v>4.71</v>
      </c>
      <c r="H48" s="16">
        <v>5.51</v>
      </c>
      <c r="I48" s="16">
        <v>6.75</v>
      </c>
      <c r="J48" s="17">
        <v>5.78</v>
      </c>
    </row>
    <row r="49" spans="2:10" ht="57.75" customHeight="1" thickBot="1" x14ac:dyDescent="0.25">
      <c r="B49" s="18"/>
      <c r="C49" s="1156" t="s">
        <v>5</v>
      </c>
      <c r="D49" s="1156"/>
      <c r="E49" s="1157"/>
      <c r="F49" s="19" t="s">
        <v>569</v>
      </c>
      <c r="G49" s="20" t="s">
        <v>570</v>
      </c>
      <c r="H49" s="20" t="s">
        <v>571</v>
      </c>
      <c r="I49" s="20" t="s">
        <v>572</v>
      </c>
      <c r="J49" s="21" t="s">
        <v>573</v>
      </c>
    </row>
    <row r="50" spans="2:10" ht="13" x14ac:dyDescent="0.2"/>
  </sheetData>
  <sheetProtection algorithmName="SHA-512" hashValue="7VDjGQRUQvWRMDLWUOIGC9VIB6s+U2l6Q4kbzTnniS3ShrAqIOjSXTXR4METrX/R2ZwMd4jJYHsN97q2l9/zfw==" saltValue="75c+EVRXs33KekoF43+z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 zoomScale="70" zoomScaleNormal="70" zoomScaleSheetLayoutView="100" workbookViewId="0">
      <selection activeCell="L44" sqref="L4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574</v>
      </c>
      <c r="D34" s="1162"/>
      <c r="E34" s="1163"/>
      <c r="F34" s="32">
        <v>9.08</v>
      </c>
      <c r="G34" s="33">
        <v>9.19</v>
      </c>
      <c r="H34" s="33">
        <v>8.17</v>
      </c>
      <c r="I34" s="33">
        <v>8.18</v>
      </c>
      <c r="J34" s="34">
        <v>9.14</v>
      </c>
      <c r="K34" s="22"/>
      <c r="L34" s="22"/>
      <c r="M34" s="22"/>
      <c r="N34" s="22"/>
      <c r="O34" s="22"/>
      <c r="P34" s="22"/>
    </row>
    <row r="35" spans="1:16" ht="39" customHeight="1" x14ac:dyDescent="0.2">
      <c r="A35" s="22"/>
      <c r="B35" s="35"/>
      <c r="C35" s="1158" t="s">
        <v>575</v>
      </c>
      <c r="D35" s="1158"/>
      <c r="E35" s="1159"/>
      <c r="F35" s="36">
        <v>4.47</v>
      </c>
      <c r="G35" s="37">
        <v>4.68</v>
      </c>
      <c r="H35" s="37">
        <v>5.48</v>
      </c>
      <c r="I35" s="37">
        <v>6.73</v>
      </c>
      <c r="J35" s="38">
        <v>5.7</v>
      </c>
      <c r="K35" s="22"/>
      <c r="L35" s="22"/>
      <c r="M35" s="22"/>
      <c r="N35" s="22"/>
      <c r="O35" s="22"/>
      <c r="P35" s="22"/>
    </row>
    <row r="36" spans="1:16" ht="39" customHeight="1" x14ac:dyDescent="0.2">
      <c r="A36" s="22"/>
      <c r="B36" s="35"/>
      <c r="C36" s="1158" t="s">
        <v>576</v>
      </c>
      <c r="D36" s="1158"/>
      <c r="E36" s="1159"/>
      <c r="F36" s="36">
        <v>1.57</v>
      </c>
      <c r="G36" s="37">
        <v>1.0900000000000001</v>
      </c>
      <c r="H36" s="37">
        <v>1.48</v>
      </c>
      <c r="I36" s="37">
        <v>1.33</v>
      </c>
      <c r="J36" s="38">
        <v>1.5</v>
      </c>
      <c r="K36" s="22"/>
      <c r="L36" s="22"/>
      <c r="M36" s="22"/>
      <c r="N36" s="22"/>
      <c r="O36" s="22"/>
      <c r="P36" s="22"/>
    </row>
    <row r="37" spans="1:16" ht="39" customHeight="1" x14ac:dyDescent="0.2">
      <c r="A37" s="22"/>
      <c r="B37" s="35"/>
      <c r="C37" s="1158" t="s">
        <v>577</v>
      </c>
      <c r="D37" s="1158"/>
      <c r="E37" s="1159"/>
      <c r="F37" s="36">
        <v>0.59</v>
      </c>
      <c r="G37" s="37">
        <v>0.39</v>
      </c>
      <c r="H37" s="37">
        <v>0.39</v>
      </c>
      <c r="I37" s="37">
        <v>0.49</v>
      </c>
      <c r="J37" s="38">
        <v>0.43</v>
      </c>
      <c r="K37" s="22"/>
      <c r="L37" s="22"/>
      <c r="M37" s="22"/>
      <c r="N37" s="22"/>
      <c r="O37" s="22"/>
      <c r="P37" s="22"/>
    </row>
    <row r="38" spans="1:16" ht="39" customHeight="1" x14ac:dyDescent="0.2">
      <c r="A38" s="22"/>
      <c r="B38" s="35"/>
      <c r="C38" s="1158" t="s">
        <v>578</v>
      </c>
      <c r="D38" s="1158"/>
      <c r="E38" s="1159"/>
      <c r="F38" s="36">
        <v>1.52</v>
      </c>
      <c r="G38" s="37">
        <v>0.98</v>
      </c>
      <c r="H38" s="37">
        <v>0.9</v>
      </c>
      <c r="I38" s="37">
        <v>1.06</v>
      </c>
      <c r="J38" s="38">
        <v>0.41</v>
      </c>
      <c r="K38" s="22"/>
      <c r="L38" s="22"/>
      <c r="M38" s="22"/>
      <c r="N38" s="22"/>
      <c r="O38" s="22"/>
      <c r="P38" s="22"/>
    </row>
    <row r="39" spans="1:16" ht="39" customHeight="1" x14ac:dyDescent="0.2">
      <c r="A39" s="22"/>
      <c r="B39" s="35"/>
      <c r="C39" s="1158" t="s">
        <v>579</v>
      </c>
      <c r="D39" s="1158"/>
      <c r="E39" s="1159"/>
      <c r="F39" s="36">
        <v>0.13</v>
      </c>
      <c r="G39" s="37">
        <v>0.02</v>
      </c>
      <c r="H39" s="37">
        <v>0.02</v>
      </c>
      <c r="I39" s="37">
        <v>0.01</v>
      </c>
      <c r="J39" s="38">
        <v>7.0000000000000007E-2</v>
      </c>
      <c r="K39" s="22"/>
      <c r="L39" s="22"/>
      <c r="M39" s="22"/>
      <c r="N39" s="22"/>
      <c r="O39" s="22"/>
      <c r="P39" s="22"/>
    </row>
    <row r="40" spans="1:16" ht="39" customHeight="1" x14ac:dyDescent="0.2">
      <c r="A40" s="22"/>
      <c r="B40" s="35"/>
      <c r="C40" s="1158" t="s">
        <v>580</v>
      </c>
      <c r="D40" s="1158"/>
      <c r="E40" s="1159"/>
      <c r="F40" s="36">
        <v>0.03</v>
      </c>
      <c r="G40" s="37">
        <v>0.01</v>
      </c>
      <c r="H40" s="37">
        <v>0</v>
      </c>
      <c r="I40" s="37">
        <v>0.01</v>
      </c>
      <c r="J40" s="38">
        <v>0.02</v>
      </c>
      <c r="K40" s="22"/>
      <c r="L40" s="22"/>
      <c r="M40" s="22"/>
      <c r="N40" s="22"/>
      <c r="O40" s="22"/>
      <c r="P40" s="22"/>
    </row>
    <row r="41" spans="1:16" ht="39" customHeight="1" x14ac:dyDescent="0.2">
      <c r="A41" s="22"/>
      <c r="B41" s="35"/>
      <c r="C41" s="1158" t="s">
        <v>581</v>
      </c>
      <c r="D41" s="1158"/>
      <c r="E41" s="1159"/>
      <c r="F41" s="36">
        <v>0.01</v>
      </c>
      <c r="G41" s="37">
        <v>0.01</v>
      </c>
      <c r="H41" s="37">
        <v>0.01</v>
      </c>
      <c r="I41" s="37">
        <v>0.01</v>
      </c>
      <c r="J41" s="38">
        <v>0</v>
      </c>
      <c r="K41" s="22"/>
      <c r="L41" s="22"/>
      <c r="M41" s="22"/>
      <c r="N41" s="22"/>
      <c r="O41" s="22"/>
      <c r="P41" s="22"/>
    </row>
    <row r="42" spans="1:16" ht="39" customHeight="1" x14ac:dyDescent="0.2">
      <c r="A42" s="22"/>
      <c r="B42" s="39"/>
      <c r="C42" s="1158" t="s">
        <v>582</v>
      </c>
      <c r="D42" s="1158"/>
      <c r="E42" s="1159"/>
      <c r="F42" s="36" t="s">
        <v>523</v>
      </c>
      <c r="G42" s="37" t="s">
        <v>523</v>
      </c>
      <c r="H42" s="37" t="s">
        <v>523</v>
      </c>
      <c r="I42" s="37" t="s">
        <v>523</v>
      </c>
      <c r="J42" s="38" t="s">
        <v>523</v>
      </c>
      <c r="K42" s="22"/>
      <c r="L42" s="22"/>
      <c r="M42" s="22"/>
      <c r="N42" s="22"/>
      <c r="O42" s="22"/>
      <c r="P42" s="22"/>
    </row>
    <row r="43" spans="1:16" ht="39" customHeight="1" thickBot="1" x14ac:dyDescent="0.25">
      <c r="A43" s="22"/>
      <c r="B43" s="40"/>
      <c r="C43" s="1160" t="s">
        <v>583</v>
      </c>
      <c r="D43" s="1160"/>
      <c r="E43" s="1161"/>
      <c r="F43" s="41">
        <v>0.04</v>
      </c>
      <c r="G43" s="42">
        <v>0.04</v>
      </c>
      <c r="H43" s="42">
        <v>0.21</v>
      </c>
      <c r="I43" s="42" t="s">
        <v>523</v>
      </c>
      <c r="J43" s="43" t="s">
        <v>523</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XiJHfW15W0eQS/Zx+BUROFs9sO4mmK/TGrsYgzO9YyZZZLfY4mhBThf57VztMRvV18/Zc/bFBfkum3qkpzfNQ==" saltValue="9qYSBTB3jChrlLiUkmTM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K46" sqref="K46"/>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4568</v>
      </c>
      <c r="L45" s="58">
        <v>4450</v>
      </c>
      <c r="M45" s="58">
        <v>4082</v>
      </c>
      <c r="N45" s="58">
        <v>3924</v>
      </c>
      <c r="O45" s="59">
        <v>3739</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523</v>
      </c>
      <c r="L46" s="62" t="s">
        <v>523</v>
      </c>
      <c r="M46" s="62" t="s">
        <v>523</v>
      </c>
      <c r="N46" s="62" t="s">
        <v>523</v>
      </c>
      <c r="O46" s="63" t="s">
        <v>523</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523</v>
      </c>
      <c r="L47" s="62" t="s">
        <v>523</v>
      </c>
      <c r="M47" s="62" t="s">
        <v>523</v>
      </c>
      <c r="N47" s="62" t="s">
        <v>523</v>
      </c>
      <c r="O47" s="63" t="s">
        <v>523</v>
      </c>
      <c r="P47" s="46"/>
      <c r="Q47" s="46"/>
      <c r="R47" s="46"/>
      <c r="S47" s="46"/>
      <c r="T47" s="46"/>
      <c r="U47" s="46"/>
    </row>
    <row r="48" spans="1:21" ht="30.75" customHeight="1" x14ac:dyDescent="0.2">
      <c r="A48" s="46"/>
      <c r="B48" s="1189"/>
      <c r="C48" s="1190"/>
      <c r="D48" s="60"/>
      <c r="E48" s="1166" t="s">
        <v>14</v>
      </c>
      <c r="F48" s="1166"/>
      <c r="G48" s="1166"/>
      <c r="H48" s="1166"/>
      <c r="I48" s="1166"/>
      <c r="J48" s="1167"/>
      <c r="K48" s="61">
        <v>1084</v>
      </c>
      <c r="L48" s="62">
        <v>1264</v>
      </c>
      <c r="M48" s="62">
        <v>1299</v>
      </c>
      <c r="N48" s="62">
        <v>1195</v>
      </c>
      <c r="O48" s="63">
        <v>1206</v>
      </c>
      <c r="P48" s="46"/>
      <c r="Q48" s="46"/>
      <c r="R48" s="46"/>
      <c r="S48" s="46"/>
      <c r="T48" s="46"/>
      <c r="U48" s="46"/>
    </row>
    <row r="49" spans="1:21" ht="30.75" customHeight="1" x14ac:dyDescent="0.2">
      <c r="A49" s="46"/>
      <c r="B49" s="1189"/>
      <c r="C49" s="1190"/>
      <c r="D49" s="60"/>
      <c r="E49" s="1166" t="s">
        <v>15</v>
      </c>
      <c r="F49" s="1166"/>
      <c r="G49" s="1166"/>
      <c r="H49" s="1166"/>
      <c r="I49" s="1166"/>
      <c r="J49" s="1167"/>
      <c r="K49" s="61">
        <v>234</v>
      </c>
      <c r="L49" s="62">
        <v>261</v>
      </c>
      <c r="M49" s="62">
        <v>235</v>
      </c>
      <c r="N49" s="62">
        <v>276</v>
      </c>
      <c r="O49" s="63">
        <v>267</v>
      </c>
      <c r="P49" s="46"/>
      <c r="Q49" s="46"/>
      <c r="R49" s="46"/>
      <c r="S49" s="46"/>
      <c r="T49" s="46"/>
      <c r="U49" s="46"/>
    </row>
    <row r="50" spans="1:21" ht="30.75" customHeight="1" x14ac:dyDescent="0.2">
      <c r="A50" s="46"/>
      <c r="B50" s="1189"/>
      <c r="C50" s="1190"/>
      <c r="D50" s="60"/>
      <c r="E50" s="1166" t="s">
        <v>16</v>
      </c>
      <c r="F50" s="1166"/>
      <c r="G50" s="1166"/>
      <c r="H50" s="1166"/>
      <c r="I50" s="1166"/>
      <c r="J50" s="1167"/>
      <c r="K50" s="61">
        <v>20</v>
      </c>
      <c r="L50" s="62">
        <v>20</v>
      </c>
      <c r="M50" s="62" t="s">
        <v>523</v>
      </c>
      <c r="N50" s="62" t="s">
        <v>523</v>
      </c>
      <c r="O50" s="63" t="s">
        <v>523</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523</v>
      </c>
      <c r="L51" s="62" t="s">
        <v>523</v>
      </c>
      <c r="M51" s="62" t="s">
        <v>523</v>
      </c>
      <c r="N51" s="62" t="s">
        <v>523</v>
      </c>
      <c r="O51" s="63" t="s">
        <v>523</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4274</v>
      </c>
      <c r="L52" s="62">
        <v>4347</v>
      </c>
      <c r="M52" s="62">
        <v>4186</v>
      </c>
      <c r="N52" s="62">
        <v>4175</v>
      </c>
      <c r="O52" s="63">
        <v>4140</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1632</v>
      </c>
      <c r="L53" s="67">
        <v>1648</v>
      </c>
      <c r="M53" s="67">
        <v>1430</v>
      </c>
      <c r="N53" s="67">
        <v>1220</v>
      </c>
      <c r="O53" s="68">
        <v>1072</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3">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72" t="s">
        <v>25</v>
      </c>
      <c r="C58" s="1173"/>
      <c r="D58" s="1178" t="s">
        <v>26</v>
      </c>
      <c r="E58" s="1179"/>
      <c r="F58" s="1179"/>
      <c r="G58" s="1179"/>
      <c r="H58" s="1179"/>
      <c r="I58" s="1179"/>
      <c r="J58" s="1180"/>
      <c r="K58" s="81"/>
      <c r="L58" s="82"/>
      <c r="M58" s="82"/>
      <c r="N58" s="82"/>
      <c r="O58" s="83"/>
    </row>
    <row r="59" spans="1:21" ht="31.5" customHeight="1" x14ac:dyDescent="0.2">
      <c r="B59" s="1174"/>
      <c r="C59" s="1175"/>
      <c r="D59" s="1181" t="s">
        <v>27</v>
      </c>
      <c r="E59" s="1182"/>
      <c r="F59" s="1182"/>
      <c r="G59" s="1182"/>
      <c r="H59" s="1182"/>
      <c r="I59" s="1182"/>
      <c r="J59" s="1183"/>
      <c r="K59" s="84"/>
      <c r="L59" s="85"/>
      <c r="M59" s="85"/>
      <c r="N59" s="85"/>
      <c r="O59" s="86"/>
    </row>
    <row r="60" spans="1:21" ht="31.5" customHeight="1" thickBot="1" x14ac:dyDescent="0.25">
      <c r="B60" s="1176"/>
      <c r="C60" s="1177"/>
      <c r="D60" s="1184" t="s">
        <v>28</v>
      </c>
      <c r="E60" s="1185"/>
      <c r="F60" s="1185"/>
      <c r="G60" s="1185"/>
      <c r="H60" s="1185"/>
      <c r="I60" s="1185"/>
      <c r="J60" s="1186"/>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yf1N1+NfHhbFPNKXgLy22k1Q9ZThkipzzeq2LX8U4Z4cJ/9h4NNnDderx1/vw7A4KmJuXg8dCudBsuBuAHC8A==" saltValue="Jul/b53f4pepeNTV6fPF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26" zoomScale="115" zoomScaleNormal="115" zoomScaleSheetLayoutView="100" workbookViewId="0">
      <selection activeCell="AK81" sqref="AK81:AO8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564</v>
      </c>
      <c r="J40" s="101" t="s">
        <v>565</v>
      </c>
      <c r="K40" s="101" t="s">
        <v>566</v>
      </c>
      <c r="L40" s="101" t="s">
        <v>567</v>
      </c>
      <c r="M40" s="102" t="s">
        <v>568</v>
      </c>
    </row>
    <row r="41" spans="2:13" ht="27.75" customHeight="1" x14ac:dyDescent="0.2">
      <c r="B41" s="1207" t="s">
        <v>31</v>
      </c>
      <c r="C41" s="1208"/>
      <c r="D41" s="103"/>
      <c r="E41" s="1209" t="s">
        <v>32</v>
      </c>
      <c r="F41" s="1209"/>
      <c r="G41" s="1209"/>
      <c r="H41" s="1210"/>
      <c r="I41" s="342">
        <v>44343</v>
      </c>
      <c r="J41" s="343">
        <v>42546</v>
      </c>
      <c r="K41" s="343">
        <v>43249</v>
      </c>
      <c r="L41" s="343">
        <v>45593</v>
      </c>
      <c r="M41" s="344">
        <v>43447</v>
      </c>
    </row>
    <row r="42" spans="2:13" ht="27.75" customHeight="1" x14ac:dyDescent="0.2">
      <c r="B42" s="1197"/>
      <c r="C42" s="1198"/>
      <c r="D42" s="104"/>
      <c r="E42" s="1201" t="s">
        <v>33</v>
      </c>
      <c r="F42" s="1201"/>
      <c r="G42" s="1201"/>
      <c r="H42" s="1202"/>
      <c r="I42" s="345">
        <v>19</v>
      </c>
      <c r="J42" s="346" t="s">
        <v>523</v>
      </c>
      <c r="K42" s="346" t="s">
        <v>523</v>
      </c>
      <c r="L42" s="346" t="s">
        <v>523</v>
      </c>
      <c r="M42" s="347" t="s">
        <v>523</v>
      </c>
    </row>
    <row r="43" spans="2:13" ht="27.75" customHeight="1" x14ac:dyDescent="0.2">
      <c r="B43" s="1197"/>
      <c r="C43" s="1198"/>
      <c r="D43" s="104"/>
      <c r="E43" s="1201" t="s">
        <v>34</v>
      </c>
      <c r="F43" s="1201"/>
      <c r="G43" s="1201"/>
      <c r="H43" s="1202"/>
      <c r="I43" s="345">
        <v>12963</v>
      </c>
      <c r="J43" s="346">
        <v>6988</v>
      </c>
      <c r="K43" s="346">
        <v>6588</v>
      </c>
      <c r="L43" s="346">
        <v>5495</v>
      </c>
      <c r="M43" s="347">
        <v>5113</v>
      </c>
    </row>
    <row r="44" spans="2:13" ht="27.75" customHeight="1" x14ac:dyDescent="0.2">
      <c r="B44" s="1197"/>
      <c r="C44" s="1198"/>
      <c r="D44" s="104"/>
      <c r="E44" s="1201" t="s">
        <v>35</v>
      </c>
      <c r="F44" s="1201"/>
      <c r="G44" s="1201"/>
      <c r="H44" s="1202"/>
      <c r="I44" s="345">
        <v>1017</v>
      </c>
      <c r="J44" s="346">
        <v>959</v>
      </c>
      <c r="K44" s="346">
        <v>1107</v>
      </c>
      <c r="L44" s="346">
        <v>1147</v>
      </c>
      <c r="M44" s="347">
        <v>1173</v>
      </c>
    </row>
    <row r="45" spans="2:13" ht="27.75" customHeight="1" x14ac:dyDescent="0.2">
      <c r="B45" s="1197"/>
      <c r="C45" s="1198"/>
      <c r="D45" s="104"/>
      <c r="E45" s="1201" t="s">
        <v>36</v>
      </c>
      <c r="F45" s="1201"/>
      <c r="G45" s="1201"/>
      <c r="H45" s="1202"/>
      <c r="I45" s="345">
        <v>3784</v>
      </c>
      <c r="J45" s="346">
        <v>3714</v>
      </c>
      <c r="K45" s="346">
        <v>3646</v>
      </c>
      <c r="L45" s="346">
        <v>3644</v>
      </c>
      <c r="M45" s="347">
        <v>3303</v>
      </c>
    </row>
    <row r="46" spans="2:13" ht="27.75" customHeight="1" x14ac:dyDescent="0.2">
      <c r="B46" s="1197"/>
      <c r="C46" s="1198"/>
      <c r="D46" s="105"/>
      <c r="E46" s="1201" t="s">
        <v>37</v>
      </c>
      <c r="F46" s="1201"/>
      <c r="G46" s="1201"/>
      <c r="H46" s="1202"/>
      <c r="I46" s="345" t="s">
        <v>523</v>
      </c>
      <c r="J46" s="346" t="s">
        <v>523</v>
      </c>
      <c r="K46" s="346" t="s">
        <v>523</v>
      </c>
      <c r="L46" s="346" t="s">
        <v>523</v>
      </c>
      <c r="M46" s="347" t="s">
        <v>523</v>
      </c>
    </row>
    <row r="47" spans="2:13" ht="27.75" customHeight="1" x14ac:dyDescent="0.2">
      <c r="B47" s="1197"/>
      <c r="C47" s="1198"/>
      <c r="D47" s="106"/>
      <c r="E47" s="1211" t="s">
        <v>38</v>
      </c>
      <c r="F47" s="1212"/>
      <c r="G47" s="1212"/>
      <c r="H47" s="1213"/>
      <c r="I47" s="345" t="s">
        <v>523</v>
      </c>
      <c r="J47" s="346" t="s">
        <v>523</v>
      </c>
      <c r="K47" s="346" t="s">
        <v>523</v>
      </c>
      <c r="L47" s="346" t="s">
        <v>523</v>
      </c>
      <c r="M47" s="347" t="s">
        <v>523</v>
      </c>
    </row>
    <row r="48" spans="2:13" ht="27.75" customHeight="1" x14ac:dyDescent="0.2">
      <c r="B48" s="1197"/>
      <c r="C48" s="1198"/>
      <c r="D48" s="104"/>
      <c r="E48" s="1201" t="s">
        <v>39</v>
      </c>
      <c r="F48" s="1201"/>
      <c r="G48" s="1201"/>
      <c r="H48" s="1202"/>
      <c r="I48" s="345" t="s">
        <v>523</v>
      </c>
      <c r="J48" s="346" t="s">
        <v>523</v>
      </c>
      <c r="K48" s="346" t="s">
        <v>523</v>
      </c>
      <c r="L48" s="346" t="s">
        <v>523</v>
      </c>
      <c r="M48" s="347" t="s">
        <v>523</v>
      </c>
    </row>
    <row r="49" spans="2:13" ht="27.75" customHeight="1" x14ac:dyDescent="0.2">
      <c r="B49" s="1199"/>
      <c r="C49" s="1200"/>
      <c r="D49" s="104"/>
      <c r="E49" s="1201" t="s">
        <v>40</v>
      </c>
      <c r="F49" s="1201"/>
      <c r="G49" s="1201"/>
      <c r="H49" s="1202"/>
      <c r="I49" s="345" t="s">
        <v>523</v>
      </c>
      <c r="J49" s="346" t="s">
        <v>523</v>
      </c>
      <c r="K49" s="346" t="s">
        <v>523</v>
      </c>
      <c r="L49" s="346" t="s">
        <v>523</v>
      </c>
      <c r="M49" s="347" t="s">
        <v>523</v>
      </c>
    </row>
    <row r="50" spans="2:13" ht="27.75" customHeight="1" x14ac:dyDescent="0.2">
      <c r="B50" s="1195" t="s">
        <v>41</v>
      </c>
      <c r="C50" s="1196"/>
      <c r="D50" s="107"/>
      <c r="E50" s="1201" t="s">
        <v>42</v>
      </c>
      <c r="F50" s="1201"/>
      <c r="G50" s="1201"/>
      <c r="H50" s="1202"/>
      <c r="I50" s="345">
        <v>9735</v>
      </c>
      <c r="J50" s="346">
        <v>9375</v>
      </c>
      <c r="K50" s="346">
        <v>8721</v>
      </c>
      <c r="L50" s="346">
        <v>9800</v>
      </c>
      <c r="M50" s="347">
        <v>10356</v>
      </c>
    </row>
    <row r="51" spans="2:13" ht="27.75" customHeight="1" x14ac:dyDescent="0.2">
      <c r="B51" s="1197"/>
      <c r="C51" s="1198"/>
      <c r="D51" s="104"/>
      <c r="E51" s="1201" t="s">
        <v>43</v>
      </c>
      <c r="F51" s="1201"/>
      <c r="G51" s="1201"/>
      <c r="H51" s="1202"/>
      <c r="I51" s="345">
        <v>4321</v>
      </c>
      <c r="J51" s="346">
        <v>1734</v>
      </c>
      <c r="K51" s="346">
        <v>1817</v>
      </c>
      <c r="L51" s="346">
        <v>1723</v>
      </c>
      <c r="M51" s="347">
        <v>2124</v>
      </c>
    </row>
    <row r="52" spans="2:13" ht="27.75" customHeight="1" x14ac:dyDescent="0.2">
      <c r="B52" s="1199"/>
      <c r="C52" s="1200"/>
      <c r="D52" s="104"/>
      <c r="E52" s="1201" t="s">
        <v>44</v>
      </c>
      <c r="F52" s="1201"/>
      <c r="G52" s="1201"/>
      <c r="H52" s="1202"/>
      <c r="I52" s="345">
        <v>43568</v>
      </c>
      <c r="J52" s="346">
        <v>42751</v>
      </c>
      <c r="K52" s="346">
        <v>42511</v>
      </c>
      <c r="L52" s="346">
        <v>43361</v>
      </c>
      <c r="M52" s="347">
        <v>41619</v>
      </c>
    </row>
    <row r="53" spans="2:13" ht="27.75" customHeight="1" thickBot="1" x14ac:dyDescent="0.25">
      <c r="B53" s="1203" t="s">
        <v>45</v>
      </c>
      <c r="C53" s="1204"/>
      <c r="D53" s="108"/>
      <c r="E53" s="1205" t="s">
        <v>46</v>
      </c>
      <c r="F53" s="1205"/>
      <c r="G53" s="1205"/>
      <c r="H53" s="1206"/>
      <c r="I53" s="348">
        <v>4500</v>
      </c>
      <c r="J53" s="349">
        <v>347</v>
      </c>
      <c r="K53" s="349">
        <v>1540</v>
      </c>
      <c r="L53" s="349">
        <v>996</v>
      </c>
      <c r="M53" s="350">
        <v>-1063</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FmV/ItKN6jyyZ5j2RySM0EhNvzl7xx3ydLJk3xf9kG2KNxIVanGpgMa4eLkeaAUbwfl+eDeiJj70j5Yti9xXdg==" saltValue="Vurf1Vw/odQMcYEkuBtE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566</v>
      </c>
      <c r="G54" s="117" t="s">
        <v>567</v>
      </c>
      <c r="H54" s="118" t="s">
        <v>568</v>
      </c>
    </row>
    <row r="55" spans="2:8" ht="52.5" customHeight="1" x14ac:dyDescent="0.2">
      <c r="B55" s="119"/>
      <c r="C55" s="1222" t="s">
        <v>49</v>
      </c>
      <c r="D55" s="1222"/>
      <c r="E55" s="1223"/>
      <c r="F55" s="120">
        <v>3995</v>
      </c>
      <c r="G55" s="120">
        <v>4169</v>
      </c>
      <c r="H55" s="121">
        <v>4309</v>
      </c>
    </row>
    <row r="56" spans="2:8" ht="52.5" customHeight="1" x14ac:dyDescent="0.2">
      <c r="B56" s="122"/>
      <c r="C56" s="1224" t="s">
        <v>50</v>
      </c>
      <c r="D56" s="1224"/>
      <c r="E56" s="1225"/>
      <c r="F56" s="123">
        <v>130</v>
      </c>
      <c r="G56" s="123">
        <v>912</v>
      </c>
      <c r="H56" s="124">
        <v>912</v>
      </c>
    </row>
    <row r="57" spans="2:8" ht="53.25" customHeight="1" x14ac:dyDescent="0.2">
      <c r="B57" s="122"/>
      <c r="C57" s="1226" t="s">
        <v>51</v>
      </c>
      <c r="D57" s="1226"/>
      <c r="E57" s="1227"/>
      <c r="F57" s="125">
        <v>2899</v>
      </c>
      <c r="G57" s="125">
        <v>3305</v>
      </c>
      <c r="H57" s="126">
        <v>3931</v>
      </c>
    </row>
    <row r="58" spans="2:8" ht="45.75" customHeight="1" x14ac:dyDescent="0.2">
      <c r="B58" s="127"/>
      <c r="C58" s="1214" t="s">
        <v>603</v>
      </c>
      <c r="D58" s="1215"/>
      <c r="E58" s="1216"/>
      <c r="F58" s="128">
        <v>516</v>
      </c>
      <c r="G58" s="128">
        <v>883</v>
      </c>
      <c r="H58" s="129">
        <v>1365</v>
      </c>
    </row>
    <row r="59" spans="2:8" ht="45.75" customHeight="1" x14ac:dyDescent="0.2">
      <c r="B59" s="127"/>
      <c r="C59" s="1214" t="s">
        <v>602</v>
      </c>
      <c r="D59" s="1215"/>
      <c r="E59" s="1216"/>
      <c r="F59" s="128">
        <v>1298</v>
      </c>
      <c r="G59" s="128">
        <v>1298</v>
      </c>
      <c r="H59" s="129">
        <v>1298</v>
      </c>
    </row>
    <row r="60" spans="2:8" ht="45.75" customHeight="1" x14ac:dyDescent="0.2">
      <c r="B60" s="127"/>
      <c r="C60" s="1214" t="s">
        <v>606</v>
      </c>
      <c r="D60" s="1215"/>
      <c r="E60" s="1216"/>
      <c r="F60" s="128">
        <v>434</v>
      </c>
      <c r="G60" s="128">
        <v>474</v>
      </c>
      <c r="H60" s="129">
        <v>578</v>
      </c>
    </row>
    <row r="61" spans="2:8" ht="45.75" customHeight="1" x14ac:dyDescent="0.2">
      <c r="B61" s="127"/>
      <c r="C61" s="1214" t="s">
        <v>604</v>
      </c>
      <c r="D61" s="1215"/>
      <c r="E61" s="1216"/>
      <c r="F61" s="128">
        <v>443</v>
      </c>
      <c r="G61" s="128">
        <v>444</v>
      </c>
      <c r="H61" s="129">
        <v>444</v>
      </c>
    </row>
    <row r="62" spans="2:8" ht="45.75" customHeight="1" thickBot="1" x14ac:dyDescent="0.25">
      <c r="B62" s="130"/>
      <c r="C62" s="1217" t="s">
        <v>605</v>
      </c>
      <c r="D62" s="1218"/>
      <c r="E62" s="1219"/>
      <c r="F62" s="131">
        <v>64</v>
      </c>
      <c r="G62" s="131">
        <v>69</v>
      </c>
      <c r="H62" s="132">
        <v>74</v>
      </c>
    </row>
    <row r="63" spans="2:8" ht="52.5" customHeight="1" thickBot="1" x14ac:dyDescent="0.25">
      <c r="B63" s="133"/>
      <c r="C63" s="1220" t="s">
        <v>52</v>
      </c>
      <c r="D63" s="1220"/>
      <c r="E63" s="1221"/>
      <c r="F63" s="134">
        <v>7024</v>
      </c>
      <c r="G63" s="134">
        <v>8385</v>
      </c>
      <c r="H63" s="135">
        <v>9152</v>
      </c>
    </row>
    <row r="64" spans="2:8" ht="13" x14ac:dyDescent="0.2"/>
  </sheetData>
  <sheetProtection algorithmName="SHA-512" hashValue="HEKDZO1E7UVBiBJq/jStoXef2LPaOu1ZqYowJ94A3w1N0wrMN4P56LJPEd7G5vg76fQw/Z01J0AFjA6kKJ7fLA==" saltValue="HGJ7CnxHjMg03aPh3DoJ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election activeCell="AT13" sqref="AT13"/>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617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609</v>
      </c>
    </row>
    <row r="50" spans="1:109" ht="13"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610</v>
      </c>
      <c r="AO51" s="1233"/>
      <c r="AP51" s="1233"/>
      <c r="AQ51" s="1233"/>
      <c r="AR51" s="1233"/>
      <c r="AS51" s="1233"/>
      <c r="AT51" s="1233"/>
      <c r="AU51" s="1233"/>
      <c r="AV51" s="1233"/>
      <c r="AW51" s="1233"/>
      <c r="AX51" s="1233"/>
      <c r="AY51" s="1233"/>
      <c r="AZ51" s="1233"/>
      <c r="BA51" s="1233"/>
      <c r="BB51" s="1233" t="s">
        <v>611</v>
      </c>
      <c r="BC51" s="1233"/>
      <c r="BD51" s="1233"/>
      <c r="BE51" s="1233"/>
      <c r="BF51" s="1233"/>
      <c r="BG51" s="1233"/>
      <c r="BH51" s="1233"/>
      <c r="BI51" s="1233"/>
      <c r="BJ51" s="1233"/>
      <c r="BK51" s="1233"/>
      <c r="BL51" s="1233"/>
      <c r="BM51" s="1233"/>
      <c r="BN51" s="1233"/>
      <c r="BO51" s="1233"/>
      <c r="BP51" s="1230">
        <v>16.600000000000001</v>
      </c>
      <c r="BQ51" s="1230"/>
      <c r="BR51" s="1230"/>
      <c r="BS51" s="1230"/>
      <c r="BT51" s="1230"/>
      <c r="BU51" s="1230"/>
      <c r="BV51" s="1230"/>
      <c r="BW51" s="1230"/>
      <c r="BX51" s="1230">
        <v>1.2</v>
      </c>
      <c r="BY51" s="1230"/>
      <c r="BZ51" s="1230"/>
      <c r="CA51" s="1230"/>
      <c r="CB51" s="1230"/>
      <c r="CC51" s="1230"/>
      <c r="CD51" s="1230"/>
      <c r="CE51" s="1230"/>
      <c r="CF51" s="1230">
        <v>5.5</v>
      </c>
      <c r="CG51" s="1230"/>
      <c r="CH51" s="1230"/>
      <c r="CI51" s="1230"/>
      <c r="CJ51" s="1230"/>
      <c r="CK51" s="1230"/>
      <c r="CL51" s="1230"/>
      <c r="CM51" s="1230"/>
      <c r="CN51" s="1230">
        <v>3.4</v>
      </c>
      <c r="CO51" s="1230"/>
      <c r="CP51" s="1230"/>
      <c r="CQ51" s="1230"/>
      <c r="CR51" s="1230"/>
      <c r="CS51" s="1230"/>
      <c r="CT51" s="1230"/>
      <c r="CU51" s="1230"/>
      <c r="CV51" s="1230"/>
      <c r="CW51" s="1230"/>
      <c r="CX51" s="1230"/>
      <c r="CY51" s="1230"/>
      <c r="CZ51" s="1230"/>
      <c r="DA51" s="1230"/>
      <c r="DB51" s="1230"/>
      <c r="DC51" s="1230"/>
    </row>
    <row r="52" spans="1:109" ht="13"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612</v>
      </c>
      <c r="BC53" s="1233"/>
      <c r="BD53" s="1233"/>
      <c r="BE53" s="1233"/>
      <c r="BF53" s="1233"/>
      <c r="BG53" s="1233"/>
      <c r="BH53" s="1233"/>
      <c r="BI53" s="1233"/>
      <c r="BJ53" s="1233"/>
      <c r="BK53" s="1233"/>
      <c r="BL53" s="1233"/>
      <c r="BM53" s="1233"/>
      <c r="BN53" s="1233"/>
      <c r="BO53" s="1233"/>
      <c r="BP53" s="1230">
        <v>54.7</v>
      </c>
      <c r="BQ53" s="1230"/>
      <c r="BR53" s="1230"/>
      <c r="BS53" s="1230"/>
      <c r="BT53" s="1230"/>
      <c r="BU53" s="1230"/>
      <c r="BV53" s="1230"/>
      <c r="BW53" s="1230"/>
      <c r="BX53" s="1230">
        <v>56</v>
      </c>
      <c r="BY53" s="1230"/>
      <c r="BZ53" s="1230"/>
      <c r="CA53" s="1230"/>
      <c r="CB53" s="1230"/>
      <c r="CC53" s="1230"/>
      <c r="CD53" s="1230"/>
      <c r="CE53" s="1230"/>
      <c r="CF53" s="1230">
        <v>56.9</v>
      </c>
      <c r="CG53" s="1230"/>
      <c r="CH53" s="1230"/>
      <c r="CI53" s="1230"/>
      <c r="CJ53" s="1230"/>
      <c r="CK53" s="1230"/>
      <c r="CL53" s="1230"/>
      <c r="CM53" s="1230"/>
      <c r="CN53" s="1230">
        <v>59.9</v>
      </c>
      <c r="CO53" s="1230"/>
      <c r="CP53" s="1230"/>
      <c r="CQ53" s="1230"/>
      <c r="CR53" s="1230"/>
      <c r="CS53" s="1230"/>
      <c r="CT53" s="1230"/>
      <c r="CU53" s="1230"/>
      <c r="CV53" s="1230">
        <v>59.4</v>
      </c>
      <c r="CW53" s="1230"/>
      <c r="CX53" s="1230"/>
      <c r="CY53" s="1230"/>
      <c r="CZ53" s="1230"/>
      <c r="DA53" s="1230"/>
      <c r="DB53" s="1230"/>
      <c r="DC53" s="1230"/>
    </row>
    <row r="54" spans="1:109" ht="13"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9"/>
      <c r="G55" s="1228"/>
      <c r="H55" s="1228"/>
      <c r="I55" s="1228"/>
      <c r="J55" s="1228"/>
      <c r="K55" s="1235"/>
      <c r="L55" s="1235"/>
      <c r="M55" s="1235"/>
      <c r="N55" s="1235"/>
      <c r="AN55" s="1234" t="s">
        <v>613</v>
      </c>
      <c r="AO55" s="1234"/>
      <c r="AP55" s="1234"/>
      <c r="AQ55" s="1234"/>
      <c r="AR55" s="1234"/>
      <c r="AS55" s="1234"/>
      <c r="AT55" s="1234"/>
      <c r="AU55" s="1234"/>
      <c r="AV55" s="1234"/>
      <c r="AW55" s="1234"/>
      <c r="AX55" s="1234"/>
      <c r="AY55" s="1234"/>
      <c r="AZ55" s="1234"/>
      <c r="BA55" s="1234"/>
      <c r="BB55" s="1233" t="s">
        <v>611</v>
      </c>
      <c r="BC55" s="1233"/>
      <c r="BD55" s="1233"/>
      <c r="BE55" s="1233"/>
      <c r="BF55" s="1233"/>
      <c r="BG55" s="1233"/>
      <c r="BH55" s="1233"/>
      <c r="BI55" s="1233"/>
      <c r="BJ55" s="1233"/>
      <c r="BK55" s="1233"/>
      <c r="BL55" s="1233"/>
      <c r="BM55" s="1233"/>
      <c r="BN55" s="1233"/>
      <c r="BO55" s="1233"/>
      <c r="BP55" s="1230">
        <v>12.1</v>
      </c>
      <c r="BQ55" s="1230"/>
      <c r="BR55" s="1230"/>
      <c r="BS55" s="1230"/>
      <c r="BT55" s="1230"/>
      <c r="BU55" s="1230"/>
      <c r="BV55" s="1230"/>
      <c r="BW55" s="1230"/>
      <c r="BX55" s="1230">
        <v>11.2</v>
      </c>
      <c r="BY55" s="1230"/>
      <c r="BZ55" s="1230"/>
      <c r="CA55" s="1230"/>
      <c r="CB55" s="1230"/>
      <c r="CC55" s="1230"/>
      <c r="CD55" s="1230"/>
      <c r="CE55" s="1230"/>
      <c r="CF55" s="1230">
        <v>7.1</v>
      </c>
      <c r="CG55" s="1230"/>
      <c r="CH55" s="1230"/>
      <c r="CI55" s="1230"/>
      <c r="CJ55" s="1230"/>
      <c r="CK55" s="1230"/>
      <c r="CL55" s="1230"/>
      <c r="CM55" s="1230"/>
      <c r="CN55" s="1230">
        <v>5</v>
      </c>
      <c r="CO55" s="1230"/>
      <c r="CP55" s="1230"/>
      <c r="CQ55" s="1230"/>
      <c r="CR55" s="1230"/>
      <c r="CS55" s="1230"/>
      <c r="CT55" s="1230"/>
      <c r="CU55" s="1230"/>
      <c r="CV55" s="1230">
        <v>0.1</v>
      </c>
      <c r="CW55" s="1230"/>
      <c r="CX55" s="1230"/>
      <c r="CY55" s="1230"/>
      <c r="CZ55" s="1230"/>
      <c r="DA55" s="1230"/>
      <c r="DB55" s="1230"/>
      <c r="DC55" s="1230"/>
    </row>
    <row r="56" spans="1:109" ht="13"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612</v>
      </c>
      <c r="BC57" s="1233"/>
      <c r="BD57" s="1233"/>
      <c r="BE57" s="1233"/>
      <c r="BF57" s="1233"/>
      <c r="BG57" s="1233"/>
      <c r="BH57" s="1233"/>
      <c r="BI57" s="1233"/>
      <c r="BJ57" s="1233"/>
      <c r="BK57" s="1233"/>
      <c r="BL57" s="1233"/>
      <c r="BM57" s="1233"/>
      <c r="BN57" s="1233"/>
      <c r="BO57" s="1233"/>
      <c r="BP57" s="1230">
        <v>59.4</v>
      </c>
      <c r="BQ57" s="1230"/>
      <c r="BR57" s="1230"/>
      <c r="BS57" s="1230"/>
      <c r="BT57" s="1230"/>
      <c r="BU57" s="1230"/>
      <c r="BV57" s="1230"/>
      <c r="BW57" s="1230"/>
      <c r="BX57" s="1230">
        <v>60.2</v>
      </c>
      <c r="BY57" s="1230"/>
      <c r="BZ57" s="1230"/>
      <c r="CA57" s="1230"/>
      <c r="CB57" s="1230"/>
      <c r="CC57" s="1230"/>
      <c r="CD57" s="1230"/>
      <c r="CE57" s="1230"/>
      <c r="CF57" s="1230">
        <v>61</v>
      </c>
      <c r="CG57" s="1230"/>
      <c r="CH57" s="1230"/>
      <c r="CI57" s="1230"/>
      <c r="CJ57" s="1230"/>
      <c r="CK57" s="1230"/>
      <c r="CL57" s="1230"/>
      <c r="CM57" s="1230"/>
      <c r="CN57" s="1230">
        <v>62.1</v>
      </c>
      <c r="CO57" s="1230"/>
      <c r="CP57" s="1230"/>
      <c r="CQ57" s="1230"/>
      <c r="CR57" s="1230"/>
      <c r="CS57" s="1230"/>
      <c r="CT57" s="1230"/>
      <c r="CU57" s="1230"/>
      <c r="CV57" s="1230">
        <v>68.2</v>
      </c>
      <c r="CW57" s="1230"/>
      <c r="CX57" s="1230"/>
      <c r="CY57" s="1230"/>
      <c r="CZ57" s="1230"/>
      <c r="DA57" s="1230"/>
      <c r="DB57" s="1230"/>
      <c r="DC57" s="1230"/>
      <c r="DD57" s="363"/>
      <c r="DE57" s="362"/>
    </row>
    <row r="58" spans="1:109" s="358" customFormat="1" ht="13"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614</v>
      </c>
    </row>
    <row r="64" spans="1:109" ht="13" x14ac:dyDescent="0.2">
      <c r="B64" s="259"/>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6" t="s">
        <v>616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609</v>
      </c>
    </row>
    <row r="72" spans="2:107" ht="13"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ht="13" x14ac:dyDescent="0.2">
      <c r="B73" s="259"/>
      <c r="G73" s="1245"/>
      <c r="H73" s="1245"/>
      <c r="I73" s="1245"/>
      <c r="J73" s="1245"/>
      <c r="K73" s="1229"/>
      <c r="L73" s="1229"/>
      <c r="M73" s="1229"/>
      <c r="N73" s="1229"/>
      <c r="AM73" s="359"/>
      <c r="AN73" s="1233" t="s">
        <v>610</v>
      </c>
      <c r="AO73" s="1233"/>
      <c r="AP73" s="1233"/>
      <c r="AQ73" s="1233"/>
      <c r="AR73" s="1233"/>
      <c r="AS73" s="1233"/>
      <c r="AT73" s="1233"/>
      <c r="AU73" s="1233"/>
      <c r="AV73" s="1233"/>
      <c r="AW73" s="1233"/>
      <c r="AX73" s="1233"/>
      <c r="AY73" s="1233"/>
      <c r="AZ73" s="1233"/>
      <c r="BA73" s="1233"/>
      <c r="BB73" s="1233" t="s">
        <v>611</v>
      </c>
      <c r="BC73" s="1233"/>
      <c r="BD73" s="1233"/>
      <c r="BE73" s="1233"/>
      <c r="BF73" s="1233"/>
      <c r="BG73" s="1233"/>
      <c r="BH73" s="1233"/>
      <c r="BI73" s="1233"/>
      <c r="BJ73" s="1233"/>
      <c r="BK73" s="1233"/>
      <c r="BL73" s="1233"/>
      <c r="BM73" s="1233"/>
      <c r="BN73" s="1233"/>
      <c r="BO73" s="1233"/>
      <c r="BP73" s="1230">
        <v>16.600000000000001</v>
      </c>
      <c r="BQ73" s="1230"/>
      <c r="BR73" s="1230"/>
      <c r="BS73" s="1230"/>
      <c r="BT73" s="1230"/>
      <c r="BU73" s="1230"/>
      <c r="BV73" s="1230"/>
      <c r="BW73" s="1230"/>
      <c r="BX73" s="1230">
        <v>1.2</v>
      </c>
      <c r="BY73" s="1230"/>
      <c r="BZ73" s="1230"/>
      <c r="CA73" s="1230"/>
      <c r="CB73" s="1230"/>
      <c r="CC73" s="1230"/>
      <c r="CD73" s="1230"/>
      <c r="CE73" s="1230"/>
      <c r="CF73" s="1230">
        <v>5.5</v>
      </c>
      <c r="CG73" s="1230"/>
      <c r="CH73" s="1230"/>
      <c r="CI73" s="1230"/>
      <c r="CJ73" s="1230"/>
      <c r="CK73" s="1230"/>
      <c r="CL73" s="1230"/>
      <c r="CM73" s="1230"/>
      <c r="CN73" s="1230">
        <v>3.4</v>
      </c>
      <c r="CO73" s="1230"/>
      <c r="CP73" s="1230"/>
      <c r="CQ73" s="1230"/>
      <c r="CR73" s="1230"/>
      <c r="CS73" s="1230"/>
      <c r="CT73" s="1230"/>
      <c r="CU73" s="1230"/>
      <c r="CV73" s="1230"/>
      <c r="CW73" s="1230"/>
      <c r="CX73" s="1230"/>
      <c r="CY73" s="1230"/>
      <c r="CZ73" s="1230"/>
      <c r="DA73" s="1230"/>
      <c r="DB73" s="1230"/>
      <c r="DC73" s="1230"/>
    </row>
    <row r="74" spans="2:107" ht="13"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615</v>
      </c>
      <c r="BC75" s="1233"/>
      <c r="BD75" s="1233"/>
      <c r="BE75" s="1233"/>
      <c r="BF75" s="1233"/>
      <c r="BG75" s="1233"/>
      <c r="BH75" s="1233"/>
      <c r="BI75" s="1233"/>
      <c r="BJ75" s="1233"/>
      <c r="BK75" s="1233"/>
      <c r="BL75" s="1233"/>
      <c r="BM75" s="1233"/>
      <c r="BN75" s="1233"/>
      <c r="BO75" s="1233"/>
      <c r="BP75" s="1230">
        <v>6.5</v>
      </c>
      <c r="BQ75" s="1230"/>
      <c r="BR75" s="1230"/>
      <c r="BS75" s="1230"/>
      <c r="BT75" s="1230"/>
      <c r="BU75" s="1230"/>
      <c r="BV75" s="1230"/>
      <c r="BW75" s="1230"/>
      <c r="BX75" s="1230">
        <v>6.1</v>
      </c>
      <c r="BY75" s="1230"/>
      <c r="BZ75" s="1230"/>
      <c r="CA75" s="1230"/>
      <c r="CB75" s="1230"/>
      <c r="CC75" s="1230"/>
      <c r="CD75" s="1230"/>
      <c r="CE75" s="1230"/>
      <c r="CF75" s="1230">
        <v>5.7</v>
      </c>
      <c r="CG75" s="1230"/>
      <c r="CH75" s="1230"/>
      <c r="CI75" s="1230"/>
      <c r="CJ75" s="1230"/>
      <c r="CK75" s="1230"/>
      <c r="CL75" s="1230"/>
      <c r="CM75" s="1230"/>
      <c r="CN75" s="1230">
        <v>5.0999999999999996</v>
      </c>
      <c r="CO75" s="1230"/>
      <c r="CP75" s="1230"/>
      <c r="CQ75" s="1230"/>
      <c r="CR75" s="1230"/>
      <c r="CS75" s="1230"/>
      <c r="CT75" s="1230"/>
      <c r="CU75" s="1230"/>
      <c r="CV75" s="1230">
        <v>4.3</v>
      </c>
      <c r="CW75" s="1230"/>
      <c r="CX75" s="1230"/>
      <c r="CY75" s="1230"/>
      <c r="CZ75" s="1230"/>
      <c r="DA75" s="1230"/>
      <c r="DB75" s="1230"/>
      <c r="DC75" s="1230"/>
    </row>
    <row r="76" spans="2:107" ht="13"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4" t="s">
        <v>613</v>
      </c>
      <c r="AO77" s="1234"/>
      <c r="AP77" s="1234"/>
      <c r="AQ77" s="1234"/>
      <c r="AR77" s="1234"/>
      <c r="AS77" s="1234"/>
      <c r="AT77" s="1234"/>
      <c r="AU77" s="1234"/>
      <c r="AV77" s="1234"/>
      <c r="AW77" s="1234"/>
      <c r="AX77" s="1234"/>
      <c r="AY77" s="1234"/>
      <c r="AZ77" s="1234"/>
      <c r="BA77" s="1234"/>
      <c r="BB77" s="1233" t="s">
        <v>611</v>
      </c>
      <c r="BC77" s="1233"/>
      <c r="BD77" s="1233"/>
      <c r="BE77" s="1233"/>
      <c r="BF77" s="1233"/>
      <c r="BG77" s="1233"/>
      <c r="BH77" s="1233"/>
      <c r="BI77" s="1233"/>
      <c r="BJ77" s="1233"/>
      <c r="BK77" s="1233"/>
      <c r="BL77" s="1233"/>
      <c r="BM77" s="1233"/>
      <c r="BN77" s="1233"/>
      <c r="BO77" s="1233"/>
      <c r="BP77" s="1230">
        <v>12.1</v>
      </c>
      <c r="BQ77" s="1230"/>
      <c r="BR77" s="1230"/>
      <c r="BS77" s="1230"/>
      <c r="BT77" s="1230"/>
      <c r="BU77" s="1230"/>
      <c r="BV77" s="1230"/>
      <c r="BW77" s="1230"/>
      <c r="BX77" s="1230">
        <v>11.2</v>
      </c>
      <c r="BY77" s="1230"/>
      <c r="BZ77" s="1230"/>
      <c r="CA77" s="1230"/>
      <c r="CB77" s="1230"/>
      <c r="CC77" s="1230"/>
      <c r="CD77" s="1230"/>
      <c r="CE77" s="1230"/>
      <c r="CF77" s="1230">
        <v>7.1</v>
      </c>
      <c r="CG77" s="1230"/>
      <c r="CH77" s="1230"/>
      <c r="CI77" s="1230"/>
      <c r="CJ77" s="1230"/>
      <c r="CK77" s="1230"/>
      <c r="CL77" s="1230"/>
      <c r="CM77" s="1230"/>
      <c r="CN77" s="1230">
        <v>5</v>
      </c>
      <c r="CO77" s="1230"/>
      <c r="CP77" s="1230"/>
      <c r="CQ77" s="1230"/>
      <c r="CR77" s="1230"/>
      <c r="CS77" s="1230"/>
      <c r="CT77" s="1230"/>
      <c r="CU77" s="1230"/>
      <c r="CV77" s="1230">
        <v>0.1</v>
      </c>
      <c r="CW77" s="1230"/>
      <c r="CX77" s="1230"/>
      <c r="CY77" s="1230"/>
      <c r="CZ77" s="1230"/>
      <c r="DA77" s="1230"/>
      <c r="DB77" s="1230"/>
      <c r="DC77" s="1230"/>
    </row>
    <row r="78" spans="2:107" ht="13"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615</v>
      </c>
      <c r="BC79" s="1233"/>
      <c r="BD79" s="1233"/>
      <c r="BE79" s="1233"/>
      <c r="BF79" s="1233"/>
      <c r="BG79" s="1233"/>
      <c r="BH79" s="1233"/>
      <c r="BI79" s="1233"/>
      <c r="BJ79" s="1233"/>
      <c r="BK79" s="1233"/>
      <c r="BL79" s="1233"/>
      <c r="BM79" s="1233"/>
      <c r="BN79" s="1233"/>
      <c r="BO79" s="1233"/>
      <c r="BP79" s="1230">
        <v>3.5</v>
      </c>
      <c r="BQ79" s="1230"/>
      <c r="BR79" s="1230"/>
      <c r="BS79" s="1230"/>
      <c r="BT79" s="1230"/>
      <c r="BU79" s="1230"/>
      <c r="BV79" s="1230"/>
      <c r="BW79" s="1230"/>
      <c r="BX79" s="1230">
        <v>3.5</v>
      </c>
      <c r="BY79" s="1230"/>
      <c r="BZ79" s="1230"/>
      <c r="CA79" s="1230"/>
      <c r="CB79" s="1230"/>
      <c r="CC79" s="1230"/>
      <c r="CD79" s="1230"/>
      <c r="CE79" s="1230"/>
      <c r="CF79" s="1230">
        <v>3.4</v>
      </c>
      <c r="CG79" s="1230"/>
      <c r="CH79" s="1230"/>
      <c r="CI79" s="1230"/>
      <c r="CJ79" s="1230"/>
      <c r="CK79" s="1230"/>
      <c r="CL79" s="1230"/>
      <c r="CM79" s="1230"/>
      <c r="CN79" s="1230">
        <v>3.6</v>
      </c>
      <c r="CO79" s="1230"/>
      <c r="CP79" s="1230"/>
      <c r="CQ79" s="1230"/>
      <c r="CR79" s="1230"/>
      <c r="CS79" s="1230"/>
      <c r="CT79" s="1230"/>
      <c r="CU79" s="1230"/>
      <c r="CV79" s="1230">
        <v>3.6</v>
      </c>
      <c r="CW79" s="1230"/>
      <c r="CX79" s="1230"/>
      <c r="CY79" s="1230"/>
      <c r="CZ79" s="1230"/>
      <c r="DA79" s="1230"/>
      <c r="DB79" s="1230"/>
      <c r="DC79" s="1230"/>
    </row>
    <row r="80" spans="2:107" ht="13"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vWUnNXlCw4zlgwK3G9bxKilZgL2RKJL0tG7qL1R7y5vYhZkaUnJvqFyT6H16g3fS9+nQRcevhPlNZLOO8uXb8w==" saltValue="OUWoXqVpw+xo5l+WOJzh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22" zoomScale="85" zoomScaleNormal="85" zoomScaleSheetLayoutView="70" workbookViewId="0">
      <selection activeCell="C1" sqref="C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N8KUlbuvsG87utGLFBrs17diV3s1OjkLjZ/RYHZXa1XKlssjt5wH7JlRPf7zoJ/caRsnQ7w6ik1iZA7vXiMifA==" saltValue="AsMfWbd9kQM+SdRwwr3xd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W81aPKugC3Cl2k9hxkSHeZi3MRZLUggawBnFdMnIf/K8PEAJMmFeETu7K5k6ptLKLbjt/69SnOJ+Rbz40Tn9bw==" saltValue="CJyoHStHxqGicegWivhI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v>
      </c>
      <c r="E2" s="147"/>
      <c r="F2" s="148" t="s">
        <v>561</v>
      </c>
      <c r="G2" s="149"/>
      <c r="H2" s="150"/>
    </row>
    <row r="3" spans="1:8" x14ac:dyDescent="0.2">
      <c r="A3" s="146" t="s">
        <v>554</v>
      </c>
      <c r="B3" s="151"/>
      <c r="C3" s="152"/>
      <c r="D3" s="153">
        <v>21133</v>
      </c>
      <c r="E3" s="154"/>
      <c r="F3" s="155">
        <v>33173</v>
      </c>
      <c r="G3" s="156"/>
      <c r="H3" s="157"/>
    </row>
    <row r="4" spans="1:8" x14ac:dyDescent="0.2">
      <c r="A4" s="158"/>
      <c r="B4" s="159"/>
      <c r="C4" s="160"/>
      <c r="D4" s="161">
        <v>14965</v>
      </c>
      <c r="E4" s="162"/>
      <c r="F4" s="163">
        <v>20353</v>
      </c>
      <c r="G4" s="164"/>
      <c r="H4" s="165"/>
    </row>
    <row r="5" spans="1:8" x14ac:dyDescent="0.2">
      <c r="A5" s="146" t="s">
        <v>556</v>
      </c>
      <c r="B5" s="151"/>
      <c r="C5" s="152"/>
      <c r="D5" s="153">
        <v>22323</v>
      </c>
      <c r="E5" s="154"/>
      <c r="F5" s="155">
        <v>37644</v>
      </c>
      <c r="G5" s="156"/>
      <c r="H5" s="157"/>
    </row>
    <row r="6" spans="1:8" x14ac:dyDescent="0.2">
      <c r="A6" s="158"/>
      <c r="B6" s="159"/>
      <c r="C6" s="160"/>
      <c r="D6" s="161">
        <v>15440</v>
      </c>
      <c r="E6" s="162"/>
      <c r="F6" s="163">
        <v>24939</v>
      </c>
      <c r="G6" s="164"/>
      <c r="H6" s="165"/>
    </row>
    <row r="7" spans="1:8" x14ac:dyDescent="0.2">
      <c r="A7" s="146" t="s">
        <v>557</v>
      </c>
      <c r="B7" s="151"/>
      <c r="C7" s="152"/>
      <c r="D7" s="153">
        <v>36802</v>
      </c>
      <c r="E7" s="154"/>
      <c r="F7" s="155">
        <v>39221</v>
      </c>
      <c r="G7" s="156"/>
      <c r="H7" s="157"/>
    </row>
    <row r="8" spans="1:8" x14ac:dyDescent="0.2">
      <c r="A8" s="158"/>
      <c r="B8" s="159"/>
      <c r="C8" s="160"/>
      <c r="D8" s="161">
        <v>21692</v>
      </c>
      <c r="E8" s="162"/>
      <c r="F8" s="163">
        <v>24821</v>
      </c>
      <c r="G8" s="164"/>
      <c r="H8" s="165"/>
    </row>
    <row r="9" spans="1:8" x14ac:dyDescent="0.2">
      <c r="A9" s="146" t="s">
        <v>558</v>
      </c>
      <c r="B9" s="151"/>
      <c r="C9" s="152"/>
      <c r="D9" s="153">
        <v>39364</v>
      </c>
      <c r="E9" s="154"/>
      <c r="F9" s="155">
        <v>38566</v>
      </c>
      <c r="G9" s="156"/>
      <c r="H9" s="157"/>
    </row>
    <row r="10" spans="1:8" x14ac:dyDescent="0.2">
      <c r="A10" s="158"/>
      <c r="B10" s="159"/>
      <c r="C10" s="160"/>
      <c r="D10" s="161">
        <v>34538</v>
      </c>
      <c r="E10" s="162"/>
      <c r="F10" s="163">
        <v>24059</v>
      </c>
      <c r="G10" s="164"/>
      <c r="H10" s="165"/>
    </row>
    <row r="11" spans="1:8" x14ac:dyDescent="0.2">
      <c r="A11" s="146" t="s">
        <v>559</v>
      </c>
      <c r="B11" s="151"/>
      <c r="C11" s="152"/>
      <c r="D11" s="153">
        <v>17290</v>
      </c>
      <c r="E11" s="154"/>
      <c r="F11" s="155">
        <v>35156</v>
      </c>
      <c r="G11" s="156"/>
      <c r="H11" s="157"/>
    </row>
    <row r="12" spans="1:8" x14ac:dyDescent="0.2">
      <c r="A12" s="158"/>
      <c r="B12" s="159"/>
      <c r="C12" s="166"/>
      <c r="D12" s="161">
        <v>10680</v>
      </c>
      <c r="E12" s="162"/>
      <c r="F12" s="163">
        <v>22430</v>
      </c>
      <c r="G12" s="164"/>
      <c r="H12" s="165"/>
    </row>
    <row r="13" spans="1:8" x14ac:dyDescent="0.2">
      <c r="A13" s="146"/>
      <c r="B13" s="151"/>
      <c r="C13" s="152"/>
      <c r="D13" s="153">
        <v>27382</v>
      </c>
      <c r="E13" s="154"/>
      <c r="F13" s="155">
        <v>36752</v>
      </c>
      <c r="G13" s="167"/>
      <c r="H13" s="157"/>
    </row>
    <row r="14" spans="1:8" x14ac:dyDescent="0.2">
      <c r="A14" s="158"/>
      <c r="B14" s="159"/>
      <c r="C14" s="160"/>
      <c r="D14" s="161">
        <v>19463</v>
      </c>
      <c r="E14" s="162"/>
      <c r="F14" s="163">
        <v>23320</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4.6100000000000003</v>
      </c>
      <c r="C19" s="168">
        <f>ROUND(VALUE(SUBSTITUTE(実質収支比率等に係る経年分析!G$48,"▲","-")),2)</f>
        <v>4.71</v>
      </c>
      <c r="D19" s="168">
        <f>ROUND(VALUE(SUBSTITUTE(実質収支比率等に係る経年分析!H$48,"▲","-")),2)</f>
        <v>5.51</v>
      </c>
      <c r="E19" s="168">
        <f>ROUND(VALUE(SUBSTITUTE(実質収支比率等に係る経年分析!I$48,"▲","-")),2)</f>
        <v>6.75</v>
      </c>
      <c r="F19" s="168">
        <f>ROUND(VALUE(SUBSTITUTE(実質収支比率等に係る経年分析!J$48,"▲","-")),2)</f>
        <v>5.78</v>
      </c>
    </row>
    <row r="20" spans="1:11" x14ac:dyDescent="0.2">
      <c r="A20" s="168" t="s">
        <v>56</v>
      </c>
      <c r="B20" s="168">
        <f>ROUND(VALUE(SUBSTITUTE(実質収支比率等に係る経年分析!F$47,"▲","-")),2)</f>
        <v>16.38</v>
      </c>
      <c r="C20" s="168">
        <f>ROUND(VALUE(SUBSTITUTE(実質収支比率等に係る経年分析!G$47,"▲","-")),2)</f>
        <v>15.75</v>
      </c>
      <c r="D20" s="168">
        <f>ROUND(VALUE(SUBSTITUTE(実質収支比率等に係る経年分析!H$47,"▲","-")),2)</f>
        <v>12.76</v>
      </c>
      <c r="E20" s="168">
        <f>ROUND(VALUE(SUBSTITUTE(実質収支比率等に係る経年分析!I$47,"▲","-")),2)</f>
        <v>12.71</v>
      </c>
      <c r="F20" s="168">
        <f>ROUND(VALUE(SUBSTITUTE(実質収支比率等に係る経年分析!J$47,"▲","-")),2)</f>
        <v>13.42</v>
      </c>
    </row>
    <row r="21" spans="1:11" x14ac:dyDescent="0.2">
      <c r="A21" s="168" t="s">
        <v>57</v>
      </c>
      <c r="B21" s="168">
        <f>IF(ISNUMBER(VALUE(SUBSTITUTE(実質収支比率等に係る経年分析!F$49,"▲","-"))),ROUND(VALUE(SUBSTITUTE(実質収支比率等に係る経年分析!F$49,"▲","-")),2),NA())</f>
        <v>-2.95</v>
      </c>
      <c r="C21" s="168">
        <f>IF(ISNUMBER(VALUE(SUBSTITUTE(実質収支比率等に係る経年分析!G$49,"▲","-"))),ROUND(VALUE(SUBSTITUTE(実質収支比率等に係る経年分析!G$49,"▲","-")),2),NA())</f>
        <v>-1.62</v>
      </c>
      <c r="D21" s="168">
        <f>IF(ISNUMBER(VALUE(SUBSTITUTE(実質収支比率等に係る経年分析!H$49,"▲","-"))),ROUND(VALUE(SUBSTITUTE(実質収支比率等に係る経年分析!H$49,"▲","-")),2),NA())</f>
        <v>-4.2699999999999996</v>
      </c>
      <c r="E21" s="168">
        <f>IF(ISNUMBER(VALUE(SUBSTITUTE(実質収支比率等に係る経年分析!I$49,"▲","-"))),ROUND(VALUE(SUBSTITUTE(実質収支比率等に係る経年分析!I$49,"▲","-")),2),NA())</f>
        <v>-2.04</v>
      </c>
      <c r="F21" s="168">
        <f>IF(ISNUMBER(VALUE(SUBSTITUTE(実質収支比率等に係る経年分析!J$49,"▲","-"))),ROUND(VALUE(SUBSTITUTE(実質収支比率等に係る経年分析!J$49,"▲","-")),2),NA())</f>
        <v>-4.12</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0.21</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土地区画整理事業特別会計（普通会計）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0.43</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4.68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9.19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9.14</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4274</v>
      </c>
      <c r="E42" s="170"/>
      <c r="F42" s="170"/>
      <c r="G42" s="170">
        <f>'実質公債費比率（分子）の構造'!L$52</f>
        <v>4347</v>
      </c>
      <c r="H42" s="170"/>
      <c r="I42" s="170"/>
      <c r="J42" s="170">
        <f>'実質公債費比率（分子）の構造'!M$52</f>
        <v>4186</v>
      </c>
      <c r="K42" s="170"/>
      <c r="L42" s="170"/>
      <c r="M42" s="170">
        <f>'実質公債費比率（分子）の構造'!N$52</f>
        <v>4175</v>
      </c>
      <c r="N42" s="170"/>
      <c r="O42" s="170"/>
      <c r="P42" s="170">
        <f>'実質公債費比率（分子）の構造'!O$52</f>
        <v>4140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20</v>
      </c>
      <c r="C44" s="170"/>
      <c r="D44" s="170"/>
      <c r="E44" s="170">
        <f>'実質公債費比率（分子）の構造'!L$50</f>
        <v>20</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234</v>
      </c>
      <c r="C45" s="170"/>
      <c r="D45" s="170"/>
      <c r="E45" s="170">
        <f>'実質公債費比率（分子）の構造'!L$49</f>
        <v>261</v>
      </c>
      <c r="F45" s="170"/>
      <c r="G45" s="170"/>
      <c r="H45" s="170">
        <f>'実質公債費比率（分子）の構造'!M$49</f>
        <v>235</v>
      </c>
      <c r="I45" s="170"/>
      <c r="J45" s="170"/>
      <c r="K45" s="170">
        <f>'実質公債費比率（分子）の構造'!N$49</f>
        <v>276</v>
      </c>
      <c r="L45" s="170"/>
      <c r="M45" s="170"/>
      <c r="N45" s="170">
        <f>'実質公債費比率（分子）の構造'!O$49</f>
        <v>267</v>
      </c>
      <c r="O45" s="170"/>
      <c r="P45" s="170"/>
    </row>
    <row r="46" spans="1:16" x14ac:dyDescent="0.2">
      <c r="A46" s="170" t="s">
        <v>68</v>
      </c>
      <c r="B46" s="170">
        <f>'実質公債費比率（分子）の構造'!K$48</f>
        <v>1084</v>
      </c>
      <c r="C46" s="170"/>
      <c r="D46" s="170"/>
      <c r="E46" s="170">
        <f>'実質公債費比率（分子）の構造'!L$48</f>
        <v>1264</v>
      </c>
      <c r="F46" s="170"/>
      <c r="G46" s="170"/>
      <c r="H46" s="170">
        <f>'実質公債費比率（分子）の構造'!M$48</f>
        <v>1299</v>
      </c>
      <c r="I46" s="170"/>
      <c r="J46" s="170"/>
      <c r="K46" s="170">
        <f>'実質公債費比率（分子）の構造'!N$48</f>
        <v>1195</v>
      </c>
      <c r="L46" s="170"/>
      <c r="M46" s="170"/>
      <c r="N46" s="170">
        <f>'実質公債費比率（分子）の構造'!O$48</f>
        <v>1206</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4568</v>
      </c>
      <c r="C49" s="170"/>
      <c r="D49" s="170"/>
      <c r="E49" s="170">
        <f>'実質公債費比率（分子）の構造'!L$45</f>
        <v>4450</v>
      </c>
      <c r="F49" s="170"/>
      <c r="G49" s="170"/>
      <c r="H49" s="170">
        <f>'実質公債費比率（分子）の構造'!M$45</f>
        <v>4082</v>
      </c>
      <c r="I49" s="170"/>
      <c r="J49" s="170"/>
      <c r="K49" s="170">
        <f>'実質公債費比率（分子）の構造'!N$45</f>
        <v>3924</v>
      </c>
      <c r="L49" s="170"/>
      <c r="M49" s="170"/>
      <c r="N49" s="170">
        <f>'実質公債費比率（分子）の構造'!O$45</f>
        <v>3739</v>
      </c>
      <c r="O49" s="170"/>
      <c r="P49" s="170"/>
    </row>
    <row r="50" spans="1:16" x14ac:dyDescent="0.2">
      <c r="A50" s="170" t="s">
        <v>72</v>
      </c>
      <c r="B50" s="170" t="e">
        <f>NA()</f>
        <v>#N/A</v>
      </c>
      <c r="C50" s="170">
        <f>IF(ISNUMBER('実質公債費比率（分子）の構造'!K$53),'実質公債費比率（分子）の構造'!K$53,NA())</f>
        <v>1632</v>
      </c>
      <c r="D50" s="170" t="e">
        <f>NA()</f>
        <v>#N/A</v>
      </c>
      <c r="E50" s="170" t="e">
        <f>NA()</f>
        <v>#N/A</v>
      </c>
      <c r="F50" s="170">
        <f>IF(ISNUMBER('実質公債費比率（分子）の構造'!L$53),'実質公債費比率（分子）の構造'!L$53,NA())</f>
        <v>1648</v>
      </c>
      <c r="G50" s="170" t="e">
        <f>NA()</f>
        <v>#N/A</v>
      </c>
      <c r="H50" s="170" t="e">
        <f>NA()</f>
        <v>#N/A</v>
      </c>
      <c r="I50" s="170">
        <f>IF(ISNUMBER('実質公債費比率（分子）の構造'!M$53),'実質公債費比率（分子）の構造'!M$53,NA())</f>
        <v>1430</v>
      </c>
      <c r="J50" s="170" t="e">
        <f>NA()</f>
        <v>#N/A</v>
      </c>
      <c r="K50" s="170" t="e">
        <f>NA()</f>
        <v>#N/A</v>
      </c>
      <c r="L50" s="170">
        <f>IF(ISNUMBER('実質公債費比率（分子）の構造'!N$53),'実質公債費比率（分子）の構造'!N$53,NA())</f>
        <v>1220</v>
      </c>
      <c r="M50" s="170" t="e">
        <f>NA()</f>
        <v>#N/A</v>
      </c>
      <c r="N50" s="170" t="e">
        <f>NA()</f>
        <v>#N/A</v>
      </c>
      <c r="O50" s="170">
        <f>IF(ISNUMBER('実質公債費比率（分子）の構造'!O$53),'実質公債費比率（分子）の構造'!O$53,NA())</f>
        <v>1072</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43568</v>
      </c>
      <c r="E56" s="169"/>
      <c r="F56" s="169"/>
      <c r="G56" s="169">
        <f>'将来負担比率（分子）の構造'!J$52</f>
        <v>42751</v>
      </c>
      <c r="H56" s="169"/>
      <c r="I56" s="169"/>
      <c r="J56" s="169">
        <f>'将来負担比率（分子）の構造'!K$52</f>
        <v>42511</v>
      </c>
      <c r="K56" s="169"/>
      <c r="L56" s="169"/>
      <c r="M56" s="169">
        <f>'将来負担比率（分子）の構造'!L$52</f>
        <v>43361</v>
      </c>
      <c r="N56" s="169"/>
      <c r="O56" s="169"/>
      <c r="P56" s="169">
        <f>'将来負担比率（分子）の構造'!M$52</f>
        <v>41619</v>
      </c>
    </row>
    <row r="57" spans="1:16" x14ac:dyDescent="0.2">
      <c r="A57" s="169" t="s">
        <v>43</v>
      </c>
      <c r="B57" s="169"/>
      <c r="C57" s="169"/>
      <c r="D57" s="169">
        <f>'将来負担比率（分子）の構造'!I$51</f>
        <v>4321</v>
      </c>
      <c r="E57" s="169"/>
      <c r="F57" s="169"/>
      <c r="G57" s="169">
        <f>'将来負担比率（分子）の構造'!J$51</f>
        <v>1734</v>
      </c>
      <c r="H57" s="169"/>
      <c r="I57" s="169"/>
      <c r="J57" s="169">
        <f>'将来負担比率（分子）の構造'!K$51</f>
        <v>1817</v>
      </c>
      <c r="K57" s="169"/>
      <c r="L57" s="169"/>
      <c r="M57" s="169">
        <f>'将来負担比率（分子）の構造'!L$51</f>
        <v>1723</v>
      </c>
      <c r="N57" s="169"/>
      <c r="O57" s="169"/>
      <c r="P57" s="169">
        <f>'将来負担比率（分子）の構造'!M$51</f>
        <v>2124</v>
      </c>
    </row>
    <row r="58" spans="1:16" x14ac:dyDescent="0.2">
      <c r="A58" s="169" t="s">
        <v>42</v>
      </c>
      <c r="B58" s="169"/>
      <c r="C58" s="169"/>
      <c r="D58" s="169">
        <f>'将来負担比率（分子）の構造'!I$50</f>
        <v>9735</v>
      </c>
      <c r="E58" s="169"/>
      <c r="F58" s="169"/>
      <c r="G58" s="169">
        <f>'将来負担比率（分子）の構造'!J$50</f>
        <v>9375</v>
      </c>
      <c r="H58" s="169"/>
      <c r="I58" s="169"/>
      <c r="J58" s="169">
        <f>'将来負担比率（分子）の構造'!K$50</f>
        <v>8721</v>
      </c>
      <c r="K58" s="169"/>
      <c r="L58" s="169"/>
      <c r="M58" s="169">
        <f>'将来負担比率（分子）の構造'!L$50</f>
        <v>9800</v>
      </c>
      <c r="N58" s="169"/>
      <c r="O58" s="169"/>
      <c r="P58" s="169">
        <f>'将来負担比率（分子）の構造'!M$50</f>
        <v>10356</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3784</v>
      </c>
      <c r="C62" s="169"/>
      <c r="D62" s="169"/>
      <c r="E62" s="169">
        <f>'将来負担比率（分子）の構造'!J$45</f>
        <v>3714</v>
      </c>
      <c r="F62" s="169"/>
      <c r="G62" s="169"/>
      <c r="H62" s="169">
        <f>'将来負担比率（分子）の構造'!K$45</f>
        <v>3646</v>
      </c>
      <c r="I62" s="169"/>
      <c r="J62" s="169"/>
      <c r="K62" s="169">
        <f>'将来負担比率（分子）の構造'!L$45</f>
        <v>3644</v>
      </c>
      <c r="L62" s="169"/>
      <c r="M62" s="169"/>
      <c r="N62" s="169">
        <f>'将来負担比率（分子）の構造'!M$45</f>
        <v>3303</v>
      </c>
      <c r="O62" s="169"/>
      <c r="P62" s="169"/>
    </row>
    <row r="63" spans="1:16" x14ac:dyDescent="0.2">
      <c r="A63" s="169" t="s">
        <v>35</v>
      </c>
      <c r="B63" s="169">
        <f>'将来負担比率（分子）の構造'!I$44</f>
        <v>1017</v>
      </c>
      <c r="C63" s="169"/>
      <c r="D63" s="169"/>
      <c r="E63" s="169">
        <f>'将来負担比率（分子）の構造'!J$44</f>
        <v>959</v>
      </c>
      <c r="F63" s="169"/>
      <c r="G63" s="169"/>
      <c r="H63" s="169">
        <f>'将来負担比率（分子）の構造'!K$44</f>
        <v>1107</v>
      </c>
      <c r="I63" s="169"/>
      <c r="J63" s="169"/>
      <c r="K63" s="169">
        <f>'将来負担比率（分子）の構造'!L$44</f>
        <v>1147</v>
      </c>
      <c r="L63" s="169"/>
      <c r="M63" s="169"/>
      <c r="N63" s="169">
        <f>'将来負担比率（分子）の構造'!M$44</f>
        <v>1173</v>
      </c>
      <c r="O63" s="169"/>
      <c r="P63" s="169"/>
    </row>
    <row r="64" spans="1:16" x14ac:dyDescent="0.2">
      <c r="A64" s="169" t="s">
        <v>34</v>
      </c>
      <c r="B64" s="169">
        <f>'将来負担比率（分子）の構造'!I$43</f>
        <v>12963</v>
      </c>
      <c r="C64" s="169"/>
      <c r="D64" s="169"/>
      <c r="E64" s="169">
        <f>'将来負担比率（分子）の構造'!J$43</f>
        <v>6988</v>
      </c>
      <c r="F64" s="169"/>
      <c r="G64" s="169"/>
      <c r="H64" s="169">
        <f>'将来負担比率（分子）の構造'!K$43</f>
        <v>6588</v>
      </c>
      <c r="I64" s="169"/>
      <c r="J64" s="169"/>
      <c r="K64" s="169">
        <f>'将来負担比率（分子）の構造'!L$43</f>
        <v>5495</v>
      </c>
      <c r="L64" s="169"/>
      <c r="M64" s="169"/>
      <c r="N64" s="169">
        <f>'将来負担比率（分子）の構造'!M$43</f>
        <v>5113</v>
      </c>
      <c r="O64" s="169"/>
      <c r="P64" s="169"/>
    </row>
    <row r="65" spans="1:16" x14ac:dyDescent="0.2">
      <c r="A65" s="169" t="s">
        <v>33</v>
      </c>
      <c r="B65" s="169">
        <f>'将来負担比率（分子）の構造'!I$42</f>
        <v>19</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44343</v>
      </c>
      <c r="C66" s="169"/>
      <c r="D66" s="169"/>
      <c r="E66" s="169">
        <f>'将来負担比率（分子）の構造'!J$41</f>
        <v>42546</v>
      </c>
      <c r="F66" s="169"/>
      <c r="G66" s="169"/>
      <c r="H66" s="169">
        <f>'将来負担比率（分子）の構造'!K$41</f>
        <v>43249</v>
      </c>
      <c r="I66" s="169"/>
      <c r="J66" s="169"/>
      <c r="K66" s="169">
        <f>'将来負担比率（分子）の構造'!L$41</f>
        <v>45593</v>
      </c>
      <c r="L66" s="169"/>
      <c r="M66" s="169"/>
      <c r="N66" s="169">
        <f>'将来負担比率（分子）の構造'!M$41</f>
        <v>43447</v>
      </c>
      <c r="O66" s="169"/>
      <c r="P66" s="169"/>
    </row>
    <row r="67" spans="1:16" x14ac:dyDescent="0.2">
      <c r="A67" s="169" t="s">
        <v>76</v>
      </c>
      <c r="B67" s="169" t="e">
        <f>NA()</f>
        <v>#N/A</v>
      </c>
      <c r="C67" s="169">
        <f>IF(ISNUMBER('将来負担比率（分子）の構造'!I$53), IF('将来負担比率（分子）の構造'!I$53 &lt; 0, 0, '将来負担比率（分子）の構造'!I$53), NA())</f>
        <v>4500</v>
      </c>
      <c r="D67" s="169" t="e">
        <f>NA()</f>
        <v>#N/A</v>
      </c>
      <c r="E67" s="169" t="e">
        <f>NA()</f>
        <v>#N/A</v>
      </c>
      <c r="F67" s="169">
        <f>IF(ISNUMBER('将来負担比率（分子）の構造'!J$53), IF('将来負担比率（分子）の構造'!J$53 &lt; 0, 0, '将来負担比率（分子）の構造'!J$53), NA())</f>
        <v>347</v>
      </c>
      <c r="G67" s="169" t="e">
        <f>NA()</f>
        <v>#N/A</v>
      </c>
      <c r="H67" s="169" t="e">
        <f>NA()</f>
        <v>#N/A</v>
      </c>
      <c r="I67" s="169">
        <f>IF(ISNUMBER('将来負担比率（分子）の構造'!K$53), IF('将来負担比率（分子）の構造'!K$53 &lt; 0, 0, '将来負担比率（分子）の構造'!K$53), NA())</f>
        <v>1540</v>
      </c>
      <c r="J67" s="169" t="e">
        <f>NA()</f>
        <v>#N/A</v>
      </c>
      <c r="K67" s="169" t="e">
        <f>NA()</f>
        <v>#N/A</v>
      </c>
      <c r="L67" s="169">
        <f>IF(ISNUMBER('将来負担比率（分子）の構造'!L$53), IF('将来負担比率（分子）の構造'!L$53 &lt; 0, 0, '将来負担比率（分子）の構造'!L$53), NA())</f>
        <v>996</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3995</v>
      </c>
      <c r="C72" s="173">
        <f>基金残高に係る経年分析!G55</f>
        <v>4169</v>
      </c>
      <c r="D72" s="173">
        <f>基金残高に係る経年分析!H55</f>
        <v>4309</v>
      </c>
    </row>
    <row r="73" spans="1:16" x14ac:dyDescent="0.2">
      <c r="A73" s="172" t="s">
        <v>79</v>
      </c>
      <c r="B73" s="173">
        <f>基金残高に係る経年分析!F56</f>
        <v>130</v>
      </c>
      <c r="C73" s="173">
        <f>基金残高に係る経年分析!G56</f>
        <v>912</v>
      </c>
      <c r="D73" s="173">
        <f>基金残高に係る経年分析!H56</f>
        <v>912</v>
      </c>
    </row>
    <row r="74" spans="1:16" x14ac:dyDescent="0.2">
      <c r="A74" s="172" t="s">
        <v>80</v>
      </c>
      <c r="B74" s="173">
        <f>基金残高に係る経年分析!F57</f>
        <v>2899</v>
      </c>
      <c r="C74" s="173">
        <f>基金残高に係る経年分析!G57</f>
        <v>3305</v>
      </c>
      <c r="D74" s="173">
        <f>基金残高に係る経年分析!H57</f>
        <v>3931</v>
      </c>
    </row>
  </sheetData>
  <sheetProtection algorithmName="SHA-512" hashValue="ZBDHAZdRdfHmNjWF+5pGt9/+cjKKQjarObRPcOURanMi1bnMVJFsPKZR2h3H7VU0h5Gqrm+BjFL6HTn/08uyrA==" saltValue="Z1IVYrIuAdVONouqnh2d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2024-11-06T11:39:53Z</cp:lastPrinted>
  <dcterms:created xsi:type="dcterms:W3CDTF">2024-02-05T00:36:35Z</dcterms:created>
  <dcterms:modified xsi:type="dcterms:W3CDTF">2024-11-26T06:22:26Z</dcterms:modified>
  <cp:category/>
</cp:coreProperties>
</file>