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5C310872-47C2-4380-AFEA-46A199E4F2EC}"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BE36" i="10"/>
  <c r="C35" i="10"/>
  <c r="C36" i="10" s="1"/>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CO34" i="10" l="1"/>
  <c r="CO35" i="10" s="1"/>
  <c r="CO36" i="10" s="1"/>
  <c r="CO37" i="10" s="1"/>
  <c r="BW34" i="10"/>
  <c r="BW35" i="10" s="1"/>
  <c r="BW36" i="10" s="1"/>
  <c r="BW37" i="10" s="1"/>
  <c r="BW38" i="10" s="1"/>
  <c r="BW39" i="10" s="1"/>
  <c r="BW40" i="10" s="1"/>
  <c r="BW41" i="10" s="1"/>
</calcChain>
</file>

<file path=xl/sharedStrings.xml><?xml version="1.0" encoding="utf-8"?>
<sst xmlns="http://schemas.openxmlformats.org/spreadsheetml/2006/main" count="1125" uniqueCount="628">
  <si>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</si>
  <si>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</si>
  <si>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</si>
  <si>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</si>
  <si>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</si>
  <si>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</si>
  <si>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</si>
  <si>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</si>
  <si>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</si>
  <si>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</si>
  <si>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</si>
  <si>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</si>
  <si>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</si>
  <si>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</si>
  <si>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</si>
  <si>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</si>
  <si>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</si>
  <si>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</si>
  <si>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</si>
  <si>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</si>
  <si>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</si>
  <si>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</si>
  <si>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</si>
  <si>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</si>
  <si>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</si>
  <si>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</si>
  <si>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</si>
  <si>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</si>
  <si>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</si>
  <si>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</si>
  <si>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</si>
  <si>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</si>
  <si>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</si>
  <si>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</si>
  <si>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</si>
  <si>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</si>
  <si>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</si>
  <si>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</si>
  <si>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</si>
  <si>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</si>
  <si>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</si>
  <si>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</si>
  <si>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</si>
  <si>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</si>
  <si>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</si>
  <si>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</si>
  <si>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</si>
  <si>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</si>
  <si>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</si>
  <si>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</si>
  <si>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</si>
  <si>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</si>
  <si>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</si>
  <si>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</si>
  <si>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</si>
  <si>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</si>
  <si>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</si>
  <si>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</si>
  <si>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</si>
  <si>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</si>
  <si>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</si>
  <si>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</si>
  <si>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</si>
  <si>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</si>
  <si>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</si>
  <si>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</si>
  <si>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</si>
  <si>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</si>
  <si>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</si>
  <si>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</si>
  <si>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</si>
  <si>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</si>
  <si>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</si>
  <si>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</si>
  <si>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</si>
  <si>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</si>
  <si>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</si>
  <si>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</si>
  <si>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</si>
  <si>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</si>
  <si>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</si>
  <si>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</si>
  <si>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</si>
  <si>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</si>
  <si>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</si>
  <si>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</si>
  <si>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</si>
  <si>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</si>
  <si>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</si>
  <si>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</si>
  <si>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</si>
  <si>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</si>
  <si>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</si>
  <si>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</si>
  <si>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</si>
  <si>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</si>
  <si>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</si>
  <si>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</si>
  <si>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</si>
  <si>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</si>
  <si>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草加市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</si>
  <si>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</si>
  <si>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</si>
  <si>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</si>
  <si>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</si>
  <si>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</si>
  <si>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</si>
  <si>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</si>
  <si>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</si>
  <si>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</si>
  <si>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</si>
  <si>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</si>
  <si>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</si>
  <si>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</si>
  <si>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</si>
  <si>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</si>
  <si>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</si>
  <si>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</si>
  <si>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</si>
  <si>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</si>
  <si>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</si>
  <si>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</si>
  <si>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</si>
  <si>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</si>
  <si>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</si>
  <si>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</si>
  <si>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</si>
  <si>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</si>
  <si>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</si>
  <si>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</si>
  <si>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</si>
  <si>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</si>
  <si>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</si>
  <si>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</si>
  <si>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</si>
  <si>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</si>
  <si>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</si>
  <si>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</si>
  <si>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</si>
  <si>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</si>
  <si>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</si>
  <si>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</si>
  <si>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</si>
  <si>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</si>
  <si>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</si>
  <si>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</si>
  <si>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</si>
  <si>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</si>
  <si>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</si>
  <si>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</si>
  <si>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</si>
  <si>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</si>
  <si>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</si>
  <si>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</si>
  <si>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</si>
  <si>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</si>
  <si>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</si>
  <si>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</si>
  <si>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</si>
  <si>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</si>
  <si>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</si>
  <si>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</si>
  <si>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</si>
  <si>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</si>
  <si>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</si>
  <si>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</si>
  <si>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</si>
  <si>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</si>
  <si>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</si>
  <si>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</si>
  <si>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</si>
  <si>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</si>
  <si>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</si>
  <si>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</si>
  <si>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</si>
  <si>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</si>
  <si>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</si>
  <si>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</si>
  <si>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</si>
  <si>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</si>
  <si>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</si>
  <si>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</si>
  <si>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</si>
  <si>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</si>
  <si>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</si>
  <si>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</si>
  <si>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</si>
  <si>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</si>
  <si>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</si>
  <si>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</si>
  <si>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</si>
  <si>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</si>
  <si>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</si>
  <si>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</si>
  <si>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</si>
  <si>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</si>
  <si>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</si>
  <si>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</si>
  <si>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</si>
  <si>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</si>
  <si>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</si>
  <si>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</si>
  <si>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</si>
  <si>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</si>
  <si>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</si>
  <si>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</si>
  <si>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</si>
  <si>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</si>
  <si>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</si>
  <si>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</si>
  <si>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</si>
  <si>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</si>
  <si>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</si>
  <si>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</si>
  <si>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</si>
  <si>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</si>
  <si>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埼玉県草加市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</si>
  <si>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</si>
  <si>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</si>
  <si>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</si>
  <si>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</si>
  <si>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</si>
  <si>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</si>
  <si>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</si>
  <si>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</si>
  <si>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</si>
  <si>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</si>
  <si>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</si>
  <si>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</si>
  <si>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</si>
  <si>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</si>
  <si>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</si>
  <si>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</si>
  <si>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</si>
  <si>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</si>
  <si>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</si>
  <si>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</si>
  <si>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</si>
  <si>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</si>
  <si>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</si>
  <si>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</si>
  <si>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</si>
  <si>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</si>
  <si>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</si>
  <si>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</si>
  <si>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</si>
  <si>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</si>
  <si>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</si>
  <si>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</si>
  <si>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</si>
  <si>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</si>
  <si>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</si>
  <si>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</si>
  <si>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</si>
  <si>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</si>
  <si>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</si>
  <si>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</si>
  <si>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</si>
  <si>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</si>
  <si>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</si>
  <si>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</si>
  <si>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</si>
  <si>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</si>
  <si>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</si>
  <si>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</si>
  <si>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</si>
  <si>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</si>
  <si>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</si>
  <si>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</si>
  <si>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</si>
  <si>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</si>
  <si>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</si>
  <si>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</si>
  <si>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</si>
  <si>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</si>
  <si>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</si>
  <si>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</si>
  <si>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</si>
  <si>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</si>
  <si>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</si>
  <si>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</si>
  <si>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</si>
  <si>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</si>
  <si>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</si>
  <si>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</si>
  <si>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</si>
  <si>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</si>
  <si>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</si>
  <si>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</si>
  <si>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</si>
  <si>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</si>
  <si>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</si>
  <si>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</si>
  <si>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</si>
  <si>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</si>
  <si>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</si>
  <si>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</si>
  <si>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</si>
  <si>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</si>
  <si>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</si>
  <si>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</si>
  <si>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</si>
  <si>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</si>
  <si>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</si>
  <si>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</si>
  <si>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</si>
  <si>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</si>
  <si>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</si>
  <si>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</si>
  <si>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</si>
  <si>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</si>
  <si>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</si>
  <si>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</si>
  <si>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</si>
  <si>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</si>
  <si>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</si>
  <si>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</si>
  <si>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</si>
  <si>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</si>
  <si>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</si>
  <si>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</si>
  <si>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</si>
  <si>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</si>
  <si>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</si>
  <si>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</si>
  <si>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</si>
  <si>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</si>
  <si>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</si>
  <si>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</si>
  <si>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</si>
  <si>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</si>
  <si>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</si>
  <si>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</si>
  <si>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</si>
  <si>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</si>
  <si>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</si>
  <si>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</si>
  <si>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</si>
  <si>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</si>
  <si>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</si>
  <si>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</si>
  <si>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</si>
  <si>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</si>
  <si>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</si>
  <si>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</si>
  <si>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</si>
  <si>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</si>
  <si>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</si>
  <si>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</si>
  <si>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</si>
  <si>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</si>
  <si>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</si>
  <si>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</si>
  <si>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</si>
  <si>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</si>
  <si>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</si>
  <si>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</si>
  <si>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</si>
  <si>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</si>
  <si>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</si>
  <si>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</si>
  <si>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</si>
  <si>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</si>
  <si>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</si>
  <si>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</si>
  <si>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</si>
  <si>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</si>
  <si>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</si>
  <si>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埼玉県草加市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</si>
  <si>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</si>
  <si>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</si>
  <si>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</si>
  <si>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</si>
  <si>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</si>
  <si>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</si>
  <si>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</si>
  <si>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</si>
  <si>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</si>
  <si>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</si>
  <si>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</si>
  <si>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</si>
  <si>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</si>
  <si>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</si>
  <si>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</si>
  <si>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</si>
  <si>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</si>
  <si>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</si>
  <si>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</si>
  <si>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</si>
  <si>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草加都市計画新田西部土地区画整理事業特別会計（一般会計等）</t>
    <phoneticPr fontId="5"/>
  </si>
  <si>
    <t>草加都市計画新田駅西口土地区画整理事業特別会計（一般会計等）</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</si>
  <si>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</si>
  <si>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</si>
  <si>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</si>
  <si>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</si>
  <si>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</si>
  <si>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</si>
  <si>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</si>
  <si>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</si>
  <si>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</si>
  <si>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</si>
  <si>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</si>
  <si>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</si>
  <si>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</si>
  <si>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</si>
  <si>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</si>
  <si>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</si>
  <si>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</si>
  <si>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介護サービス事業会計</t>
    <phoneticPr fontId="5"/>
  </si>
  <si>
    <t>-</t>
    <phoneticPr fontId="5"/>
  </si>
  <si>
    <t>駐車場事業特別会計</t>
    <phoneticPr fontId="5"/>
  </si>
  <si>
    <t>草加市水道事業会計</t>
    <phoneticPr fontId="5"/>
  </si>
  <si>
    <t>法適用企業</t>
    <phoneticPr fontId="5"/>
  </si>
  <si>
    <t>草加市立病院事業会計</t>
    <phoneticPr fontId="5"/>
  </si>
  <si>
    <t>法適用企業</t>
    <phoneticPr fontId="5"/>
  </si>
  <si>
    <t>草加市公共下水道事業会計</t>
    <phoneticPr fontId="5"/>
  </si>
  <si>
    <t>草加都市計画新田西部土地区画整理事業特別会計</t>
    <phoneticPr fontId="5"/>
  </si>
  <si>
    <t>-</t>
    <phoneticPr fontId="5"/>
  </si>
  <si>
    <t>法非適用企業</t>
    <phoneticPr fontId="5"/>
  </si>
  <si>
    <t>草加都市計画事業新田駅西口土地区画整理事業特別会計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</si>
  <si>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</si>
  <si>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</si>
  <si>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</si>
  <si>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</si>
  <si>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</si>
  <si>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</si>
  <si>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</si>
  <si>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</si>
  <si>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</si>
  <si>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</si>
  <si>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</si>
  <si>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</si>
  <si>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</si>
  <si>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</si>
  <si>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</si>
  <si>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</si>
  <si>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</si>
  <si>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</si>
  <si>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</si>
  <si>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</si>
  <si>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</si>
  <si>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</si>
  <si>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</si>
  <si>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</si>
  <si>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</si>
  <si>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</si>
  <si>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</si>
  <si>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</si>
  <si>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</si>
  <si>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</si>
  <si>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</si>
  <si>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</si>
  <si>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</si>
  <si>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</si>
  <si>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</si>
  <si>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</si>
  <si>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</si>
  <si>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</si>
  <si>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</si>
  <si>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</si>
  <si>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</si>
  <si>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</si>
  <si>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</si>
  <si>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</si>
  <si>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</si>
  <si>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</si>
  <si>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</si>
  <si>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</si>
  <si>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</si>
  <si>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</si>
  <si>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</si>
  <si>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</si>
  <si>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</si>
  <si>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</si>
  <si>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</si>
  <si>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</si>
  <si>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</si>
  <si>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</si>
  <si>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</si>
  <si>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</si>
  <si>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</si>
  <si>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</si>
  <si>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</si>
  <si>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</si>
  <si>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草加市公共下水道事業会計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</si>
  <si>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</si>
  <si>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</si>
  <si>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草加市立病院事業会計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</si>
  <si>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</si>
  <si>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草加市水道事業会計</t>
    <phoneticPr fontId="5"/>
  </si>
  <si>
    <t>(Ｆ)</t>
    <phoneticPr fontId="5"/>
  </si>
  <si>
    <t>介護サービス事業会計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</si>
  <si>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</si>
  <si>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</si>
  <si>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</si>
  <si>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</si>
  <si>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</si>
  <si>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</si>
  <si>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</si>
  <si>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</si>
  <si>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</si>
  <si>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</si>
  <si>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</si>
  <si>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</si>
  <si>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</si>
  <si>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</si>
  <si>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</si>
  <si>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</si>
  <si>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</si>
  <si>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</si>
  <si>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</si>
  <si>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</si>
  <si>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</si>
  <si>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</si>
  <si>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</si>
  <si>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</si>
  <si>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</si>
  <si>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</si>
  <si>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</si>
  <si>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</si>
  <si>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</si>
  <si>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</si>
  <si>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</si>
  <si>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</si>
  <si>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</si>
  <si>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</si>
  <si>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</si>
  <si>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</si>
  <si>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</si>
  <si>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</si>
  <si>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</si>
  <si>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</si>
  <si>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</si>
  <si>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</si>
  <si>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</si>
  <si>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</si>
  <si>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</si>
  <si>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</si>
  <si>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</si>
  <si>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</si>
  <si>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</si>
  <si>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</si>
  <si>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</si>
  <si>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</si>
  <si>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</si>
  <si>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</si>
  <si>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</si>
  <si>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</si>
  <si>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</si>
  <si>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</si>
  <si>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</si>
  <si>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</si>
  <si>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</si>
  <si>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</si>
  <si>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</si>
  <si>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</si>
  <si>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</si>
  <si>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</si>
  <si>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</si>
  <si>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</si>
  <si>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</si>
  <si>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</si>
  <si>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</si>
  <si>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</si>
  <si>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</si>
  <si>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</si>
  <si>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</si>
  <si>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</si>
  <si>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</si>
  <si>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</si>
  <si>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</si>
  <si>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</si>
  <si>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</si>
  <si>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</si>
  <si>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0.13</t>
  </si>
  <si>
    <t>▲ 0.32</t>
  </si>
  <si>
    <t>▲ 1.68</t>
  </si>
  <si>
    <t>一般会計</t>
  </si>
  <si>
    <t>草加市水道事業会計</t>
  </si>
  <si>
    <t>草加市立病院事業会計</t>
  </si>
  <si>
    <t>草加市公共下水道事業会計</t>
  </si>
  <si>
    <t>介護保険特別会計</t>
  </si>
  <si>
    <t>草加都市計画新田駅西口土地区画整理事業特別会計（一般会計等）</t>
  </si>
  <si>
    <t>後期高齢者医療特別会計</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</si>
  <si>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</si>
  <si>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</si>
  <si>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</si>
  <si>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</si>
  <si>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</si>
  <si>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</si>
  <si>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</si>
  <si>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</si>
  <si>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</si>
  <si>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アコス株式会社</t>
    <rPh sb="3" eb="7">
      <t>カブシキガイシャ</t>
    </rPh>
    <phoneticPr fontId="2"/>
  </si>
  <si>
    <t>公益財団法人草加市スポーツ協会</t>
    <rPh sb="0" eb="6">
      <t>コウエキザイダンホウジン</t>
    </rPh>
    <rPh sb="6" eb="9">
      <t>ソウカシ</t>
    </rPh>
    <rPh sb="13" eb="15">
      <t>キョウカイ</t>
    </rPh>
    <phoneticPr fontId="2"/>
  </si>
  <si>
    <t>草加市土地開発公社</t>
    <rPh sb="0" eb="3">
      <t>ソウカシ</t>
    </rPh>
    <rPh sb="3" eb="5">
      <t>トチ</t>
    </rPh>
    <rPh sb="5" eb="7">
      <t>カイハツ</t>
    </rPh>
    <rPh sb="7" eb="9">
      <t>コウシャ</t>
    </rPh>
    <phoneticPr fontId="2"/>
  </si>
  <si>
    <t>公益財団法人草加市文化協会</t>
    <rPh sb="0" eb="6">
      <t>コウエキザイダンホウジン</t>
    </rPh>
    <rPh sb="6" eb="9">
      <t>ソウカシ</t>
    </rPh>
    <rPh sb="9" eb="11">
      <t>ブンカ</t>
    </rPh>
    <rPh sb="11" eb="13">
      <t>キョウカイ</t>
    </rPh>
    <phoneticPr fontId="2"/>
  </si>
  <si>
    <t>-</t>
    <phoneticPr fontId="2"/>
  </si>
  <si>
    <t>-</t>
    <phoneticPr fontId="2"/>
  </si>
  <si>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</si>
  <si>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</si>
  <si>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</si>
  <si>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</si>
  <si>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</si>
  <si>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埼玉県都市ボートレース企業団</t>
    <rPh sb="0" eb="3">
      <t>サイタマケン</t>
    </rPh>
    <rPh sb="3" eb="5">
      <t>トシ</t>
    </rPh>
    <rPh sb="11" eb="14">
      <t>キギョウダン</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</si>
  <si>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</si>
  <si>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</si>
  <si>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</si>
  <si>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</si>
  <si>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東埼玉資源環境組合</t>
    <phoneticPr fontId="2"/>
  </si>
  <si>
    <t>草加八潮消防組合</t>
    <phoneticPr fontId="2"/>
  </si>
  <si>
    <t>公共施設整備基金</t>
    <rPh sb="0" eb="2">
      <t>コウキョウ</t>
    </rPh>
    <rPh sb="2" eb="4">
      <t>シセツ</t>
    </rPh>
    <rPh sb="4" eb="6">
      <t>セイビ</t>
    </rPh>
    <rPh sb="6" eb="8">
      <t>キキン</t>
    </rPh>
    <phoneticPr fontId="5"/>
  </si>
  <si>
    <t>新栄町団地に係る都市計画街路の設置等に関する基金</t>
    <phoneticPr fontId="2"/>
  </si>
  <si>
    <t>庁舎建設基金</t>
    <phoneticPr fontId="2"/>
  </si>
  <si>
    <t>ふるさと納税基金</t>
    <phoneticPr fontId="2"/>
  </si>
  <si>
    <t>ふるさとまちづくり応援基金</t>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</si>
  <si>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</si>
  <si>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</si>
  <si>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</si>
  <si>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ついては、前年度と比較しても大きな変化はないが、将来負担比率は前年度から大幅に増加し、類似団体の平均も上回っている。増となった要因としては、新本庁舎の建設のため、約３７億８千万円を起債したことなどが要因と考えられる。一時的に将来負担が増加しているものの、今後は新本庁舎関連で大きな起債の予定はないため、将来負担比率の減少することが見込まれる。</t>
    <rPh sb="0" eb="2">
      <t>ユウケイ</t>
    </rPh>
    <rPh sb="2" eb="4">
      <t>コテイ</t>
    </rPh>
    <rPh sb="4" eb="6">
      <t>シサン</t>
    </rPh>
    <rPh sb="6" eb="8">
      <t>ゲンカ</t>
    </rPh>
    <rPh sb="8" eb="10">
      <t>ショウキャク</t>
    </rPh>
    <rPh sb="10" eb="11">
      <t>リツ</t>
    </rPh>
    <rPh sb="16" eb="19">
      <t>ゼンネンド</t>
    </rPh>
    <rPh sb="20" eb="22">
      <t>ヒカク</t>
    </rPh>
    <rPh sb="25" eb="26">
      <t>オオ</t>
    </rPh>
    <rPh sb="28" eb="30">
      <t>ヘンカ</t>
    </rPh>
    <rPh sb="35" eb="37">
      <t>ショウライ</t>
    </rPh>
    <rPh sb="37" eb="39">
      <t>フタン</t>
    </rPh>
    <rPh sb="39" eb="41">
      <t>ヒリツ</t>
    </rPh>
    <rPh sb="42" eb="45">
      <t>ゼンネンド</t>
    </rPh>
    <rPh sb="47" eb="49">
      <t>オオハバ</t>
    </rPh>
    <rPh sb="50" eb="52">
      <t>ゾウカ</t>
    </rPh>
    <rPh sb="54" eb="56">
      <t>ルイジ</t>
    </rPh>
    <rPh sb="56" eb="58">
      <t>ダンタイ</t>
    </rPh>
    <rPh sb="59" eb="61">
      <t>ヘイキン</t>
    </rPh>
    <rPh sb="62" eb="64">
      <t>ウワマワ</t>
    </rPh>
    <rPh sb="69" eb="70">
      <t>ゾウ</t>
    </rPh>
    <rPh sb="74" eb="76">
      <t>ヨウイン</t>
    </rPh>
    <rPh sb="81" eb="82">
      <t>シン</t>
    </rPh>
    <rPh sb="82" eb="85">
      <t>ホンチョウシャ</t>
    </rPh>
    <rPh sb="86" eb="88">
      <t>ケンセツ</t>
    </rPh>
    <rPh sb="92" eb="93">
      <t>ヤク</t>
    </rPh>
    <rPh sb="101" eb="103">
      <t>キサイ</t>
    </rPh>
    <rPh sb="110" eb="112">
      <t>ヨウイン</t>
    </rPh>
    <rPh sb="113" eb="114">
      <t>カンガ</t>
    </rPh>
    <rPh sb="154" eb="156">
      <t>ヨテイ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</si>
  <si>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</si>
  <si>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</si>
  <si>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</si>
  <si>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</si>
  <si>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</si>
  <si>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</si>
  <si>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実質公債費比率については、元利償還金が据え置き期間の終了した影響などにより、約３億９千万円の増となったことから、実質公債費率も増となっている。
また、将来負担比率については、新本庁舎の建設のため、約３７億８千万円の起債を行ったことなどにより、地方債現在高が増加となったことから、大幅に増加している。
今後、これらの地方債の償還が始まり、実質公債費比率が上昇していくことが考えられるため、これまで以上に公債費の適正化に取り組んでいく必要がある。</t>
    <rPh sb="13" eb="15">
      <t>ガンリ</t>
    </rPh>
    <rPh sb="15" eb="18">
      <t>ショウカンキン</t>
    </rPh>
    <rPh sb="19" eb="20">
      <t>ス</t>
    </rPh>
    <rPh sb="21" eb="22">
      <t>オ</t>
    </rPh>
    <rPh sb="23" eb="25">
      <t>キカン</t>
    </rPh>
    <rPh sb="26" eb="28">
      <t>シュウリョウ</t>
    </rPh>
    <rPh sb="30" eb="32">
      <t>エイキョウ</t>
    </rPh>
    <rPh sb="38" eb="39">
      <t>ヤク</t>
    </rPh>
    <rPh sb="40" eb="41">
      <t>オク</t>
    </rPh>
    <rPh sb="42" eb="45">
      <t>センマンエン</t>
    </rPh>
    <rPh sb="46" eb="47">
      <t>ゾウ</t>
    </rPh>
    <rPh sb="56" eb="58">
      <t>ジッシツ</t>
    </rPh>
    <rPh sb="58" eb="61">
      <t>コウサイヒ</t>
    </rPh>
    <rPh sb="61" eb="62">
      <t>リツ</t>
    </rPh>
    <rPh sb="63" eb="64">
      <t>ゾウ</t>
    </rPh>
    <rPh sb="103" eb="105">
      <t>センマン</t>
    </rPh>
    <rPh sb="150" eb="152">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</si>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</sst>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4B31AB5-24E6-4372-8EE1-C4B66FFF3C8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89E9-47BC-9789-486C8E1819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22446</c:v>
                </c:pt>
                <c:pt idx="1">
                  <c:v>30778</c:v>
                </c:pt>
                <c:pt idx="2">
                  <c:v>39543</c:v>
                </c:pt>
                <c:pt idx="3">
                  <c:v>38259</c:v>
                </c:pt>
                <c:pt idx="4">
                  <c:v>66056</c:v>
                </c:pt>
              </c:numCache>
            </c:numRef>
          </c:val>
          <c:smooth val="0"/>
          <c:extLst>
            <c:ext xmlns:c16="http://schemas.microsoft.com/office/drawing/2014/chart" uri="{C3380CC4-5D6E-409C-BE32-E72D297353CC}">
              <c16:uniqueId val="{00000001-89E9-47BC-9789-486C8E1819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9.4499999999999993</c:v>
                </c:pt>
                <c:pt idx="1">
                  <c:v>7.44</c:v>
                </c:pt>
                <c:pt idx="2">
                  <c:v>8.1199999999999992</c:v>
                </c:pt>
                <c:pt idx="3">
                  <c:v>12.23</c:v>
                </c:pt>
                <c:pt idx="4">
                  <c:v>12.6</c:v>
                </c:pt>
              </c:numCache>
            </c:numRef>
          </c:val>
          <c:extLst>
            <c:ext xmlns:c16="http://schemas.microsoft.com/office/drawing/2014/chart" uri="{C3380CC4-5D6E-409C-BE32-E72D297353CC}">
              <c16:uniqueId val="{00000000-4702-4FC3-9720-06D49D1ABC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11.63</c:v>
                </c:pt>
                <c:pt idx="1">
                  <c:v>13.46</c:v>
                </c:pt>
                <c:pt idx="2">
                  <c:v>11.87</c:v>
                </c:pt>
                <c:pt idx="3">
                  <c:v>17.350000000000001</c:v>
                </c:pt>
                <c:pt idx="4">
                  <c:v>15.8</c:v>
                </c:pt>
              </c:numCache>
            </c:numRef>
          </c:val>
          <c:extLst>
            <c:ext xmlns:c16="http://schemas.microsoft.com/office/drawing/2014/chart" uri="{C3380CC4-5D6E-409C-BE32-E72D297353CC}">
              <c16:uniqueId val="{00000001-4702-4FC3-9720-06D49D1ABC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0.34</c:v>
                </c:pt>
                <c:pt idx="1">
                  <c:v>-0.13</c:v>
                </c:pt>
                <c:pt idx="2">
                  <c:v>-0.32</c:v>
                </c:pt>
                <c:pt idx="3">
                  <c:v>10.58</c:v>
                </c:pt>
                <c:pt idx="4">
                  <c:v>-1.68</c:v>
                </c:pt>
              </c:numCache>
            </c:numRef>
          </c:val>
          <c:smooth val="0"/>
          <c:extLst>
            <c:ext xmlns:c16="http://schemas.microsoft.com/office/drawing/2014/chart" uri="{C3380CC4-5D6E-409C-BE32-E72D297353CC}">
              <c16:uniqueId val="{00000002-4702-4FC3-9720-06D49D1ABC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1.9</c:v>
                </c:pt>
                <c:pt idx="2">
                  <c:v>#N/A</c:v>
                </c:pt>
                <c:pt idx="3">
                  <c:v>1.74</c:v>
                </c:pt>
                <c:pt idx="4">
                  <c:v>#N/A</c:v>
                </c:pt>
                <c:pt idx="5">
                  <c:v>1.86</c:v>
                </c:pt>
                <c:pt idx="6">
                  <c:v>#N/A</c:v>
                </c:pt>
                <c:pt idx="7">
                  <c:v>0.27</c:v>
                </c:pt>
                <c:pt idx="8">
                  <c:v>#N/A</c:v>
                </c:pt>
                <c:pt idx="9">
                  <c:v>0.06</c:v>
                </c:pt>
              </c:numCache>
            </c:numRef>
          </c:val>
          <c:extLst>
            <c:ext xmlns:c16="http://schemas.microsoft.com/office/drawing/2014/chart" uri="{C3380CC4-5D6E-409C-BE32-E72D297353CC}">
              <c16:uniqueId val="{00000000-E690-4397-AD5E-4584517E18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90-4397-AD5E-4584517E18D0}"/>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7.0000000000000007E-2</c:v>
                </c:pt>
                <c:pt idx="4">
                  <c:v>#N/A</c:v>
                </c:pt>
                <c:pt idx="5">
                  <c:v>0.11</c:v>
                </c:pt>
                <c:pt idx="6">
                  <c:v>#N/A</c:v>
                </c:pt>
                <c:pt idx="7">
                  <c:v>0.06</c:v>
                </c:pt>
                <c:pt idx="8">
                  <c:v>#N/A</c:v>
                </c:pt>
                <c:pt idx="9">
                  <c:v>0.05</c:v>
                </c:pt>
              </c:numCache>
            </c:numRef>
          </c:val>
          <c:extLst>
            <c:ext xmlns:c16="http://schemas.microsoft.com/office/drawing/2014/chart" uri="{C3380CC4-5D6E-409C-BE32-E72D297353CC}">
              <c16:uniqueId val="{00000002-E690-4397-AD5E-4584517E18D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0.03</c:v>
                </c:pt>
                <c:pt idx="8">
                  <c:v>#N/A</c:v>
                </c:pt>
                <c:pt idx="9">
                  <c:v>0.05</c:v>
                </c:pt>
              </c:numCache>
            </c:numRef>
          </c:val>
          <c:extLst>
            <c:ext xmlns:c16="http://schemas.microsoft.com/office/drawing/2014/chart" uri="{C3380CC4-5D6E-409C-BE32-E72D297353CC}">
              <c16:uniqueId val="{00000003-E690-4397-AD5E-4584517E18D0}"/>
            </c:ext>
          </c:extLst>
        </c:ser>
        <c:ser>
          <c:idx val="4"/>
          <c:order val="4"/>
          <c:tx>
            <c:strRef>
              <c:f>データシート!$A$31</c:f>
              <c:strCache>
                <c:ptCount val="1"/>
                <c:pt idx="0">
                  <c:v>草加都市計画新田駅西口土地区画整理事業特別会計（一般会計等）</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0.08</c:v>
                </c:pt>
                <c:pt idx="4">
                  <c:v>#N/A</c:v>
                </c:pt>
                <c:pt idx="5">
                  <c:v>0.3</c:v>
                </c:pt>
                <c:pt idx="6">
                  <c:v>#N/A</c:v>
                </c:pt>
                <c:pt idx="7">
                  <c:v>0.41</c:v>
                </c:pt>
                <c:pt idx="8">
                  <c:v>#N/A</c:v>
                </c:pt>
                <c:pt idx="9">
                  <c:v>0.3</c:v>
                </c:pt>
              </c:numCache>
            </c:numRef>
          </c:val>
          <c:extLst>
            <c:ext xmlns:c16="http://schemas.microsoft.com/office/drawing/2014/chart" uri="{C3380CC4-5D6E-409C-BE32-E72D297353CC}">
              <c16:uniqueId val="{00000004-E690-4397-AD5E-4584517E18D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0.38</c:v>
                </c:pt>
                <c:pt idx="2">
                  <c:v>#N/A</c:v>
                </c:pt>
                <c:pt idx="3">
                  <c:v>0.2</c:v>
                </c:pt>
                <c:pt idx="4">
                  <c:v>#N/A</c:v>
                </c:pt>
                <c:pt idx="5">
                  <c:v>0.8</c:v>
                </c:pt>
                <c:pt idx="6">
                  <c:v>#N/A</c:v>
                </c:pt>
                <c:pt idx="7">
                  <c:v>1.21</c:v>
                </c:pt>
                <c:pt idx="8">
                  <c:v>#N/A</c:v>
                </c:pt>
                <c:pt idx="9">
                  <c:v>0.77</c:v>
                </c:pt>
              </c:numCache>
            </c:numRef>
          </c:val>
          <c:extLst>
            <c:ext xmlns:c16="http://schemas.microsoft.com/office/drawing/2014/chart" uri="{C3380CC4-5D6E-409C-BE32-E72D297353CC}">
              <c16:uniqueId val="{00000005-E690-4397-AD5E-4584517E18D0}"/>
            </c:ext>
          </c:extLst>
        </c:ser>
        <c:ser>
          <c:idx val="6"/>
          <c:order val="6"/>
          <c:tx>
            <c:strRef>
              <c:f>データシート!$A$33</c:f>
              <c:strCache>
                <c:ptCount val="1"/>
                <c:pt idx="0">
                  <c:v>草加市公共下水道事業会計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0.56999999999999995</c:v>
                </c:pt>
                <c:pt idx="2">
                  <c:v>#N/A</c:v>
                </c:pt>
                <c:pt idx="3">
                  <c:v>0.36</c:v>
                </c:pt>
                <c:pt idx="4">
                  <c:v>#N/A</c:v>
                </c:pt>
                <c:pt idx="5">
                  <c:v>0.67</c:v>
                </c:pt>
                <c:pt idx="6">
                  <c:v>#N/A</c:v>
                </c:pt>
                <c:pt idx="7">
                  <c:v>1.63</c:v>
                </c:pt>
                <c:pt idx="8">
                  <c:v>#N/A</c:v>
                </c:pt>
                <c:pt idx="9">
                  <c:v>2.8</c:v>
                </c:pt>
              </c:numCache>
            </c:numRef>
          </c:val>
          <c:extLst>
            <c:ext xmlns:c16="http://schemas.microsoft.com/office/drawing/2014/chart" uri="{C3380CC4-5D6E-409C-BE32-E72D297353CC}">
              <c16:uniqueId val="{00000006-E690-4397-AD5E-4584517E18D0}"/>
            </c:ext>
          </c:extLst>
        </c:ser>
        <c:ser>
          <c:idx val="7"/>
          <c:order val="7"/>
          <c:tx>
            <c:strRef>
              <c:f>データシート!$A$34</c:f>
              <c:strCache>
                <c:ptCount val="1"/>
                <c:pt idx="0">
                  <c:v>草加市立病院事業会計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1.47</c:v>
                </c:pt>
                <c:pt idx="2">
                  <c:v>#N/A</c:v>
                </c:pt>
                <c:pt idx="3">
                  <c:v>0.95</c:v>
                </c:pt>
                <c:pt idx="4">
                  <c:v>#N/A</c:v>
                </c:pt>
                <c:pt idx="5">
                  <c:v>4.32</c:v>
                </c:pt>
                <c:pt idx="6">
                  <c:v>#N/A</c:v>
                </c:pt>
                <c:pt idx="7">
                  <c:v>7.06</c:v>
                </c:pt>
                <c:pt idx="8">
                  <c:v>#N/A</c:v>
                </c:pt>
                <c:pt idx="9">
                  <c:v>7.74</c:v>
                </c:pt>
              </c:numCache>
            </c:numRef>
          </c:val>
          <c:extLst>
            <c:ext xmlns:c16="http://schemas.microsoft.com/office/drawing/2014/chart" uri="{C3380CC4-5D6E-409C-BE32-E72D297353CC}">
              <c16:uniqueId val="{00000007-E690-4397-AD5E-4584517E18D0}"/>
            </c:ext>
          </c:extLst>
        </c:ser>
        <c:ser>
          <c:idx val="8"/>
          <c:order val="8"/>
          <c:tx>
            <c:strRef>
              <c:f>データシート!$A$35</c:f>
              <c:strCache>
                <c:ptCount val="1"/>
                <c:pt idx="0">
                  <c:v>草加市水道事業会計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12.27</c:v>
                </c:pt>
                <c:pt idx="2">
                  <c:v>#N/A</c:v>
                </c:pt>
                <c:pt idx="3">
                  <c:v>10.29</c:v>
                </c:pt>
                <c:pt idx="4">
                  <c:v>#N/A</c:v>
                </c:pt>
                <c:pt idx="5">
                  <c:v>10.4</c:v>
                </c:pt>
                <c:pt idx="6">
                  <c:v>#N/A</c:v>
                </c:pt>
                <c:pt idx="7">
                  <c:v>9.5399999999999991</c:v>
                </c:pt>
                <c:pt idx="8">
                  <c:v>#N/A</c:v>
                </c:pt>
                <c:pt idx="9">
                  <c:v>10.57</c:v>
                </c:pt>
              </c:numCache>
            </c:numRef>
          </c:val>
          <c:extLst>
            <c:ext xmlns:c16="http://schemas.microsoft.com/office/drawing/2014/chart" uri="{C3380CC4-5D6E-409C-BE32-E72D297353CC}">
              <c16:uniqueId val="{00000008-E690-4397-AD5E-4584517E18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9.3699999999999992</c:v>
                </c:pt>
                <c:pt idx="2">
                  <c:v>#N/A</c:v>
                </c:pt>
                <c:pt idx="3">
                  <c:v>7.32</c:v>
                </c:pt>
                <c:pt idx="4">
                  <c:v>#N/A</c:v>
                </c:pt>
                <c:pt idx="5">
                  <c:v>7.76</c:v>
                </c:pt>
                <c:pt idx="6">
                  <c:v>#N/A</c:v>
                </c:pt>
                <c:pt idx="7">
                  <c:v>11.79</c:v>
                </c:pt>
                <c:pt idx="8">
                  <c:v>#N/A</c:v>
                </c:pt>
                <c:pt idx="9">
                  <c:v>12.26</c:v>
                </c:pt>
              </c:numCache>
            </c:numRef>
          </c:val>
          <c:extLst>
            <c:ext xmlns:c16="http://schemas.microsoft.com/office/drawing/2014/chart" uri="{C3380CC4-5D6E-409C-BE32-E72D297353CC}">
              <c16:uniqueId val="{00000009-E690-4397-AD5E-4584517E18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7550</c:v>
                </c:pt>
                <c:pt idx="5">
                  <c:v>7414</c:v>
                </c:pt>
                <c:pt idx="8">
                  <c:v>6794</c:v>
                </c:pt>
                <c:pt idx="11">
                  <c:v>6858</c:v>
                </c:pt>
                <c:pt idx="14">
                  <c:v>6779</c:v>
                </c:pt>
              </c:numCache>
            </c:numRef>
          </c:val>
          <c:extLst>
            <c:ext xmlns:c16="http://schemas.microsoft.com/office/drawing/2014/chart" uri="{C3380CC4-5D6E-409C-BE32-E72D297353CC}">
              <c16:uniqueId val="{00000000-D0B3-4D65-9A66-B74FE822BC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B3-4D65-9A66-B74FE822BC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116</c:v>
                </c:pt>
                <c:pt idx="3">
                  <c:v>71</c:v>
                </c:pt>
                <c:pt idx="6">
                  <c:v>30</c:v>
                </c:pt>
                <c:pt idx="9">
                  <c:v>60</c:v>
                </c:pt>
                <c:pt idx="12">
                  <c:v>57</c:v>
                </c:pt>
              </c:numCache>
            </c:numRef>
          </c:val>
          <c:extLst>
            <c:ext xmlns:c16="http://schemas.microsoft.com/office/drawing/2014/chart" uri="{C3380CC4-5D6E-409C-BE32-E72D297353CC}">
              <c16:uniqueId val="{00000002-D0B3-4D65-9A66-B74FE822BC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133</c:v>
                </c:pt>
                <c:pt idx="3">
                  <c:v>175</c:v>
                </c:pt>
                <c:pt idx="6">
                  <c:v>255</c:v>
                </c:pt>
                <c:pt idx="9">
                  <c:v>308</c:v>
                </c:pt>
                <c:pt idx="12">
                  <c:v>327</c:v>
                </c:pt>
              </c:numCache>
            </c:numRef>
          </c:val>
          <c:extLst>
            <c:ext xmlns:c16="http://schemas.microsoft.com/office/drawing/2014/chart" uri="{C3380CC4-5D6E-409C-BE32-E72D297353CC}">
              <c16:uniqueId val="{00000003-D0B3-4D65-9A66-B74FE822BC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3361</c:v>
                </c:pt>
                <c:pt idx="3">
                  <c:v>3087</c:v>
                </c:pt>
                <c:pt idx="6">
                  <c:v>2162</c:v>
                </c:pt>
                <c:pt idx="9">
                  <c:v>2088</c:v>
                </c:pt>
                <c:pt idx="12">
                  <c:v>1924</c:v>
                </c:pt>
              </c:numCache>
            </c:numRef>
          </c:val>
          <c:extLst>
            <c:ext xmlns:c16="http://schemas.microsoft.com/office/drawing/2014/chart" uri="{C3380CC4-5D6E-409C-BE32-E72D297353CC}">
              <c16:uniqueId val="{00000004-D0B3-4D65-9A66-B74FE822BC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B3-4D65-9A66-B74FE822BC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B3-4D65-9A66-B74FE822BC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5584</c:v>
                </c:pt>
                <c:pt idx="3">
                  <c:v>5589</c:v>
                </c:pt>
                <c:pt idx="6">
                  <c:v>5778</c:v>
                </c:pt>
                <c:pt idx="9">
                  <c:v>6195</c:v>
                </c:pt>
                <c:pt idx="12">
                  <c:v>6587</c:v>
                </c:pt>
              </c:numCache>
            </c:numRef>
          </c:val>
          <c:extLst>
            <c:ext xmlns:c16="http://schemas.microsoft.com/office/drawing/2014/chart" uri="{C3380CC4-5D6E-409C-BE32-E72D297353CC}">
              <c16:uniqueId val="{00000007-D0B3-4D65-9A66-B74FE822BC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1644</c:v>
                </c:pt>
                <c:pt idx="2">
                  <c:v>#N/A</c:v>
                </c:pt>
                <c:pt idx="3">
                  <c:v>#N/A</c:v>
                </c:pt>
                <c:pt idx="4">
                  <c:v>1508</c:v>
                </c:pt>
                <c:pt idx="5">
                  <c:v>#N/A</c:v>
                </c:pt>
                <c:pt idx="6">
                  <c:v>#N/A</c:v>
                </c:pt>
                <c:pt idx="7">
                  <c:v>1431</c:v>
                </c:pt>
                <c:pt idx="8">
                  <c:v>#N/A</c:v>
                </c:pt>
                <c:pt idx="9">
                  <c:v>#N/A</c:v>
                </c:pt>
                <c:pt idx="10">
                  <c:v>1793</c:v>
                </c:pt>
                <c:pt idx="11">
                  <c:v>#N/A</c:v>
                </c:pt>
                <c:pt idx="12">
                  <c:v>#N/A</c:v>
                </c:pt>
                <c:pt idx="13">
                  <c:v>2116</c:v>
                </c:pt>
                <c:pt idx="14">
                  <c:v>#N/A</c:v>
                </c:pt>
              </c:numCache>
            </c:numRef>
          </c:val>
          <c:smooth val="0"/>
          <c:extLst>
            <c:ext xmlns:c16="http://schemas.microsoft.com/office/drawing/2014/chart" uri="{C3380CC4-5D6E-409C-BE32-E72D297353CC}">
              <c16:uniqueId val="{00000008-D0B3-4D65-9A66-B74FE822BC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64133</c:v>
                </c:pt>
                <c:pt idx="5">
                  <c:v>62906</c:v>
                </c:pt>
                <c:pt idx="8">
                  <c:v>61849</c:v>
                </c:pt>
                <c:pt idx="11">
                  <c:v>62097</c:v>
                </c:pt>
                <c:pt idx="14">
                  <c:v>60085</c:v>
                </c:pt>
              </c:numCache>
            </c:numRef>
          </c:val>
          <c:extLst>
            <c:ext xmlns:c16="http://schemas.microsoft.com/office/drawing/2014/chart" uri="{C3380CC4-5D6E-409C-BE32-E72D297353CC}">
              <c16:uniqueId val="{00000000-A447-4C19-B335-17DE8B4E74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14481</c:v>
                </c:pt>
                <c:pt idx="5">
                  <c:v>14095</c:v>
                </c:pt>
                <c:pt idx="8">
                  <c:v>12294</c:v>
                </c:pt>
                <c:pt idx="11">
                  <c:v>11008</c:v>
                </c:pt>
                <c:pt idx="14">
                  <c:v>9705</c:v>
                </c:pt>
              </c:numCache>
            </c:numRef>
          </c:val>
          <c:extLst>
            <c:ext xmlns:c16="http://schemas.microsoft.com/office/drawing/2014/chart" uri="{C3380CC4-5D6E-409C-BE32-E72D297353CC}">
              <c16:uniqueId val="{00000001-A447-4C19-B335-17DE8B4E74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16316</c:v>
                </c:pt>
                <c:pt idx="5">
                  <c:v>16918</c:v>
                </c:pt>
                <c:pt idx="8">
                  <c:v>14946</c:v>
                </c:pt>
                <c:pt idx="11">
                  <c:v>16501</c:v>
                </c:pt>
                <c:pt idx="14">
                  <c:v>13216</c:v>
                </c:pt>
              </c:numCache>
            </c:numRef>
          </c:val>
          <c:extLst>
            <c:ext xmlns:c16="http://schemas.microsoft.com/office/drawing/2014/chart" uri="{C3380CC4-5D6E-409C-BE32-E72D297353CC}">
              <c16:uniqueId val="{00000002-A447-4C19-B335-17DE8B4E74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47-4C19-B335-17DE8B4E74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47-4C19-B335-17DE8B4E74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A447-4C19-B335-17DE8B4E74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4893</c:v>
                </c:pt>
                <c:pt idx="3">
                  <c:v>4727</c:v>
                </c:pt>
                <c:pt idx="6">
                  <c:v>4219</c:v>
                </c:pt>
                <c:pt idx="9">
                  <c:v>3664</c:v>
                </c:pt>
                <c:pt idx="12">
                  <c:v>3455</c:v>
                </c:pt>
              </c:numCache>
            </c:numRef>
          </c:val>
          <c:extLst>
            <c:ext xmlns:c16="http://schemas.microsoft.com/office/drawing/2014/chart" uri="{C3380CC4-5D6E-409C-BE32-E72D297353CC}">
              <c16:uniqueId val="{00000006-A447-4C19-B335-17DE8B4E74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1823</c:v>
                </c:pt>
                <c:pt idx="3">
                  <c:v>1761</c:v>
                </c:pt>
                <c:pt idx="6">
                  <c:v>1963</c:v>
                </c:pt>
                <c:pt idx="9">
                  <c:v>2130</c:v>
                </c:pt>
                <c:pt idx="12">
                  <c:v>2073</c:v>
                </c:pt>
              </c:numCache>
            </c:numRef>
          </c:val>
          <c:extLst>
            <c:ext xmlns:c16="http://schemas.microsoft.com/office/drawing/2014/chart" uri="{C3380CC4-5D6E-409C-BE32-E72D297353CC}">
              <c16:uniqueId val="{00000007-A447-4C19-B335-17DE8B4E74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29532</c:v>
                </c:pt>
                <c:pt idx="3">
                  <c:v>27115</c:v>
                </c:pt>
                <c:pt idx="6">
                  <c:v>22504</c:v>
                </c:pt>
                <c:pt idx="9">
                  <c:v>18300</c:v>
                </c:pt>
                <c:pt idx="12">
                  <c:v>14817</c:v>
                </c:pt>
              </c:numCache>
            </c:numRef>
          </c:val>
          <c:extLst>
            <c:ext xmlns:c16="http://schemas.microsoft.com/office/drawing/2014/chart" uri="{C3380CC4-5D6E-409C-BE32-E72D297353CC}">
              <c16:uniqueId val="{00000008-A447-4C19-B335-17DE8B4E74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2632</c:v>
                </c:pt>
                <c:pt idx="3">
                  <c:v>2455</c:v>
                </c:pt>
                <c:pt idx="6">
                  <c:v>2197</c:v>
                </c:pt>
                <c:pt idx="9">
                  <c:v>2625</c:v>
                </c:pt>
                <c:pt idx="12">
                  <c:v>3112</c:v>
                </c:pt>
              </c:numCache>
            </c:numRef>
          </c:val>
          <c:extLst>
            <c:ext xmlns:c16="http://schemas.microsoft.com/office/drawing/2014/chart" uri="{C3380CC4-5D6E-409C-BE32-E72D297353CC}">
              <c16:uniqueId val="{00000009-A447-4C19-B335-17DE8B4E74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58402</c:v>
                </c:pt>
                <c:pt idx="3">
                  <c:v>59969</c:v>
                </c:pt>
                <c:pt idx="6">
                  <c:v>63218</c:v>
                </c:pt>
                <c:pt idx="9">
                  <c:v>66978</c:v>
                </c:pt>
                <c:pt idx="12">
                  <c:v>70667</c:v>
                </c:pt>
              </c:numCache>
            </c:numRef>
          </c:val>
          <c:extLst>
            <c:ext xmlns:c16="http://schemas.microsoft.com/office/drawing/2014/chart" uri="{C3380CC4-5D6E-409C-BE32-E72D297353CC}">
              <c16:uniqueId val="{0000000A-A447-4C19-B335-17DE8B4E74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2351</c:v>
                </c:pt>
                <c:pt idx="2">
                  <c:v>#N/A</c:v>
                </c:pt>
                <c:pt idx="3">
                  <c:v>#N/A</c:v>
                </c:pt>
                <c:pt idx="4">
                  <c:v>2109</c:v>
                </c:pt>
                <c:pt idx="5">
                  <c:v>#N/A</c:v>
                </c:pt>
                <c:pt idx="6">
                  <c:v>#N/A</c:v>
                </c:pt>
                <c:pt idx="7">
                  <c:v>5012</c:v>
                </c:pt>
                <c:pt idx="8">
                  <c:v>#N/A</c:v>
                </c:pt>
                <c:pt idx="9">
                  <c:v>#N/A</c:v>
                </c:pt>
                <c:pt idx="10">
                  <c:v>4091</c:v>
                </c:pt>
                <c:pt idx="11">
                  <c:v>#N/A</c:v>
                </c:pt>
                <c:pt idx="12">
                  <c:v>#N/A</c:v>
                </c:pt>
                <c:pt idx="13">
                  <c:v>11118</c:v>
                </c:pt>
                <c:pt idx="14">
                  <c:v>#N/A</c:v>
                </c:pt>
              </c:numCache>
            </c:numRef>
          </c:val>
          <c:smooth val="0"/>
          <c:extLst>
            <c:ext xmlns:c16="http://schemas.microsoft.com/office/drawing/2014/chart" uri="{C3380CC4-5D6E-409C-BE32-E72D297353CC}">
              <c16:uniqueId val="{0000000B-A447-4C19-B335-17DE8B4E74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5385</c:v>
                </c:pt>
                <c:pt idx="1">
                  <c:v>8281</c:v>
                </c:pt>
                <c:pt idx="2">
                  <c:v>7416</c:v>
                </c:pt>
              </c:numCache>
            </c:numRef>
          </c:val>
          <c:extLst>
            <c:ext xmlns:c16="http://schemas.microsoft.com/office/drawing/2014/chart" uri="{C3380CC4-5D6E-409C-BE32-E72D297353CC}">
              <c16:uniqueId val="{00000000-AEF8-4060-9192-A1A74CF210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EF8-4060-9192-A1A74CF210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6256</c:v>
                </c:pt>
                <c:pt idx="1">
                  <c:v>4513</c:v>
                </c:pt>
                <c:pt idx="2">
                  <c:v>2296</c:v>
                </c:pt>
              </c:numCache>
            </c:numRef>
          </c:val>
          <c:extLst>
            <c:ext xmlns:c16="http://schemas.microsoft.com/office/drawing/2014/chart" uri="{C3380CC4-5D6E-409C-BE32-E72D297353CC}">
              <c16:uniqueId val="{00000002-AEF8-4060-9192-A1A74CF210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{2ECC4BFC-EF0F-4FAE-BB49-E66A124EC267}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DE0-4BC0-BABA-C00E37A955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{A5B67815-378D-4220-A5D9-750945C74891}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E0-4BC0-BABA-C00E37A955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{B58CAC57-DB2D-483C-91C8-4AF3657A10C9}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E0-4BC0-BABA-C00E37A955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{AD3BD688-6236-4591-A27C-7DC587C4F057}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E0-4BC0-BABA-C00E37A955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{2D2ABD07-A489-4211-8B2B-49240D01CFF8}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E0-4BC0-BABA-C00E37A9556D}"/>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{3A205089-1072-4947-9F10-902E31FD60B2}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DE0-4BC0-BABA-C00E37A9556D}"/>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{1B725645-7CC5-47B5-B75D-3A1DA0DA9640}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DE0-4BC0-BABA-C00E37A9556D}"/>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{16908F97-0C3B-494A-B98B-1A6BCBC871FF}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DE0-4BC0-BABA-C00E37A9556D}"/>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{963995AD-72E0-4A01-87B0-6FD76D841ABB}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DE0-4BC0-BABA-C00E37A955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56.8</c:v>
                </c:pt>
                <c:pt idx="16">
                  <c:v>57.5</c:v>
                </c:pt>
                <c:pt idx="24">
                  <c:v>56.3</c:v>
                </c:pt>
                <c:pt idx="32">
                  <c:v>55.9</c:v>
                </c:pt>
              </c:numCache>
            </c:numRef>
          </c:xVal>
          <c:yVal>
            <c:numRef>
              <c:f>公会計指標分析・財政指標組合せ分析表!$BP$51:$DC$51</c:f>
              <c:numCache>
                <c:formatCode>#,##0.0;"▲ "#,##0.0</c:formatCode>
                <c:ptCount val="40"/>
                <c:pt idx="0">
                  <c:v>6.1</c:v>
                </c:pt>
                <c:pt idx="8">
                  <c:v>5.4</c:v>
                </c:pt>
                <c:pt idx="16">
                  <c:v>12.6</c:v>
                </c:pt>
                <c:pt idx="24">
                  <c:v>9.6999999999999993</c:v>
                </c:pt>
                <c:pt idx="32">
                  <c:v>26.9</c:v>
                </c:pt>
              </c:numCache>
            </c:numRef>
          </c:yVal>
          <c:smooth val="0"/>
          <c:extLst>
            <c:ext xmlns:c16="http://schemas.microsoft.com/office/drawing/2014/chart" uri="{C3380CC4-5D6E-409C-BE32-E72D297353CC}">
              <c16:uniqueId val="{00000009-4DE0-4BC0-BABA-C00E37A955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{6EBBC94D-5FA9-4934-92C5-00B227474C06}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DE0-4BC0-BABA-C00E37A955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{A0933D42-B64B-4C12-89F7-66523218658C}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E0-4BC0-BABA-C00E37A955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{921D2C84-08FF-48C2-A008-7D039C4A9C9E}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E0-4BC0-BABA-C00E37A955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{424AA62F-F86A-49DA-AE2E-6E2037AD3C52}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E0-4BC0-BABA-C00E37A955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{D30F2AAB-757F-4A6F-9F7D-95FA7E1AF95D}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E0-4BC0-BABA-C00E37A9556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{DC97F8B7-78D4-49F3-AA99-0BBB1F09E083}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DE0-4BC0-BABA-C00E37A9556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{27CF4687-4650-4F77-9677-0BF550A37640}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DE0-4BC0-BABA-C00E37A9556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{A4080BE3-C654-4FDB-A322-37CFB0C2B196}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DE0-4BC0-BABA-C00E37A9556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{E96E8799-359A-452A-84BE-6DBFCF065E59}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DE0-4BC0-BABA-C00E37A955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4DE0-4BC0-BABA-C00E37A9556D}"/>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{035A217A-5414-4674-912E-3264CBC934A0}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D73-4B16-9333-F895222FFD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{ECD435B2-F818-4F1B-BB5D-D696425D2ECF}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73-4B16-9333-F895222FFD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{32904702-A182-4009-873E-DCFF99F70599}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73-4B16-9333-F895222FFD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{42A2EAF1-9971-46D6-881E-9D0EF55B170A}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73-4B16-9333-F895222FFD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{E19226CB-5C78-4FDD-B553-4B93127EA814}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73-4B16-9333-F895222FFD5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{3F7F1188-6590-475D-A0BD-720DB2F3F626}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D73-4B16-9333-F895222FFD5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{C063AFD3-3098-498F-9B62-3BE98BCE03AD}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D73-4B16-9333-F895222FFD5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{11AEFCD3-690A-4CCD-B1CB-A07DBB008608}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D73-4B16-9333-F895222FFD5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{9A4DE753-F0F5-4D80-BBD2-574A08A357F5}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D73-4B16-9333-F895222FFD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4.0999999999999996</c:v>
                </c:pt>
                <c:pt idx="16">
                  <c:v>3.9</c:v>
                </c:pt>
                <c:pt idx="24">
                  <c:v>3.9</c:v>
                </c:pt>
                <c:pt idx="32">
                  <c:v>4.3</c:v>
                </c:pt>
              </c:numCache>
            </c:numRef>
          </c:xVal>
          <c:yVal>
            <c:numRef>
              <c:f>公会計指標分析・財政指標組合せ分析表!$BP$73:$DC$73</c:f>
              <c:numCache>
                <c:formatCode>#,##0.0;"▲ "#,##0.0</c:formatCode>
                <c:ptCount val="40"/>
                <c:pt idx="0">
                  <c:v>6.1</c:v>
                </c:pt>
                <c:pt idx="8">
                  <c:v>5.4</c:v>
                </c:pt>
                <c:pt idx="16">
                  <c:v>12.6</c:v>
                </c:pt>
                <c:pt idx="24">
                  <c:v>9.6999999999999993</c:v>
                </c:pt>
                <c:pt idx="32">
                  <c:v>26.9</c:v>
                </c:pt>
              </c:numCache>
            </c:numRef>
          </c:yVal>
          <c:smooth val="0"/>
          <c:extLst>
            <c:ext xmlns:c16="http://schemas.microsoft.com/office/drawing/2014/chart" uri="{C3380CC4-5D6E-409C-BE32-E72D297353CC}">
              <c16:uniqueId val="{00000009-FD73-4B16-9333-F895222FFD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{90624B7F-8D3E-45E4-893B-C60B8479919A}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D73-4B16-9333-F895222FFD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{ECD52FB9-C4BD-4F73-B973-F6DD96029117}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73-4B16-9333-F895222FFD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{9BD47469-AFF5-4C96-8B16-22CE6DF0C38F}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73-4B16-9333-F895222FFD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{1EBA4469-83D5-4558-B5FE-3DDA8B8217C3}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73-4B16-9333-F895222FFD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{282D2C00-2C5B-4B95-A5D2-540115C48DD8}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73-4B16-9333-F895222FFD5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{168E4284-467D-44BC-8DE7-628162FD9E0F}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D73-4B16-9333-F895222FFD5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{E92321FB-4F51-486D-B870-A3C9BB19805C}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D73-4B16-9333-F895222FFD5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{5C24B1BF-F9ED-43D3-82DF-8DEA36AF8353}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D73-4B16-9333-F895222FFD5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{F1640EE6-87CD-4427-8678-0CA73621E275}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D73-4B16-9333-F895222FFD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FD73-4B16-9333-F895222FFD57}"/>
            </c:ext>
          </c:extLst>
        </c:ser>
        <c:dLbls>
          <c:showLegendKey val="0"/>
          <c:showVal val="1"/>
          <c:showCatName val="0"/>
          <c:showSerName val="0"/>
          <c:showPercent val="0"/>
          <c:showBubbleSize val="0"/>
        </c:dLbls>
        <c:axId val="84219776"/>
        <c:axId val="84234240"/>
      </c:scatterChart>
      <c:valAx>
        <c:axId val="84219776"/>
        <c:scaling>
          <c:orientation val="maxMin"/>
          <c:max val="4.3999999999999995"/>
          <c:min val="3.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250,966
242,066
27.46
102,479,568
94,941,211
5,913,600
46,929,732
70,666,566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年度単年度において、基準財政需要額が増加したことにより、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引き続き、税収入の収納率向上等による歳入の確保に努めるほか、事業効果・成果を検証し、事業の見直しを行う中で財政基盤の強化を図っていく。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0936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102870</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54610</xdr:rowOff>
    </xdr:from>
    <xdr:to>
      <xdr:col>19</xdr:col>
      <xdr:colOff>133350</xdr:colOff>
      <xdr:row>40</xdr:row>
      <xdr:rowOff>102870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54610</xdr:rowOff>
    </xdr:from>
    <xdr:to>
      <xdr:col>15</xdr:col>
      <xdr:colOff>82550</xdr:colOff>
      <xdr:row>40</xdr:row>
      <xdr:rowOff>78740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78740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52070</xdr:rowOff>
    </xdr:from>
    <xdr:to>
      <xdr:col>19</xdr:col>
      <xdr:colOff>184150</xdr:colOff>
      <xdr:row>40</xdr:row>
      <xdr:rowOff>153670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163847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3810</xdr:rowOff>
    </xdr:from>
    <xdr:to>
      <xdr:col>15</xdr:col>
      <xdr:colOff>133350</xdr:colOff>
      <xdr:row>40</xdr:row>
      <xdr:rowOff>105410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臨時財政対策債発行可能額の減を主な原因として、前年度比で</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今後も各方面で経常的な経費の増が見込まれる中、広く事業の見直しを行い、優先度の低い事務事業について計画的に廃止・縮小を進めるなど、弾力性のある財政構造の構築を図っていく。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65</xdr:row>
      <xdr:rowOff>157480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26090"/>
          <a:ext cx="8382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66</xdr:row>
      <xdr:rowOff>74506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26090"/>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66</xdr:row>
      <xdr:rowOff>74506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178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2117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810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2557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23706</xdr:rowOff>
    </xdr:from>
    <xdr:to>
      <xdr:col>15</xdr:col>
      <xdr:colOff>133350</xdr:colOff>
      <xdr:row>66</xdr:row>
      <xdr:rowOff>125306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類似団体と比べ低くなっているのは、業務の民間委託や指定管理者制度の導入等を用いた経費抑制や事務効率化によるものである。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年度に市町村共済組合負担金の増、令和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年度には正職員の時間外勤務手当の増などがあり、近年増加傾向にある。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123420</xdr:rowOff>
    </xdr:from>
    <xdr:to>
      <xdr:col>23</xdr:col>
      <xdr:colOff>133350</xdr:colOff>
      <xdr:row>89</xdr:row>
      <xdr:rowOff>138588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10870"/>
          <a:ext cx="0" cy="1386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110665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6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138588</xdr:rowOff>
    </xdr:from>
    <xdr:to>
      <xdr:col>24</xdr:col>
      <xdr:colOff>12700</xdr:colOff>
      <xdr:row>89</xdr:row>
      <xdr:rowOff>138588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9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38347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123420</xdr:rowOff>
    </xdr:from>
    <xdr:to>
      <xdr:col>24</xdr:col>
      <xdr:colOff>12700</xdr:colOff>
      <xdr:row>81</xdr:row>
      <xdr:rowOff>123420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1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81242</xdr:rowOff>
    </xdr:from>
    <xdr:to>
      <xdr:col>23</xdr:col>
      <xdr:colOff>133350</xdr:colOff>
      <xdr:row>81</xdr:row>
      <xdr:rowOff>123420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68692"/>
          <a:ext cx="838200" cy="4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35470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37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63393</xdr:rowOff>
    </xdr:from>
    <xdr:to>
      <xdr:col>23</xdr:col>
      <xdr:colOff>184150</xdr:colOff>
      <xdr:row>84</xdr:row>
      <xdr:rowOff>164993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6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56018</xdr:rowOff>
    </xdr:from>
    <xdr:to>
      <xdr:col>19</xdr:col>
      <xdr:colOff>133350</xdr:colOff>
      <xdr:row>81</xdr:row>
      <xdr:rowOff>81242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43468"/>
          <a:ext cx="8890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10387</xdr:rowOff>
    </xdr:from>
    <xdr:to>
      <xdr:col>19</xdr:col>
      <xdr:colOff>184150</xdr:colOff>
      <xdr:row>84</xdr:row>
      <xdr:rowOff>111987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96764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9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86565</xdr:rowOff>
    </xdr:from>
    <xdr:to>
      <xdr:col>15</xdr:col>
      <xdr:colOff>82550</xdr:colOff>
      <xdr:row>81</xdr:row>
      <xdr:rowOff>56018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02565"/>
          <a:ext cx="889000" cy="1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51664</xdr:rowOff>
    </xdr:from>
    <xdr:to>
      <xdr:col>15</xdr:col>
      <xdr:colOff>133350</xdr:colOff>
      <xdr:row>83</xdr:row>
      <xdr:rowOff>153264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138041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6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36117</xdr:rowOff>
    </xdr:from>
    <xdr:to>
      <xdr:col>11</xdr:col>
      <xdr:colOff>31750</xdr:colOff>
      <xdr:row>80</xdr:row>
      <xdr:rowOff>86565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752117"/>
          <a:ext cx="889000" cy="5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123730</xdr:rowOff>
    </xdr:from>
    <xdr:to>
      <xdr:col>11</xdr:col>
      <xdr:colOff>82550</xdr:colOff>
      <xdr:row>83</xdr:row>
      <xdr:rowOff>53880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38657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53882</xdr:rowOff>
    </xdr:from>
    <xdr:to>
      <xdr:col>7</xdr:col>
      <xdr:colOff>31750</xdr:colOff>
      <xdr:row>82</xdr:row>
      <xdr:rowOff>155482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140259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9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72620</xdr:rowOff>
    </xdr:from>
    <xdr:to>
      <xdr:col>23</xdr:col>
      <xdr:colOff>184150</xdr:colOff>
      <xdr:row>82</xdr:row>
      <xdr:rowOff>2770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165347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30442</xdr:rowOff>
    </xdr:from>
    <xdr:to>
      <xdr:col>19</xdr:col>
      <xdr:colOff>184150</xdr:colOff>
      <xdr:row>81</xdr:row>
      <xdr:rowOff>132042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1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142219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86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5218</xdr:rowOff>
    </xdr:from>
    <xdr:to>
      <xdr:col>15</xdr:col>
      <xdr:colOff>133350</xdr:colOff>
      <xdr:row>81</xdr:row>
      <xdr:rowOff>106818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9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116995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6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35765</xdr:rowOff>
    </xdr:from>
    <xdr:to>
      <xdr:col>11</xdr:col>
      <xdr:colOff>82550</xdr:colOff>
      <xdr:row>80</xdr:row>
      <xdr:rowOff>137365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147542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2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156767</xdr:rowOff>
    </xdr:from>
    <xdr:to>
      <xdr:col>7</xdr:col>
      <xdr:colOff>31750</xdr:colOff>
      <xdr:row>80</xdr:row>
      <xdr:rowOff>86917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97094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7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国から発出される人事院勧告に基づき当市においても給与改定を実施している。各年齢区分の職員分布や、就退職による職員数の増減により前年度と比較すると、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ポイント増となっており、国及び市平均を上回っていることから、今後は給料表及び諸手当の適正化を進め、より一層の給与水準の適正化に努めていく。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60991"/>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60325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2781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674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80434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674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131886</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80434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479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153052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行財政改革において、職員数の抑制に努めてきたため、毎年、全国平均や類似団体を大きく下回っている。しかしながら、本市の人口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人当たり職員数の推移としては前年度比</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人増となっており、平成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年度以降、社会経済情勢の変化等に応じ増加傾向にある。今後も、引き続き適正な定数管理に努める。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152037</xdr:rowOff>
    </xdr:from>
    <xdr:to>
      <xdr:col>81</xdr:col>
      <xdr:colOff>44450</xdr:colOff>
      <xdr:row>66</xdr:row>
      <xdr:rowOff>141151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67587"/>
          <a:ext cx="0" cy="1189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66964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152037</xdr:rowOff>
    </xdr:from>
    <xdr:to>
      <xdr:col>81</xdr:col>
      <xdr:colOff>133350</xdr:colOff>
      <xdr:row>59</xdr:row>
      <xdr:rowOff>152037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107224</xdr:rowOff>
    </xdr:from>
    <xdr:to>
      <xdr:col>81</xdr:col>
      <xdr:colOff>44450</xdr:colOff>
      <xdr:row>59</xdr:row>
      <xdr:rowOff>152037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22774"/>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65694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9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93617</xdr:rowOff>
    </xdr:from>
    <xdr:to>
      <xdr:col>81</xdr:col>
      <xdr:colOff>95250</xdr:colOff>
      <xdr:row>63</xdr:row>
      <xdr:rowOff>23767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107224</xdr:rowOff>
    </xdr:from>
    <xdr:to>
      <xdr:col>77</xdr:col>
      <xdr:colOff>44450</xdr:colOff>
      <xdr:row>59</xdr:row>
      <xdr:rowOff>110672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2277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83276</xdr:rowOff>
    </xdr:from>
    <xdr:to>
      <xdr:col>77</xdr:col>
      <xdr:colOff>95250</xdr:colOff>
      <xdr:row>63</xdr:row>
      <xdr:rowOff>13426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169653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110672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917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83276</xdr:rowOff>
    </xdr:from>
    <xdr:to>
      <xdr:col>73</xdr:col>
      <xdr:colOff>44450</xdr:colOff>
      <xdr:row>63</xdr:row>
      <xdr:rowOff>13426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169653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24493</xdr:rowOff>
    </xdr:from>
    <xdr:to>
      <xdr:col>68</xdr:col>
      <xdr:colOff>152400</xdr:colOff>
      <xdr:row>59</xdr:row>
      <xdr:rowOff>76200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400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83276</xdr:rowOff>
    </xdr:from>
    <xdr:to>
      <xdr:col>68</xdr:col>
      <xdr:colOff>203200</xdr:colOff>
      <xdr:row>63</xdr:row>
      <xdr:rowOff>13426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169653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48804</xdr:rowOff>
    </xdr:from>
    <xdr:to>
      <xdr:col>64</xdr:col>
      <xdr:colOff>152400</xdr:colOff>
      <xdr:row>62</xdr:row>
      <xdr:rowOff>150404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135181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101237</xdr:rowOff>
    </xdr:from>
    <xdr:to>
      <xdr:col>81</xdr:col>
      <xdr:colOff>95250</xdr:colOff>
      <xdr:row>60</xdr:row>
      <xdr:rowOff>31387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22514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3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56424</xdr:rowOff>
    </xdr:from>
    <xdr:to>
      <xdr:col>77</xdr:col>
      <xdr:colOff>95250</xdr:colOff>
      <xdr:row>59</xdr:row>
      <xdr:rowOff>158024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168201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59872</xdr:rowOff>
    </xdr:from>
    <xdr:to>
      <xdr:col>73</xdr:col>
      <xdr:colOff>44450</xdr:colOff>
      <xdr:row>59</xdr:row>
      <xdr:rowOff>161472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145143</xdr:rowOff>
    </xdr:from>
    <xdr:to>
      <xdr:col>64</xdr:col>
      <xdr:colOff>152400</xdr:colOff>
      <xdr:row>59</xdr:row>
      <xdr:rowOff>75293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85470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年度借入の臨時財政対策債や令和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年度借入の本庁舎建設事業債の元金据え置き期間が経過して元利償還が開始したこと等により、約</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また、標準税収入額が大幅に増加した一方で、臨時財政対策債発行可能額が大幅に減少したことや、普通交付税が減少したことにより、結果として標準財政規模が約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ポイントの悪化となった。</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104019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16057"/>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35275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2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58057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81038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40</xdr:row>
      <xdr:rowOff>92528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25296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8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本庁舎建設事業等の大規模事業により、地方債現在高が約</a:t>
          </a:r>
          <a:r>
            <a:rPr kumimoji="1" lang="en-US" altLang="ja-JP" sz="1300">
              <a:latin typeface="ＭＳ Ｐゴシック" panose="020B0600070205080204" pitchFamily="50" charset="-128"/>
              <a:ea typeface="ＭＳ Ｐゴシック" panose="020B0600070205080204" pitchFamily="50" charset="-128"/>
            </a:rPr>
            <a:t>36,9</a:t>
          </a:r>
          <a:r>
            <a:rPr kumimoji="1" lang="ja-JP" altLang="en-US" sz="1300">
              <a:latin typeface="ＭＳ Ｐゴシック" panose="020B0600070205080204" pitchFamily="50" charset="-128"/>
              <a:ea typeface="ＭＳ Ｐゴシック" panose="020B0600070205080204" pitchFamily="50" charset="-128"/>
            </a:rPr>
            <a:t>憶円増加したことや、本庁舎建設事業の進捗に伴い、庁舎建設基金（特定目的基金）を取り崩したこと等により、充当可能基金が約</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億円減少したことから、将来負担比率は</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ポイント悪化となった。</a:t>
          </a:r>
        </a:p>
        <a:p>
          <a:r>
            <a:rPr kumimoji="1" lang="ja-JP" altLang="en-US" sz="1300">
              <a:latin typeface="ＭＳ Ｐゴシック" panose="020B0600070205080204" pitchFamily="50" charset="-128"/>
              <a:ea typeface="ＭＳ Ｐゴシック" panose="020B0600070205080204" pitchFamily="50" charset="-128"/>
            </a:rPr>
            <a:t>　将来世代への負担を少しでも軽減するために、新規事業の実施等については十分に検討するなど財政の健全化を図っていく。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97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165417</xdr:rowOff>
    </xdr:from>
    <xdr:to>
      <xdr:col>81</xdr:col>
      <xdr:colOff>44450</xdr:colOff>
      <xdr:row>16</xdr:row>
      <xdr:rowOff>168381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65717"/>
          <a:ext cx="8382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155275</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84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165417</xdr:rowOff>
    </xdr:from>
    <xdr:to>
      <xdr:col>77</xdr:col>
      <xdr:colOff>44450</xdr:colOff>
      <xdr:row>15</xdr:row>
      <xdr:rowOff>52282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65717"/>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97913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6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78952</xdr:rowOff>
    </xdr:from>
    <xdr:to>
      <xdr:col>72</xdr:col>
      <xdr:colOff>203200</xdr:colOff>
      <xdr:row>15</xdr:row>
      <xdr:rowOff>52282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4792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110067</xdr:rowOff>
    </xdr:from>
    <xdr:to>
      <xdr:col>73</xdr:col>
      <xdr:colOff>44450</xdr:colOff>
      <xdr:row>16</xdr:row>
      <xdr:rowOff>40217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24994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78952</xdr:rowOff>
    </xdr:from>
    <xdr:to>
      <xdr:col>68</xdr:col>
      <xdr:colOff>152400</xdr:colOff>
      <xdr:row>14</xdr:row>
      <xdr:rowOff>93027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47925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130175</xdr:rowOff>
    </xdr:from>
    <xdr:to>
      <xdr:col>68</xdr:col>
      <xdr:colOff>203200</xdr:colOff>
      <xdr:row>16</xdr:row>
      <xdr:rowOff>60325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45102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127546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7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117581</xdr:rowOff>
    </xdr:from>
    <xdr:to>
      <xdr:col>81</xdr:col>
      <xdr:colOff>95250</xdr:colOff>
      <xdr:row>17</xdr:row>
      <xdr:rowOff>47731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89658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3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114617</xdr:rowOff>
    </xdr:from>
    <xdr:to>
      <xdr:col>77</xdr:col>
      <xdr:colOff>95250</xdr:colOff>
      <xdr:row>15</xdr:row>
      <xdr:rowOff>44767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54944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8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1482</xdr:rowOff>
    </xdr:from>
    <xdr:to>
      <xdr:col>73</xdr:col>
      <xdr:colOff>44450</xdr:colOff>
      <xdr:row>15</xdr:row>
      <xdr:rowOff>103082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113259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34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28152</xdr:rowOff>
    </xdr:from>
    <xdr:to>
      <xdr:col>68</xdr:col>
      <xdr:colOff>203200</xdr:colOff>
      <xdr:row>14</xdr:row>
      <xdr:rowOff>129752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139929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42227</xdr:rowOff>
    </xdr:from>
    <xdr:to>
      <xdr:col>64</xdr:col>
      <xdr:colOff>152400</xdr:colOff>
      <xdr:row>14</xdr:row>
      <xdr:rowOff>143827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154004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1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250,966
242,066
27.46
102,479,568
94,941,211
5,913,600
46,929,732
70,666,566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人件費については、正職員の時間外勤務手当などの増により前年度と比較して増加しているが、類似団体平均、埼玉県平均よりは低くなっており、人口一人当たりの決算額についても、類似平均団体を</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36</xdr:row>
      <xdr:rowOff>154214</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6326414"/>
          <a:ext cx="0" cy="936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60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154214</xdr:rowOff>
    </xdr:from>
    <xdr:to>
      <xdr:col>24</xdr:col>
      <xdr:colOff>114300</xdr:colOff>
      <xdr:row>36</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63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56243</xdr:rowOff>
    </xdr:from>
    <xdr:to>
      <xdr:col>24</xdr:col>
      <xdr:colOff>25400</xdr:colOff>
      <xdr:row>37</xdr:row>
      <xdr:rowOff>26307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284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7455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694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35378</xdr:rowOff>
    </xdr:from>
    <xdr:to>
      <xdr:col>24</xdr:col>
      <xdr:colOff>76200</xdr:colOff>
      <xdr:row>39</xdr:row>
      <xdr:rowOff>136978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56243</xdr:rowOff>
    </xdr:from>
    <xdr:to>
      <xdr:col>19</xdr:col>
      <xdr:colOff>187325</xdr:colOff>
      <xdr:row>37</xdr:row>
      <xdr:rowOff>48078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284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37</xdr:row>
      <xdr:rowOff>48078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80100"/>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122465</xdr:rowOff>
    </xdr:from>
    <xdr:to>
      <xdr:col>15</xdr:col>
      <xdr:colOff>149225</xdr:colOff>
      <xdr:row>40</xdr:row>
      <xdr:rowOff>52615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8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37392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156936</xdr:rowOff>
    </xdr:from>
    <xdr:to>
      <xdr:col>11</xdr:col>
      <xdr:colOff>9525</xdr:colOff>
      <xdr:row>34</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1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54428</xdr:rowOff>
    </xdr:from>
    <xdr:to>
      <xdr:col>6</xdr:col>
      <xdr:colOff>171450</xdr:colOff>
      <xdr:row>38</xdr:row>
      <xdr:rowOff>156028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140805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146957</xdr:rowOff>
    </xdr:from>
    <xdr:to>
      <xdr:col>24</xdr:col>
      <xdr:colOff>76200</xdr:colOff>
      <xdr:row>37</xdr:row>
      <xdr:rowOff>77107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55534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5443</xdr:rowOff>
    </xdr:from>
    <xdr:to>
      <xdr:col>20</xdr:col>
      <xdr:colOff>38100</xdr:colOff>
      <xdr:row>36</xdr:row>
      <xdr:rowOff>107043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168728</xdr:rowOff>
    </xdr:from>
    <xdr:to>
      <xdr:col>15</xdr:col>
      <xdr:colOff>149225</xdr:colOff>
      <xdr:row>37</xdr:row>
      <xdr:rowOff>98878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106136</xdr:rowOff>
    </xdr:from>
    <xdr:to>
      <xdr:col>6</xdr:col>
      <xdr:colOff>171450</xdr:colOff>
      <xdr:row>34</xdr:row>
      <xdr:rowOff>36286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46463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a:t>
          </a:r>
          <a:r>
            <a:rPr kumimoji="1" lang="ja-JP" altLang="en-US" sz="1300">
              <a:latin typeface="ＭＳ Ｐゴシック" panose="020B0600070205080204" pitchFamily="50" charset="-128"/>
              <a:ea typeface="ＭＳ Ｐゴシック" panose="020B0600070205080204" pitchFamily="50" charset="-128"/>
            </a:rPr>
            <a:t>地域包括支援センター委託料などの増により前年度と比較して増加しており、令和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年度は類似団体平均と同数値となっているが、埼玉県平均よりは低くなっている。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55563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2415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27640</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6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55563</xdr:rowOff>
    </xdr:from>
    <xdr:to>
      <xdr:col>82</xdr:col>
      <xdr:colOff>196850</xdr:colOff>
      <xdr:row>21</xdr:row>
      <xdr:rowOff>55563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55563</xdr:rowOff>
    </xdr:from>
    <xdr:to>
      <xdr:col>82</xdr:col>
      <xdr:colOff>107950</xdr:colOff>
      <xdr:row>16</xdr:row>
      <xdr:rowOff>98425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627313"/>
          <a:ext cx="8382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64152</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635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55563</xdr:rowOff>
    </xdr:from>
    <xdr:to>
      <xdr:col>78</xdr:col>
      <xdr:colOff>69850</xdr:colOff>
      <xdr:row>18</xdr:row>
      <xdr:rowOff>155575</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627313"/>
          <a:ext cx="889000" cy="6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162577</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155575</xdr:rowOff>
    </xdr:from>
    <xdr:to>
      <xdr:col>73</xdr:col>
      <xdr:colOff>180975</xdr:colOff>
      <xdr:row>20</xdr:row>
      <xdr:rowOff>55563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3241675"/>
          <a:ext cx="889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119063</xdr:rowOff>
    </xdr:from>
    <xdr:to>
      <xdr:col>74</xdr:col>
      <xdr:colOff>31750</xdr:colOff>
      <xdr:row>16</xdr:row>
      <xdr:rowOff>49213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59390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45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55563</xdr:rowOff>
    </xdr:from>
    <xdr:to>
      <xdr:col>69</xdr:col>
      <xdr:colOff>92075</xdr:colOff>
      <xdr:row>20</xdr:row>
      <xdr:rowOff>141288</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348456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147638</xdr:rowOff>
    </xdr:from>
    <xdr:to>
      <xdr:col>69</xdr:col>
      <xdr:colOff>142875</xdr:colOff>
      <xdr:row>17</xdr:row>
      <xdr:rowOff>77788</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87965</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6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19702</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4763</xdr:rowOff>
    </xdr:from>
    <xdr:to>
      <xdr:col>78</xdr:col>
      <xdr:colOff>120650</xdr:colOff>
      <xdr:row>15</xdr:row>
      <xdr:rowOff>106363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57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116540</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34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104775</xdr:rowOff>
    </xdr:from>
    <xdr:to>
      <xdr:col>74</xdr:col>
      <xdr:colOff>31750</xdr:colOff>
      <xdr:row>19</xdr:row>
      <xdr:rowOff>34925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19702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32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4763</xdr:rowOff>
    </xdr:from>
    <xdr:to>
      <xdr:col>69</xdr:col>
      <xdr:colOff>142875</xdr:colOff>
      <xdr:row>20</xdr:row>
      <xdr:rowOff>106363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34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91140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35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90488</xdr:rowOff>
    </xdr:from>
    <xdr:to>
      <xdr:col>65</xdr:col>
      <xdr:colOff>53975</xdr:colOff>
      <xdr:row>21</xdr:row>
      <xdr:rowOff>20638</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35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5415</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60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扶助費については、類似団体平均及び埼玉県平均を下回る水準を維持している。　これは、本市の高齢化比率（老年人口割合）が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月現在）と、埼玉県内の市町村と比較して低いことが一因である。障がい福祉自立支援給付費が減額となったが、今後も生活保護費などの増加が見込まれるため、適正な扶助費の支給に努める。</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5159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7455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95159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20865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7118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20865</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似団体平均、埼玉県平均より低くなっている。しかし、国民健康保険事業及び公共下水道事業など公営企業会計への繰出金が多額になっており、今後は、使用料、保険料等の適正化を図り、繰出金の抑制に努める。</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6350</xdr:rowOff>
    </xdr:from>
    <xdr:to>
      <xdr:col>82</xdr:col>
      <xdr:colOff>107950</xdr:colOff>
      <xdr:row>53</xdr:row>
      <xdr:rowOff>44450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09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6350</xdr:rowOff>
    </xdr:from>
    <xdr:to>
      <xdr:col>78</xdr:col>
      <xdr:colOff>69850</xdr:colOff>
      <xdr:row>53</xdr:row>
      <xdr:rowOff>82550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09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82550</xdr:rowOff>
    </xdr:from>
    <xdr:to>
      <xdr:col>73</xdr:col>
      <xdr:colOff>180975</xdr:colOff>
      <xdr:row>56</xdr:row>
      <xdr:rowOff>50800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1694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114300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65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165100</xdr:rowOff>
    </xdr:from>
    <xdr:to>
      <xdr:col>82</xdr:col>
      <xdr:colOff>158750</xdr:colOff>
      <xdr:row>53</xdr:row>
      <xdr:rowOff>95250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73677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127000</xdr:rowOff>
    </xdr:from>
    <xdr:to>
      <xdr:col>78</xdr:col>
      <xdr:colOff>120650</xdr:colOff>
      <xdr:row>53</xdr:row>
      <xdr:rowOff>57150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67327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881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31750</xdr:rowOff>
    </xdr:from>
    <xdr:to>
      <xdr:col>74</xdr:col>
      <xdr:colOff>31750</xdr:colOff>
      <xdr:row>53</xdr:row>
      <xdr:rowOff>133350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補助費等については、類似団体平均、埼玉県平均をそれぞれ大きく上回っている。　これは、ゴミ処理業務を一部事務組合（東埼玉資源環境組合）で行っていることから、組合に対する負担金を支出していることが一因である。　市の出資する法人等各種団体への補助金については、補助目的や補助内容を精査するほか、補助対象経費及び補助率を明確化するなどし、適正な補助事業を進めていく。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65278</xdr:rowOff>
    </xdr:from>
    <xdr:to>
      <xdr:col>82</xdr:col>
      <xdr:colOff>107950</xdr:colOff>
      <xdr:row>40</xdr:row>
      <xdr:rowOff>26416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675182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65278</xdr:rowOff>
    </xdr:from>
    <xdr:to>
      <xdr:col>78</xdr:col>
      <xdr:colOff>69850</xdr:colOff>
      <xdr:row>39</xdr:row>
      <xdr:rowOff>129286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4782800" y="6751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42418</xdr:rowOff>
    </xdr:from>
    <xdr:to>
      <xdr:col>73</xdr:col>
      <xdr:colOff>180975</xdr:colOff>
      <xdr:row>39</xdr:row>
      <xdr:rowOff>129286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893800" y="67289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140716</xdr:rowOff>
    </xdr:from>
    <xdr:to>
      <xdr:col>69</xdr:col>
      <xdr:colOff>92075</xdr:colOff>
      <xdr:row>39</xdr:row>
      <xdr:rowOff>42418</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66558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147066</xdr:rowOff>
    </xdr:from>
    <xdr:to>
      <xdr:col>82</xdr:col>
      <xdr:colOff>158750</xdr:colOff>
      <xdr:row>40</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55643</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674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xdr:rowOff>
    </xdr:from>
    <xdr:to>
      <xdr:col>78</xdr:col>
      <xdr:colOff>120650</xdr:colOff>
      <xdr:row>39</xdr:row>
      <xdr:rowOff>116078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100855</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163068</xdr:rowOff>
    </xdr:from>
    <xdr:to>
      <xdr:col>69</xdr:col>
      <xdr:colOff>142875</xdr:colOff>
      <xdr:row>39</xdr:row>
      <xdr:rowOff>93218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77995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89916</xdr:rowOff>
    </xdr:from>
    <xdr:to>
      <xdr:col>65</xdr:col>
      <xdr:colOff>53975</xdr:colOff>
      <xdr:row>39</xdr:row>
      <xdr:rowOff>20066</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4843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公債費については、類似団体平均と同数値であり、埼玉県平均よりは低くなっている。また、人口一人当たりの決算額については、類似平均団体を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今後も起債の借入れをできる限り抑制しながら公債費の上昇を抑えるように努める。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134620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0505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58420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05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58420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43180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065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55897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埼玉県平均及び類似団体平均を上回っている。今後も事務事業の見直しによる経費の削減や、公営企業会計における使用料等の適正化による繰出金の抑制など、普通会計の負担額を減らしていくよう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9978</xdr:rowOff>
    </xdr:from>
    <xdr:to>
      <xdr:col>82</xdr:col>
      <xdr:colOff>107950</xdr:colOff>
      <xdr:row>79</xdr:row>
      <xdr:rowOff>75293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2868728"/>
          <a:ext cx="8382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109056</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9978</xdr:rowOff>
    </xdr:from>
    <xdr:to>
      <xdr:col>78</xdr:col>
      <xdr:colOff>69850</xdr:colOff>
      <xdr:row>80</xdr:row>
      <xdr:rowOff>132443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2868728"/>
          <a:ext cx="889000" cy="9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60070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67129</xdr:rowOff>
    </xdr:from>
    <xdr:to>
      <xdr:col>73</xdr:col>
      <xdr:colOff>180975</xdr:colOff>
      <xdr:row>80</xdr:row>
      <xdr:rowOff>132443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893800" y="13783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42636</xdr:rowOff>
    </xdr:from>
    <xdr:to>
      <xdr:col>69</xdr:col>
      <xdr:colOff>92075</xdr:colOff>
      <xdr:row>80</xdr:row>
      <xdr:rowOff>67129</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5871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119941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24493</xdr:rowOff>
    </xdr:from>
    <xdr:to>
      <xdr:col>82</xdr:col>
      <xdr:colOff>158750</xdr:colOff>
      <xdr:row>79</xdr:row>
      <xdr:rowOff>126093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168020</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130628</xdr:rowOff>
    </xdr:from>
    <xdr:to>
      <xdr:col>78</xdr:col>
      <xdr:colOff>120650</xdr:colOff>
      <xdr:row>75</xdr:row>
      <xdr:rowOff>60778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45555</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90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81643</xdr:rowOff>
    </xdr:from>
    <xdr:to>
      <xdr:col>74</xdr:col>
      <xdr:colOff>31750</xdr:colOff>
      <xdr:row>81</xdr:row>
      <xdr:rowOff>11793</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168020</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16329</xdr:rowOff>
    </xdr:from>
    <xdr:to>
      <xdr:col>69</xdr:col>
      <xdr:colOff>142875</xdr:colOff>
      <xdr:row>80</xdr:row>
      <xdr:rowOff>117929</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102706</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163286</xdr:rowOff>
    </xdr:from>
    <xdr:to>
      <xdr:col>65</xdr:col>
      <xdr:colOff>53975</xdr:colOff>
      <xdr:row>79</xdr:row>
      <xdr:rowOff>93436</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78213</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61109</xdr:rowOff>
    </xdr:from>
    <xdr:to>
      <xdr:col>29</xdr:col>
      <xdr:colOff>127000</xdr:colOff>
      <xdr:row>19</xdr:row>
      <xdr:rowOff>91708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66284"/>
          <a:ext cx="647700" cy="30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57109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61109</xdr:rowOff>
    </xdr:from>
    <xdr:to>
      <xdr:col>26</xdr:col>
      <xdr:colOff>50800</xdr:colOff>
      <xdr:row>19</xdr:row>
      <xdr:rowOff>80768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66284"/>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80768</xdr:rowOff>
    </xdr:from>
    <xdr:to>
      <xdr:col>22</xdr:col>
      <xdr:colOff>114300</xdr:colOff>
      <xdr:row>20</xdr:row>
      <xdr:rowOff>27276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5943"/>
          <a:ext cx="698500" cy="117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27276</xdr:rowOff>
    </xdr:from>
    <xdr:to>
      <xdr:col>18</xdr:col>
      <xdr:colOff>177800</xdr:colOff>
      <xdr:row>20</xdr:row>
      <xdr:rowOff>108364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03901"/>
          <a:ext cx="698500" cy="8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40908</xdr:rowOff>
    </xdr:from>
    <xdr:to>
      <xdr:col>29</xdr:col>
      <xdr:colOff>177800</xdr:colOff>
      <xdr:row>19</xdr:row>
      <xdr:rowOff>142508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46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120935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5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10309</xdr:rowOff>
    </xdr:from>
    <xdr:to>
      <xdr:col>26</xdr:col>
      <xdr:colOff>101600</xdr:colOff>
      <xdr:row>19</xdr:row>
      <xdr:rowOff>111909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1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96686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1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29968</xdr:rowOff>
    </xdr:from>
    <xdr:to>
      <xdr:col>22</xdr:col>
      <xdr:colOff>165100</xdr:colOff>
      <xdr:row>19</xdr:row>
      <xdr:rowOff>131568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5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116345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147926</xdr:rowOff>
    </xdr:from>
    <xdr:to>
      <xdr:col>19</xdr:col>
      <xdr:colOff>38100</xdr:colOff>
      <xdr:row>20</xdr:row>
      <xdr:rowOff>78076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5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62853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3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57564</xdr:rowOff>
    </xdr:from>
    <xdr:to>
      <xdr:col>15</xdr:col>
      <xdr:colOff>101600</xdr:colOff>
      <xdr:row>20</xdr:row>
      <xdr:rowOff>159164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34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143941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2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273495</xdr:rowOff>
    </xdr:from>
    <xdr:to>
      <xdr:col>29</xdr:col>
      <xdr:colOff>127000</xdr:colOff>
      <xdr:row>38</xdr:row>
      <xdr:rowOff>164757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8045"/>
          <a:ext cx="0" cy="14343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136834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164757</xdr:rowOff>
    </xdr:from>
    <xdr:to>
      <xdr:col>30</xdr:col>
      <xdr:colOff>25400</xdr:colOff>
      <xdr:row>38</xdr:row>
      <xdr:rowOff>164757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2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16972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273495</xdr:rowOff>
    </xdr:from>
    <xdr:to>
      <xdr:col>30</xdr:col>
      <xdr:colOff>25400</xdr:colOff>
      <xdr:row>33</xdr:row>
      <xdr:rowOff>273495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110579</xdr:rowOff>
    </xdr:from>
    <xdr:to>
      <xdr:col>29</xdr:col>
      <xdr:colOff>127000</xdr:colOff>
      <xdr:row>37</xdr:row>
      <xdr:rowOff>159462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35279"/>
          <a:ext cx="647700" cy="48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49141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02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32614</xdr:rowOff>
    </xdr:from>
    <xdr:to>
      <xdr:col>29</xdr:col>
      <xdr:colOff>177800</xdr:colOff>
      <xdr:row>37</xdr:row>
      <xdr:rowOff>134214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159462</xdr:rowOff>
    </xdr:from>
    <xdr:to>
      <xdr:col>26</xdr:col>
      <xdr:colOff>50800</xdr:colOff>
      <xdr:row>37</xdr:row>
      <xdr:rowOff>213716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84162"/>
          <a:ext cx="698500" cy="54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106375</xdr:rowOff>
    </xdr:from>
    <xdr:to>
      <xdr:col>26</xdr:col>
      <xdr:colOff>101600</xdr:colOff>
      <xdr:row>37</xdr:row>
      <xdr:rowOff>207975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46702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9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201600</xdr:rowOff>
    </xdr:from>
    <xdr:to>
      <xdr:col>22</xdr:col>
      <xdr:colOff>114300</xdr:colOff>
      <xdr:row>37</xdr:row>
      <xdr:rowOff>213716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26300"/>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133617</xdr:rowOff>
    </xdr:from>
    <xdr:to>
      <xdr:col>22</xdr:col>
      <xdr:colOff>165100</xdr:colOff>
      <xdr:row>37</xdr:row>
      <xdr:rowOff>235217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73944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2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179730</xdr:rowOff>
    </xdr:from>
    <xdr:to>
      <xdr:col>18</xdr:col>
      <xdr:colOff>177800</xdr:colOff>
      <xdr:row>37</xdr:row>
      <xdr:rowOff>201600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04430"/>
          <a:ext cx="698500" cy="2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137198</xdr:rowOff>
    </xdr:from>
    <xdr:to>
      <xdr:col>19</xdr:col>
      <xdr:colOff>38100</xdr:colOff>
      <xdr:row>37</xdr:row>
      <xdr:rowOff>238798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77525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124701</xdr:rowOff>
    </xdr:from>
    <xdr:to>
      <xdr:col>15</xdr:col>
      <xdr:colOff>101600</xdr:colOff>
      <xdr:row>37</xdr:row>
      <xdr:rowOff>226301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49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65028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1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59779</xdr:rowOff>
    </xdr:from>
    <xdr:to>
      <xdr:col>29</xdr:col>
      <xdr:colOff>177800</xdr:colOff>
      <xdr:row>37</xdr:row>
      <xdr:rowOff>161379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84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31856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5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108662</xdr:rowOff>
    </xdr:from>
    <xdr:to>
      <xdr:col>26</xdr:col>
      <xdr:colOff>101600</xdr:colOff>
      <xdr:row>37</xdr:row>
      <xdr:rowOff>210262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3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195039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1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162916</xdr:rowOff>
    </xdr:from>
    <xdr:to>
      <xdr:col>22</xdr:col>
      <xdr:colOff>165100</xdr:colOff>
      <xdr:row>37</xdr:row>
      <xdr:rowOff>264516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8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249293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150800</xdr:rowOff>
    </xdr:from>
    <xdr:to>
      <xdr:col>19</xdr:col>
      <xdr:colOff>38100</xdr:colOff>
      <xdr:row>37</xdr:row>
      <xdr:rowOff>252400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7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237177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128930</xdr:rowOff>
    </xdr:from>
    <xdr:to>
      <xdr:col>15</xdr:col>
      <xdr:colOff>101600</xdr:colOff>
      <xdr:row>37</xdr:row>
      <xdr:rowOff>230530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53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215307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250,966
242,066
27.46
102,479,568
94,941,211
5,913,600
46,929,732
70,666,566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80287</xdr:rowOff>
    </xdr:from>
    <xdr:to>
      <xdr:col>24</xdr:col>
      <xdr:colOff>62865</xdr:colOff>
      <xdr:row>37</xdr:row>
      <xdr:rowOff>141872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66687"/>
          <a:ext cx="1270" cy="91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145699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141872</xdr:rowOff>
    </xdr:from>
    <xdr:to>
      <xdr:col>24</xdr:col>
      <xdr:colOff>152400</xdr:colOff>
      <xdr:row>37</xdr:row>
      <xdr:rowOff>141872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8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26964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80287</xdr:rowOff>
    </xdr:from>
    <xdr:to>
      <xdr:col>24</xdr:col>
      <xdr:colOff>152400</xdr:colOff>
      <xdr:row>32</xdr:row>
      <xdr:rowOff>80287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6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141872</xdr:rowOff>
    </xdr:from>
    <xdr:to>
      <xdr:col>24</xdr:col>
      <xdr:colOff>63500</xdr:colOff>
      <xdr:row>37</xdr:row>
      <xdr:rowOff>151633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85522"/>
          <a:ext cx="8382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85396</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1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62519</xdr:rowOff>
    </xdr:from>
    <xdr:to>
      <xdr:col>24</xdr:col>
      <xdr:colOff>114300</xdr:colOff>
      <xdr:row>35</xdr:row>
      <xdr:rowOff>164119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6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151633</xdr:rowOff>
    </xdr:from>
    <xdr:to>
      <xdr:col>19</xdr:col>
      <xdr:colOff>177800</xdr:colOff>
      <xdr:row>38</xdr:row>
      <xdr:rowOff>15936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95283"/>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71961</xdr:rowOff>
    </xdr:from>
    <xdr:to>
      <xdr:col>20</xdr:col>
      <xdr:colOff>38100</xdr:colOff>
      <xdr:row>36</xdr:row>
      <xdr:rowOff>2111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18638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4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15936</xdr:rowOff>
    </xdr:from>
    <xdr:to>
      <xdr:col>15</xdr:col>
      <xdr:colOff>50800</xdr:colOff>
      <xdr:row>39</xdr:row>
      <xdr:rowOff>49563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31036"/>
          <a:ext cx="889000" cy="20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90455</xdr:rowOff>
    </xdr:from>
    <xdr:to>
      <xdr:col>15</xdr:col>
      <xdr:colOff>101600</xdr:colOff>
      <xdr:row>36</xdr:row>
      <xdr:rowOff>20605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37132</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49563</xdr:rowOff>
    </xdr:from>
    <xdr:to>
      <xdr:col>10</xdr:col>
      <xdr:colOff>114300</xdr:colOff>
      <xdr:row>39</xdr:row>
      <xdr:rowOff>76584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736113"/>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43820</xdr:rowOff>
    </xdr:from>
    <xdr:to>
      <xdr:col>10</xdr:col>
      <xdr:colOff>165100</xdr:colOff>
      <xdr:row>36</xdr:row>
      <xdr:rowOff>145420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161947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54953</xdr:rowOff>
    </xdr:from>
    <xdr:to>
      <xdr:col>6</xdr:col>
      <xdr:colOff>38100</xdr:colOff>
      <xdr:row>36</xdr:row>
      <xdr:rowOff>156553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0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91072</xdr:rowOff>
    </xdr:from>
    <xdr:to>
      <xdr:col>24</xdr:col>
      <xdr:colOff>114300</xdr:colOff>
      <xdr:row>38</xdr:row>
      <xdr:rowOff>21222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5999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100833</xdr:rowOff>
    </xdr:from>
    <xdr:to>
      <xdr:col>20</xdr:col>
      <xdr:colOff>38100</xdr:colOff>
      <xdr:row>38</xdr:row>
      <xdr:rowOff>30983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4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22110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136586</xdr:rowOff>
    </xdr:from>
    <xdr:to>
      <xdr:col>15</xdr:col>
      <xdr:colOff>101600</xdr:colOff>
      <xdr:row>38</xdr:row>
      <xdr:rowOff>66735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80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57863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7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170213</xdr:rowOff>
    </xdr:from>
    <xdr:to>
      <xdr:col>10</xdr:col>
      <xdr:colOff>165100</xdr:colOff>
      <xdr:row>39</xdr:row>
      <xdr:rowOff>100363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91490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25784</xdr:rowOff>
    </xdr:from>
    <xdr:to>
      <xdr:col>6</xdr:col>
      <xdr:colOff>38100</xdr:colOff>
      <xdr:row>39</xdr:row>
      <xdr:rowOff>127384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71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118511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80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91283</xdr:rowOff>
    </xdr:from>
    <xdr:to>
      <xdr:col>24</xdr:col>
      <xdr:colOff>62865</xdr:colOff>
      <xdr:row>58</xdr:row>
      <xdr:rowOff>161280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63783"/>
          <a:ext cx="1270" cy="144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161280</xdr:rowOff>
    </xdr:from>
    <xdr:to>
      <xdr:col>24</xdr:col>
      <xdr:colOff>152400</xdr:colOff>
      <xdr:row>58</xdr:row>
      <xdr:rowOff>161280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37960</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91283</xdr:rowOff>
    </xdr:from>
    <xdr:to>
      <xdr:col>24</xdr:col>
      <xdr:colOff>152400</xdr:colOff>
      <xdr:row>50</xdr:row>
      <xdr:rowOff>91283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6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39984</xdr:rowOff>
    </xdr:from>
    <xdr:to>
      <xdr:col>24</xdr:col>
      <xdr:colOff>63500</xdr:colOff>
      <xdr:row>58</xdr:row>
      <xdr:rowOff>133390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84084"/>
          <a:ext cx="8382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59519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17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36642</xdr:rowOff>
    </xdr:from>
    <xdr:to>
      <xdr:col>24</xdr:col>
      <xdr:colOff>114300</xdr:colOff>
      <xdr:row>55</xdr:row>
      <xdr:rowOff>138242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133390</xdr:rowOff>
    </xdr:from>
    <xdr:to>
      <xdr:col>19</xdr:col>
      <xdr:colOff>177800</xdr:colOff>
      <xdr:row>58</xdr:row>
      <xdr:rowOff>136134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7749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155925</xdr:rowOff>
    </xdr:from>
    <xdr:to>
      <xdr:col>20</xdr:col>
      <xdr:colOff>38100</xdr:colOff>
      <xdr:row>56</xdr:row>
      <xdr:rowOff>86075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102602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6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136134</xdr:rowOff>
    </xdr:from>
    <xdr:to>
      <xdr:col>15</xdr:col>
      <xdr:colOff>50800</xdr:colOff>
      <xdr:row>58</xdr:row>
      <xdr:rowOff>142763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80234"/>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147833</xdr:rowOff>
    </xdr:from>
    <xdr:to>
      <xdr:col>15</xdr:col>
      <xdr:colOff>101600</xdr:colOff>
      <xdr:row>58</xdr:row>
      <xdr:rowOff>77983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94510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6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142763</xdr:rowOff>
    </xdr:from>
    <xdr:to>
      <xdr:col>10</xdr:col>
      <xdr:colOff>114300</xdr:colOff>
      <xdr:row>59</xdr:row>
      <xdr:rowOff>42362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86863"/>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137500</xdr:rowOff>
    </xdr:from>
    <xdr:to>
      <xdr:col>10</xdr:col>
      <xdr:colOff>165100</xdr:colOff>
      <xdr:row>58</xdr:row>
      <xdr:rowOff>67650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84177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68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120904</xdr:rowOff>
    </xdr:from>
    <xdr:to>
      <xdr:col>6</xdr:col>
      <xdr:colOff>38100</xdr:colOff>
      <xdr:row>59</xdr:row>
      <xdr:rowOff>51054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67581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160634</xdr:rowOff>
    </xdr:from>
    <xdr:to>
      <xdr:col>24</xdr:col>
      <xdr:colOff>114300</xdr:colOff>
      <xdr:row>58</xdr:row>
      <xdr:rowOff>90784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75561</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82590</xdr:rowOff>
    </xdr:from>
    <xdr:to>
      <xdr:col>20</xdr:col>
      <xdr:colOff>38100</xdr:colOff>
      <xdr:row>59</xdr:row>
      <xdr:rowOff>12740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3867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11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85334</xdr:rowOff>
    </xdr:from>
    <xdr:to>
      <xdr:col>15</xdr:col>
      <xdr:colOff>101600</xdr:colOff>
      <xdr:row>59</xdr:row>
      <xdr:rowOff>15484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6611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91963</xdr:rowOff>
    </xdr:from>
    <xdr:to>
      <xdr:col>10</xdr:col>
      <xdr:colOff>165100</xdr:colOff>
      <xdr:row>59</xdr:row>
      <xdr:rowOff>22113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13240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163012</xdr:rowOff>
    </xdr:from>
    <xdr:to>
      <xdr:col>6</xdr:col>
      <xdr:colOff>38100</xdr:colOff>
      <xdr:row>59</xdr:row>
      <xdr:rowOff>93162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84289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112588</xdr:rowOff>
    </xdr:from>
    <xdr:to>
      <xdr:col>24</xdr:col>
      <xdr:colOff>63500</xdr:colOff>
      <xdr:row>78</xdr:row>
      <xdr:rowOff>122372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85688"/>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112588</xdr:rowOff>
    </xdr:from>
    <xdr:to>
      <xdr:col>19</xdr:col>
      <xdr:colOff>177800</xdr:colOff>
      <xdr:row>78</xdr:row>
      <xdr:rowOff>116063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5688"/>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112588</xdr:rowOff>
    </xdr:from>
    <xdr:to>
      <xdr:col>15</xdr:col>
      <xdr:colOff>50800</xdr:colOff>
      <xdr:row>78</xdr:row>
      <xdr:rowOff>116063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85688"/>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111627</xdr:rowOff>
    </xdr:from>
    <xdr:to>
      <xdr:col>10</xdr:col>
      <xdr:colOff>114300</xdr:colOff>
      <xdr:row>78</xdr:row>
      <xdr:rowOff>112588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4727"/>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167068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71572</xdr:rowOff>
    </xdr:from>
    <xdr:to>
      <xdr:col>24</xdr:col>
      <xdr:colOff>114300</xdr:colOff>
      <xdr:row>79</xdr:row>
      <xdr:rowOff>1722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157949</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9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61788</xdr:rowOff>
    </xdr:from>
    <xdr:to>
      <xdr:col>20</xdr:col>
      <xdr:colOff>38100</xdr:colOff>
      <xdr:row>78</xdr:row>
      <xdr:rowOff>163388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154515</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527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65263</xdr:rowOff>
    </xdr:from>
    <xdr:to>
      <xdr:col>15</xdr:col>
      <xdr:colOff>101600</xdr:colOff>
      <xdr:row>78</xdr:row>
      <xdr:rowOff>166863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157990</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31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61788</xdr:rowOff>
    </xdr:from>
    <xdr:to>
      <xdr:col>10</xdr:col>
      <xdr:colOff>165100</xdr:colOff>
      <xdr:row>78</xdr:row>
      <xdr:rowOff>163388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154515</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27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60827</xdr:rowOff>
    </xdr:from>
    <xdr:to>
      <xdr:col>6</xdr:col>
      <xdr:colOff>38100</xdr:colOff>
      <xdr:row>78</xdr:row>
      <xdr:rowOff>162427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153554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2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1577</xdr:rowOff>
    </xdr:from>
    <xdr:to>
      <xdr:col>24</xdr:col>
      <xdr:colOff>62865</xdr:colOff>
      <xdr:row>97</xdr:row>
      <xdr:rowOff>18166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32077"/>
          <a:ext cx="1270" cy="121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21993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65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18166</xdr:rowOff>
    </xdr:from>
    <xdr:to>
      <xdr:col>24</xdr:col>
      <xdr:colOff>152400</xdr:colOff>
      <xdr:row>97</xdr:row>
      <xdr:rowOff>18166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64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119704</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0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1577</xdr:rowOff>
    </xdr:from>
    <xdr:to>
      <xdr:col>24</xdr:col>
      <xdr:colOff>152400</xdr:colOff>
      <xdr:row>90</xdr:row>
      <xdr:rowOff>1577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3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46791</xdr:rowOff>
    </xdr:from>
    <xdr:to>
      <xdr:col>24</xdr:col>
      <xdr:colOff>63500</xdr:colOff>
      <xdr:row>97</xdr:row>
      <xdr:rowOff>18166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505991"/>
          <a:ext cx="838200" cy="1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147683</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092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124806</xdr:rowOff>
    </xdr:from>
    <xdr:to>
      <xdr:col>24</xdr:col>
      <xdr:colOff>114300</xdr:colOff>
      <xdr:row>95</xdr:row>
      <xdr:rowOff>54956</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2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46791</xdr:rowOff>
    </xdr:from>
    <xdr:to>
      <xdr:col>19</xdr:col>
      <xdr:colOff>177800</xdr:colOff>
      <xdr:row>98</xdr:row>
      <xdr:rowOff>51313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05991"/>
          <a:ext cx="889000" cy="3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107564</xdr:rowOff>
    </xdr:from>
    <xdr:to>
      <xdr:col>20</xdr:col>
      <xdr:colOff>38100</xdr:colOff>
      <xdr:row>94</xdr:row>
      <xdr:rowOff>37714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54241</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582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51313</xdr:rowOff>
    </xdr:from>
    <xdr:to>
      <xdr:col>15</xdr:col>
      <xdr:colOff>50800</xdr:colOff>
      <xdr:row>98</xdr:row>
      <xdr:rowOff>59494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53413"/>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168551</xdr:rowOff>
    </xdr:from>
    <xdr:to>
      <xdr:col>15</xdr:col>
      <xdr:colOff>101600</xdr:colOff>
      <xdr:row>96</xdr:row>
      <xdr:rowOff>98701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5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115228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59494</xdr:rowOff>
    </xdr:from>
    <xdr:to>
      <xdr:col>10</xdr:col>
      <xdr:colOff>114300</xdr:colOff>
      <xdr:row>98</xdr:row>
      <xdr:rowOff>93294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61594"/>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29611</xdr:rowOff>
    </xdr:from>
    <xdr:to>
      <xdr:col>10</xdr:col>
      <xdr:colOff>165100</xdr:colOff>
      <xdr:row>96</xdr:row>
      <xdr:rowOff>131211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147738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2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71543</xdr:rowOff>
    </xdr:from>
    <xdr:to>
      <xdr:col>6</xdr:col>
      <xdr:colOff>38100</xdr:colOff>
      <xdr:row>97</xdr:row>
      <xdr:rowOff>1693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18220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138816</xdr:rowOff>
    </xdr:from>
    <xdr:to>
      <xdr:col>24</xdr:col>
      <xdr:colOff>114300</xdr:colOff>
      <xdr:row>97</xdr:row>
      <xdr:rowOff>68966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53743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1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167441</xdr:rowOff>
    </xdr:from>
    <xdr:to>
      <xdr:col>20</xdr:col>
      <xdr:colOff>38100</xdr:colOff>
      <xdr:row>96</xdr:row>
      <xdr:rowOff>97591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88718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54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513</xdr:rowOff>
    </xdr:from>
    <xdr:to>
      <xdr:col>15</xdr:col>
      <xdr:colOff>101600</xdr:colOff>
      <xdr:row>98</xdr:row>
      <xdr:rowOff>102113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93240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8694</xdr:rowOff>
    </xdr:from>
    <xdr:to>
      <xdr:col>10</xdr:col>
      <xdr:colOff>165100</xdr:colOff>
      <xdr:row>98</xdr:row>
      <xdr:rowOff>110294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101421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42494</xdr:rowOff>
    </xdr:from>
    <xdr:to>
      <xdr:col>6</xdr:col>
      <xdr:colOff>38100</xdr:colOff>
      <xdr:row>98</xdr:row>
      <xdr:rowOff>144094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135221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24377</xdr:rowOff>
    </xdr:from>
    <xdr:to>
      <xdr:col>54</xdr:col>
      <xdr:colOff>189865</xdr:colOff>
      <xdr:row>39</xdr:row>
      <xdr:rowOff>99075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196577"/>
          <a:ext cx="1270" cy="589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102902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99075</xdr:rowOff>
    </xdr:from>
    <xdr:to>
      <xdr:col>55</xdr:col>
      <xdr:colOff>88900</xdr:colOff>
      <xdr:row>39</xdr:row>
      <xdr:rowOff>99075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8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142504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97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24377</xdr:rowOff>
    </xdr:from>
    <xdr:to>
      <xdr:col>55</xdr:col>
      <xdr:colOff>88900</xdr:colOff>
      <xdr:row>36</xdr:row>
      <xdr:rowOff>24377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196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74157</xdr:rowOff>
    </xdr:from>
    <xdr:to>
      <xdr:col>55</xdr:col>
      <xdr:colOff>0</xdr:colOff>
      <xdr:row>36</xdr:row>
      <xdr:rowOff>124003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46357"/>
          <a:ext cx="838200" cy="4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57617</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57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79190</xdr:rowOff>
    </xdr:from>
    <xdr:to>
      <xdr:col>55</xdr:col>
      <xdr:colOff>50800</xdr:colOff>
      <xdr:row>39</xdr:row>
      <xdr:rowOff>9340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57894</xdr:rowOff>
    </xdr:from>
    <xdr:to>
      <xdr:col>50</xdr:col>
      <xdr:colOff>114300</xdr:colOff>
      <xdr:row>36</xdr:row>
      <xdr:rowOff>124003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01394"/>
          <a:ext cx="889000" cy="109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136351</xdr:rowOff>
    </xdr:from>
    <xdr:to>
      <xdr:col>50</xdr:col>
      <xdr:colOff>165100</xdr:colOff>
      <xdr:row>39</xdr:row>
      <xdr:rowOff>66501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65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57628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74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57894</xdr:rowOff>
    </xdr:from>
    <xdr:to>
      <xdr:col>45</xdr:col>
      <xdr:colOff>177800</xdr:colOff>
      <xdr:row>37</xdr:row>
      <xdr:rowOff>152088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01394"/>
          <a:ext cx="889000" cy="12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45934</xdr:rowOff>
    </xdr:from>
    <xdr:to>
      <xdr:col>46</xdr:col>
      <xdr:colOff>38100</xdr:colOff>
      <xdr:row>32</xdr:row>
      <xdr:rowOff>147534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138661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2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152088</xdr:rowOff>
    </xdr:from>
    <xdr:to>
      <xdr:col>41</xdr:col>
      <xdr:colOff>50800</xdr:colOff>
      <xdr:row>38</xdr:row>
      <xdr:rowOff>41750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95738"/>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20287</xdr:rowOff>
    </xdr:from>
    <xdr:to>
      <xdr:col>41</xdr:col>
      <xdr:colOff>101600</xdr:colOff>
      <xdr:row>39</xdr:row>
      <xdr:rowOff>121887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113014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25066</xdr:rowOff>
    </xdr:from>
    <xdr:to>
      <xdr:col>36</xdr:col>
      <xdr:colOff>165100</xdr:colOff>
      <xdr:row>39</xdr:row>
      <xdr:rowOff>126666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117793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23357</xdr:rowOff>
    </xdr:from>
    <xdr:to>
      <xdr:col>55</xdr:col>
      <xdr:colOff>50800</xdr:colOff>
      <xdr:row>36</xdr:row>
      <xdr:rowOff>124957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9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109734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73203</xdr:rowOff>
    </xdr:from>
    <xdr:to>
      <xdr:col>50</xdr:col>
      <xdr:colOff>165100</xdr:colOff>
      <xdr:row>37</xdr:row>
      <xdr:rowOff>3353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19880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0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7094</xdr:rowOff>
    </xdr:from>
    <xdr:to>
      <xdr:col>46</xdr:col>
      <xdr:colOff>38100</xdr:colOff>
      <xdr:row>30</xdr:row>
      <xdr:rowOff>108694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125221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92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101288</xdr:rowOff>
    </xdr:from>
    <xdr:to>
      <xdr:col>41</xdr:col>
      <xdr:colOff>101600</xdr:colOff>
      <xdr:row>38</xdr:row>
      <xdr:rowOff>31438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47965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162400</xdr:rowOff>
    </xdr:from>
    <xdr:to>
      <xdr:col>36</xdr:col>
      <xdr:colOff>165100</xdr:colOff>
      <xdr:row>38</xdr:row>
      <xdr:rowOff>92550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109077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24333</xdr:rowOff>
    </xdr:from>
    <xdr:to>
      <xdr:col>55</xdr:col>
      <xdr:colOff>0</xdr:colOff>
      <xdr:row>57</xdr:row>
      <xdr:rowOff>39516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282633"/>
          <a:ext cx="838200" cy="5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160043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15056</xdr:rowOff>
    </xdr:from>
    <xdr:to>
      <xdr:col>50</xdr:col>
      <xdr:colOff>114300</xdr:colOff>
      <xdr:row>57</xdr:row>
      <xdr:rowOff>39516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87706"/>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61751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15056</xdr:rowOff>
    </xdr:from>
    <xdr:to>
      <xdr:col>45</xdr:col>
      <xdr:colOff>177800</xdr:colOff>
      <xdr:row>58</xdr:row>
      <xdr:rowOff>10579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87706"/>
          <a:ext cx="889000" cy="16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10579</xdr:rowOff>
    </xdr:from>
    <xdr:to>
      <xdr:col>41</xdr:col>
      <xdr:colOff>50800</xdr:colOff>
      <xdr:row>58</xdr:row>
      <xdr:rowOff>169304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54679"/>
          <a:ext cx="889000" cy="15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130160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149458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144983</xdr:rowOff>
    </xdr:from>
    <xdr:to>
      <xdr:col>55</xdr:col>
      <xdr:colOff>50800</xdr:colOff>
      <xdr:row>54</xdr:row>
      <xdr:rowOff>75133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2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167860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0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160166</xdr:rowOff>
    </xdr:from>
    <xdr:to>
      <xdr:col>50</xdr:col>
      <xdr:colOff>165100</xdr:colOff>
      <xdr:row>57</xdr:row>
      <xdr:rowOff>90316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81443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5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135706</xdr:rowOff>
    </xdr:from>
    <xdr:to>
      <xdr:col>46</xdr:col>
      <xdr:colOff>38100</xdr:colOff>
      <xdr:row>57</xdr:row>
      <xdr:rowOff>65856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3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56983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2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131229</xdr:rowOff>
    </xdr:from>
    <xdr:to>
      <xdr:col>41</xdr:col>
      <xdr:colOff>101600</xdr:colOff>
      <xdr:row>58</xdr:row>
      <xdr:rowOff>61379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52506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118504</xdr:rowOff>
    </xdr:from>
    <xdr:to>
      <xdr:col>36</xdr:col>
      <xdr:colOff>165100</xdr:colOff>
      <xdr:row>59</xdr:row>
      <xdr:rowOff>48654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0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39781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121379</xdr:rowOff>
    </xdr:from>
    <xdr:to>
      <xdr:col>55</xdr:col>
      <xdr:colOff>0</xdr:colOff>
      <xdr:row>76</xdr:row>
      <xdr:rowOff>141137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51579"/>
          <a:ext cx="8382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74413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141137</xdr:rowOff>
    </xdr:from>
    <xdr:to>
      <xdr:col>50</xdr:col>
      <xdr:colOff>114300</xdr:colOff>
      <xdr:row>77</xdr:row>
      <xdr:rowOff>96462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71337"/>
          <a:ext cx="889000" cy="12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113471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1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76149</xdr:rowOff>
    </xdr:from>
    <xdr:to>
      <xdr:col>45</xdr:col>
      <xdr:colOff>177800</xdr:colOff>
      <xdr:row>77</xdr:row>
      <xdr:rowOff>96462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77799"/>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138422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76149</xdr:rowOff>
    </xdr:from>
    <xdr:to>
      <xdr:col>41</xdr:col>
      <xdr:colOff>50800</xdr:colOff>
      <xdr:row>77</xdr:row>
      <xdr:rowOff>162691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77799"/>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148637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70579</xdr:rowOff>
    </xdr:from>
    <xdr:to>
      <xdr:col>55</xdr:col>
      <xdr:colOff>50800</xdr:colOff>
      <xdr:row>77</xdr:row>
      <xdr:rowOff>729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93456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90337</xdr:rowOff>
    </xdr:from>
    <xdr:to>
      <xdr:col>50</xdr:col>
      <xdr:colOff>165100</xdr:colOff>
      <xdr:row>77</xdr:row>
      <xdr:rowOff>20487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2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37014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9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45662</xdr:rowOff>
    </xdr:from>
    <xdr:to>
      <xdr:col>46</xdr:col>
      <xdr:colOff>38100</xdr:colOff>
      <xdr:row>77</xdr:row>
      <xdr:rowOff>147262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163789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2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25349</xdr:rowOff>
    </xdr:from>
    <xdr:to>
      <xdr:col>41</xdr:col>
      <xdr:colOff>101600</xdr:colOff>
      <xdr:row>77</xdr:row>
      <xdr:rowOff>126949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118076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31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111891</xdr:rowOff>
    </xdr:from>
    <xdr:to>
      <xdr:col>36</xdr:col>
      <xdr:colOff>165100</xdr:colOff>
      <xdr:row>78</xdr:row>
      <xdr:rowOff>42041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33168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0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26085</xdr:rowOff>
    </xdr:from>
    <xdr:to>
      <xdr:col>55</xdr:col>
      <xdr:colOff>0</xdr:colOff>
      <xdr:row>95</xdr:row>
      <xdr:rowOff>128302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456585"/>
          <a:ext cx="838200" cy="95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97469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13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17921</xdr:rowOff>
    </xdr:from>
    <xdr:to>
      <xdr:col>50</xdr:col>
      <xdr:colOff>114300</xdr:colOff>
      <xdr:row>95</xdr:row>
      <xdr:rowOff>128302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05671"/>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12194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2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17921</xdr:rowOff>
    </xdr:from>
    <xdr:to>
      <xdr:col>45</xdr:col>
      <xdr:colOff>177800</xdr:colOff>
      <xdr:row>96</xdr:row>
      <xdr:rowOff>78696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05671"/>
          <a:ext cx="889000" cy="2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60763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78696</xdr:rowOff>
    </xdr:from>
    <xdr:to>
      <xdr:col>41</xdr:col>
      <xdr:colOff>50800</xdr:colOff>
      <xdr:row>97</xdr:row>
      <xdr:rowOff>54628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37896"/>
          <a:ext cx="889000" cy="14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47595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37994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146735</xdr:rowOff>
    </xdr:from>
    <xdr:to>
      <xdr:col>55</xdr:col>
      <xdr:colOff>50800</xdr:colOff>
      <xdr:row>90</xdr:row>
      <xdr:rowOff>76885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4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61662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3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77502</xdr:rowOff>
    </xdr:from>
    <xdr:to>
      <xdr:col>50</xdr:col>
      <xdr:colOff>165100</xdr:colOff>
      <xdr:row>96</xdr:row>
      <xdr:rowOff>7652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170229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4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138571</xdr:rowOff>
    </xdr:from>
    <xdr:to>
      <xdr:col>46</xdr:col>
      <xdr:colOff>38100</xdr:colOff>
      <xdr:row>95</xdr:row>
      <xdr:rowOff>68721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5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85248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27896</xdr:rowOff>
    </xdr:from>
    <xdr:to>
      <xdr:col>41</xdr:col>
      <xdr:colOff>101600</xdr:colOff>
      <xdr:row>96</xdr:row>
      <xdr:rowOff>129496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120623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57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3828</xdr:rowOff>
    </xdr:from>
    <xdr:to>
      <xdr:col>36</xdr:col>
      <xdr:colOff>165100</xdr:colOff>
      <xdr:row>97</xdr:row>
      <xdr:rowOff>105428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96555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131045</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74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37210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3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128650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0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110035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28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168343</xdr:rowOff>
    </xdr:from>
    <xdr:to>
      <xdr:col>85</xdr:col>
      <xdr:colOff>127000</xdr:colOff>
      <xdr:row>78</xdr:row>
      <xdr:rowOff>32303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369993"/>
          <a:ext cx="8382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33938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64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32303</xdr:rowOff>
    </xdr:from>
    <xdr:to>
      <xdr:col>81</xdr:col>
      <xdr:colOff>50800</xdr:colOff>
      <xdr:row>78</xdr:row>
      <xdr:rowOff>69017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405403"/>
          <a:ext cx="889000" cy="3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148917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69017</xdr:rowOff>
    </xdr:from>
    <xdr:to>
      <xdr:col>76</xdr:col>
      <xdr:colOff>114300</xdr:colOff>
      <xdr:row>78</xdr:row>
      <xdr:rowOff>85133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442117"/>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165719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83190</xdr:rowOff>
    </xdr:from>
    <xdr:to>
      <xdr:col>71</xdr:col>
      <xdr:colOff>177800</xdr:colOff>
      <xdr:row>78</xdr:row>
      <xdr:rowOff>85133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45629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15026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157650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117543</xdr:rowOff>
    </xdr:from>
    <xdr:to>
      <xdr:col>85</xdr:col>
      <xdr:colOff>177800</xdr:colOff>
      <xdr:row>78</xdr:row>
      <xdr:rowOff>47693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95970</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9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152953</xdr:rowOff>
    </xdr:from>
    <xdr:to>
      <xdr:col>81</xdr:col>
      <xdr:colOff>101600</xdr:colOff>
      <xdr:row>78</xdr:row>
      <xdr:rowOff>83103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3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74230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4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18217</xdr:rowOff>
    </xdr:from>
    <xdr:to>
      <xdr:col>76</xdr:col>
      <xdr:colOff>165100</xdr:colOff>
      <xdr:row>78</xdr:row>
      <xdr:rowOff>119817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110944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4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34333</xdr:rowOff>
    </xdr:from>
    <xdr:to>
      <xdr:col>72</xdr:col>
      <xdr:colOff>38100</xdr:colOff>
      <xdr:row>78</xdr:row>
      <xdr:rowOff>135933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4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127060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5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32390</xdr:rowOff>
    </xdr:from>
    <xdr:to>
      <xdr:col>67</xdr:col>
      <xdr:colOff>101600</xdr:colOff>
      <xdr:row>78</xdr:row>
      <xdr:rowOff>133990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4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125117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4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53355</xdr:rowOff>
    </xdr:from>
    <xdr:to>
      <xdr:col>85</xdr:col>
      <xdr:colOff>127000</xdr:colOff>
      <xdr:row>99</xdr:row>
      <xdr:rowOff>68573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84005"/>
          <a:ext cx="838200" cy="35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22100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81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53355</xdr:rowOff>
    </xdr:from>
    <xdr:to>
      <xdr:col>81</xdr:col>
      <xdr:colOff>50800</xdr:colOff>
      <xdr:row>99</xdr:row>
      <xdr:rowOff>67528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84005"/>
          <a:ext cx="889000" cy="3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84563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66580</xdr:rowOff>
    </xdr:from>
    <xdr:to>
      <xdr:col>76</xdr:col>
      <xdr:colOff>114300</xdr:colOff>
      <xdr:row>99</xdr:row>
      <xdr:rowOff>67528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68680"/>
          <a:ext cx="889000" cy="17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66580</xdr:rowOff>
    </xdr:from>
    <xdr:to>
      <xdr:col>71</xdr:col>
      <xdr:colOff>177800</xdr:colOff>
      <xdr:row>99</xdr:row>
      <xdr:rowOff>28012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68680"/>
          <a:ext cx="889000" cy="1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105365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5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92727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17773</xdr:rowOff>
    </xdr:from>
    <xdr:to>
      <xdr:col>85</xdr:col>
      <xdr:colOff>177800</xdr:colOff>
      <xdr:row>99</xdr:row>
      <xdr:rowOff>119373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9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104150</xdr:rowOff>
    </xdr:from>
    <xdr:ext cx="378565"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2555</xdr:rowOff>
    </xdr:from>
    <xdr:to>
      <xdr:col>81</xdr:col>
      <xdr:colOff>101600</xdr:colOff>
      <xdr:row>97</xdr:row>
      <xdr:rowOff>104155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95282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16728</xdr:rowOff>
    </xdr:from>
    <xdr:to>
      <xdr:col>76</xdr:col>
      <xdr:colOff>165100</xdr:colOff>
      <xdr:row>99</xdr:row>
      <xdr:rowOff>118328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109455</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7083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15780</xdr:rowOff>
    </xdr:from>
    <xdr:to>
      <xdr:col>72</xdr:col>
      <xdr:colOff>38100</xdr:colOff>
      <xdr:row>98</xdr:row>
      <xdr:rowOff>117380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108507</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148662</xdr:rowOff>
    </xdr:from>
    <xdr:to>
      <xdr:col>67</xdr:col>
      <xdr:colOff>101600</xdr:colOff>
      <xdr:row>99</xdr:row>
      <xdr:rowOff>78812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69939</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12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70438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132499</xdr:rowOff>
    </xdr:from>
    <xdr:to>
      <xdr:col>116</xdr:col>
      <xdr:colOff>63500</xdr:colOff>
      <xdr:row>57</xdr:row>
      <xdr:rowOff>156959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05149"/>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98004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27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156959</xdr:rowOff>
    </xdr:from>
    <xdr:to>
      <xdr:col>111</xdr:col>
      <xdr:colOff>177800</xdr:colOff>
      <xdr:row>57</xdr:row>
      <xdr:rowOff>157245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92960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167422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123012</xdr:rowOff>
    </xdr:from>
    <xdr:to>
      <xdr:col>107</xdr:col>
      <xdr:colOff>50800</xdr:colOff>
      <xdr:row>57</xdr:row>
      <xdr:rowOff>157245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895662"/>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63752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112668</xdr:rowOff>
    </xdr:from>
    <xdr:to>
      <xdr:col>102</xdr:col>
      <xdr:colOff>114300</xdr:colOff>
      <xdr:row>57</xdr:row>
      <xdr:rowOff>123012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885318"/>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167422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81699</xdr:rowOff>
    </xdr:from>
    <xdr:to>
      <xdr:col>116</xdr:col>
      <xdr:colOff>114300</xdr:colOff>
      <xdr:row>58</xdr:row>
      <xdr:rowOff>11849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8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168076</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6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106159</xdr:rowOff>
    </xdr:from>
    <xdr:to>
      <xdr:col>112</xdr:col>
      <xdr:colOff>38100</xdr:colOff>
      <xdr:row>58</xdr:row>
      <xdr:rowOff>36309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27436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9971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106445</xdr:rowOff>
    </xdr:from>
    <xdr:to>
      <xdr:col>107</xdr:col>
      <xdr:colOff>101600</xdr:colOff>
      <xdr:row>58</xdr:row>
      <xdr:rowOff>36595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27722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997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72212</xdr:rowOff>
    </xdr:from>
    <xdr:to>
      <xdr:col>102</xdr:col>
      <xdr:colOff>165100</xdr:colOff>
      <xdr:row>58</xdr:row>
      <xdr:rowOff>2362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164939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93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61868</xdr:rowOff>
    </xdr:from>
    <xdr:to>
      <xdr:col>98</xdr:col>
      <xdr:colOff>38100</xdr:colOff>
      <xdr:row>57</xdr:row>
      <xdr:rowOff>163468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154595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9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158712</xdr:rowOff>
    </xdr:from>
    <xdr:to>
      <xdr:col>116</xdr:col>
      <xdr:colOff>62864</xdr:colOff>
      <xdr:row>77</xdr:row>
      <xdr:rowOff>62776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331662"/>
          <a:ext cx="1269" cy="9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66603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62776</xdr:rowOff>
    </xdr:from>
    <xdr:to>
      <xdr:col>116</xdr:col>
      <xdr:colOff>152400</xdr:colOff>
      <xdr:row>77</xdr:row>
      <xdr:rowOff>62776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105389</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10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158712</xdr:rowOff>
    </xdr:from>
    <xdr:to>
      <xdr:col>116</xdr:col>
      <xdr:colOff>152400</xdr:colOff>
      <xdr:row>71</xdr:row>
      <xdr:rowOff>158712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33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62776</xdr:rowOff>
    </xdr:from>
    <xdr:to>
      <xdr:col>116</xdr:col>
      <xdr:colOff>63500</xdr:colOff>
      <xdr:row>77</xdr:row>
      <xdr:rowOff>124537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64426"/>
          <a:ext cx="8382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37672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53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14795</xdr:rowOff>
    </xdr:from>
    <xdr:to>
      <xdr:col>116</xdr:col>
      <xdr:colOff>114300</xdr:colOff>
      <xdr:row>74</xdr:row>
      <xdr:rowOff>116395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70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122289</xdr:rowOff>
    </xdr:from>
    <xdr:to>
      <xdr:col>111</xdr:col>
      <xdr:colOff>177800</xdr:colOff>
      <xdr:row>77</xdr:row>
      <xdr:rowOff>124537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32393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46113</xdr:rowOff>
    </xdr:from>
    <xdr:to>
      <xdr:col>112</xdr:col>
      <xdr:colOff>38100</xdr:colOff>
      <xdr:row>74</xdr:row>
      <xdr:rowOff>147713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164240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133376</xdr:rowOff>
    </xdr:from>
    <xdr:to>
      <xdr:col>107</xdr:col>
      <xdr:colOff>50800</xdr:colOff>
      <xdr:row>77</xdr:row>
      <xdr:rowOff>122289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820676"/>
          <a:ext cx="889000" cy="5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52781</xdr:rowOff>
    </xdr:from>
    <xdr:to>
      <xdr:col>107</xdr:col>
      <xdr:colOff>101600</xdr:colOff>
      <xdr:row>74</xdr:row>
      <xdr:rowOff>154381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74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170908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5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133376</xdr:rowOff>
    </xdr:from>
    <xdr:to>
      <xdr:col>102</xdr:col>
      <xdr:colOff>114300</xdr:colOff>
      <xdr:row>75</xdr:row>
      <xdr:rowOff>4369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820676"/>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160642</xdr:rowOff>
    </xdr:from>
    <xdr:to>
      <xdr:col>102</xdr:col>
      <xdr:colOff>165100</xdr:colOff>
      <xdr:row>74</xdr:row>
      <xdr:rowOff>90792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67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107319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8395</xdr:rowOff>
    </xdr:from>
    <xdr:to>
      <xdr:col>98</xdr:col>
      <xdr:colOff>38100</xdr:colOff>
      <xdr:row>74</xdr:row>
      <xdr:rowOff>109995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126522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4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11976</xdr:rowOff>
    </xdr:from>
    <xdr:to>
      <xdr:col>116</xdr:col>
      <xdr:colOff>114300</xdr:colOff>
      <xdr:row>77</xdr:row>
      <xdr:rowOff>113576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98353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2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73737</xdr:rowOff>
    </xdr:from>
    <xdr:to>
      <xdr:col>112</xdr:col>
      <xdr:colOff>38100</xdr:colOff>
      <xdr:row>78</xdr:row>
      <xdr:rowOff>3887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166464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71489</xdr:rowOff>
    </xdr:from>
    <xdr:to>
      <xdr:col>107</xdr:col>
      <xdr:colOff>101600</xdr:colOff>
      <xdr:row>78</xdr:row>
      <xdr:rowOff>1639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164216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82576</xdr:rowOff>
    </xdr:from>
    <xdr:to>
      <xdr:col>102</xdr:col>
      <xdr:colOff>165100</xdr:colOff>
      <xdr:row>75</xdr:row>
      <xdr:rowOff>12726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3853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8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125019</xdr:rowOff>
    </xdr:from>
    <xdr:to>
      <xdr:col>98</xdr:col>
      <xdr:colOff>38100</xdr:colOff>
      <xdr:row>75</xdr:row>
      <xdr:rowOff>55169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46296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9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近年、補助費等については増額傾向であり、類似団体や全国平均と比較しても高い数値となっている。令和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年度については、新型コロナワクチン関係の補助金の返還金の増などにより、増加となった。</a:t>
          </a:r>
        </a:p>
        <a:p>
          <a:r>
            <a:rPr kumimoji="1" lang="ja-JP" altLang="en-US" sz="1300">
              <a:latin typeface="ＭＳ Ｐゴシック" panose="020B0600070205080204" pitchFamily="50" charset="-128"/>
              <a:ea typeface="ＭＳ Ｐゴシック" panose="020B0600070205080204" pitchFamily="50" charset="-128"/>
            </a:rPr>
            <a:t>一方で、財政調整基金を約</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億円取崩したことなどにより、積立金が減額となった。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250,966
242,066
27.46
102,479,568
94,941,211
5,913,600
46,929,732
70,666,566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1778</xdr:rowOff>
    </xdr:from>
    <xdr:to>
      <xdr:col>24</xdr:col>
      <xdr:colOff>63500</xdr:colOff>
      <xdr:row>39</xdr:row>
      <xdr:rowOff>26162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688328"/>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80535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1778</xdr:rowOff>
    </xdr:from>
    <xdr:to>
      <xdr:col>19</xdr:col>
      <xdr:colOff>177800</xdr:colOff>
      <xdr:row>39</xdr:row>
      <xdr:rowOff>24638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688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7383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33020</xdr:rowOff>
    </xdr:from>
    <xdr:to>
      <xdr:col>15</xdr:col>
      <xdr:colOff>50800</xdr:colOff>
      <xdr:row>39</xdr:row>
      <xdr:rowOff>24638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548120"/>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48531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25400</xdr:rowOff>
    </xdr:from>
    <xdr:to>
      <xdr:col>10</xdr:col>
      <xdr:colOff>114300</xdr:colOff>
      <xdr:row>38</xdr:row>
      <xdr:rowOff>33020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4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20337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146812</xdr:rowOff>
    </xdr:from>
    <xdr:to>
      <xdr:col>24</xdr:col>
      <xdr:colOff>114300</xdr:colOff>
      <xdr:row>39</xdr:row>
      <xdr:rowOff>76962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61739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7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122428</xdr:rowOff>
    </xdr:from>
    <xdr:to>
      <xdr:col>20</xdr:col>
      <xdr:colOff>38100</xdr:colOff>
      <xdr:row>39</xdr:row>
      <xdr:rowOff>52578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43705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73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145288</xdr:rowOff>
    </xdr:from>
    <xdr:to>
      <xdr:col>15</xdr:col>
      <xdr:colOff>101600</xdr:colOff>
      <xdr:row>39</xdr:row>
      <xdr:rowOff>75438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66565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153670</xdr:rowOff>
    </xdr:from>
    <xdr:to>
      <xdr:col>10</xdr:col>
      <xdr:colOff>165100</xdr:colOff>
      <xdr:row>38</xdr:row>
      <xdr:rowOff>83820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74947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146050</xdr:rowOff>
    </xdr:from>
    <xdr:to>
      <xdr:col>6</xdr:col>
      <xdr:colOff>38100</xdr:colOff>
      <xdr:row>38</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67327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158928</xdr:rowOff>
    </xdr:from>
    <xdr:to>
      <xdr:col>24</xdr:col>
      <xdr:colOff>63500</xdr:colOff>
      <xdr:row>58</xdr:row>
      <xdr:rowOff>52184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60128"/>
          <a:ext cx="838200" cy="2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120311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2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126847</xdr:rowOff>
    </xdr:from>
    <xdr:to>
      <xdr:col>19</xdr:col>
      <xdr:colOff>177800</xdr:colOff>
      <xdr:row>58</xdr:row>
      <xdr:rowOff>52184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70797"/>
          <a:ext cx="889000" cy="112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101122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126847</xdr:rowOff>
    </xdr:from>
    <xdr:to>
      <xdr:col>15</xdr:col>
      <xdr:colOff>50800</xdr:colOff>
      <xdr:row>58</xdr:row>
      <xdr:rowOff>158077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70797"/>
          <a:ext cx="889000" cy="12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96740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158077</xdr:rowOff>
    </xdr:from>
    <xdr:to>
      <xdr:col>10</xdr:col>
      <xdr:colOff>114300</xdr:colOff>
      <xdr:row>59</xdr:row>
      <xdr:rowOff>59944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02177"/>
          <a:ext cx="889000" cy="7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165752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108128</xdr:rowOff>
    </xdr:from>
    <xdr:to>
      <xdr:col>24</xdr:col>
      <xdr:colOff>114300</xdr:colOff>
      <xdr:row>57</xdr:row>
      <xdr:rowOff>38278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23055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1384</xdr:rowOff>
    </xdr:from>
    <xdr:to>
      <xdr:col>20</xdr:col>
      <xdr:colOff>38100</xdr:colOff>
      <xdr:row>58</xdr:row>
      <xdr:rowOff>102984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94111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76047</xdr:rowOff>
    </xdr:from>
    <xdr:to>
      <xdr:col>15</xdr:col>
      <xdr:colOff>101600</xdr:colOff>
      <xdr:row>52</xdr:row>
      <xdr:rowOff>6197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8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168774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91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107277</xdr:rowOff>
    </xdr:from>
    <xdr:to>
      <xdr:col>10</xdr:col>
      <xdr:colOff>165100</xdr:colOff>
      <xdr:row>59</xdr:row>
      <xdr:rowOff>37427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28554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9144</xdr:rowOff>
    </xdr:from>
    <xdr:to>
      <xdr:col>6</xdr:col>
      <xdr:colOff>38100</xdr:colOff>
      <xdr:row>59</xdr:row>
      <xdr:rowOff>110744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101871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150430</xdr:rowOff>
    </xdr:from>
    <xdr:to>
      <xdr:col>24</xdr:col>
      <xdr:colOff>62865</xdr:colOff>
      <xdr:row>77</xdr:row>
      <xdr:rowOff>91266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51930"/>
          <a:ext cx="1270" cy="114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95093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9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91266</xdr:rowOff>
    </xdr:from>
    <xdr:to>
      <xdr:col>24</xdr:col>
      <xdr:colOff>152400</xdr:colOff>
      <xdr:row>77</xdr:row>
      <xdr:rowOff>91266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9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97107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2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150430</xdr:rowOff>
    </xdr:from>
    <xdr:to>
      <xdr:col>24</xdr:col>
      <xdr:colOff>152400</xdr:colOff>
      <xdr:row>70</xdr:row>
      <xdr:rowOff>150430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5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3555</xdr:rowOff>
    </xdr:from>
    <xdr:to>
      <xdr:col>24</xdr:col>
      <xdr:colOff>63500</xdr:colOff>
      <xdr:row>76</xdr:row>
      <xdr:rowOff>39844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033755"/>
          <a:ext cx="838200" cy="3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133451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110574</xdr:rowOff>
    </xdr:from>
    <xdr:to>
      <xdr:col>24</xdr:col>
      <xdr:colOff>114300</xdr:colOff>
      <xdr:row>76</xdr:row>
      <xdr:rowOff>40723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3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3555</xdr:rowOff>
    </xdr:from>
    <xdr:to>
      <xdr:col>19</xdr:col>
      <xdr:colOff>177800</xdr:colOff>
      <xdr:row>77</xdr:row>
      <xdr:rowOff>125884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33755"/>
          <a:ext cx="889000" cy="29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24806</xdr:rowOff>
    </xdr:from>
    <xdr:to>
      <xdr:col>20</xdr:col>
      <xdr:colOff>38100</xdr:colOff>
      <xdr:row>75</xdr:row>
      <xdr:rowOff>126406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142933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5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125884</xdr:rowOff>
    </xdr:from>
    <xdr:to>
      <xdr:col>15</xdr:col>
      <xdr:colOff>50800</xdr:colOff>
      <xdr:row>78</xdr:row>
      <xdr:rowOff>19814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27534"/>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23749</xdr:rowOff>
    </xdr:from>
    <xdr:to>
      <xdr:col>15</xdr:col>
      <xdr:colOff>101600</xdr:colOff>
      <xdr:row>77</xdr:row>
      <xdr:rowOff>125349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141876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19814</xdr:rowOff>
    </xdr:from>
    <xdr:to>
      <xdr:col>10</xdr:col>
      <xdr:colOff>114300</xdr:colOff>
      <xdr:row>78</xdr:row>
      <xdr:rowOff>145173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92914"/>
          <a:ext cx="889000" cy="1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81485</xdr:rowOff>
    </xdr:from>
    <xdr:to>
      <xdr:col>10</xdr:col>
      <xdr:colOff>165100</xdr:colOff>
      <xdr:row>78</xdr:row>
      <xdr:rowOff>11635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28162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117475</xdr:rowOff>
    </xdr:from>
    <xdr:to>
      <xdr:col>6</xdr:col>
      <xdr:colOff>38100</xdr:colOff>
      <xdr:row>78</xdr:row>
      <xdr:rowOff>47625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64152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160494</xdr:rowOff>
    </xdr:from>
    <xdr:to>
      <xdr:col>24</xdr:col>
      <xdr:colOff>114300</xdr:colOff>
      <xdr:row>76</xdr:row>
      <xdr:rowOff>90644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138921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9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124204</xdr:rowOff>
    </xdr:from>
    <xdr:to>
      <xdr:col>20</xdr:col>
      <xdr:colOff>38100</xdr:colOff>
      <xdr:row>76</xdr:row>
      <xdr:rowOff>54353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829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45482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75084</xdr:rowOff>
    </xdr:from>
    <xdr:to>
      <xdr:col>15</xdr:col>
      <xdr:colOff>101600</xdr:colOff>
      <xdr:row>78</xdr:row>
      <xdr:rowOff>5234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167811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140464</xdr:rowOff>
    </xdr:from>
    <xdr:to>
      <xdr:col>10</xdr:col>
      <xdr:colOff>165100</xdr:colOff>
      <xdr:row>78</xdr:row>
      <xdr:rowOff>70614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4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61741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3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94373</xdr:rowOff>
    </xdr:from>
    <xdr:to>
      <xdr:col>6</xdr:col>
      <xdr:colOff>38100</xdr:colOff>
      <xdr:row>79</xdr:row>
      <xdr:rowOff>24523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15650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6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104000</xdr:rowOff>
    </xdr:from>
    <xdr:to>
      <xdr:col>24</xdr:col>
      <xdr:colOff>62865</xdr:colOff>
      <xdr:row>97</xdr:row>
      <xdr:rowOff>19914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34500"/>
          <a:ext cx="1270" cy="11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23741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19914</xdr:rowOff>
    </xdr:from>
    <xdr:to>
      <xdr:col>24</xdr:col>
      <xdr:colOff>152400</xdr:colOff>
      <xdr:row>97</xdr:row>
      <xdr:rowOff>19914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50677</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104000</xdr:rowOff>
    </xdr:from>
    <xdr:to>
      <xdr:col>24</xdr:col>
      <xdr:colOff>152400</xdr:colOff>
      <xdr:row>90</xdr:row>
      <xdr:rowOff>104000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68720</xdr:rowOff>
    </xdr:from>
    <xdr:to>
      <xdr:col>24</xdr:col>
      <xdr:colOff>63500</xdr:colOff>
      <xdr:row>96</xdr:row>
      <xdr:rowOff>137452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27920"/>
          <a:ext cx="8382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41558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598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18681</xdr:rowOff>
    </xdr:from>
    <xdr:to>
      <xdr:col>24</xdr:col>
      <xdr:colOff>114300</xdr:colOff>
      <xdr:row>94</xdr:row>
      <xdr:rowOff>120281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1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68720</xdr:rowOff>
    </xdr:from>
    <xdr:to>
      <xdr:col>19</xdr:col>
      <xdr:colOff>177800</xdr:colOff>
      <xdr:row>97</xdr:row>
      <xdr:rowOff>124650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27920"/>
          <a:ext cx="889000" cy="2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35903</xdr:rowOff>
    </xdr:from>
    <xdr:to>
      <xdr:col>20</xdr:col>
      <xdr:colOff>38100</xdr:colOff>
      <xdr:row>94</xdr:row>
      <xdr:rowOff>137503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154030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59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124650</xdr:rowOff>
    </xdr:from>
    <xdr:to>
      <xdr:col>15</xdr:col>
      <xdr:colOff>50800</xdr:colOff>
      <xdr:row>98</xdr:row>
      <xdr:rowOff>127699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55300"/>
          <a:ext cx="889000" cy="17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134238</xdr:rowOff>
    </xdr:from>
    <xdr:to>
      <xdr:col>15</xdr:col>
      <xdr:colOff>101600</xdr:colOff>
      <xdr:row>96</xdr:row>
      <xdr:rowOff>64388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127699</xdr:rowOff>
    </xdr:from>
    <xdr:to>
      <xdr:col>10</xdr:col>
      <xdr:colOff>114300</xdr:colOff>
      <xdr:row>98</xdr:row>
      <xdr:rowOff>129032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2979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80442</xdr:rowOff>
    </xdr:from>
    <xdr:to>
      <xdr:col>10</xdr:col>
      <xdr:colOff>165100</xdr:colOff>
      <xdr:row>96</xdr:row>
      <xdr:rowOff>10592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27119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37388</xdr:rowOff>
    </xdr:from>
    <xdr:to>
      <xdr:col>6</xdr:col>
      <xdr:colOff>38100</xdr:colOff>
      <xdr:row>96</xdr:row>
      <xdr:rowOff>138988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155515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86652</xdr:rowOff>
    </xdr:from>
    <xdr:to>
      <xdr:col>24</xdr:col>
      <xdr:colOff>114300</xdr:colOff>
      <xdr:row>97</xdr:row>
      <xdr:rowOff>16802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17920</xdr:rowOff>
    </xdr:from>
    <xdr:to>
      <xdr:col>20</xdr:col>
      <xdr:colOff>38100</xdr:colOff>
      <xdr:row>96</xdr:row>
      <xdr:rowOff>119520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110647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5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73850</xdr:rowOff>
    </xdr:from>
    <xdr:to>
      <xdr:col>15</xdr:col>
      <xdr:colOff>101600</xdr:colOff>
      <xdr:row>98</xdr:row>
      <xdr:rowOff>4000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166577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76899</xdr:rowOff>
    </xdr:from>
    <xdr:to>
      <xdr:col>10</xdr:col>
      <xdr:colOff>165100</xdr:colOff>
      <xdr:row>99</xdr:row>
      <xdr:rowOff>7049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169626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78232</xdr:rowOff>
    </xdr:from>
    <xdr:to>
      <xdr:col>6</xdr:col>
      <xdr:colOff>38100</xdr:colOff>
      <xdr:row>99</xdr:row>
      <xdr:rowOff>8382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170959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127000</xdr:rowOff>
    </xdr:from>
    <xdr:to>
      <xdr:col>54</xdr:col>
      <xdr:colOff>189865</xdr:colOff>
      <xdr:row>38</xdr:row>
      <xdr:rowOff>86360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099050"/>
          <a:ext cx="127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73677</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8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127000</xdr:rowOff>
    </xdr:from>
    <xdr:to>
      <xdr:col>55</xdr:col>
      <xdr:colOff>88900</xdr:colOff>
      <xdr:row>29</xdr:row>
      <xdr:rowOff>127000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09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17780</xdr:rowOff>
    </xdr:from>
    <xdr:to>
      <xdr:col>55</xdr:col>
      <xdr:colOff>0</xdr:colOff>
      <xdr:row>37</xdr:row>
      <xdr:rowOff>54610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6143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93997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57518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166370</xdr:rowOff>
    </xdr:from>
    <xdr:to>
      <xdr:col>50</xdr:col>
      <xdr:colOff>114300</xdr:colOff>
      <xdr:row>37</xdr:row>
      <xdr:rowOff>17780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338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66040</xdr:rowOff>
    </xdr:from>
    <xdr:to>
      <xdr:col>50</xdr:col>
      <xdr:colOff>165100</xdr:colOff>
      <xdr:row>32</xdr:row>
      <xdr:rowOff>167640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12717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166370</xdr:rowOff>
    </xdr:from>
    <xdr:to>
      <xdr:col>45</xdr:col>
      <xdr:colOff>177800</xdr:colOff>
      <xdr:row>37</xdr:row>
      <xdr:rowOff>2540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338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149877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168910</xdr:rowOff>
    </xdr:from>
    <xdr:to>
      <xdr:col>41</xdr:col>
      <xdr:colOff>50800</xdr:colOff>
      <xdr:row>37</xdr:row>
      <xdr:rowOff>2540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3411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170180</xdr:rowOff>
    </xdr:from>
    <xdr:to>
      <xdr:col>41</xdr:col>
      <xdr:colOff>101600</xdr:colOff>
      <xdr:row>33</xdr:row>
      <xdr:rowOff>100330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116857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43180</xdr:rowOff>
    </xdr:from>
    <xdr:to>
      <xdr:col>36</xdr:col>
      <xdr:colOff>165100</xdr:colOff>
      <xdr:row>32</xdr:row>
      <xdr:rowOff>144780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5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161307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30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3810</xdr:rowOff>
    </xdr:from>
    <xdr:to>
      <xdr:col>55</xdr:col>
      <xdr:colOff>50800</xdr:colOff>
      <xdr:row>37</xdr:row>
      <xdr:rowOff>105410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153687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138430</xdr:rowOff>
    </xdr:from>
    <xdr:to>
      <xdr:col>50</xdr:col>
      <xdr:colOff>165100</xdr:colOff>
      <xdr:row>37</xdr:row>
      <xdr:rowOff>68580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59707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115570</xdr:rowOff>
    </xdr:from>
    <xdr:to>
      <xdr:col>46</xdr:col>
      <xdr:colOff>38100</xdr:colOff>
      <xdr:row>37</xdr:row>
      <xdr:rowOff>45720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36847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38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123190</xdr:rowOff>
    </xdr:from>
    <xdr:to>
      <xdr:col>41</xdr:col>
      <xdr:colOff>101600</xdr:colOff>
      <xdr:row>37</xdr:row>
      <xdr:rowOff>53340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44467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38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118110</xdr:rowOff>
    </xdr:from>
    <xdr:to>
      <xdr:col>36</xdr:col>
      <xdr:colOff>165100</xdr:colOff>
      <xdr:row>37</xdr:row>
      <xdr:rowOff>48260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39387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38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125344</xdr:rowOff>
    </xdr:from>
    <xdr:to>
      <xdr:col>55</xdr:col>
      <xdr:colOff>0</xdr:colOff>
      <xdr:row>58</xdr:row>
      <xdr:rowOff>126395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69444"/>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47495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4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126395</xdr:rowOff>
    </xdr:from>
    <xdr:to>
      <xdr:col>50</xdr:col>
      <xdr:colOff>114300</xdr:colOff>
      <xdr:row>58</xdr:row>
      <xdr:rowOff>127813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70495"/>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159158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124155</xdr:rowOff>
    </xdr:from>
    <xdr:to>
      <xdr:col>45</xdr:col>
      <xdr:colOff>177800</xdr:colOff>
      <xdr:row>58</xdr:row>
      <xdr:rowOff>127813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6825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147225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124155</xdr:rowOff>
    </xdr:from>
    <xdr:to>
      <xdr:col>41</xdr:col>
      <xdr:colOff>50800</xdr:colOff>
      <xdr:row>58</xdr:row>
      <xdr:rowOff>126898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682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150563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141602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74544</xdr:rowOff>
    </xdr:from>
    <xdr:to>
      <xdr:col>55</xdr:col>
      <xdr:colOff>50800</xdr:colOff>
      <xdr:row>59</xdr:row>
      <xdr:rowOff>4694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160921</xdr:rowOff>
    </xdr:from>
    <xdr:ext cx="378565"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33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75595</xdr:rowOff>
    </xdr:from>
    <xdr:to>
      <xdr:col>50</xdr:col>
      <xdr:colOff>165100</xdr:colOff>
      <xdr:row>59</xdr:row>
      <xdr:rowOff>5745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168322</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17" y="1011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77013</xdr:rowOff>
    </xdr:from>
    <xdr:to>
      <xdr:col>46</xdr:col>
      <xdr:colOff>38100</xdr:colOff>
      <xdr:row>59</xdr:row>
      <xdr:rowOff>7163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169740</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61017" y="1011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73355</xdr:rowOff>
    </xdr:from>
    <xdr:to>
      <xdr:col>41</xdr:col>
      <xdr:colOff>101600</xdr:colOff>
      <xdr:row>59</xdr:row>
      <xdr:rowOff>3505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166082</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2017" y="1011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76098</xdr:rowOff>
    </xdr:from>
    <xdr:to>
      <xdr:col>36</xdr:col>
      <xdr:colOff>165100</xdr:colOff>
      <xdr:row>59</xdr:row>
      <xdr:rowOff>6248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168825</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3017" y="101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9361</xdr:rowOff>
    </xdr:from>
    <xdr:to>
      <xdr:col>55</xdr:col>
      <xdr:colOff>0</xdr:colOff>
      <xdr:row>78</xdr:row>
      <xdr:rowOff>60300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82461"/>
          <a:ext cx="8382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117034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7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48107</xdr:rowOff>
    </xdr:from>
    <xdr:to>
      <xdr:col>50</xdr:col>
      <xdr:colOff>114300</xdr:colOff>
      <xdr:row>78</xdr:row>
      <xdr:rowOff>60300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21207"/>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58437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48107</xdr:rowOff>
    </xdr:from>
    <xdr:to>
      <xdr:col>45</xdr:col>
      <xdr:colOff>177800</xdr:colOff>
      <xdr:row>78</xdr:row>
      <xdr:rowOff>79654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21207"/>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98289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79654</xdr:rowOff>
    </xdr:from>
    <xdr:to>
      <xdr:col>41</xdr:col>
      <xdr:colOff>50800</xdr:colOff>
      <xdr:row>78</xdr:row>
      <xdr:rowOff>150864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52754"/>
          <a:ext cx="889000" cy="7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146600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165688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130011</xdr:rowOff>
    </xdr:from>
    <xdr:to>
      <xdr:col>55</xdr:col>
      <xdr:colOff>50800</xdr:colOff>
      <xdr:row>78</xdr:row>
      <xdr:rowOff>60161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44938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9500</xdr:rowOff>
    </xdr:from>
    <xdr:to>
      <xdr:col>50</xdr:col>
      <xdr:colOff>165100</xdr:colOff>
      <xdr:row>78</xdr:row>
      <xdr:rowOff>111100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102227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168757</xdr:rowOff>
    </xdr:from>
    <xdr:to>
      <xdr:col>46</xdr:col>
      <xdr:colOff>38100</xdr:colOff>
      <xdr:row>78</xdr:row>
      <xdr:rowOff>98907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90034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6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28854</xdr:rowOff>
    </xdr:from>
    <xdr:to>
      <xdr:col>41</xdr:col>
      <xdr:colOff>101600</xdr:colOff>
      <xdr:row>78</xdr:row>
      <xdr:rowOff>130454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121581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9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100064</xdr:rowOff>
    </xdr:from>
    <xdr:to>
      <xdr:col>36</xdr:col>
      <xdr:colOff>165100</xdr:colOff>
      <xdr:row>79</xdr:row>
      <xdr:rowOff>30214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21341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6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82817</xdr:rowOff>
    </xdr:from>
    <xdr:to>
      <xdr:col>55</xdr:col>
      <xdr:colOff>0</xdr:colOff>
      <xdr:row>96</xdr:row>
      <xdr:rowOff>127242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42017"/>
          <a:ext cx="8382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81329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4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82817</xdr:rowOff>
    </xdr:from>
    <xdr:to>
      <xdr:col>50</xdr:col>
      <xdr:colOff>114300</xdr:colOff>
      <xdr:row>96</xdr:row>
      <xdr:rowOff>96019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42017"/>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12120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96019</xdr:rowOff>
    </xdr:from>
    <xdr:to>
      <xdr:col>45</xdr:col>
      <xdr:colOff>177800</xdr:colOff>
      <xdr:row>96</xdr:row>
      <xdr:rowOff>120002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55219"/>
          <a:ext cx="889000" cy="2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23950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120002</xdr:rowOff>
    </xdr:from>
    <xdr:to>
      <xdr:col>41</xdr:col>
      <xdr:colOff>50800</xdr:colOff>
      <xdr:row>97</xdr:row>
      <xdr:rowOff>34620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79202"/>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57897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76442</xdr:rowOff>
    </xdr:from>
    <xdr:to>
      <xdr:col>55</xdr:col>
      <xdr:colOff>50800</xdr:colOff>
      <xdr:row>97</xdr:row>
      <xdr:rowOff>6592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99319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8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32017</xdr:rowOff>
    </xdr:from>
    <xdr:to>
      <xdr:col>50</xdr:col>
      <xdr:colOff>165100</xdr:colOff>
      <xdr:row>96</xdr:row>
      <xdr:rowOff>133617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150144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2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45219</xdr:rowOff>
    </xdr:from>
    <xdr:to>
      <xdr:col>46</xdr:col>
      <xdr:colOff>38100</xdr:colOff>
      <xdr:row>96</xdr:row>
      <xdr:rowOff>146819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163346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2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69202</xdr:rowOff>
    </xdr:from>
    <xdr:to>
      <xdr:col>41</xdr:col>
      <xdr:colOff>101600</xdr:colOff>
      <xdr:row>96</xdr:row>
      <xdr:rowOff>170802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15879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3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155270</xdr:rowOff>
    </xdr:from>
    <xdr:to>
      <xdr:col>36</xdr:col>
      <xdr:colOff>165100</xdr:colOff>
      <xdr:row>97</xdr:row>
      <xdr:rowOff>85420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76547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30516</xdr:rowOff>
    </xdr:from>
    <xdr:to>
      <xdr:col>85</xdr:col>
      <xdr:colOff>127000</xdr:colOff>
      <xdr:row>38</xdr:row>
      <xdr:rowOff>37592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45616"/>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63118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6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64589</xdr:rowOff>
    </xdr:from>
    <xdr:to>
      <xdr:col>81</xdr:col>
      <xdr:colOff>50800</xdr:colOff>
      <xdr:row>38</xdr:row>
      <xdr:rowOff>37592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408239"/>
          <a:ext cx="889000" cy="14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9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64589</xdr:rowOff>
    </xdr:from>
    <xdr:to>
      <xdr:col>76</xdr:col>
      <xdr:colOff>114300</xdr:colOff>
      <xdr:row>38</xdr:row>
      <xdr:rowOff>66439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08239"/>
          <a:ext cx="889000" cy="17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164246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66439</xdr:rowOff>
    </xdr:from>
    <xdr:to>
      <xdr:col>71</xdr:col>
      <xdr:colOff>177800</xdr:colOff>
      <xdr:row>38</xdr:row>
      <xdr:rowOff>120106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81539"/>
          <a:ext cx="889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95884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151166</xdr:rowOff>
    </xdr:from>
    <xdr:to>
      <xdr:col>85</xdr:col>
      <xdr:colOff>177800</xdr:colOff>
      <xdr:row>38</xdr:row>
      <xdr:rowOff>81316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9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129593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7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158242</xdr:rowOff>
    </xdr:from>
    <xdr:to>
      <xdr:col>81</xdr:col>
      <xdr:colOff>101600</xdr:colOff>
      <xdr:row>38</xdr:row>
      <xdr:rowOff>88392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79519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13789</xdr:rowOff>
    </xdr:from>
    <xdr:to>
      <xdr:col>76</xdr:col>
      <xdr:colOff>165100</xdr:colOff>
      <xdr:row>37</xdr:row>
      <xdr:rowOff>115389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106516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4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15639</xdr:rowOff>
    </xdr:from>
    <xdr:to>
      <xdr:col>72</xdr:col>
      <xdr:colOff>38100</xdr:colOff>
      <xdr:row>38</xdr:row>
      <xdr:rowOff>117239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108366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2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69306</xdr:rowOff>
    </xdr:from>
    <xdr:to>
      <xdr:col>67</xdr:col>
      <xdr:colOff>101600</xdr:colOff>
      <xdr:row>38</xdr:row>
      <xdr:rowOff>170906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162033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97675</xdr:rowOff>
    </xdr:from>
    <xdr:to>
      <xdr:col>85</xdr:col>
      <xdr:colOff>127000</xdr:colOff>
      <xdr:row>57</xdr:row>
      <xdr:rowOff>167513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870325"/>
          <a:ext cx="8382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117739</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37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72606</xdr:rowOff>
    </xdr:from>
    <xdr:to>
      <xdr:col>81</xdr:col>
      <xdr:colOff>50800</xdr:colOff>
      <xdr:row>57</xdr:row>
      <xdr:rowOff>167513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845256"/>
          <a:ext cx="889000" cy="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164851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72606</xdr:rowOff>
    </xdr:from>
    <xdr:to>
      <xdr:col>76</xdr:col>
      <xdr:colOff>114300</xdr:colOff>
      <xdr:row>58</xdr:row>
      <xdr:rowOff>63214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45256"/>
          <a:ext cx="889000" cy="16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135894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63214</xdr:rowOff>
    </xdr:from>
    <xdr:to>
      <xdr:col>71</xdr:col>
      <xdr:colOff>177800</xdr:colOff>
      <xdr:row>58</xdr:row>
      <xdr:rowOff>105563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07314"/>
          <a:ext cx="889000" cy="4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46875</xdr:rowOff>
    </xdr:from>
    <xdr:to>
      <xdr:col>85</xdr:col>
      <xdr:colOff>177800</xdr:colOff>
      <xdr:row>57</xdr:row>
      <xdr:rowOff>148475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133252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116713</xdr:rowOff>
    </xdr:from>
    <xdr:to>
      <xdr:col>81</xdr:col>
      <xdr:colOff>101600</xdr:colOff>
      <xdr:row>58</xdr:row>
      <xdr:rowOff>46863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37990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21806</xdr:rowOff>
    </xdr:from>
    <xdr:to>
      <xdr:col>76</xdr:col>
      <xdr:colOff>165100</xdr:colOff>
      <xdr:row>57</xdr:row>
      <xdr:rowOff>123406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114533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12414</xdr:rowOff>
    </xdr:from>
    <xdr:to>
      <xdr:col>72</xdr:col>
      <xdr:colOff>38100</xdr:colOff>
      <xdr:row>58</xdr:row>
      <xdr:rowOff>114014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105141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54763</xdr:rowOff>
    </xdr:from>
    <xdr:to>
      <xdr:col>67</xdr:col>
      <xdr:colOff>101600</xdr:colOff>
      <xdr:row>58</xdr:row>
      <xdr:rowOff>156363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147490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131044</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32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37209</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23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127996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15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110036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14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168343</xdr:rowOff>
    </xdr:from>
    <xdr:to>
      <xdr:col>85</xdr:col>
      <xdr:colOff>127000</xdr:colOff>
      <xdr:row>98</xdr:row>
      <xdr:rowOff>32303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98993"/>
          <a:ext cx="8382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33938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9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32303</xdr:rowOff>
    </xdr:from>
    <xdr:to>
      <xdr:col>81</xdr:col>
      <xdr:colOff>50800</xdr:colOff>
      <xdr:row>98</xdr:row>
      <xdr:rowOff>69017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834403"/>
          <a:ext cx="889000" cy="3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148917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69017</xdr:rowOff>
    </xdr:from>
    <xdr:to>
      <xdr:col>76</xdr:col>
      <xdr:colOff>114300</xdr:colOff>
      <xdr:row>98</xdr:row>
      <xdr:rowOff>85133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871117"/>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165719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83190</xdr:rowOff>
    </xdr:from>
    <xdr:to>
      <xdr:col>71</xdr:col>
      <xdr:colOff>177800</xdr:colOff>
      <xdr:row>98</xdr:row>
      <xdr:rowOff>85133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88529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15003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157559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117543</xdr:rowOff>
    </xdr:from>
    <xdr:to>
      <xdr:col>85</xdr:col>
      <xdr:colOff>177800</xdr:colOff>
      <xdr:row>98</xdr:row>
      <xdr:rowOff>47693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95970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2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152953</xdr:rowOff>
    </xdr:from>
    <xdr:to>
      <xdr:col>81</xdr:col>
      <xdr:colOff>101600</xdr:colOff>
      <xdr:row>98</xdr:row>
      <xdr:rowOff>83103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74230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18217</xdr:rowOff>
    </xdr:from>
    <xdr:to>
      <xdr:col>76</xdr:col>
      <xdr:colOff>165100</xdr:colOff>
      <xdr:row>98</xdr:row>
      <xdr:rowOff>119817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8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110944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9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34333</xdr:rowOff>
    </xdr:from>
    <xdr:to>
      <xdr:col>72</xdr:col>
      <xdr:colOff>38100</xdr:colOff>
      <xdr:row>98</xdr:row>
      <xdr:rowOff>135933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83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127060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92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32390</xdr:rowOff>
    </xdr:from>
    <xdr:to>
      <xdr:col>67</xdr:col>
      <xdr:colOff>101600</xdr:colOff>
      <xdr:row>98</xdr:row>
      <xdr:rowOff>133990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8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125117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92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令和４年度は、総務費が本庁舎建設工事費の増等により増額（前年度比</a:t>
          </a:r>
          <a:r>
            <a:rPr kumimoji="1" lang="en-US" altLang="ja-JP" sz="1300">
              <a:latin typeface="ＭＳ Ｐゴシック" panose="020B0600070205080204" pitchFamily="50" charset="-128"/>
              <a:ea typeface="ＭＳ Ｐゴシック" panose="020B0600070205080204" pitchFamily="50" charset="-128"/>
            </a:rPr>
            <a:t>43,4%</a:t>
          </a:r>
          <a:r>
            <a:rPr kumimoji="1" lang="ja-JP" altLang="en-US" sz="1300">
              <a:latin typeface="ＭＳ Ｐゴシック" panose="020B0600070205080204" pitchFamily="50" charset="-128"/>
              <a:ea typeface="ＭＳ Ｐゴシック" panose="020B0600070205080204" pitchFamily="50" charset="-128"/>
            </a:rPr>
            <a:t>）となった。また、衛生費では、新型コロナワクチン接種関連経費の減等により減額（前年度比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歳出全体としては、</a:t>
          </a:r>
          <a:r>
            <a:rPr kumimoji="1" lang="en-US" altLang="ja-JP" sz="1300">
              <a:latin typeface="ＭＳ Ｐゴシック" panose="020B0600070205080204" pitchFamily="50" charset="-128"/>
              <a:ea typeface="ＭＳ Ｐゴシック" panose="020B0600070205080204" pitchFamily="50" charset="-128"/>
            </a:rPr>
            <a:t>4,697,725</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）の増額となった。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財政調整基金残高の標準財政規模比について、令和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度は財政調整基金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実質収支額の標準財政規模比については、効率的な行財政運営を進めていることから、継続的に黒字を確保している。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実質単年度収支の標準財政規模比については、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歳入が市税の増収等により前年より増となったが、歳出は本庁舎建設工事費の増などにより、歳入の増額以上の増額となったため、マイナスとなった。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各会計において財政の効率的な運用という観点で運営を行っており、連結実質赤字比率は黒字である。</a:t>
          </a:r>
        </a:p>
        <a:p>
          <a:r>
            <a:rPr kumimoji="1" lang="ja-JP" altLang="en-US" sz="1400">
              <a:latin typeface="ＭＳ ゴシック" pitchFamily="49" charset="-128"/>
              <a:ea typeface="ＭＳ ゴシック" pitchFamily="49" charset="-128"/>
            </a:rPr>
            <a:t>　今後も歳出の抑制を行っていくだけでなく、歳入の動向についても注視しながら財政の健全化を図る。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実質公債費比率の分子の金額が、前年度と比べ約</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億円増加しているが、これは、主に平成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年度臨時財政対策債の据置期間が終了したことなど、元利償還金が約</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億円増加したことが要因である。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分子を構成するもののうち、将来負担額については、公営企業債等繰入見込額が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億円減少した一方で、一般会計等に係る地方債の現在高が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億円増加したことなどにより、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充当可能財源等については、庁舎建設基金の減など、充当可能基金が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億円減少したことなどにより、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将来負担額が増加し、充当可能財源が減額したことにより、結果として将来負担比率（分子）は増加となった。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埼玉県草加市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景気悪化による税収減の補てんや災害対策などの不測の事態に対応するために全体的に維持している。財政調整基金について約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億円、公共施設施設整備基金について約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億円、庁舎建設基金について約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億円を取崩したため、減額となった。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必要に応じ積立て、取り崩しを行いながら適正な額を確保する。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公共施設整備基金・・・公共施設の工事、修繕、改修、建替等に要する資金を積み立てている基金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新栄町団地に係る都市計画街路の設置等に関する基金・・・新栄町団地に係る都市計画街路事業の施行に要する資金を積み立てている基金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ふるさと納税基金・・・ふるさと納税による寄附金を積み立てている基金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庁舎建設基金・・・新庁舎の建設に必要な資金を積み立てている基金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ふるさとまちづくり基金・・・市民の主体的なまちづくり活動を支援するための基金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公共施設整備基金・・・公共施設の大規模修繕等のために繰り入れたことによる減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新栄町団地の係る都市計画街路の設置等に関する基金・・・当該地区の街路築造工事のために基金を繰り入れたことによる減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ふるさと納税基金・・・ふるさと納税が増加したことによる増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庁舎建設基金・・・新庁舎の建設に必要な資金を繰り入れたことによる減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ふるさとまちづくり基金・・・必要な資金を繰り入れたことによる減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必要に応じ積立て、取り崩しを行いながら適正な額を確保する。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財政需要の増加により繰り入れる金額が多くなり減となったが、引き続き、景気悪化による税収減の補てんや災害対策などの不測の事態に対応するために適正な額を維持していく。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必要に応じ積立て、取り崩しを行いながら適正な額を確保する。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55CB80B-39D9-41DD-A2FC-D11F7F210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95AB93D-9BAA-460B-B527-A3049899A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83E0E35-180D-4BBC-B3C4-32004C0822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A382A59-C575-46E9-B730-7278C98EDB1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E4AF6B1-505D-4280-A48B-54DDDAC4948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41F2F4C-91E3-4E8B-B700-0828AD2752E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D61C62E-0F78-4FAB-A2A1-A6A7B03EEA2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27CCA45-22C4-4D85-95DA-AA031244E1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D100476-F5D4-4F8A-8979-52DD6A01FAB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EAF3EF9-C6A0-4C9A-B9CB-0F4D8B04478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95E5595-B43A-4D7A-BA4C-B44BC8FC89D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ED865AF-5C49-4D22-A06B-2D74127F052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250,966
242,066
27.46
102,479,568
94,941,211
5,913,600
46,929,732
70,666,566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4E34400-D1DE-4160-8532-5B3F54B6FEC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2A73B30-B505-499E-AD0E-CB342B1A58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9050E36-95B1-44E8-AE9F-791B89275BD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B090F24-E7A1-400F-9988-DF148D83D94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81670AE-7EB3-4652-92C7-0B5CF72FE5D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2DD5712-897E-4DAF-81FF-3CEDFB148C9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29AEB77-7448-413F-944E-8A19C77420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F436950-0385-4862-9DBF-F337260A8AF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0C9D64A-9525-43A9-9491-719606E06D0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1FF5559-C924-4375-B491-3195E5F2643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88A7965-21E1-4BB8-81FA-C45DD2152C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4A60A49-C734-4399-9DC5-B2D9A848489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37969A0-376C-403F-B744-797DC90A122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1CE0E94-8F0F-44D0-9D77-0F6F5720C6D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7F2B8C3-3279-4892-8145-EE9FC32080A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1CC53B5-4D51-4549-8683-35ACF76D69F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5AB8E72-2CDD-4761-A023-780163C0F78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BA7B209-6D2B-4402-8D56-A2689040977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97117CC-8AB9-4123-9FEB-9D496C97562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8B73E96-BBAC-4C30-822C-ECDC7E88585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914B634-A5AC-48AA-8228-2365730A6BB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728BF5E-98BF-40B7-88F2-122368DF439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0BD1DD0-0809-4DC1-81A8-A9A1DD41532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2524E1A-872F-4E08-8A9C-C779CCDDECC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0ED8277-9007-4231-A997-A765AA701B8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5634D32-343B-4B9D-A509-BA90DCCF7EB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A7C7E36-F59D-4AA4-B3D9-263D003F662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6463B85-1AFF-496E-8757-5BD959F0D7B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BAE91D8-19EA-4CD0-B2F3-0325F2F4D0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41B215C-4ADA-4386-916C-4E79634CE78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979CAB3-08F1-4834-AA92-6B1FBBACC66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CF1826B-9C75-4B3C-9C74-0DF7B65EEE5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7AF100F-37D1-4C60-B381-DFEF5CF7DF7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A942E63-D72C-4AA8-B575-C240391DCDA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8DE42E1-DC26-4152-A3DD-1A7B23340AF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に策定した草加市公共施設等総合管理計画に基づき、長期的な視点をもって、公共施設の総合的かつ計画的な管理を推進している。類似団体と比較すると下回っているため、類似団体ほど老朽化は進んでいない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F3F5661-61EA-463D-8E32-CD54C99EBFF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D169CD9-4534-4FA2-887A-18EB2493375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7E009B6-E81C-4AFB-A503-95853D61943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C03CBEAF-F90F-4324-B5A5-7E12C8E7AF37}"/>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D2138BD-CA21-43C0-86DE-77113931F978}"/>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DAC06B5-E9ED-4C58-AE6E-7B1350267C2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AEA33DB5-4A4E-4A78-A6C6-15F5ECEE7A47}"/>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F17756B6-7580-4B8E-A800-913E8C431F7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550EAB2F-5FC3-48CC-9B5A-050777BE62D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2EC2091C-150C-4645-B39C-9551AD69F09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7A8E8A2-C6C3-4F07-9805-0AD50E62ACE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7EB74148-75D2-496A-A593-289734C4339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92E63A0-DE2D-4B2B-9E00-D18E9C78E28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16D1D5B-8CA4-43F1-9C40-739A779D405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63" name="直線コネクタ 62">
          <a:extLst>
            <a:ext uri="{FF2B5EF4-FFF2-40B4-BE49-F238E27FC236}">
              <a16:creationId xmlns:a16="http://schemas.microsoft.com/office/drawing/2014/main" id="{C42B0672-A645-437B-9B5F-0092FC02F577}"/>
            </a:ext>
          </a:extLst>
        </xdr:cNvPr>
        <xdr:cNvCxnSpPr/>
      </xdr:nvCxnSpPr>
      <xdr:spPr>
        <a:xfrm flipV="1">
          <a:off x="4760595" y="5445252"/>
          <a:ext cx="127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4" name="有形固定資産減価償却率最小値テキスト">
          <a:extLst>
            <a:ext uri="{FF2B5EF4-FFF2-40B4-BE49-F238E27FC236}">
              <a16:creationId xmlns:a16="http://schemas.microsoft.com/office/drawing/2014/main" id="{0630C3F3-70F9-4EE1-87BE-089118646300}"/>
            </a:ext>
          </a:extLst>
        </xdr:cNvPr>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5" name="直線コネクタ 64">
          <a:extLst>
            <a:ext uri="{FF2B5EF4-FFF2-40B4-BE49-F238E27FC236}">
              <a16:creationId xmlns:a16="http://schemas.microsoft.com/office/drawing/2014/main" id="{3DE8D2DF-2F48-4877-8C7D-37766AB9D50A}"/>
            </a:ext>
          </a:extLst>
        </xdr:cNvPr>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FF7E7FDF-77F3-4598-9BA8-A2D9AD3F6909}"/>
            </a:ext>
          </a:extLst>
        </xdr:cNvPr>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E9AA712C-B590-4919-A405-2FAF1D04FE7F}"/>
            </a:ext>
          </a:extLst>
        </xdr:cNvPr>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8" name="有形固定資産減価償却率平均値テキスト">
          <a:extLst>
            <a:ext uri="{FF2B5EF4-FFF2-40B4-BE49-F238E27FC236}">
              <a16:creationId xmlns:a16="http://schemas.microsoft.com/office/drawing/2014/main" id="{005B1075-D6F8-4D16-9FE8-FF003AE1781C}"/>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9" name="フローチャート: 判断 68">
          <a:extLst>
            <a:ext uri="{FF2B5EF4-FFF2-40B4-BE49-F238E27FC236}">
              <a16:creationId xmlns:a16="http://schemas.microsoft.com/office/drawing/2014/main" id="{A64EFF1C-81D0-4AAC-940E-BE6C8223BFA1}"/>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0" name="フローチャート: 判断 69">
          <a:extLst>
            <a:ext uri="{FF2B5EF4-FFF2-40B4-BE49-F238E27FC236}">
              <a16:creationId xmlns:a16="http://schemas.microsoft.com/office/drawing/2014/main" id="{38B2F524-C703-4222-94D2-BA5DDADF1C9F}"/>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71" name="フローチャート: 判断 70">
          <a:extLst>
            <a:ext uri="{FF2B5EF4-FFF2-40B4-BE49-F238E27FC236}">
              <a16:creationId xmlns:a16="http://schemas.microsoft.com/office/drawing/2014/main" id="{EFF3DAB2-A6B1-4CC5-ADB6-5A71F3143A1C}"/>
            </a:ext>
          </a:extLst>
        </xdr:cNvPr>
        <xdr:cNvSpPr/>
      </xdr:nvSpPr>
      <xdr:spPr>
        <a:xfrm>
          <a:off x="3238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72" name="フローチャート: 判断 71">
          <a:extLst>
            <a:ext uri="{FF2B5EF4-FFF2-40B4-BE49-F238E27FC236}">
              <a16:creationId xmlns:a16="http://schemas.microsoft.com/office/drawing/2014/main" id="{C269AADA-7F5E-42A5-BEAF-A172EEE16952}"/>
            </a:ext>
          </a:extLst>
        </xdr:cNvPr>
        <xdr:cNvSpPr/>
      </xdr:nvSpPr>
      <xdr:spPr>
        <a:xfrm>
          <a:off x="2476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73" name="フローチャート: 判断 72">
          <a:extLst>
            <a:ext uri="{FF2B5EF4-FFF2-40B4-BE49-F238E27FC236}">
              <a16:creationId xmlns:a16="http://schemas.microsoft.com/office/drawing/2014/main" id="{FCACB1E7-4210-4202-A7F2-C9E55D2C4D4E}"/>
            </a:ext>
          </a:extLst>
        </xdr:cNvPr>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10E19AF-3A8F-47B6-B097-A22EB343187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205285A-E0B1-45A0-AE41-76E08FC2DF4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6CC74DF-11E2-4DF5-A99C-C556EC833D0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37F6A9C-2F1C-48B5-8CBA-481ACF4A5D5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346E0D8-4183-485D-99D4-E120918C05B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16637</xdr:rowOff>
    </xdr:from>
    <xdr:to>
      <xdr:col>23</xdr:col>
      <xdr:colOff>136525</xdr:colOff>
      <xdr:row>28</xdr:row>
      <xdr:rowOff>118237</xdr:rowOff>
    </xdr:to>
    <xdr:sp macro="" textlink="">
      <xdr:nvSpPr>
        <xdr:cNvPr id="79" name="楕円 78">
          <a:extLst>
            <a:ext uri="{FF2B5EF4-FFF2-40B4-BE49-F238E27FC236}">
              <a16:creationId xmlns:a16="http://schemas.microsoft.com/office/drawing/2014/main" id="{7549F124-19BE-435F-B552-8FFCCD76E6FC}"/>
            </a:ext>
          </a:extLst>
        </xdr:cNvPr>
        <xdr:cNvSpPr/>
      </xdr:nvSpPr>
      <xdr:spPr>
        <a:xfrm>
          <a:off x="4711700" y="5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39514</xdr:rowOff>
    </xdr:from>
    <xdr:ext cx="405111" cy="259045"/>
    <xdr:sp macro="" textlink="">
      <xdr:nvSpPr>
        <xdr:cNvPr id="80" name="有形固定資産減価償却率該当値テキスト">
          <a:extLst>
            <a:ext uri="{FF2B5EF4-FFF2-40B4-BE49-F238E27FC236}">
              <a16:creationId xmlns:a16="http://schemas.microsoft.com/office/drawing/2014/main" id="{5E0F5AF9-89B2-467A-BF23-BBD9F0ADF74E}"/>
            </a:ext>
          </a:extLst>
        </xdr:cNvPr>
        <xdr:cNvSpPr txBox="1"/>
      </xdr:nvSpPr>
      <xdr:spPr>
        <a:xfrm>
          <a:off x="4813300" y="544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33909</xdr:rowOff>
    </xdr:from>
    <xdr:to>
      <xdr:col>19</xdr:col>
      <xdr:colOff>187325</xdr:colOff>
      <xdr:row>28</xdr:row>
      <xdr:rowOff>135509</xdr:rowOff>
    </xdr:to>
    <xdr:sp macro="" textlink="">
      <xdr:nvSpPr>
        <xdr:cNvPr id="81" name="楕円 80">
          <a:extLst>
            <a:ext uri="{FF2B5EF4-FFF2-40B4-BE49-F238E27FC236}">
              <a16:creationId xmlns:a16="http://schemas.microsoft.com/office/drawing/2014/main" id="{1871C1B7-E492-4D10-8284-84B8AAB3DAA9}"/>
            </a:ext>
          </a:extLst>
        </xdr:cNvPr>
        <xdr:cNvSpPr/>
      </xdr:nvSpPr>
      <xdr:spPr>
        <a:xfrm>
          <a:off x="40005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67437</xdr:rowOff>
    </xdr:from>
    <xdr:to>
      <xdr:col>23</xdr:col>
      <xdr:colOff>85725</xdr:colOff>
      <xdr:row>28</xdr:row>
      <xdr:rowOff>84709</xdr:rowOff>
    </xdr:to>
    <xdr:cxnSp macro="">
      <xdr:nvCxnSpPr>
        <xdr:cNvPr id="82" name="直線コネクタ 81">
          <a:extLst>
            <a:ext uri="{FF2B5EF4-FFF2-40B4-BE49-F238E27FC236}">
              <a16:creationId xmlns:a16="http://schemas.microsoft.com/office/drawing/2014/main" id="{99E23E34-2CA9-4D37-B529-D8EF44A8EA1F}"/>
            </a:ext>
          </a:extLst>
        </xdr:cNvPr>
        <xdr:cNvCxnSpPr/>
      </xdr:nvCxnSpPr>
      <xdr:spPr>
        <a:xfrm flipV="1">
          <a:off x="4051300" y="5639562"/>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85725</xdr:rowOff>
    </xdr:from>
    <xdr:to>
      <xdr:col>15</xdr:col>
      <xdr:colOff>187325</xdr:colOff>
      <xdr:row>29</xdr:row>
      <xdr:rowOff>15875</xdr:rowOff>
    </xdr:to>
    <xdr:sp macro="" textlink="">
      <xdr:nvSpPr>
        <xdr:cNvPr id="83" name="楕円 82">
          <a:extLst>
            <a:ext uri="{FF2B5EF4-FFF2-40B4-BE49-F238E27FC236}">
              <a16:creationId xmlns:a16="http://schemas.microsoft.com/office/drawing/2014/main" id="{AAF418B2-DC7A-4F63-9C56-7AE07AED6FA1}"/>
            </a:ext>
          </a:extLst>
        </xdr:cNvPr>
        <xdr:cNvSpPr/>
      </xdr:nvSpPr>
      <xdr:spPr>
        <a:xfrm>
          <a:off x="3238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84709</xdr:rowOff>
    </xdr:from>
    <xdr:to>
      <xdr:col>19</xdr:col>
      <xdr:colOff>136525</xdr:colOff>
      <xdr:row>28</xdr:row>
      <xdr:rowOff>136525</xdr:rowOff>
    </xdr:to>
    <xdr:cxnSp macro="">
      <xdr:nvCxnSpPr>
        <xdr:cNvPr id="84" name="直線コネクタ 83">
          <a:extLst>
            <a:ext uri="{FF2B5EF4-FFF2-40B4-BE49-F238E27FC236}">
              <a16:creationId xmlns:a16="http://schemas.microsoft.com/office/drawing/2014/main" id="{E534BE6B-B1EF-436F-A8F5-7AD69262DA2E}"/>
            </a:ext>
          </a:extLst>
        </xdr:cNvPr>
        <xdr:cNvCxnSpPr/>
      </xdr:nvCxnSpPr>
      <xdr:spPr>
        <a:xfrm flipV="1">
          <a:off x="3289300" y="5656834"/>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55499</xdr:rowOff>
    </xdr:from>
    <xdr:to>
      <xdr:col>11</xdr:col>
      <xdr:colOff>187325</xdr:colOff>
      <xdr:row>28</xdr:row>
      <xdr:rowOff>157099</xdr:rowOff>
    </xdr:to>
    <xdr:sp macro="" textlink="">
      <xdr:nvSpPr>
        <xdr:cNvPr id="85" name="楕円 84">
          <a:extLst>
            <a:ext uri="{FF2B5EF4-FFF2-40B4-BE49-F238E27FC236}">
              <a16:creationId xmlns:a16="http://schemas.microsoft.com/office/drawing/2014/main" id="{7FF214FA-5756-407D-A9BD-2F91553E8484}"/>
            </a:ext>
          </a:extLst>
        </xdr:cNvPr>
        <xdr:cNvSpPr/>
      </xdr:nvSpPr>
      <xdr:spPr>
        <a:xfrm>
          <a:off x="2476500" y="5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106299</xdr:rowOff>
    </xdr:from>
    <xdr:to>
      <xdr:col>15</xdr:col>
      <xdr:colOff>136525</xdr:colOff>
      <xdr:row>28</xdr:row>
      <xdr:rowOff>136525</xdr:rowOff>
    </xdr:to>
    <xdr:cxnSp macro="">
      <xdr:nvCxnSpPr>
        <xdr:cNvPr id="86" name="直線コネクタ 85">
          <a:extLst>
            <a:ext uri="{FF2B5EF4-FFF2-40B4-BE49-F238E27FC236}">
              <a16:creationId xmlns:a16="http://schemas.microsoft.com/office/drawing/2014/main" id="{C9B597EC-F763-45E2-9E23-E26259518142}"/>
            </a:ext>
          </a:extLst>
        </xdr:cNvPr>
        <xdr:cNvCxnSpPr/>
      </xdr:nvCxnSpPr>
      <xdr:spPr>
        <a:xfrm>
          <a:off x="2527300" y="567842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87" name="楕円 86">
          <a:extLst>
            <a:ext uri="{FF2B5EF4-FFF2-40B4-BE49-F238E27FC236}">
              <a16:creationId xmlns:a16="http://schemas.microsoft.com/office/drawing/2014/main" id="{A8334C7F-65F0-49D4-8583-B11DCCA79C9D}"/>
            </a:ext>
          </a:extLst>
        </xdr:cNvPr>
        <xdr:cNvSpPr/>
      </xdr:nvSpPr>
      <xdr:spPr>
        <a:xfrm>
          <a:off x="1714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106299</xdr:rowOff>
    </xdr:to>
    <xdr:cxnSp macro="">
      <xdr:nvCxnSpPr>
        <xdr:cNvPr id="88" name="直線コネクタ 87">
          <a:extLst>
            <a:ext uri="{FF2B5EF4-FFF2-40B4-BE49-F238E27FC236}">
              <a16:creationId xmlns:a16="http://schemas.microsoft.com/office/drawing/2014/main" id="{F19F11A7-05FD-4EA7-ADA8-592B0CAA5510}"/>
            </a:ext>
          </a:extLst>
        </xdr:cNvPr>
        <xdr:cNvCxnSpPr/>
      </xdr:nvCxnSpPr>
      <xdr:spPr>
        <a:xfrm>
          <a:off x="1765300" y="564388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a:extLst>
            <a:ext uri="{FF2B5EF4-FFF2-40B4-BE49-F238E27FC236}">
              <a16:creationId xmlns:a16="http://schemas.microsoft.com/office/drawing/2014/main" id="{5792907F-32D6-4331-A57F-2BAB17BD2F23}"/>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25544</xdr:rowOff>
    </xdr:from>
    <xdr:ext cx="405111" cy="259045"/>
    <xdr:sp macro="" textlink="">
      <xdr:nvSpPr>
        <xdr:cNvPr id="90" name="n_2aveValue有形固定資産減価償却率">
          <a:extLst>
            <a:ext uri="{FF2B5EF4-FFF2-40B4-BE49-F238E27FC236}">
              <a16:creationId xmlns:a16="http://schemas.microsoft.com/office/drawing/2014/main" id="{59872436-5E39-40D2-B5CC-EAFCD172DF5B}"/>
            </a:ext>
          </a:extLst>
        </xdr:cNvPr>
        <xdr:cNvSpPr txBox="1"/>
      </xdr:nvSpPr>
      <xdr:spPr>
        <a:xfrm>
          <a:off x="30867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91" name="n_3aveValue有形固定資産減価償却率">
          <a:extLst>
            <a:ext uri="{FF2B5EF4-FFF2-40B4-BE49-F238E27FC236}">
              <a16:creationId xmlns:a16="http://schemas.microsoft.com/office/drawing/2014/main" id="{38371001-3096-46EC-B660-C134F3778910}"/>
            </a:ext>
          </a:extLst>
        </xdr:cNvPr>
        <xdr:cNvSpPr txBox="1"/>
      </xdr:nvSpPr>
      <xdr:spPr>
        <a:xfrm>
          <a:off x="2324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132224</xdr:rowOff>
    </xdr:from>
    <xdr:ext cx="405111" cy="259045"/>
    <xdr:sp macro="" textlink="">
      <xdr:nvSpPr>
        <xdr:cNvPr id="92" name="n_4aveValue有形固定資産減価償却率">
          <a:extLst>
            <a:ext uri="{FF2B5EF4-FFF2-40B4-BE49-F238E27FC236}">
              <a16:creationId xmlns:a16="http://schemas.microsoft.com/office/drawing/2014/main" id="{D9F7DED5-32D6-46CF-84D1-D43343F0C2BD}"/>
            </a:ext>
          </a:extLst>
        </xdr:cNvPr>
        <xdr:cNvSpPr txBox="1"/>
      </xdr:nvSpPr>
      <xdr:spPr>
        <a:xfrm>
          <a:off x="1562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152036</xdr:rowOff>
    </xdr:from>
    <xdr:ext cx="405111" cy="259045"/>
    <xdr:sp macro="" textlink="">
      <xdr:nvSpPr>
        <xdr:cNvPr id="93" name="n_1mainValue有形固定資産減価償却率">
          <a:extLst>
            <a:ext uri="{FF2B5EF4-FFF2-40B4-BE49-F238E27FC236}">
              <a16:creationId xmlns:a16="http://schemas.microsoft.com/office/drawing/2014/main" id="{B64291CE-8B0F-47B3-AEAA-639E207A91A6}"/>
            </a:ext>
          </a:extLst>
        </xdr:cNvPr>
        <xdr:cNvSpPr txBox="1"/>
      </xdr:nvSpPr>
      <xdr:spPr>
        <a:xfrm>
          <a:off x="3836044" y="538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94" name="n_2mainValue有形固定資産減価償却率">
          <a:extLst>
            <a:ext uri="{FF2B5EF4-FFF2-40B4-BE49-F238E27FC236}">
              <a16:creationId xmlns:a16="http://schemas.microsoft.com/office/drawing/2014/main" id="{AF11B1C2-A841-47A1-A65E-939FBA5CE8C5}"/>
            </a:ext>
          </a:extLst>
        </xdr:cNvPr>
        <xdr:cNvSpPr txBox="1"/>
      </xdr:nvSpPr>
      <xdr:spPr>
        <a:xfrm>
          <a:off x="3086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2176</xdr:rowOff>
    </xdr:from>
    <xdr:ext cx="405111" cy="259045"/>
    <xdr:sp macro="" textlink="">
      <xdr:nvSpPr>
        <xdr:cNvPr id="95" name="n_3mainValue有形固定資産減価償却率">
          <a:extLst>
            <a:ext uri="{FF2B5EF4-FFF2-40B4-BE49-F238E27FC236}">
              <a16:creationId xmlns:a16="http://schemas.microsoft.com/office/drawing/2014/main" id="{0E3E5A00-E660-4AD5-A965-A54B7646873C}"/>
            </a:ext>
          </a:extLst>
        </xdr:cNvPr>
        <xdr:cNvSpPr txBox="1"/>
      </xdr:nvSpPr>
      <xdr:spPr>
        <a:xfrm>
          <a:off x="2324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96" name="n_4mainValue有形固定資産減価償却率">
          <a:extLst>
            <a:ext uri="{FF2B5EF4-FFF2-40B4-BE49-F238E27FC236}">
              <a16:creationId xmlns:a16="http://schemas.microsoft.com/office/drawing/2014/main" id="{9642AB84-3942-4A57-A29D-9AE5D1EC5923}"/>
            </a:ext>
          </a:extLst>
        </xdr:cNvPr>
        <xdr:cNvSpPr txBox="1"/>
      </xdr:nvSpPr>
      <xdr:spPr>
        <a:xfrm>
          <a:off x="1562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4D401AB1-6675-4BB3-AD64-C66FBCA0E67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C4C9E4BC-BF1C-462C-AF1D-4F529E4B6FB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9DAE6AE8-26BA-46E8-A8C9-91BF41B9545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FA884EBC-B646-4831-B5F7-533C77B90C0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72736154-8B6E-4245-9A51-0CE3FCE1323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79EBEE7-1FB9-4C96-9223-5FABBE4D468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2BD364B-72AC-4071-9E65-5C6B8C6EE38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C841923-5D6D-4B61-844B-CF78CBA5346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1C17C907-DCA9-4081-A7F9-A9F7B77C50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B80143E1-D10A-4C33-8820-302A187AB87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B253908-2395-49C5-86D6-7C3528981E2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36340C61-288F-4B26-BEFB-686FB557146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A8D35951-FEE2-44A1-87B4-A01429EAE64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平均値を大きく超えており、令和３年度と比較しても大きく増加している。新本庁舎の建設などにより、地方債の残高は増加しているが、普通交付税額や臨時財政対策債が大きく減少したことなどにより、結果として債務償還比率が大幅に増加したと考えられる。今後も区画整理事業などに加え、大型事業を控えているため、適正な地方債の運用を図っていく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101CC59D-240E-4226-A990-2CC619034B1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A9A8F7C-65B7-4F79-AB68-9E7ADE3C66C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92118561-149C-4551-9E25-9F87EC6A808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13517385-251D-4C87-9167-167108EEB36D}"/>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D96C215D-3558-4783-BE1C-85D04C65C6C7}"/>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4DE6E3A3-2B66-48F5-AB82-D5DF15D15786}"/>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B00F19EB-F3FD-4FC4-8728-7B3A4E324EA3}"/>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B11591B6-F5FC-4C5B-A7FD-33B6C0B852B9}"/>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0107C173-4D30-45E3-B743-A2778281C54D}"/>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E05785FA-6CEF-493D-8436-3413C98A8EE2}"/>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9512B355-25BB-4E6C-B375-D281B0F35356}"/>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D2F77FE1-7716-496D-9613-12F57DEB257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09B42A35-0898-4F05-96B4-93E6F23E04B3}"/>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66EF8899-D0DA-4116-995C-93445CE4AFF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24" name="直線コネクタ 123">
          <a:extLst>
            <a:ext uri="{FF2B5EF4-FFF2-40B4-BE49-F238E27FC236}">
              <a16:creationId xmlns:a16="http://schemas.microsoft.com/office/drawing/2014/main" id="{C8413788-2671-4B9E-8510-FB47D316014A}"/>
            </a:ext>
          </a:extLst>
        </xdr:cNvPr>
        <xdr:cNvCxnSpPr/>
      </xdr:nvCxnSpPr>
      <xdr:spPr>
        <a:xfrm flipV="1">
          <a:off x="14793595" y="5294554"/>
          <a:ext cx="1269" cy="125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25" name="債務償還比率最小値テキスト">
          <a:extLst>
            <a:ext uri="{FF2B5EF4-FFF2-40B4-BE49-F238E27FC236}">
              <a16:creationId xmlns:a16="http://schemas.microsoft.com/office/drawing/2014/main" id="{C2D87E79-E3B9-4D7A-92A8-F7F3D328A83F}"/>
            </a:ext>
          </a:extLst>
        </xdr:cNvPr>
        <xdr:cNvSpPr txBox="1"/>
      </xdr:nvSpPr>
      <xdr:spPr>
        <a:xfrm>
          <a:off x="14846300" y="655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26" name="直線コネクタ 125">
          <a:extLst>
            <a:ext uri="{FF2B5EF4-FFF2-40B4-BE49-F238E27FC236}">
              <a16:creationId xmlns:a16="http://schemas.microsoft.com/office/drawing/2014/main" id="{E3A55B8D-847A-4425-8E85-9380B64BE30C}"/>
            </a:ext>
          </a:extLst>
        </xdr:cNvPr>
        <xdr:cNvCxnSpPr/>
      </xdr:nvCxnSpPr>
      <xdr:spPr>
        <a:xfrm>
          <a:off x="14706600" y="655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27" name="債務償還比率最大値テキスト">
          <a:extLst>
            <a:ext uri="{FF2B5EF4-FFF2-40B4-BE49-F238E27FC236}">
              <a16:creationId xmlns:a16="http://schemas.microsoft.com/office/drawing/2014/main" id="{5421EDDF-B0F9-4374-BAB6-54CC7D20F509}"/>
            </a:ext>
          </a:extLst>
        </xdr:cNvPr>
        <xdr:cNvSpPr txBox="1"/>
      </xdr:nvSpPr>
      <xdr:spPr>
        <a:xfrm>
          <a:off x="14846300" y="506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28" name="直線コネクタ 127">
          <a:extLst>
            <a:ext uri="{FF2B5EF4-FFF2-40B4-BE49-F238E27FC236}">
              <a16:creationId xmlns:a16="http://schemas.microsoft.com/office/drawing/2014/main" id="{5C322D18-FDDC-4FAD-98F9-1E05B2D4396B}"/>
            </a:ext>
          </a:extLst>
        </xdr:cNvPr>
        <xdr:cNvCxnSpPr/>
      </xdr:nvCxnSpPr>
      <xdr:spPr>
        <a:xfrm>
          <a:off x="14706600" y="529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72496</xdr:rowOff>
    </xdr:from>
    <xdr:ext cx="469744" cy="259045"/>
    <xdr:sp macro="" textlink="">
      <xdr:nvSpPr>
        <xdr:cNvPr id="129" name="債務償還比率平均値テキスト">
          <a:extLst>
            <a:ext uri="{FF2B5EF4-FFF2-40B4-BE49-F238E27FC236}">
              <a16:creationId xmlns:a16="http://schemas.microsoft.com/office/drawing/2014/main" id="{2EACE799-F908-4234-BF53-13674B13BEF9}"/>
            </a:ext>
          </a:extLst>
        </xdr:cNvPr>
        <xdr:cNvSpPr txBox="1"/>
      </xdr:nvSpPr>
      <xdr:spPr>
        <a:xfrm>
          <a:off x="14846300" y="5816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30" name="フローチャート: 判断 129">
          <a:extLst>
            <a:ext uri="{FF2B5EF4-FFF2-40B4-BE49-F238E27FC236}">
              <a16:creationId xmlns:a16="http://schemas.microsoft.com/office/drawing/2014/main" id="{7C24634E-5FD5-4610-AC3B-6E2DAB667A0E}"/>
            </a:ext>
          </a:extLst>
        </xdr:cNvPr>
        <xdr:cNvSpPr/>
      </xdr:nvSpPr>
      <xdr:spPr>
        <a:xfrm>
          <a:off x="14744700" y="596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31" name="フローチャート: 判断 130">
          <a:extLst>
            <a:ext uri="{FF2B5EF4-FFF2-40B4-BE49-F238E27FC236}">
              <a16:creationId xmlns:a16="http://schemas.microsoft.com/office/drawing/2014/main" id="{77DC1509-6F01-433D-9B93-6278D7B152AF}"/>
            </a:ext>
          </a:extLst>
        </xdr:cNvPr>
        <xdr:cNvSpPr/>
      </xdr:nvSpPr>
      <xdr:spPr>
        <a:xfrm>
          <a:off x="140335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32" name="フローチャート: 判断 131">
          <a:extLst>
            <a:ext uri="{FF2B5EF4-FFF2-40B4-BE49-F238E27FC236}">
              <a16:creationId xmlns:a16="http://schemas.microsoft.com/office/drawing/2014/main" id="{2AC9F3FF-8D46-438E-B92B-C006536D1851}"/>
            </a:ext>
          </a:extLst>
        </xdr:cNvPr>
        <xdr:cNvSpPr/>
      </xdr:nvSpPr>
      <xdr:spPr>
        <a:xfrm>
          <a:off x="13271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33" name="フローチャート: 判断 132">
          <a:extLst>
            <a:ext uri="{FF2B5EF4-FFF2-40B4-BE49-F238E27FC236}">
              <a16:creationId xmlns:a16="http://schemas.microsoft.com/office/drawing/2014/main" id="{02D970A0-09EB-4214-8ABB-86A0CBB25F6A}"/>
            </a:ext>
          </a:extLst>
        </xdr:cNvPr>
        <xdr:cNvSpPr/>
      </xdr:nvSpPr>
      <xdr:spPr>
        <a:xfrm>
          <a:off x="12509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34" name="フローチャート: 判断 133">
          <a:extLst>
            <a:ext uri="{FF2B5EF4-FFF2-40B4-BE49-F238E27FC236}">
              <a16:creationId xmlns:a16="http://schemas.microsoft.com/office/drawing/2014/main" id="{23DA799E-F1DC-4E42-A985-7CAC92B8639B}"/>
            </a:ext>
          </a:extLst>
        </xdr:cNvPr>
        <xdr:cNvSpPr/>
      </xdr:nvSpPr>
      <xdr:spPr>
        <a:xfrm>
          <a:off x="11747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77EBABD-1B3F-4AEE-8DBD-0C9AE17493E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9B35FAD-6DD5-4EC9-A684-22481779548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32FB466-A20A-45D9-8B1A-1607DF558A7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10A1DA0-30EC-4426-AE2E-F8FAD9B8E02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0217886-BAFA-4EFC-8F0C-87829185340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113690</xdr:rowOff>
    </xdr:from>
    <xdr:to>
      <xdr:col>76</xdr:col>
      <xdr:colOff>73025</xdr:colOff>
      <xdr:row>33</xdr:row>
      <xdr:rowOff>43840</xdr:rowOff>
    </xdr:to>
    <xdr:sp macro="" textlink="">
      <xdr:nvSpPr>
        <xdr:cNvPr id="140" name="楕円 139">
          <a:extLst>
            <a:ext uri="{FF2B5EF4-FFF2-40B4-BE49-F238E27FC236}">
              <a16:creationId xmlns:a16="http://schemas.microsoft.com/office/drawing/2014/main" id="{560AA331-B7F3-4F75-B615-37BB7301D871}"/>
            </a:ext>
          </a:extLst>
        </xdr:cNvPr>
        <xdr:cNvSpPr/>
      </xdr:nvSpPr>
      <xdr:spPr>
        <a:xfrm>
          <a:off x="14744700" y="63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92117</xdr:rowOff>
    </xdr:from>
    <xdr:ext cx="469744" cy="259045"/>
    <xdr:sp macro="" textlink="">
      <xdr:nvSpPr>
        <xdr:cNvPr id="141" name="債務償還比率該当値テキスト">
          <a:extLst>
            <a:ext uri="{FF2B5EF4-FFF2-40B4-BE49-F238E27FC236}">
              <a16:creationId xmlns:a16="http://schemas.microsoft.com/office/drawing/2014/main" id="{3F88D35E-0584-4479-B7CB-CCA3BF18AC03}"/>
            </a:ext>
          </a:extLst>
        </xdr:cNvPr>
        <xdr:cNvSpPr txBox="1"/>
      </xdr:nvSpPr>
      <xdr:spPr>
        <a:xfrm>
          <a:off x="14846300" y="63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137732</xdr:rowOff>
    </xdr:from>
    <xdr:to>
      <xdr:col>72</xdr:col>
      <xdr:colOff>123825</xdr:colOff>
      <xdr:row>30</xdr:row>
      <xdr:rowOff>67882</xdr:rowOff>
    </xdr:to>
    <xdr:sp macro="" textlink="">
      <xdr:nvSpPr>
        <xdr:cNvPr id="142" name="楕円 141">
          <a:extLst>
            <a:ext uri="{FF2B5EF4-FFF2-40B4-BE49-F238E27FC236}">
              <a16:creationId xmlns:a16="http://schemas.microsoft.com/office/drawing/2014/main" id="{58CC0342-B93B-48E9-B4DB-290DA025BE9D}"/>
            </a:ext>
          </a:extLst>
        </xdr:cNvPr>
        <xdr:cNvSpPr/>
      </xdr:nvSpPr>
      <xdr:spPr>
        <a:xfrm>
          <a:off x="14033500" y="58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17082</xdr:rowOff>
    </xdr:from>
    <xdr:to>
      <xdr:col>76</xdr:col>
      <xdr:colOff>22225</xdr:colOff>
      <xdr:row>32</xdr:row>
      <xdr:rowOff>164490</xdr:rowOff>
    </xdr:to>
    <xdr:cxnSp macro="">
      <xdr:nvCxnSpPr>
        <xdr:cNvPr id="143" name="直線コネクタ 142">
          <a:extLst>
            <a:ext uri="{FF2B5EF4-FFF2-40B4-BE49-F238E27FC236}">
              <a16:creationId xmlns:a16="http://schemas.microsoft.com/office/drawing/2014/main" id="{6B23B2E4-59AA-49C3-8ABE-87686DF70C50}"/>
            </a:ext>
          </a:extLst>
        </xdr:cNvPr>
        <xdr:cNvCxnSpPr/>
      </xdr:nvCxnSpPr>
      <xdr:spPr>
        <a:xfrm>
          <a:off x="14084300" y="5932107"/>
          <a:ext cx="711200" cy="49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56667</xdr:rowOff>
    </xdr:from>
    <xdr:to>
      <xdr:col>68</xdr:col>
      <xdr:colOff>123825</xdr:colOff>
      <xdr:row>33</xdr:row>
      <xdr:rowOff>158268</xdr:rowOff>
    </xdr:to>
    <xdr:sp macro="" textlink="">
      <xdr:nvSpPr>
        <xdr:cNvPr id="144" name="楕円 143">
          <a:extLst>
            <a:ext uri="{FF2B5EF4-FFF2-40B4-BE49-F238E27FC236}">
              <a16:creationId xmlns:a16="http://schemas.microsoft.com/office/drawing/2014/main" id="{28D5180D-86F3-4D02-8640-C94610DB67FA}"/>
            </a:ext>
          </a:extLst>
        </xdr:cNvPr>
        <xdr:cNvSpPr/>
      </xdr:nvSpPr>
      <xdr:spPr>
        <a:xfrm>
          <a:off x="132715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17082</xdr:rowOff>
    </xdr:from>
    <xdr:to>
      <xdr:col>72</xdr:col>
      <xdr:colOff>73025</xdr:colOff>
      <xdr:row>33</xdr:row>
      <xdr:rowOff>107467</xdr:rowOff>
    </xdr:to>
    <xdr:cxnSp macro="">
      <xdr:nvCxnSpPr>
        <xdr:cNvPr id="145" name="直線コネクタ 144">
          <a:extLst>
            <a:ext uri="{FF2B5EF4-FFF2-40B4-BE49-F238E27FC236}">
              <a16:creationId xmlns:a16="http://schemas.microsoft.com/office/drawing/2014/main" id="{5C7AC90D-8037-464B-99C9-EEA88876A8B6}"/>
            </a:ext>
          </a:extLst>
        </xdr:cNvPr>
        <xdr:cNvCxnSpPr/>
      </xdr:nvCxnSpPr>
      <xdr:spPr>
        <a:xfrm flipV="1">
          <a:off x="13322300" y="5932107"/>
          <a:ext cx="762000" cy="60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23660</xdr:rowOff>
    </xdr:from>
    <xdr:to>
      <xdr:col>64</xdr:col>
      <xdr:colOff>123825</xdr:colOff>
      <xdr:row>32</xdr:row>
      <xdr:rowOff>125260</xdr:rowOff>
    </xdr:to>
    <xdr:sp macro="" textlink="">
      <xdr:nvSpPr>
        <xdr:cNvPr id="146" name="楕円 145">
          <a:extLst>
            <a:ext uri="{FF2B5EF4-FFF2-40B4-BE49-F238E27FC236}">
              <a16:creationId xmlns:a16="http://schemas.microsoft.com/office/drawing/2014/main" id="{8800D7FF-AD36-4573-ABFC-8C517648155A}"/>
            </a:ext>
          </a:extLst>
        </xdr:cNvPr>
        <xdr:cNvSpPr/>
      </xdr:nvSpPr>
      <xdr:spPr>
        <a:xfrm>
          <a:off x="12509500" y="62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74460</xdr:rowOff>
    </xdr:from>
    <xdr:to>
      <xdr:col>68</xdr:col>
      <xdr:colOff>73025</xdr:colOff>
      <xdr:row>33</xdr:row>
      <xdr:rowOff>107467</xdr:rowOff>
    </xdr:to>
    <xdr:cxnSp macro="">
      <xdr:nvCxnSpPr>
        <xdr:cNvPr id="147" name="直線コネクタ 146">
          <a:extLst>
            <a:ext uri="{FF2B5EF4-FFF2-40B4-BE49-F238E27FC236}">
              <a16:creationId xmlns:a16="http://schemas.microsoft.com/office/drawing/2014/main" id="{DA56F2BB-3919-4D95-8981-8E5C3E148E4D}"/>
            </a:ext>
          </a:extLst>
        </xdr:cNvPr>
        <xdr:cNvCxnSpPr/>
      </xdr:nvCxnSpPr>
      <xdr:spPr>
        <a:xfrm>
          <a:off x="12560300" y="6332385"/>
          <a:ext cx="762000" cy="20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103784</xdr:rowOff>
    </xdr:from>
    <xdr:to>
      <xdr:col>60</xdr:col>
      <xdr:colOff>123825</xdr:colOff>
      <xdr:row>32</xdr:row>
      <xdr:rowOff>33934</xdr:rowOff>
    </xdr:to>
    <xdr:sp macro="" textlink="">
      <xdr:nvSpPr>
        <xdr:cNvPr id="148" name="楕円 147">
          <a:extLst>
            <a:ext uri="{FF2B5EF4-FFF2-40B4-BE49-F238E27FC236}">
              <a16:creationId xmlns:a16="http://schemas.microsoft.com/office/drawing/2014/main" id="{176B5696-21AE-477B-8A1A-1BB7D5ED48E5}"/>
            </a:ext>
          </a:extLst>
        </xdr:cNvPr>
        <xdr:cNvSpPr/>
      </xdr:nvSpPr>
      <xdr:spPr>
        <a:xfrm>
          <a:off x="11747500" y="61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154584</xdr:rowOff>
    </xdr:from>
    <xdr:to>
      <xdr:col>64</xdr:col>
      <xdr:colOff>73025</xdr:colOff>
      <xdr:row>32</xdr:row>
      <xdr:rowOff>74460</xdr:rowOff>
    </xdr:to>
    <xdr:cxnSp macro="">
      <xdr:nvCxnSpPr>
        <xdr:cNvPr id="149" name="直線コネクタ 148">
          <a:extLst>
            <a:ext uri="{FF2B5EF4-FFF2-40B4-BE49-F238E27FC236}">
              <a16:creationId xmlns:a16="http://schemas.microsoft.com/office/drawing/2014/main" id="{55A6FC46-EE8C-48B2-A8D8-9D50F643DB97}"/>
            </a:ext>
          </a:extLst>
        </xdr:cNvPr>
        <xdr:cNvCxnSpPr/>
      </xdr:nvCxnSpPr>
      <xdr:spPr>
        <a:xfrm>
          <a:off x="11798300" y="6241059"/>
          <a:ext cx="7620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49649</xdr:rowOff>
    </xdr:from>
    <xdr:ext cx="469744" cy="259045"/>
    <xdr:sp macro="" textlink="">
      <xdr:nvSpPr>
        <xdr:cNvPr id="150" name="n_1aveValue債務償還比率">
          <a:extLst>
            <a:ext uri="{FF2B5EF4-FFF2-40B4-BE49-F238E27FC236}">
              <a16:creationId xmlns:a16="http://schemas.microsoft.com/office/drawing/2014/main" id="{05C5F43E-2E2B-4D41-BF5A-6FFA76C5C35F}"/>
            </a:ext>
          </a:extLst>
        </xdr:cNvPr>
        <xdr:cNvSpPr txBox="1"/>
      </xdr:nvSpPr>
      <xdr:spPr>
        <a:xfrm>
          <a:off x="13836727" y="56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167720</xdr:rowOff>
    </xdr:from>
    <xdr:ext cx="469744" cy="259045"/>
    <xdr:sp macro="" textlink="">
      <xdr:nvSpPr>
        <xdr:cNvPr id="151" name="n_2aveValue債務償還比率">
          <a:extLst>
            <a:ext uri="{FF2B5EF4-FFF2-40B4-BE49-F238E27FC236}">
              <a16:creationId xmlns:a16="http://schemas.microsoft.com/office/drawing/2014/main" id="{B6520214-A0B7-4A71-9B82-BBD72E17E8AA}"/>
            </a:ext>
          </a:extLst>
        </xdr:cNvPr>
        <xdr:cNvSpPr txBox="1"/>
      </xdr:nvSpPr>
      <xdr:spPr>
        <a:xfrm>
          <a:off x="13087427" y="59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64279</xdr:rowOff>
    </xdr:from>
    <xdr:ext cx="469744" cy="259045"/>
    <xdr:sp macro="" textlink="">
      <xdr:nvSpPr>
        <xdr:cNvPr id="152" name="n_3aveValue債務償還比率">
          <a:extLst>
            <a:ext uri="{FF2B5EF4-FFF2-40B4-BE49-F238E27FC236}">
              <a16:creationId xmlns:a16="http://schemas.microsoft.com/office/drawing/2014/main" id="{1CA4441F-2EF8-4B43-8F9C-509CE903D3F1}"/>
            </a:ext>
          </a:extLst>
        </xdr:cNvPr>
        <xdr:cNvSpPr txBox="1"/>
      </xdr:nvSpPr>
      <xdr:spPr>
        <a:xfrm>
          <a:off x="12325427"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47083</xdr:rowOff>
    </xdr:from>
    <xdr:ext cx="469744" cy="259045"/>
    <xdr:sp macro="" textlink="">
      <xdr:nvSpPr>
        <xdr:cNvPr id="153" name="n_4aveValue債務償還比率">
          <a:extLst>
            <a:ext uri="{FF2B5EF4-FFF2-40B4-BE49-F238E27FC236}">
              <a16:creationId xmlns:a16="http://schemas.microsoft.com/office/drawing/2014/main" id="{AC9A9D85-E12C-40E6-AE80-B8812D81A9D6}"/>
            </a:ext>
          </a:extLst>
        </xdr:cNvPr>
        <xdr:cNvSpPr txBox="1"/>
      </xdr:nvSpPr>
      <xdr:spPr>
        <a:xfrm>
          <a:off x="11563427" y="63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59009</xdr:rowOff>
    </xdr:from>
    <xdr:ext cx="469744" cy="259045"/>
    <xdr:sp macro="" textlink="">
      <xdr:nvSpPr>
        <xdr:cNvPr id="154" name="n_1mainValue債務償還比率">
          <a:extLst>
            <a:ext uri="{FF2B5EF4-FFF2-40B4-BE49-F238E27FC236}">
              <a16:creationId xmlns:a16="http://schemas.microsoft.com/office/drawing/2014/main" id="{67CA9062-D8ED-4365-8187-1BF0D2809A13}"/>
            </a:ext>
          </a:extLst>
        </xdr:cNvPr>
        <xdr:cNvSpPr txBox="1"/>
      </xdr:nvSpPr>
      <xdr:spPr>
        <a:xfrm>
          <a:off x="13836727" y="597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149394</xdr:rowOff>
    </xdr:from>
    <xdr:ext cx="469744" cy="259045"/>
    <xdr:sp macro="" textlink="">
      <xdr:nvSpPr>
        <xdr:cNvPr id="155" name="n_2mainValue債務償還比率">
          <a:extLst>
            <a:ext uri="{FF2B5EF4-FFF2-40B4-BE49-F238E27FC236}">
              <a16:creationId xmlns:a16="http://schemas.microsoft.com/office/drawing/2014/main" id="{26340459-B744-493B-8FE6-24197DA2D565}"/>
            </a:ext>
          </a:extLst>
        </xdr:cNvPr>
        <xdr:cNvSpPr txBox="1"/>
      </xdr:nvSpPr>
      <xdr:spPr>
        <a:xfrm>
          <a:off x="13087427" y="657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116387</xdr:rowOff>
    </xdr:from>
    <xdr:ext cx="469744" cy="259045"/>
    <xdr:sp macro="" textlink="">
      <xdr:nvSpPr>
        <xdr:cNvPr id="156" name="n_3mainValue債務償還比率">
          <a:extLst>
            <a:ext uri="{FF2B5EF4-FFF2-40B4-BE49-F238E27FC236}">
              <a16:creationId xmlns:a16="http://schemas.microsoft.com/office/drawing/2014/main" id="{C432231A-9F1E-4039-9A52-1243F46A3E86}"/>
            </a:ext>
          </a:extLst>
        </xdr:cNvPr>
        <xdr:cNvSpPr txBox="1"/>
      </xdr:nvSpPr>
      <xdr:spPr>
        <a:xfrm>
          <a:off x="12325427" y="637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50461</xdr:rowOff>
    </xdr:from>
    <xdr:ext cx="469744" cy="259045"/>
    <xdr:sp macro="" textlink="">
      <xdr:nvSpPr>
        <xdr:cNvPr id="157" name="n_4mainValue債務償還比率">
          <a:extLst>
            <a:ext uri="{FF2B5EF4-FFF2-40B4-BE49-F238E27FC236}">
              <a16:creationId xmlns:a16="http://schemas.microsoft.com/office/drawing/2014/main" id="{70BB93F2-4A81-4771-B17D-B12CE7B78F78}"/>
            </a:ext>
          </a:extLst>
        </xdr:cNvPr>
        <xdr:cNvSpPr txBox="1"/>
      </xdr:nvSpPr>
      <xdr:spPr>
        <a:xfrm>
          <a:off x="11563427" y="59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D3B1CB32-35CA-4617-A150-4C32F1CE499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5DA91B17-99CC-44C4-B758-BD9760E9929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2E00EA05-915F-4D25-B906-22A711FD7EB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7E933C84-185D-46F6-AA69-BD98672A3E1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C7395907-FB51-45C4-9A36-7FFB4B5F9E6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4C8C6718-082E-4325-B2ED-6B240DB8710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84F67A-D548-4A49-B58F-58733B0A55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5DA6CC-D05B-4F3A-BBB5-1CDE5F0D41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298A44-818E-474D-B72E-467D3B6EE6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921FCA-3C85-438B-B3CB-D8234800D1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FC4062-FBB1-4DDA-94CC-037634BADA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7A6196-25AB-4C00-AA47-FF06983743A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3F96CF-6A62-4253-95AA-890A930D89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F5A107-1FCC-4452-BF88-8744E1D0190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807E3D-A518-4622-8B3E-C27B1168EA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C1CFAF-E2E9-4948-8AF4-EF519AB3868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250,966
242,066
27.46
102,479,568
94,941,211
5,913,600
46,929,732
70,666,566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882DD2-3A73-4652-BAB6-830215873E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D2DB66-0BA9-4AB6-97E7-A8C1323809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AE2120-42E3-40FB-B511-BFB3C19E43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CDE175-2545-49F3-8D06-73F82DD5DD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C89C4B-2638-4DAF-9CA5-9D89968282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7419989-80DE-4898-AEF6-C41CE83C70A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E4DCB0-21AF-431A-BF4E-A91C0ED2B20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6E0DDC-F6D9-414C-BE56-01EF6EFBEC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B1738D-13E0-4B27-8D91-A555C7B487C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94179C-AFF7-46AB-ADF3-A76C01FD29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FC9E50-C092-4A59-AC8B-2BBA290CE8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CBCDA9-5EAB-4161-BE28-701F20D8587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88E47B-6B94-47C3-908B-5FC7F3C245C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F67C56-A1AB-4A13-891E-9A15B23A8C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423A7C-5E15-4971-933B-EDB59736D1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C005CA-5C64-42BC-B003-CF47115484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778E51-25E0-43D3-A6C0-B9DC2617D8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A658D4-65E4-497D-9696-96B15190111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FCFE09-A812-4815-941C-CBAA6BCFD9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F6F7918-722F-4F01-AC7A-1B097C2B6F9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8CDCB3-C40E-43E0-A393-FA79E85D71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E94534-EA98-4639-A1FC-BA7023B4CF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BFB7E06-0455-40F6-9AD7-4A64D192F4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0185DC-A6B1-4003-B276-E43B0F44FB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F53D78-E718-48CD-A6D9-CA545D2C78F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EA3DC6-0CD1-4237-A31A-EF6D067155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554712-1E07-4033-87CE-2084A5A1AF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87735B-58C2-4079-B618-FA81520E61F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6206DD-CC61-43CD-9F39-D020922DE9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598D2C-482D-4989-9636-C396AB9FBE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FFB71E-7C76-4596-A069-EBA31F99E9C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2E12CC5-B3AF-4904-89A3-8301101D0E8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0450D2D-A45C-4D2F-B3CA-2892869DEEC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9E19A8B-0196-4A02-AB7B-43BB490CF28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02DF164-52EB-4D22-AB4F-A8973E31656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02906E0-F67B-4BBA-A35C-C7DE766F386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E697EF3-477B-4AFB-97A5-D2196401387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1011039-6678-4B20-8DA8-974122C77F4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C0FF80D-6A31-4F24-8E5E-F78EBC2D1FB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368AC7C-BD0E-4D32-9AAC-6DAA2F1A21D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89D859B-6728-4DC6-A817-E692B28A402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E4A0FA9-2A92-4BE8-B39E-32C14AE32EE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AB28668-A191-449D-837C-811D2FD006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8CC922B-1CC8-47A0-8F45-12CCC2236E2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C1EFF03-FEE8-43E6-AECB-B0027BFF7D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a:extLst>
            <a:ext uri="{FF2B5EF4-FFF2-40B4-BE49-F238E27FC236}">
              <a16:creationId xmlns:a16="http://schemas.microsoft.com/office/drawing/2014/main" id="{758B6E84-3D5B-45DF-BCB7-C3D6A17D1E38}"/>
            </a:ext>
          </a:extLst>
        </xdr:cNvPr>
        <xdr:cNvCxnSpPr/>
      </xdr:nvCxnSpPr>
      <xdr:spPr>
        <a:xfrm flipV="1">
          <a:off x="4634865" y="597979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a:extLst>
            <a:ext uri="{FF2B5EF4-FFF2-40B4-BE49-F238E27FC236}">
              <a16:creationId xmlns:a16="http://schemas.microsoft.com/office/drawing/2014/main" id="{305FB0E7-11E2-459B-8466-54903CF24E08}"/>
            </a:ext>
          </a:extLst>
        </xdr:cNvPr>
        <xdr:cNvSpPr txBox="1"/>
      </xdr:nvSpPr>
      <xdr:spPr>
        <a:xfrm>
          <a:off x="4673600"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a:extLst>
            <a:ext uri="{FF2B5EF4-FFF2-40B4-BE49-F238E27FC236}">
              <a16:creationId xmlns:a16="http://schemas.microsoft.com/office/drawing/2014/main" id="{CC12AE3B-9383-4DD3-8CD3-D1E46F893E57}"/>
            </a:ext>
          </a:extLst>
        </xdr:cNvPr>
        <xdr:cNvCxnSpPr/>
      </xdr:nvCxnSpPr>
      <xdr:spPr>
        <a:xfrm>
          <a:off x="4546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a:extLst>
            <a:ext uri="{FF2B5EF4-FFF2-40B4-BE49-F238E27FC236}">
              <a16:creationId xmlns:a16="http://schemas.microsoft.com/office/drawing/2014/main" id="{36A7C216-904A-4C25-9A18-4360CC8506F7}"/>
            </a:ext>
          </a:extLst>
        </xdr:cNvPr>
        <xdr:cNvSpPr txBox="1"/>
      </xdr:nvSpPr>
      <xdr:spPr>
        <a:xfrm>
          <a:off x="4673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a:extLst>
            <a:ext uri="{FF2B5EF4-FFF2-40B4-BE49-F238E27FC236}">
              <a16:creationId xmlns:a16="http://schemas.microsoft.com/office/drawing/2014/main" id="{48C60DBB-9723-409C-A02F-D797BBF4A865}"/>
            </a:ext>
          </a:extLst>
        </xdr:cNvPr>
        <xdr:cNvCxnSpPr/>
      </xdr:nvCxnSpPr>
      <xdr:spPr>
        <a:xfrm>
          <a:off x="4546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165752</xdr:rowOff>
    </xdr:from>
    <xdr:ext cx="405111" cy="259045"/>
    <xdr:sp macro="" textlink="">
      <xdr:nvSpPr>
        <xdr:cNvPr id="62" name="【道路】&#10;有形固定資産減価償却率平均値テキスト">
          <a:extLst>
            <a:ext uri="{FF2B5EF4-FFF2-40B4-BE49-F238E27FC236}">
              <a16:creationId xmlns:a16="http://schemas.microsoft.com/office/drawing/2014/main" id="{DEB936D6-B833-4250-B272-6E574D12F4B0}"/>
            </a:ext>
          </a:extLst>
        </xdr:cNvPr>
        <xdr:cNvSpPr txBox="1"/>
      </xdr:nvSpPr>
      <xdr:spPr>
        <a:xfrm>
          <a:off x="46736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a:extLst>
            <a:ext uri="{FF2B5EF4-FFF2-40B4-BE49-F238E27FC236}">
              <a16:creationId xmlns:a16="http://schemas.microsoft.com/office/drawing/2014/main" id="{A6135C8A-6D20-494B-9637-F6E3FE8A369E}"/>
            </a:ext>
          </a:extLst>
        </xdr:cNvPr>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a:extLst>
            <a:ext uri="{FF2B5EF4-FFF2-40B4-BE49-F238E27FC236}">
              <a16:creationId xmlns:a16="http://schemas.microsoft.com/office/drawing/2014/main" id="{93C4C718-7CF0-478B-A6F2-DFB45D346AA0}"/>
            </a:ext>
          </a:extLst>
        </xdr:cNvPr>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D4E3B685-3222-4508-B564-D6146EB0AD10}"/>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807FC9A2-B133-4044-ADDE-6CAEB32FD51C}"/>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3FBB99A7-1D82-472F-BB17-D6DC9798D4E2}"/>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DDEC0FE-4652-4D55-ABB2-34BB54E7000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2BA764-07AF-480F-BC22-AFAE8EC976D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2A89AE-C734-4602-8D70-604028CFF29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5C69A41-1654-4965-800B-E30E6C8D2E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37796E2-195E-4706-BCBB-48933AEFC40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3" name="楕円 72">
          <a:extLst>
            <a:ext uri="{FF2B5EF4-FFF2-40B4-BE49-F238E27FC236}">
              <a16:creationId xmlns:a16="http://schemas.microsoft.com/office/drawing/2014/main" id="{F804B66E-4895-4AE0-85E9-4E9DF4143A61}"/>
            </a:ext>
          </a:extLst>
        </xdr:cNvPr>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151147</xdr:rowOff>
    </xdr:from>
    <xdr:ext cx="405111" cy="259045"/>
    <xdr:sp macro="" textlink="">
      <xdr:nvSpPr>
        <xdr:cNvPr id="74" name="【道路】&#10;有形固定資産減価償却率該当値テキスト">
          <a:extLst>
            <a:ext uri="{FF2B5EF4-FFF2-40B4-BE49-F238E27FC236}">
              <a16:creationId xmlns:a16="http://schemas.microsoft.com/office/drawing/2014/main" id="{03E0FC7B-8C68-4CC1-AFB8-C322B6C36BF2}"/>
            </a:ext>
          </a:extLst>
        </xdr:cNvPr>
        <xdr:cNvSpPr txBox="1"/>
      </xdr:nvSpPr>
      <xdr:spPr>
        <a:xfrm>
          <a:off x="4673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86360</xdr:rowOff>
    </xdr:from>
    <xdr:to>
      <xdr:col>20</xdr:col>
      <xdr:colOff>38100</xdr:colOff>
      <xdr:row>36</xdr:row>
      <xdr:rowOff>16510</xdr:rowOff>
    </xdr:to>
    <xdr:sp macro="" textlink="">
      <xdr:nvSpPr>
        <xdr:cNvPr id="75" name="楕円 74">
          <a:extLst>
            <a:ext uri="{FF2B5EF4-FFF2-40B4-BE49-F238E27FC236}">
              <a16:creationId xmlns:a16="http://schemas.microsoft.com/office/drawing/2014/main" id="{0892CFDB-342D-4F52-BC01-A5030D07D4D7}"/>
            </a:ext>
          </a:extLst>
        </xdr:cNvPr>
        <xdr:cNvSpPr/>
      </xdr:nvSpPr>
      <xdr:spPr>
        <a:xfrm>
          <a:off x="3746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137160</xdr:rowOff>
    </xdr:from>
    <xdr:to>
      <xdr:col>24</xdr:col>
      <xdr:colOff>63500</xdr:colOff>
      <xdr:row>36</xdr:row>
      <xdr:rowOff>7620</xdr:rowOff>
    </xdr:to>
    <xdr:cxnSp macro="">
      <xdr:nvCxnSpPr>
        <xdr:cNvPr id="76" name="直線コネクタ 75">
          <a:extLst>
            <a:ext uri="{FF2B5EF4-FFF2-40B4-BE49-F238E27FC236}">
              <a16:creationId xmlns:a16="http://schemas.microsoft.com/office/drawing/2014/main" id="{2FEB56CC-A22C-4E9C-9FA8-013BD54F57CB}"/>
            </a:ext>
          </a:extLst>
        </xdr:cNvPr>
        <xdr:cNvCxnSpPr/>
      </xdr:nvCxnSpPr>
      <xdr:spPr>
        <a:xfrm>
          <a:off x="3797300" y="61379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101600</xdr:rowOff>
    </xdr:from>
    <xdr:to>
      <xdr:col>15</xdr:col>
      <xdr:colOff>101600</xdr:colOff>
      <xdr:row>36</xdr:row>
      <xdr:rowOff>31750</xdr:rowOff>
    </xdr:to>
    <xdr:sp macro="" textlink="">
      <xdr:nvSpPr>
        <xdr:cNvPr id="77" name="楕円 76">
          <a:extLst>
            <a:ext uri="{FF2B5EF4-FFF2-40B4-BE49-F238E27FC236}">
              <a16:creationId xmlns:a16="http://schemas.microsoft.com/office/drawing/2014/main" id="{B32D542B-98FF-46A0-B049-C7649FF013BD}"/>
            </a:ext>
          </a:extLst>
        </xdr:cNvPr>
        <xdr:cNvSpPr/>
      </xdr:nvSpPr>
      <xdr:spPr>
        <a:xfrm>
          <a:off x="2857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137160</xdr:rowOff>
    </xdr:from>
    <xdr:to>
      <xdr:col>19</xdr:col>
      <xdr:colOff>177800</xdr:colOff>
      <xdr:row>35</xdr:row>
      <xdr:rowOff>152400</xdr:rowOff>
    </xdr:to>
    <xdr:cxnSp macro="">
      <xdr:nvCxnSpPr>
        <xdr:cNvPr id="78" name="直線コネクタ 77">
          <a:extLst>
            <a:ext uri="{FF2B5EF4-FFF2-40B4-BE49-F238E27FC236}">
              <a16:creationId xmlns:a16="http://schemas.microsoft.com/office/drawing/2014/main" id="{08EE5372-DDA1-4E46-9892-CC7087C5D401}"/>
            </a:ext>
          </a:extLst>
        </xdr:cNvPr>
        <xdr:cNvCxnSpPr/>
      </xdr:nvCxnSpPr>
      <xdr:spPr>
        <a:xfrm flipV="1">
          <a:off x="2908300" y="61379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76835</xdr:rowOff>
    </xdr:from>
    <xdr:to>
      <xdr:col>10</xdr:col>
      <xdr:colOff>165100</xdr:colOff>
      <xdr:row>36</xdr:row>
      <xdr:rowOff>6985</xdr:rowOff>
    </xdr:to>
    <xdr:sp macro="" textlink="">
      <xdr:nvSpPr>
        <xdr:cNvPr id="79" name="楕円 78">
          <a:extLst>
            <a:ext uri="{FF2B5EF4-FFF2-40B4-BE49-F238E27FC236}">
              <a16:creationId xmlns:a16="http://schemas.microsoft.com/office/drawing/2014/main" id="{DF679B68-0881-4AC3-9EA5-126FE23AAD68}"/>
            </a:ext>
          </a:extLst>
        </xdr:cNvPr>
        <xdr:cNvSpPr/>
      </xdr:nvSpPr>
      <xdr:spPr>
        <a:xfrm>
          <a:off x="1968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127635</xdr:rowOff>
    </xdr:from>
    <xdr:to>
      <xdr:col>15</xdr:col>
      <xdr:colOff>50800</xdr:colOff>
      <xdr:row>35</xdr:row>
      <xdr:rowOff>152400</xdr:rowOff>
    </xdr:to>
    <xdr:cxnSp macro="">
      <xdr:nvCxnSpPr>
        <xdr:cNvPr id="80" name="直線コネクタ 79">
          <a:extLst>
            <a:ext uri="{FF2B5EF4-FFF2-40B4-BE49-F238E27FC236}">
              <a16:creationId xmlns:a16="http://schemas.microsoft.com/office/drawing/2014/main" id="{F30E9DC6-9C15-4E1E-A3D8-2FCA9424D157}"/>
            </a:ext>
          </a:extLst>
        </xdr:cNvPr>
        <xdr:cNvCxnSpPr/>
      </xdr:nvCxnSpPr>
      <xdr:spPr>
        <a:xfrm>
          <a:off x="2019300" y="61283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55880</xdr:rowOff>
    </xdr:from>
    <xdr:to>
      <xdr:col>6</xdr:col>
      <xdr:colOff>38100</xdr:colOff>
      <xdr:row>35</xdr:row>
      <xdr:rowOff>157480</xdr:rowOff>
    </xdr:to>
    <xdr:sp macro="" textlink="">
      <xdr:nvSpPr>
        <xdr:cNvPr id="81" name="楕円 80">
          <a:extLst>
            <a:ext uri="{FF2B5EF4-FFF2-40B4-BE49-F238E27FC236}">
              <a16:creationId xmlns:a16="http://schemas.microsoft.com/office/drawing/2014/main" id="{FF945310-F699-4767-8ED2-A6C4813C822C}"/>
            </a:ext>
          </a:extLst>
        </xdr:cNvPr>
        <xdr:cNvSpPr/>
      </xdr:nvSpPr>
      <xdr:spPr>
        <a:xfrm>
          <a:off x="1079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106680</xdr:rowOff>
    </xdr:from>
    <xdr:to>
      <xdr:col>10</xdr:col>
      <xdr:colOff>114300</xdr:colOff>
      <xdr:row>35</xdr:row>
      <xdr:rowOff>127635</xdr:rowOff>
    </xdr:to>
    <xdr:cxnSp macro="">
      <xdr:nvCxnSpPr>
        <xdr:cNvPr id="82" name="直線コネクタ 81">
          <a:extLst>
            <a:ext uri="{FF2B5EF4-FFF2-40B4-BE49-F238E27FC236}">
              <a16:creationId xmlns:a16="http://schemas.microsoft.com/office/drawing/2014/main" id="{A9B43E20-574A-4DAB-ACB2-97FC08E21CA9}"/>
            </a:ext>
          </a:extLst>
        </xdr:cNvPr>
        <xdr:cNvCxnSpPr/>
      </xdr:nvCxnSpPr>
      <xdr:spPr>
        <a:xfrm>
          <a:off x="1130300" y="61074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83" name="n_1aveValue【道路】&#10;有形固定資産減価償却率">
          <a:extLst>
            <a:ext uri="{FF2B5EF4-FFF2-40B4-BE49-F238E27FC236}">
              <a16:creationId xmlns:a16="http://schemas.microsoft.com/office/drawing/2014/main" id="{08DD50EF-DE99-4B77-B3CD-F1E2B4F38A5C}"/>
            </a:ext>
          </a:extLst>
        </xdr:cNvPr>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9160B786-7AF1-4B69-9687-F809BC0360C6}"/>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ED86ABE9-09AD-42F0-8913-DD476632B2E2}"/>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24FCCC6F-3F0E-4CAC-9424-ED9EF6D5D189}"/>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33037</xdr:rowOff>
    </xdr:from>
    <xdr:ext cx="405111" cy="259045"/>
    <xdr:sp macro="" textlink="">
      <xdr:nvSpPr>
        <xdr:cNvPr id="87" name="n_1mainValue【道路】&#10;有形固定資産減価償却率">
          <a:extLst>
            <a:ext uri="{FF2B5EF4-FFF2-40B4-BE49-F238E27FC236}">
              <a16:creationId xmlns:a16="http://schemas.microsoft.com/office/drawing/2014/main" id="{993EB435-7B09-474F-AC6B-008814CBCA33}"/>
            </a:ext>
          </a:extLst>
        </xdr:cNvPr>
        <xdr:cNvSpPr txBox="1"/>
      </xdr:nvSpPr>
      <xdr:spPr>
        <a:xfrm>
          <a:off x="3582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48277</xdr:rowOff>
    </xdr:from>
    <xdr:ext cx="405111" cy="259045"/>
    <xdr:sp macro="" textlink="">
      <xdr:nvSpPr>
        <xdr:cNvPr id="88" name="n_2mainValue【道路】&#10;有形固定資産減価償却率">
          <a:extLst>
            <a:ext uri="{FF2B5EF4-FFF2-40B4-BE49-F238E27FC236}">
              <a16:creationId xmlns:a16="http://schemas.microsoft.com/office/drawing/2014/main" id="{44356AD8-FD02-451F-9E8B-898AE80F3BC6}"/>
            </a:ext>
          </a:extLst>
        </xdr:cNvPr>
        <xdr:cNvSpPr txBox="1"/>
      </xdr:nvSpPr>
      <xdr:spPr>
        <a:xfrm>
          <a:off x="2705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23512</xdr:rowOff>
    </xdr:from>
    <xdr:ext cx="405111" cy="259045"/>
    <xdr:sp macro="" textlink="">
      <xdr:nvSpPr>
        <xdr:cNvPr id="89" name="n_3mainValue【道路】&#10;有形固定資産減価償却率">
          <a:extLst>
            <a:ext uri="{FF2B5EF4-FFF2-40B4-BE49-F238E27FC236}">
              <a16:creationId xmlns:a16="http://schemas.microsoft.com/office/drawing/2014/main" id="{E98DA5D3-9D35-4074-83AF-7D9B5EECE624}"/>
            </a:ext>
          </a:extLst>
        </xdr:cNvPr>
        <xdr:cNvSpPr txBox="1"/>
      </xdr:nvSpPr>
      <xdr:spPr>
        <a:xfrm>
          <a:off x="1816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2557</xdr:rowOff>
    </xdr:from>
    <xdr:ext cx="405111" cy="259045"/>
    <xdr:sp macro="" textlink="">
      <xdr:nvSpPr>
        <xdr:cNvPr id="90" name="n_4mainValue【道路】&#10;有形固定資産減価償却率">
          <a:extLst>
            <a:ext uri="{FF2B5EF4-FFF2-40B4-BE49-F238E27FC236}">
              <a16:creationId xmlns:a16="http://schemas.microsoft.com/office/drawing/2014/main" id="{52B4C12B-E64E-4852-AFCC-1B4F00DAA2BF}"/>
            </a:ext>
          </a:extLst>
        </xdr:cNvPr>
        <xdr:cNvSpPr txBox="1"/>
      </xdr:nvSpPr>
      <xdr:spPr>
        <a:xfrm>
          <a:off x="927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D91EB58-AA68-4F69-91A6-73DF0827C9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ACCCB08-5B5E-4007-94E8-B77F08D567D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2D2748F-A765-4E1B-902A-1D07B743DE7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8AEDB93-F0B0-4C5E-85F2-24D61064D76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3932A9D-66C1-437E-9427-D2760696C1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24DB74A-7D46-4E52-B9D8-9ED51C6FFB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B35959A-55E3-4943-8E28-B8E6A81748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9EB0CED-D1C6-4DC6-BD3C-FAAF201F68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6A5BD8E-9ED4-4CFB-BF8E-A800690E30E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1B7DA3A-1002-4091-A559-254336C49A0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36CD6FC-A4EE-4377-BCD2-B3DA7093688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D1AD534-A555-451A-8760-3C8CCC83DDD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C790EC6-D8B9-4AF4-A29A-8104210DD78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9D217499-79B0-4F52-99EC-2CA9C3636ED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7FEBEBE-56F8-4901-ACB8-9B271DD3927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FC078B19-D52B-48D6-9640-BFB30C8F9B08}"/>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3EE8C9E-C9FF-4598-8EA1-BA464B8CFAC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F6C5C733-5F58-44E2-89D4-EDC6FABC44FC}"/>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3B02CC2-DC9E-44A6-B9B2-401C59A5A23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6151DE76-71CE-4CCC-BF5C-A8731628CA9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11F79C3-2471-4384-AECE-1748D44BB7E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a:extLst>
            <a:ext uri="{FF2B5EF4-FFF2-40B4-BE49-F238E27FC236}">
              <a16:creationId xmlns:a16="http://schemas.microsoft.com/office/drawing/2014/main" id="{39B5B574-C557-4F41-97E3-46C40760D286}"/>
            </a:ext>
          </a:extLst>
        </xdr:cNvPr>
        <xdr:cNvCxnSpPr/>
      </xdr:nvCxnSpPr>
      <xdr:spPr>
        <a:xfrm flipV="1">
          <a:off x="10476865" y="5716768"/>
          <a:ext cx="0" cy="134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a:extLst>
            <a:ext uri="{FF2B5EF4-FFF2-40B4-BE49-F238E27FC236}">
              <a16:creationId xmlns:a16="http://schemas.microsoft.com/office/drawing/2014/main" id="{E61D9449-94AB-4CDD-90C1-A1747F008F94}"/>
            </a:ext>
          </a:extLst>
        </xdr:cNvPr>
        <xdr:cNvSpPr txBox="1"/>
      </xdr:nvSpPr>
      <xdr:spPr>
        <a:xfrm>
          <a:off x="10515600" y="70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a:extLst>
            <a:ext uri="{FF2B5EF4-FFF2-40B4-BE49-F238E27FC236}">
              <a16:creationId xmlns:a16="http://schemas.microsoft.com/office/drawing/2014/main" id="{810492B5-342D-4787-8F60-53A33A122398}"/>
            </a:ext>
          </a:extLst>
        </xdr:cNvPr>
        <xdr:cNvCxnSpPr/>
      </xdr:nvCxnSpPr>
      <xdr:spPr>
        <a:xfrm>
          <a:off x="10388600" y="70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a:extLst>
            <a:ext uri="{FF2B5EF4-FFF2-40B4-BE49-F238E27FC236}">
              <a16:creationId xmlns:a16="http://schemas.microsoft.com/office/drawing/2014/main" id="{31DA078A-FA6A-4CEA-A5C4-56DFC8FEF288}"/>
            </a:ext>
          </a:extLst>
        </xdr:cNvPr>
        <xdr:cNvSpPr txBox="1"/>
      </xdr:nvSpPr>
      <xdr:spPr>
        <a:xfrm>
          <a:off x="10515600" y="54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a:extLst>
            <a:ext uri="{FF2B5EF4-FFF2-40B4-BE49-F238E27FC236}">
              <a16:creationId xmlns:a16="http://schemas.microsoft.com/office/drawing/2014/main" id="{3E364B7B-BBDD-4A77-8E08-66BEB1E8038A}"/>
            </a:ext>
          </a:extLst>
        </xdr:cNvPr>
        <xdr:cNvCxnSpPr/>
      </xdr:nvCxnSpPr>
      <xdr:spPr>
        <a:xfrm>
          <a:off x="10388600" y="5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135556</xdr:rowOff>
    </xdr:from>
    <xdr:ext cx="469744" cy="259045"/>
    <xdr:sp macro="" textlink="">
      <xdr:nvSpPr>
        <xdr:cNvPr id="117" name="【道路】&#10;一人当たり延長平均値テキスト">
          <a:extLst>
            <a:ext uri="{FF2B5EF4-FFF2-40B4-BE49-F238E27FC236}">
              <a16:creationId xmlns:a16="http://schemas.microsoft.com/office/drawing/2014/main" id="{6ED6769D-13AD-4D3A-9E44-60F8D094B61D}"/>
            </a:ext>
          </a:extLst>
        </xdr:cNvPr>
        <xdr:cNvSpPr txBox="1"/>
      </xdr:nvSpPr>
      <xdr:spPr>
        <a:xfrm>
          <a:off x="10515600" y="665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a:extLst>
            <a:ext uri="{FF2B5EF4-FFF2-40B4-BE49-F238E27FC236}">
              <a16:creationId xmlns:a16="http://schemas.microsoft.com/office/drawing/2014/main" id="{0A70E25A-965D-43E7-80E3-F9716FF3A2D3}"/>
            </a:ext>
          </a:extLst>
        </xdr:cNvPr>
        <xdr:cNvSpPr/>
      </xdr:nvSpPr>
      <xdr:spPr>
        <a:xfrm>
          <a:off x="10426700" y="679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a:extLst>
            <a:ext uri="{FF2B5EF4-FFF2-40B4-BE49-F238E27FC236}">
              <a16:creationId xmlns:a16="http://schemas.microsoft.com/office/drawing/2014/main" id="{F62805F5-24D1-4B4A-A250-8D2FEF9A5879}"/>
            </a:ext>
          </a:extLst>
        </xdr:cNvPr>
        <xdr:cNvSpPr/>
      </xdr:nvSpPr>
      <xdr:spPr>
        <a:xfrm>
          <a:off x="95885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a:extLst>
            <a:ext uri="{FF2B5EF4-FFF2-40B4-BE49-F238E27FC236}">
              <a16:creationId xmlns:a16="http://schemas.microsoft.com/office/drawing/2014/main" id="{A52D3D64-0C48-4A55-A838-904A43F89055}"/>
            </a:ext>
          </a:extLst>
        </xdr:cNvPr>
        <xdr:cNvSpPr/>
      </xdr:nvSpPr>
      <xdr:spPr>
        <a:xfrm>
          <a:off x="8699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a:extLst>
            <a:ext uri="{FF2B5EF4-FFF2-40B4-BE49-F238E27FC236}">
              <a16:creationId xmlns:a16="http://schemas.microsoft.com/office/drawing/2014/main" id="{A2190328-C17F-4E38-A3E2-82A67B42350E}"/>
            </a:ext>
          </a:extLst>
        </xdr:cNvPr>
        <xdr:cNvSpPr/>
      </xdr:nvSpPr>
      <xdr:spPr>
        <a:xfrm>
          <a:off x="7810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a:extLst>
            <a:ext uri="{FF2B5EF4-FFF2-40B4-BE49-F238E27FC236}">
              <a16:creationId xmlns:a16="http://schemas.microsoft.com/office/drawing/2014/main" id="{53EB9423-C06A-4C83-954F-501005D6D43F}"/>
            </a:ext>
          </a:extLst>
        </xdr:cNvPr>
        <xdr:cNvSpPr/>
      </xdr:nvSpPr>
      <xdr:spPr>
        <a:xfrm>
          <a:off x="6921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1C3E4C8-3F74-488A-BD8D-7167AAC83F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9891FE7-B692-4A58-9001-2B54B3BCF9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323174-EE2A-438A-B2F3-FF80AEE7E42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82BC750-5FA1-455A-B95A-D468827343C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EDBB22E-F336-46B6-81C3-8E19A3A6CD0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142672</xdr:rowOff>
    </xdr:from>
    <xdr:to>
      <xdr:col>55</xdr:col>
      <xdr:colOff>50800</xdr:colOff>
      <xdr:row>41</xdr:row>
      <xdr:rowOff>72822</xdr:rowOff>
    </xdr:to>
    <xdr:sp macro="" textlink="">
      <xdr:nvSpPr>
        <xdr:cNvPr id="128" name="楕円 127">
          <a:extLst>
            <a:ext uri="{FF2B5EF4-FFF2-40B4-BE49-F238E27FC236}">
              <a16:creationId xmlns:a16="http://schemas.microsoft.com/office/drawing/2014/main" id="{48F013E6-B56A-4864-A1A3-892A4097891B}"/>
            </a:ext>
          </a:extLst>
        </xdr:cNvPr>
        <xdr:cNvSpPr/>
      </xdr:nvSpPr>
      <xdr:spPr>
        <a:xfrm>
          <a:off x="10426700" y="70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57599</xdr:rowOff>
    </xdr:from>
    <xdr:ext cx="469744" cy="259045"/>
    <xdr:sp macro="" textlink="">
      <xdr:nvSpPr>
        <xdr:cNvPr id="129" name="【道路】&#10;一人当たり延長該当値テキスト">
          <a:extLst>
            <a:ext uri="{FF2B5EF4-FFF2-40B4-BE49-F238E27FC236}">
              <a16:creationId xmlns:a16="http://schemas.microsoft.com/office/drawing/2014/main" id="{9AEE7774-0397-4A47-BA36-D100DC5C5AAD}"/>
            </a:ext>
          </a:extLst>
        </xdr:cNvPr>
        <xdr:cNvSpPr txBox="1"/>
      </xdr:nvSpPr>
      <xdr:spPr>
        <a:xfrm>
          <a:off x="10515600" y="6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142672</xdr:rowOff>
    </xdr:from>
    <xdr:to>
      <xdr:col>50</xdr:col>
      <xdr:colOff>165100</xdr:colOff>
      <xdr:row>41</xdr:row>
      <xdr:rowOff>72822</xdr:rowOff>
    </xdr:to>
    <xdr:sp macro="" textlink="">
      <xdr:nvSpPr>
        <xdr:cNvPr id="130" name="楕円 129">
          <a:extLst>
            <a:ext uri="{FF2B5EF4-FFF2-40B4-BE49-F238E27FC236}">
              <a16:creationId xmlns:a16="http://schemas.microsoft.com/office/drawing/2014/main" id="{56DCBCC9-3D1C-4FCD-86C7-08706D109B31}"/>
            </a:ext>
          </a:extLst>
        </xdr:cNvPr>
        <xdr:cNvSpPr/>
      </xdr:nvSpPr>
      <xdr:spPr>
        <a:xfrm>
          <a:off x="9588500" y="70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22022</xdr:rowOff>
    </xdr:from>
    <xdr:to>
      <xdr:col>55</xdr:col>
      <xdr:colOff>0</xdr:colOff>
      <xdr:row>41</xdr:row>
      <xdr:rowOff>22022</xdr:rowOff>
    </xdr:to>
    <xdr:cxnSp macro="">
      <xdr:nvCxnSpPr>
        <xdr:cNvPr id="131" name="直線コネクタ 130">
          <a:extLst>
            <a:ext uri="{FF2B5EF4-FFF2-40B4-BE49-F238E27FC236}">
              <a16:creationId xmlns:a16="http://schemas.microsoft.com/office/drawing/2014/main" id="{B029FCFD-1371-41DA-9E09-E4A4513742B8}"/>
            </a:ext>
          </a:extLst>
        </xdr:cNvPr>
        <xdr:cNvCxnSpPr/>
      </xdr:nvCxnSpPr>
      <xdr:spPr>
        <a:xfrm>
          <a:off x="9639300" y="7051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142809</xdr:rowOff>
    </xdr:from>
    <xdr:to>
      <xdr:col>46</xdr:col>
      <xdr:colOff>38100</xdr:colOff>
      <xdr:row>41</xdr:row>
      <xdr:rowOff>72959</xdr:rowOff>
    </xdr:to>
    <xdr:sp macro="" textlink="">
      <xdr:nvSpPr>
        <xdr:cNvPr id="132" name="楕円 131">
          <a:extLst>
            <a:ext uri="{FF2B5EF4-FFF2-40B4-BE49-F238E27FC236}">
              <a16:creationId xmlns:a16="http://schemas.microsoft.com/office/drawing/2014/main" id="{325E5A0A-4F78-4944-9426-69F8C29F45D9}"/>
            </a:ext>
          </a:extLst>
        </xdr:cNvPr>
        <xdr:cNvSpPr/>
      </xdr:nvSpPr>
      <xdr:spPr>
        <a:xfrm>
          <a:off x="8699500" y="700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22022</xdr:rowOff>
    </xdr:from>
    <xdr:to>
      <xdr:col>50</xdr:col>
      <xdr:colOff>114300</xdr:colOff>
      <xdr:row>41</xdr:row>
      <xdr:rowOff>22159</xdr:rowOff>
    </xdr:to>
    <xdr:cxnSp macro="">
      <xdr:nvCxnSpPr>
        <xdr:cNvPr id="133" name="直線コネクタ 132">
          <a:extLst>
            <a:ext uri="{FF2B5EF4-FFF2-40B4-BE49-F238E27FC236}">
              <a16:creationId xmlns:a16="http://schemas.microsoft.com/office/drawing/2014/main" id="{05CE9F7A-EA24-453A-AA86-98B0E29F66D0}"/>
            </a:ext>
          </a:extLst>
        </xdr:cNvPr>
        <xdr:cNvCxnSpPr/>
      </xdr:nvCxnSpPr>
      <xdr:spPr>
        <a:xfrm flipV="1">
          <a:off x="8750300" y="705147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142855</xdr:rowOff>
    </xdr:from>
    <xdr:to>
      <xdr:col>41</xdr:col>
      <xdr:colOff>101600</xdr:colOff>
      <xdr:row>41</xdr:row>
      <xdr:rowOff>73005</xdr:rowOff>
    </xdr:to>
    <xdr:sp macro="" textlink="">
      <xdr:nvSpPr>
        <xdr:cNvPr id="134" name="楕円 133">
          <a:extLst>
            <a:ext uri="{FF2B5EF4-FFF2-40B4-BE49-F238E27FC236}">
              <a16:creationId xmlns:a16="http://schemas.microsoft.com/office/drawing/2014/main" id="{4B8A1BB7-F99F-4268-B923-34F531B895C8}"/>
            </a:ext>
          </a:extLst>
        </xdr:cNvPr>
        <xdr:cNvSpPr/>
      </xdr:nvSpPr>
      <xdr:spPr>
        <a:xfrm>
          <a:off x="7810500" y="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22159</xdr:rowOff>
    </xdr:from>
    <xdr:to>
      <xdr:col>45</xdr:col>
      <xdr:colOff>177800</xdr:colOff>
      <xdr:row>41</xdr:row>
      <xdr:rowOff>22205</xdr:rowOff>
    </xdr:to>
    <xdr:cxnSp macro="">
      <xdr:nvCxnSpPr>
        <xdr:cNvPr id="135" name="直線コネクタ 134">
          <a:extLst>
            <a:ext uri="{FF2B5EF4-FFF2-40B4-BE49-F238E27FC236}">
              <a16:creationId xmlns:a16="http://schemas.microsoft.com/office/drawing/2014/main" id="{FF26164B-5F70-44AF-A2A1-B4796099B343}"/>
            </a:ext>
          </a:extLst>
        </xdr:cNvPr>
        <xdr:cNvCxnSpPr/>
      </xdr:nvCxnSpPr>
      <xdr:spPr>
        <a:xfrm flipV="1">
          <a:off x="7861300" y="705160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142626</xdr:rowOff>
    </xdr:from>
    <xdr:to>
      <xdr:col>36</xdr:col>
      <xdr:colOff>165100</xdr:colOff>
      <xdr:row>41</xdr:row>
      <xdr:rowOff>72776</xdr:rowOff>
    </xdr:to>
    <xdr:sp macro="" textlink="">
      <xdr:nvSpPr>
        <xdr:cNvPr id="136" name="楕円 135">
          <a:extLst>
            <a:ext uri="{FF2B5EF4-FFF2-40B4-BE49-F238E27FC236}">
              <a16:creationId xmlns:a16="http://schemas.microsoft.com/office/drawing/2014/main" id="{8FD08689-C736-409C-8916-B3807D163D10}"/>
            </a:ext>
          </a:extLst>
        </xdr:cNvPr>
        <xdr:cNvSpPr/>
      </xdr:nvSpPr>
      <xdr:spPr>
        <a:xfrm>
          <a:off x="6921500" y="70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21976</xdr:rowOff>
    </xdr:from>
    <xdr:to>
      <xdr:col>41</xdr:col>
      <xdr:colOff>50800</xdr:colOff>
      <xdr:row>41</xdr:row>
      <xdr:rowOff>22205</xdr:rowOff>
    </xdr:to>
    <xdr:cxnSp macro="">
      <xdr:nvCxnSpPr>
        <xdr:cNvPr id="137" name="直線コネクタ 136">
          <a:extLst>
            <a:ext uri="{FF2B5EF4-FFF2-40B4-BE49-F238E27FC236}">
              <a16:creationId xmlns:a16="http://schemas.microsoft.com/office/drawing/2014/main" id="{08062652-83A3-4F69-B1E6-A5333D4DBCCD}"/>
            </a:ext>
          </a:extLst>
        </xdr:cNvPr>
        <xdr:cNvCxnSpPr/>
      </xdr:nvCxnSpPr>
      <xdr:spPr>
        <a:xfrm>
          <a:off x="6972300" y="705142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58808</xdr:rowOff>
    </xdr:from>
    <xdr:ext cx="469744" cy="259045"/>
    <xdr:sp macro="" textlink="">
      <xdr:nvSpPr>
        <xdr:cNvPr id="138" name="n_1aveValue【道路】&#10;一人当たり延長">
          <a:extLst>
            <a:ext uri="{FF2B5EF4-FFF2-40B4-BE49-F238E27FC236}">
              <a16:creationId xmlns:a16="http://schemas.microsoft.com/office/drawing/2014/main" id="{32B45427-C7A5-43D8-B145-0D2A8C4E6093}"/>
            </a:ext>
          </a:extLst>
        </xdr:cNvPr>
        <xdr:cNvSpPr txBox="1"/>
      </xdr:nvSpPr>
      <xdr:spPr>
        <a:xfrm>
          <a:off x="9391727" y="657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64934</xdr:rowOff>
    </xdr:from>
    <xdr:ext cx="469744" cy="259045"/>
    <xdr:sp macro="" textlink="">
      <xdr:nvSpPr>
        <xdr:cNvPr id="139" name="n_2aveValue【道路】&#10;一人当たり延長">
          <a:extLst>
            <a:ext uri="{FF2B5EF4-FFF2-40B4-BE49-F238E27FC236}">
              <a16:creationId xmlns:a16="http://schemas.microsoft.com/office/drawing/2014/main" id="{450E244B-FFB4-4CF1-9E4A-15E8936AFE8D}"/>
            </a:ext>
          </a:extLst>
        </xdr:cNvPr>
        <xdr:cNvSpPr txBox="1"/>
      </xdr:nvSpPr>
      <xdr:spPr>
        <a:xfrm>
          <a:off x="8515427" y="6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72432</xdr:rowOff>
    </xdr:from>
    <xdr:ext cx="469744" cy="259045"/>
    <xdr:sp macro="" textlink="">
      <xdr:nvSpPr>
        <xdr:cNvPr id="140" name="n_3aveValue【道路】&#10;一人当たり延長">
          <a:extLst>
            <a:ext uri="{FF2B5EF4-FFF2-40B4-BE49-F238E27FC236}">
              <a16:creationId xmlns:a16="http://schemas.microsoft.com/office/drawing/2014/main" id="{F770E4B3-BB54-418D-8965-18095436965E}"/>
            </a:ext>
          </a:extLst>
        </xdr:cNvPr>
        <xdr:cNvSpPr txBox="1"/>
      </xdr:nvSpPr>
      <xdr:spPr>
        <a:xfrm>
          <a:off x="76264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73255</xdr:rowOff>
    </xdr:from>
    <xdr:ext cx="469744" cy="259045"/>
    <xdr:sp macro="" textlink="">
      <xdr:nvSpPr>
        <xdr:cNvPr id="141" name="n_4aveValue【道路】&#10;一人当たり延長">
          <a:extLst>
            <a:ext uri="{FF2B5EF4-FFF2-40B4-BE49-F238E27FC236}">
              <a16:creationId xmlns:a16="http://schemas.microsoft.com/office/drawing/2014/main" id="{AC759FE7-B305-4986-8F7B-E97D38471AD9}"/>
            </a:ext>
          </a:extLst>
        </xdr:cNvPr>
        <xdr:cNvSpPr txBox="1"/>
      </xdr:nvSpPr>
      <xdr:spPr>
        <a:xfrm>
          <a:off x="6737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63949</xdr:rowOff>
    </xdr:from>
    <xdr:ext cx="469744" cy="259045"/>
    <xdr:sp macro="" textlink="">
      <xdr:nvSpPr>
        <xdr:cNvPr id="142" name="n_1mainValue【道路】&#10;一人当たり延長">
          <a:extLst>
            <a:ext uri="{FF2B5EF4-FFF2-40B4-BE49-F238E27FC236}">
              <a16:creationId xmlns:a16="http://schemas.microsoft.com/office/drawing/2014/main" id="{F8F36706-BA09-43E7-99EE-3FFD6DFB22D2}"/>
            </a:ext>
          </a:extLst>
        </xdr:cNvPr>
        <xdr:cNvSpPr txBox="1"/>
      </xdr:nvSpPr>
      <xdr:spPr>
        <a:xfrm>
          <a:off x="9391727" y="709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64086</xdr:rowOff>
    </xdr:from>
    <xdr:ext cx="469744" cy="259045"/>
    <xdr:sp macro="" textlink="">
      <xdr:nvSpPr>
        <xdr:cNvPr id="143" name="n_2mainValue【道路】&#10;一人当たり延長">
          <a:extLst>
            <a:ext uri="{FF2B5EF4-FFF2-40B4-BE49-F238E27FC236}">
              <a16:creationId xmlns:a16="http://schemas.microsoft.com/office/drawing/2014/main" id="{3ED2095E-76D3-4357-9320-52A554A0B69B}"/>
            </a:ext>
          </a:extLst>
        </xdr:cNvPr>
        <xdr:cNvSpPr txBox="1"/>
      </xdr:nvSpPr>
      <xdr:spPr>
        <a:xfrm>
          <a:off x="8515427" y="709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64132</xdr:rowOff>
    </xdr:from>
    <xdr:ext cx="469744" cy="259045"/>
    <xdr:sp macro="" textlink="">
      <xdr:nvSpPr>
        <xdr:cNvPr id="144" name="n_3mainValue【道路】&#10;一人当たり延長">
          <a:extLst>
            <a:ext uri="{FF2B5EF4-FFF2-40B4-BE49-F238E27FC236}">
              <a16:creationId xmlns:a16="http://schemas.microsoft.com/office/drawing/2014/main" id="{64BD36F8-7B37-4991-8829-2DBD50603601}"/>
            </a:ext>
          </a:extLst>
        </xdr:cNvPr>
        <xdr:cNvSpPr txBox="1"/>
      </xdr:nvSpPr>
      <xdr:spPr>
        <a:xfrm>
          <a:off x="7626427" y="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63903</xdr:rowOff>
    </xdr:from>
    <xdr:ext cx="469744" cy="259045"/>
    <xdr:sp macro="" textlink="">
      <xdr:nvSpPr>
        <xdr:cNvPr id="145" name="n_4mainValue【道路】&#10;一人当たり延長">
          <a:extLst>
            <a:ext uri="{FF2B5EF4-FFF2-40B4-BE49-F238E27FC236}">
              <a16:creationId xmlns:a16="http://schemas.microsoft.com/office/drawing/2014/main" id="{8F9EC70B-D139-4AFC-875B-19E08BDB35CA}"/>
            </a:ext>
          </a:extLst>
        </xdr:cNvPr>
        <xdr:cNvSpPr txBox="1"/>
      </xdr:nvSpPr>
      <xdr:spPr>
        <a:xfrm>
          <a:off x="6737427" y="709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B452D88-47BE-4E3F-8658-B69DCEDE88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D6882C0-7AA2-4E75-ADF0-C95959E1F9E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0D5CCC3-EEAB-4762-88A6-3AF0F25F06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41AEDEA-50E2-4DB2-89B2-9BD97E51D4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DA1473B-DB85-4DE7-A1CD-075058A7F85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7A45369-6E90-484C-9A26-A3031655DD8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8F61868-6A06-46B7-A29C-6CEEF00C95D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F514051-3797-4E62-8311-887A178746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2DDE5BF-C4D0-4278-8315-2B1DE3DBBB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521737E-47E9-4156-8069-73BB460DCD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35BDEDC-0D30-4FBB-BCDD-A6F6B771248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46AAB76-7329-4B89-9CC3-467CECE9CB3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33577418-1C20-441D-8ABA-D1A33FA85EF6}"/>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7DBE056-07EE-4B08-A5C2-231E606AD2D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7B24752-20A7-4797-A3E7-96B3281183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F06529A-DCB0-452F-A599-C303DB4CF04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8FBE2A4-9D59-447D-A1F5-C9E2E34A7D4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EBAC026-C5D1-4FE9-9D42-1CB0BBF4813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915B1F9-A2DB-4151-81FF-2B838A97B5D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37EA93C-75A3-4094-9AFE-FC73600D2C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4A34497-BCC1-4827-8F3C-9505AAB98CE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5D0EADB-8178-4198-A672-7976952E1B6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4278ABA8-D09B-4DE5-922D-DFEA0D76C43F}"/>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E09B9D5-E0C5-4086-9E71-03AF24DBE3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121E7CD4-D7CA-44D7-B5AA-BE29FCFDC027}"/>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A803E954-A339-4383-848D-4277813A45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a:extLst>
            <a:ext uri="{FF2B5EF4-FFF2-40B4-BE49-F238E27FC236}">
              <a16:creationId xmlns:a16="http://schemas.microsoft.com/office/drawing/2014/main" id="{D3EEF7BE-1D2F-4E5F-9C15-B16CCA05C62B}"/>
            </a:ext>
          </a:extLst>
        </xdr:cNvPr>
        <xdr:cNvCxnSpPr/>
      </xdr:nvCxnSpPr>
      <xdr:spPr>
        <a:xfrm flipV="1">
          <a:off x="4634865" y="951629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B97A95A-86B5-4912-99AD-B6384AE77831}"/>
            </a:ext>
          </a:extLst>
        </xdr:cNvPr>
        <xdr:cNvSpPr txBox="1"/>
      </xdr:nvSpPr>
      <xdr:spPr>
        <a:xfrm>
          <a:off x="46736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a:extLst>
            <a:ext uri="{FF2B5EF4-FFF2-40B4-BE49-F238E27FC236}">
              <a16:creationId xmlns:a16="http://schemas.microsoft.com/office/drawing/2014/main" id="{2B6BC276-6A46-40A4-A4FF-C6B5615FCAEF}"/>
            </a:ext>
          </a:extLst>
        </xdr:cNvPr>
        <xdr:cNvCxnSpPr/>
      </xdr:nvCxnSpPr>
      <xdr:spPr>
        <a:xfrm>
          <a:off x="4546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5DFC5AC6-1B3C-45BB-B9C7-5D5AE0A635CC}"/>
            </a:ext>
          </a:extLst>
        </xdr:cNvPr>
        <xdr:cNvSpPr txBox="1"/>
      </xdr:nvSpPr>
      <xdr:spPr>
        <a:xfrm>
          <a:off x="4673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a:extLst>
            <a:ext uri="{FF2B5EF4-FFF2-40B4-BE49-F238E27FC236}">
              <a16:creationId xmlns:a16="http://schemas.microsoft.com/office/drawing/2014/main" id="{EC427D9B-5944-4209-AF12-A75531456210}"/>
            </a:ext>
          </a:extLst>
        </xdr:cNvPr>
        <xdr:cNvCxnSpPr/>
      </xdr:nvCxnSpPr>
      <xdr:spPr>
        <a:xfrm>
          <a:off x="4546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49ADC56-8D6D-435E-934B-13E097903473}"/>
            </a:ext>
          </a:extLst>
        </xdr:cNvPr>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373D1E44-BC55-42F1-9B4D-8900578586AA}"/>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63F40B5F-6334-4C56-9ECF-8E99A5928FC8}"/>
            </a:ext>
          </a:extLst>
        </xdr:cNvPr>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a:extLst>
            <a:ext uri="{FF2B5EF4-FFF2-40B4-BE49-F238E27FC236}">
              <a16:creationId xmlns:a16="http://schemas.microsoft.com/office/drawing/2014/main" id="{7BB9A31C-2DFE-493C-82FA-DBCE570D1A15}"/>
            </a:ext>
          </a:extLst>
        </xdr:cNvPr>
        <xdr:cNvSpPr/>
      </xdr:nvSpPr>
      <xdr:spPr>
        <a:xfrm>
          <a:off x="2857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a:extLst>
            <a:ext uri="{FF2B5EF4-FFF2-40B4-BE49-F238E27FC236}">
              <a16:creationId xmlns:a16="http://schemas.microsoft.com/office/drawing/2014/main" id="{673D14D3-295F-4935-84EB-096873F021B6}"/>
            </a:ext>
          </a:extLst>
        </xdr:cNvPr>
        <xdr:cNvSpPr/>
      </xdr:nvSpPr>
      <xdr:spPr>
        <a:xfrm>
          <a:off x="1968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a:extLst>
            <a:ext uri="{FF2B5EF4-FFF2-40B4-BE49-F238E27FC236}">
              <a16:creationId xmlns:a16="http://schemas.microsoft.com/office/drawing/2014/main" id="{9B062ECE-9547-4C2F-94EE-1B3FC721A5A2}"/>
            </a:ext>
          </a:extLst>
        </xdr:cNvPr>
        <xdr:cNvSpPr/>
      </xdr:nvSpPr>
      <xdr:spPr>
        <a:xfrm>
          <a:off x="1079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3C271FF-FA98-4A99-9E24-B4442005FD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0CAA8D4-3003-4928-924D-0BF7DF9B3A3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CF5A2BB-A953-4A3E-B7C6-81DC5C8B5F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23E238-C06C-471F-887E-13BC19A5138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6BC4725-6BCA-4C90-B495-1A9C019304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88" name="楕円 187">
          <a:extLst>
            <a:ext uri="{FF2B5EF4-FFF2-40B4-BE49-F238E27FC236}">
              <a16:creationId xmlns:a16="http://schemas.microsoft.com/office/drawing/2014/main" id="{3E321DD9-AAC3-4DBC-875D-D1A114393BE5}"/>
            </a:ext>
          </a:extLst>
        </xdr:cNvPr>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62EDA9E-A3D8-4437-A075-B994DAF5EBAC}"/>
            </a:ext>
          </a:extLst>
        </xdr:cNvPr>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53703</xdr:rowOff>
    </xdr:from>
    <xdr:to>
      <xdr:col>20</xdr:col>
      <xdr:colOff>38100</xdr:colOff>
      <xdr:row>58</xdr:row>
      <xdr:rowOff>155303</xdr:rowOff>
    </xdr:to>
    <xdr:sp macro="" textlink="">
      <xdr:nvSpPr>
        <xdr:cNvPr id="190" name="楕円 189">
          <a:extLst>
            <a:ext uri="{FF2B5EF4-FFF2-40B4-BE49-F238E27FC236}">
              <a16:creationId xmlns:a16="http://schemas.microsoft.com/office/drawing/2014/main" id="{E918F9C3-4AD2-4813-887B-040E0FDE654D}"/>
            </a:ext>
          </a:extLst>
        </xdr:cNvPr>
        <xdr:cNvSpPr/>
      </xdr:nvSpPr>
      <xdr:spPr>
        <a:xfrm>
          <a:off x="3746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104503</xdr:rowOff>
    </xdr:from>
    <xdr:to>
      <xdr:col>24</xdr:col>
      <xdr:colOff>63500</xdr:colOff>
      <xdr:row>58</xdr:row>
      <xdr:rowOff>114300</xdr:rowOff>
    </xdr:to>
    <xdr:cxnSp macro="">
      <xdr:nvCxnSpPr>
        <xdr:cNvPr id="191" name="直線コネクタ 190">
          <a:extLst>
            <a:ext uri="{FF2B5EF4-FFF2-40B4-BE49-F238E27FC236}">
              <a16:creationId xmlns:a16="http://schemas.microsoft.com/office/drawing/2014/main" id="{9DB1602A-9B5E-40FE-A7AC-E1E8B0FAD938}"/>
            </a:ext>
          </a:extLst>
        </xdr:cNvPr>
        <xdr:cNvCxnSpPr/>
      </xdr:nvCxnSpPr>
      <xdr:spPr>
        <a:xfrm>
          <a:off x="3797300" y="1004860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53703</xdr:rowOff>
    </xdr:from>
    <xdr:to>
      <xdr:col>15</xdr:col>
      <xdr:colOff>101600</xdr:colOff>
      <xdr:row>58</xdr:row>
      <xdr:rowOff>155303</xdr:rowOff>
    </xdr:to>
    <xdr:sp macro="" textlink="">
      <xdr:nvSpPr>
        <xdr:cNvPr id="192" name="楕円 191">
          <a:extLst>
            <a:ext uri="{FF2B5EF4-FFF2-40B4-BE49-F238E27FC236}">
              <a16:creationId xmlns:a16="http://schemas.microsoft.com/office/drawing/2014/main" id="{8FA9CC95-3EE9-4B03-A818-7593DFC22C8C}"/>
            </a:ext>
          </a:extLst>
        </xdr:cNvPr>
        <xdr:cNvSpPr/>
      </xdr:nvSpPr>
      <xdr:spPr>
        <a:xfrm>
          <a:off x="2857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104503</xdr:rowOff>
    </xdr:from>
    <xdr:to>
      <xdr:col>19</xdr:col>
      <xdr:colOff>177800</xdr:colOff>
      <xdr:row>58</xdr:row>
      <xdr:rowOff>104503</xdr:rowOff>
    </xdr:to>
    <xdr:cxnSp macro="">
      <xdr:nvCxnSpPr>
        <xdr:cNvPr id="193" name="直線コネクタ 192">
          <a:extLst>
            <a:ext uri="{FF2B5EF4-FFF2-40B4-BE49-F238E27FC236}">
              <a16:creationId xmlns:a16="http://schemas.microsoft.com/office/drawing/2014/main" id="{084D6083-B293-48DF-B4A7-3AA454C284AE}"/>
            </a:ext>
          </a:extLst>
        </xdr:cNvPr>
        <xdr:cNvCxnSpPr/>
      </xdr:nvCxnSpPr>
      <xdr:spPr>
        <a:xfrm>
          <a:off x="2908300" y="10048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169635</xdr:rowOff>
    </xdr:from>
    <xdr:to>
      <xdr:col>10</xdr:col>
      <xdr:colOff>165100</xdr:colOff>
      <xdr:row>58</xdr:row>
      <xdr:rowOff>99785</xdr:rowOff>
    </xdr:to>
    <xdr:sp macro="" textlink="">
      <xdr:nvSpPr>
        <xdr:cNvPr id="194" name="楕円 193">
          <a:extLst>
            <a:ext uri="{FF2B5EF4-FFF2-40B4-BE49-F238E27FC236}">
              <a16:creationId xmlns:a16="http://schemas.microsoft.com/office/drawing/2014/main" id="{FFE58A1B-2880-4ECA-8076-C0F431D0B97F}"/>
            </a:ext>
          </a:extLst>
        </xdr:cNvPr>
        <xdr:cNvSpPr/>
      </xdr:nvSpPr>
      <xdr:spPr>
        <a:xfrm>
          <a:off x="1968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48985</xdr:rowOff>
    </xdr:from>
    <xdr:to>
      <xdr:col>15</xdr:col>
      <xdr:colOff>50800</xdr:colOff>
      <xdr:row>58</xdr:row>
      <xdr:rowOff>104503</xdr:rowOff>
    </xdr:to>
    <xdr:cxnSp macro="">
      <xdr:nvCxnSpPr>
        <xdr:cNvPr id="195" name="直線コネクタ 194">
          <a:extLst>
            <a:ext uri="{FF2B5EF4-FFF2-40B4-BE49-F238E27FC236}">
              <a16:creationId xmlns:a16="http://schemas.microsoft.com/office/drawing/2014/main" id="{FB734778-790B-4005-B9C6-85894EFD8295}"/>
            </a:ext>
          </a:extLst>
        </xdr:cNvPr>
        <xdr:cNvCxnSpPr/>
      </xdr:nvCxnSpPr>
      <xdr:spPr>
        <a:xfrm>
          <a:off x="2019300" y="999308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153307</xdr:rowOff>
    </xdr:from>
    <xdr:to>
      <xdr:col>6</xdr:col>
      <xdr:colOff>38100</xdr:colOff>
      <xdr:row>58</xdr:row>
      <xdr:rowOff>83457</xdr:rowOff>
    </xdr:to>
    <xdr:sp macro="" textlink="">
      <xdr:nvSpPr>
        <xdr:cNvPr id="196" name="楕円 195">
          <a:extLst>
            <a:ext uri="{FF2B5EF4-FFF2-40B4-BE49-F238E27FC236}">
              <a16:creationId xmlns:a16="http://schemas.microsoft.com/office/drawing/2014/main" id="{70C386B7-4EDE-4275-A12F-954A7B708252}"/>
            </a:ext>
          </a:extLst>
        </xdr:cNvPr>
        <xdr:cNvSpPr/>
      </xdr:nvSpPr>
      <xdr:spPr>
        <a:xfrm>
          <a:off x="1079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32657</xdr:rowOff>
    </xdr:from>
    <xdr:to>
      <xdr:col>10</xdr:col>
      <xdr:colOff>114300</xdr:colOff>
      <xdr:row>58</xdr:row>
      <xdr:rowOff>48985</xdr:rowOff>
    </xdr:to>
    <xdr:cxnSp macro="">
      <xdr:nvCxnSpPr>
        <xdr:cNvPr id="197" name="直線コネクタ 196">
          <a:extLst>
            <a:ext uri="{FF2B5EF4-FFF2-40B4-BE49-F238E27FC236}">
              <a16:creationId xmlns:a16="http://schemas.microsoft.com/office/drawing/2014/main" id="{646B0255-2372-402C-889A-1514CDFE92AD}"/>
            </a:ext>
          </a:extLst>
        </xdr:cNvPr>
        <xdr:cNvCxnSpPr/>
      </xdr:nvCxnSpPr>
      <xdr:spPr>
        <a:xfrm>
          <a:off x="1130300" y="99767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A4C90E96-327C-4DA5-9278-A6DED9044C4A}"/>
            </a:ext>
          </a:extLst>
        </xdr:cNvPr>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72951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4573F884-1C08-466F-8EF5-82D08D234413}"/>
            </a:ext>
          </a:extLst>
        </xdr:cNvPr>
        <xdr:cNvSpPr txBox="1"/>
      </xdr:nvSpPr>
      <xdr:spPr>
        <a:xfrm>
          <a:off x="27057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33762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FA5A60C-D5A9-4696-B8A8-0CE6D5AF7E80}"/>
            </a:ext>
          </a:extLst>
        </xdr:cNvPr>
        <xdr:cNvSpPr txBox="1"/>
      </xdr:nvSpPr>
      <xdr:spPr>
        <a:xfrm>
          <a:off x="1816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136633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5E9CDD1-2EBA-4742-BA84-028AC62C3928}"/>
            </a:ext>
          </a:extLst>
        </xdr:cNvPr>
        <xdr:cNvSpPr txBox="1"/>
      </xdr:nvSpPr>
      <xdr:spPr>
        <a:xfrm>
          <a:off x="927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380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4A37BA1-6FD1-46F6-9A71-587435C8F7FF}"/>
            </a:ext>
          </a:extLst>
        </xdr:cNvPr>
        <xdr:cNvSpPr txBox="1"/>
      </xdr:nvSpPr>
      <xdr:spPr>
        <a:xfrm>
          <a:off x="35820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380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B6312522-54BA-4B86-A9CF-E0366F27A9C9}"/>
            </a:ext>
          </a:extLst>
        </xdr:cNvPr>
        <xdr:cNvSpPr txBox="1"/>
      </xdr:nvSpPr>
      <xdr:spPr>
        <a:xfrm>
          <a:off x="2705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116312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255D692-DDC2-46B9-8F49-434133BAB8F9}"/>
            </a:ext>
          </a:extLst>
        </xdr:cNvPr>
        <xdr:cNvSpPr txBox="1"/>
      </xdr:nvSpPr>
      <xdr:spPr>
        <a:xfrm>
          <a:off x="1816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99984</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4FBC160F-7C6D-4CBF-98A4-700E5FFC9495}"/>
            </a:ext>
          </a:extLst>
        </xdr:cNvPr>
        <xdr:cNvSpPr txBox="1"/>
      </xdr:nvSpPr>
      <xdr:spPr>
        <a:xfrm>
          <a:off x="927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CE4304B-F564-46C2-991A-435B27992A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3B5DD2E-935B-4C3D-9D43-9C86C6333D4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9048644-8042-4419-AFC7-E9D31F50AF2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DC580320-2B08-4909-B38C-46A7578C85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F6E3E7A-FC8D-4A17-AE08-A09A61FCF0E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EA3279D-8FA4-48AA-A6F9-6C711E30F30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AF817A8-E5C6-4912-BC04-D17BC9BD570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E9305FB-0850-46F5-B3DC-7AB8C90472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67D3B6C-DA0A-45CD-A5A1-E75E01A0D0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1D68C9C-F3C1-415E-964C-9FA87D85333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36FBA7A4-FD82-449B-A9A7-6C41CC67FE7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E676B122-3133-46AE-AC8B-FFB15CE4A3E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A5202D76-CC72-4D8B-80D8-BD3D9068C6F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A47675BC-265E-4562-813C-7B3694E9DA4A}"/>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8EACCEDD-A310-4A4A-A8A3-BF325849262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CCFF88C4-5D88-4981-A8DE-D5DE9352A76F}"/>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D999428-D81F-4AE5-A700-12B2CB11E21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9EEADA22-9297-431B-836E-2874A96678B3}"/>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15BF99E3-0076-4D99-A808-F0D25BA124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AD073EC4-CB62-41A6-80F5-ECBED511FDD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9F718EDE-59EC-440E-8501-D7FC5B2613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a:extLst>
            <a:ext uri="{FF2B5EF4-FFF2-40B4-BE49-F238E27FC236}">
              <a16:creationId xmlns:a16="http://schemas.microsoft.com/office/drawing/2014/main" id="{F39E8D11-0C27-4D30-B797-1992F2DF2E54}"/>
            </a:ext>
          </a:extLst>
        </xdr:cNvPr>
        <xdr:cNvCxnSpPr/>
      </xdr:nvCxnSpPr>
      <xdr:spPr>
        <a:xfrm flipV="1">
          <a:off x="10476865" y="9899948"/>
          <a:ext cx="0" cy="106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C864A4A6-8E30-405F-9FED-5D55805C28B9}"/>
            </a:ext>
          </a:extLst>
        </xdr:cNvPr>
        <xdr:cNvSpPr txBox="1"/>
      </xdr:nvSpPr>
      <xdr:spPr>
        <a:xfrm>
          <a:off x="10515600" y="1097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a:extLst>
            <a:ext uri="{FF2B5EF4-FFF2-40B4-BE49-F238E27FC236}">
              <a16:creationId xmlns:a16="http://schemas.microsoft.com/office/drawing/2014/main" id="{E8E674DC-A4AE-4085-8935-E88179C15B68}"/>
            </a:ext>
          </a:extLst>
        </xdr:cNvPr>
        <xdr:cNvCxnSpPr/>
      </xdr:nvCxnSpPr>
      <xdr:spPr>
        <a:xfrm>
          <a:off x="10388600" y="1096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4593C977-1169-4BF7-BC5E-6DCB3F53A797}"/>
            </a:ext>
          </a:extLst>
        </xdr:cNvPr>
        <xdr:cNvSpPr txBox="1"/>
      </xdr:nvSpPr>
      <xdr:spPr>
        <a:xfrm>
          <a:off x="10515600" y="967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a:extLst>
            <a:ext uri="{FF2B5EF4-FFF2-40B4-BE49-F238E27FC236}">
              <a16:creationId xmlns:a16="http://schemas.microsoft.com/office/drawing/2014/main" id="{CCC4A902-0818-436E-945B-8486ECC927A1}"/>
            </a:ext>
          </a:extLst>
        </xdr:cNvPr>
        <xdr:cNvCxnSpPr/>
      </xdr:nvCxnSpPr>
      <xdr:spPr>
        <a:xfrm>
          <a:off x="10388600" y="98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111830</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62A1B49F-9209-462B-B20C-AFBC492489E2}"/>
            </a:ext>
          </a:extLst>
        </xdr:cNvPr>
        <xdr:cNvSpPr txBox="1"/>
      </xdr:nvSpPr>
      <xdr:spPr>
        <a:xfrm>
          <a:off x="10515600" y="10398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a:extLst>
            <a:ext uri="{FF2B5EF4-FFF2-40B4-BE49-F238E27FC236}">
              <a16:creationId xmlns:a16="http://schemas.microsoft.com/office/drawing/2014/main" id="{99D075F7-EFE9-4459-9663-0EFE4E38F97B}"/>
            </a:ext>
          </a:extLst>
        </xdr:cNvPr>
        <xdr:cNvSpPr/>
      </xdr:nvSpPr>
      <xdr:spPr>
        <a:xfrm>
          <a:off x="10426700" y="1054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a:extLst>
            <a:ext uri="{FF2B5EF4-FFF2-40B4-BE49-F238E27FC236}">
              <a16:creationId xmlns:a16="http://schemas.microsoft.com/office/drawing/2014/main" id="{23F7B64E-1F39-4B40-92E7-377CAE12A85B}"/>
            </a:ext>
          </a:extLst>
        </xdr:cNvPr>
        <xdr:cNvSpPr/>
      </xdr:nvSpPr>
      <xdr:spPr>
        <a:xfrm>
          <a:off x="95885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a:extLst>
            <a:ext uri="{FF2B5EF4-FFF2-40B4-BE49-F238E27FC236}">
              <a16:creationId xmlns:a16="http://schemas.microsoft.com/office/drawing/2014/main" id="{6EBF9759-79C0-4C74-94F6-37AE59905652}"/>
            </a:ext>
          </a:extLst>
        </xdr:cNvPr>
        <xdr:cNvSpPr/>
      </xdr:nvSpPr>
      <xdr:spPr>
        <a:xfrm>
          <a:off x="8699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a:extLst>
            <a:ext uri="{FF2B5EF4-FFF2-40B4-BE49-F238E27FC236}">
              <a16:creationId xmlns:a16="http://schemas.microsoft.com/office/drawing/2014/main" id="{8E88AED5-2670-4F92-9EC4-FF4C8FE55165}"/>
            </a:ext>
          </a:extLst>
        </xdr:cNvPr>
        <xdr:cNvSpPr/>
      </xdr:nvSpPr>
      <xdr:spPr>
        <a:xfrm>
          <a:off x="7810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a:extLst>
            <a:ext uri="{FF2B5EF4-FFF2-40B4-BE49-F238E27FC236}">
              <a16:creationId xmlns:a16="http://schemas.microsoft.com/office/drawing/2014/main" id="{B6F8EBEE-2AAC-494D-9AA2-D8F38C67C9CC}"/>
            </a:ext>
          </a:extLst>
        </xdr:cNvPr>
        <xdr:cNvSpPr/>
      </xdr:nvSpPr>
      <xdr:spPr>
        <a:xfrm>
          <a:off x="6921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A6D5444-9BE3-4EC0-84A4-B31D1874A7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8692FED-F5AE-4F93-A229-8D5E13E82A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DC8DA12-DB91-4776-A7E6-D17282113C1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E2A4CFB-D8E6-4ACE-86D7-A60DF89D7C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502FB8D-2EBB-4DCC-AE52-41BDC1A34F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384</xdr:rowOff>
    </xdr:from>
    <xdr:to>
      <xdr:col>55</xdr:col>
      <xdr:colOff>50800</xdr:colOff>
      <xdr:row>62</xdr:row>
      <xdr:rowOff>101984</xdr:rowOff>
    </xdr:to>
    <xdr:sp macro="" textlink="">
      <xdr:nvSpPr>
        <xdr:cNvPr id="243" name="楕円 242">
          <a:extLst>
            <a:ext uri="{FF2B5EF4-FFF2-40B4-BE49-F238E27FC236}">
              <a16:creationId xmlns:a16="http://schemas.microsoft.com/office/drawing/2014/main" id="{95894DAA-7C73-42D0-BDBD-A22F4DCA598C}"/>
            </a:ext>
          </a:extLst>
        </xdr:cNvPr>
        <xdr:cNvSpPr/>
      </xdr:nvSpPr>
      <xdr:spPr>
        <a:xfrm>
          <a:off x="10426700" y="106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150261</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BA8740C9-1F19-4515-8543-D9B716F3F117}"/>
            </a:ext>
          </a:extLst>
        </xdr:cNvPr>
        <xdr:cNvSpPr txBox="1"/>
      </xdr:nvSpPr>
      <xdr:spPr>
        <a:xfrm>
          <a:off x="10515600" y="106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22192</xdr:rowOff>
    </xdr:from>
    <xdr:to>
      <xdr:col>50</xdr:col>
      <xdr:colOff>165100</xdr:colOff>
      <xdr:row>62</xdr:row>
      <xdr:rowOff>123792</xdr:rowOff>
    </xdr:to>
    <xdr:sp macro="" textlink="">
      <xdr:nvSpPr>
        <xdr:cNvPr id="245" name="楕円 244">
          <a:extLst>
            <a:ext uri="{FF2B5EF4-FFF2-40B4-BE49-F238E27FC236}">
              <a16:creationId xmlns:a16="http://schemas.microsoft.com/office/drawing/2014/main" id="{A6C4D40F-632C-4DC0-A621-8F1CD269B90D}"/>
            </a:ext>
          </a:extLst>
        </xdr:cNvPr>
        <xdr:cNvSpPr/>
      </xdr:nvSpPr>
      <xdr:spPr>
        <a:xfrm>
          <a:off x="9588500" y="1065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51184</xdr:rowOff>
    </xdr:from>
    <xdr:to>
      <xdr:col>55</xdr:col>
      <xdr:colOff>0</xdr:colOff>
      <xdr:row>62</xdr:row>
      <xdr:rowOff>72992</xdr:rowOff>
    </xdr:to>
    <xdr:cxnSp macro="">
      <xdr:nvCxnSpPr>
        <xdr:cNvPr id="246" name="直線コネクタ 245">
          <a:extLst>
            <a:ext uri="{FF2B5EF4-FFF2-40B4-BE49-F238E27FC236}">
              <a16:creationId xmlns:a16="http://schemas.microsoft.com/office/drawing/2014/main" id="{233BF72E-407C-47C7-8C67-401760F519B0}"/>
            </a:ext>
          </a:extLst>
        </xdr:cNvPr>
        <xdr:cNvCxnSpPr/>
      </xdr:nvCxnSpPr>
      <xdr:spPr>
        <a:xfrm flipV="1">
          <a:off x="9639300" y="10681084"/>
          <a:ext cx="8382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21548</xdr:rowOff>
    </xdr:from>
    <xdr:to>
      <xdr:col>46</xdr:col>
      <xdr:colOff>38100</xdr:colOff>
      <xdr:row>62</xdr:row>
      <xdr:rowOff>123148</xdr:rowOff>
    </xdr:to>
    <xdr:sp macro="" textlink="">
      <xdr:nvSpPr>
        <xdr:cNvPr id="247" name="楕円 246">
          <a:extLst>
            <a:ext uri="{FF2B5EF4-FFF2-40B4-BE49-F238E27FC236}">
              <a16:creationId xmlns:a16="http://schemas.microsoft.com/office/drawing/2014/main" id="{4D6A1E0F-AAF9-4F4C-A252-075BA0728802}"/>
            </a:ext>
          </a:extLst>
        </xdr:cNvPr>
        <xdr:cNvSpPr/>
      </xdr:nvSpPr>
      <xdr:spPr>
        <a:xfrm>
          <a:off x="8699500" y="106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72348</xdr:rowOff>
    </xdr:from>
    <xdr:to>
      <xdr:col>50</xdr:col>
      <xdr:colOff>114300</xdr:colOff>
      <xdr:row>62</xdr:row>
      <xdr:rowOff>72992</xdr:rowOff>
    </xdr:to>
    <xdr:cxnSp macro="">
      <xdr:nvCxnSpPr>
        <xdr:cNvPr id="248" name="直線コネクタ 247">
          <a:extLst>
            <a:ext uri="{FF2B5EF4-FFF2-40B4-BE49-F238E27FC236}">
              <a16:creationId xmlns:a16="http://schemas.microsoft.com/office/drawing/2014/main" id="{F8EDF277-D7B9-4826-99C6-C3E43BE0A7C8}"/>
            </a:ext>
          </a:extLst>
        </xdr:cNvPr>
        <xdr:cNvCxnSpPr/>
      </xdr:nvCxnSpPr>
      <xdr:spPr>
        <a:xfrm>
          <a:off x="8750300" y="10702248"/>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20917</xdr:rowOff>
    </xdr:from>
    <xdr:to>
      <xdr:col>41</xdr:col>
      <xdr:colOff>101600</xdr:colOff>
      <xdr:row>62</xdr:row>
      <xdr:rowOff>122517</xdr:rowOff>
    </xdr:to>
    <xdr:sp macro="" textlink="">
      <xdr:nvSpPr>
        <xdr:cNvPr id="249" name="楕円 248">
          <a:extLst>
            <a:ext uri="{FF2B5EF4-FFF2-40B4-BE49-F238E27FC236}">
              <a16:creationId xmlns:a16="http://schemas.microsoft.com/office/drawing/2014/main" id="{4C3CD452-C896-46A1-AE49-5AA78464D8F6}"/>
            </a:ext>
          </a:extLst>
        </xdr:cNvPr>
        <xdr:cNvSpPr/>
      </xdr:nvSpPr>
      <xdr:spPr>
        <a:xfrm>
          <a:off x="7810500" y="106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71717</xdr:rowOff>
    </xdr:from>
    <xdr:to>
      <xdr:col>45</xdr:col>
      <xdr:colOff>177800</xdr:colOff>
      <xdr:row>62</xdr:row>
      <xdr:rowOff>72348</xdr:rowOff>
    </xdr:to>
    <xdr:cxnSp macro="">
      <xdr:nvCxnSpPr>
        <xdr:cNvPr id="250" name="直線コネクタ 249">
          <a:extLst>
            <a:ext uri="{FF2B5EF4-FFF2-40B4-BE49-F238E27FC236}">
              <a16:creationId xmlns:a16="http://schemas.microsoft.com/office/drawing/2014/main" id="{41C06DAB-A574-4C2E-BE05-3B7112B0BF20}"/>
            </a:ext>
          </a:extLst>
        </xdr:cNvPr>
        <xdr:cNvCxnSpPr/>
      </xdr:nvCxnSpPr>
      <xdr:spPr>
        <a:xfrm>
          <a:off x="7861300" y="10701617"/>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25498</xdr:rowOff>
    </xdr:from>
    <xdr:to>
      <xdr:col>36</xdr:col>
      <xdr:colOff>165100</xdr:colOff>
      <xdr:row>62</xdr:row>
      <xdr:rowOff>127098</xdr:rowOff>
    </xdr:to>
    <xdr:sp macro="" textlink="">
      <xdr:nvSpPr>
        <xdr:cNvPr id="251" name="楕円 250">
          <a:extLst>
            <a:ext uri="{FF2B5EF4-FFF2-40B4-BE49-F238E27FC236}">
              <a16:creationId xmlns:a16="http://schemas.microsoft.com/office/drawing/2014/main" id="{B784E306-70C2-4946-ADA2-04206D7FD153}"/>
            </a:ext>
          </a:extLst>
        </xdr:cNvPr>
        <xdr:cNvSpPr/>
      </xdr:nvSpPr>
      <xdr:spPr>
        <a:xfrm>
          <a:off x="6921500" y="106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71717</xdr:rowOff>
    </xdr:from>
    <xdr:to>
      <xdr:col>41</xdr:col>
      <xdr:colOff>50800</xdr:colOff>
      <xdr:row>62</xdr:row>
      <xdr:rowOff>76298</xdr:rowOff>
    </xdr:to>
    <xdr:cxnSp macro="">
      <xdr:nvCxnSpPr>
        <xdr:cNvPr id="252" name="直線コネクタ 251">
          <a:extLst>
            <a:ext uri="{FF2B5EF4-FFF2-40B4-BE49-F238E27FC236}">
              <a16:creationId xmlns:a16="http://schemas.microsoft.com/office/drawing/2014/main" id="{221F0667-B096-4627-9DDC-FE6BD22D4DE0}"/>
            </a:ext>
          </a:extLst>
        </xdr:cNvPr>
        <xdr:cNvCxnSpPr/>
      </xdr:nvCxnSpPr>
      <xdr:spPr>
        <a:xfrm flipV="1">
          <a:off x="6972300" y="10701617"/>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38377</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A62656B1-07BB-404D-B738-BECEB9330B74}"/>
            </a:ext>
          </a:extLst>
        </xdr:cNvPr>
        <xdr:cNvSpPr txBox="1"/>
      </xdr:nvSpPr>
      <xdr:spPr>
        <a:xfrm>
          <a:off x="9359411" y="1032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41468</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E2F6CCC6-60E0-448F-80C9-99646DFC3E9E}"/>
            </a:ext>
          </a:extLst>
        </xdr:cNvPr>
        <xdr:cNvSpPr txBox="1"/>
      </xdr:nvSpPr>
      <xdr:spPr>
        <a:xfrm>
          <a:off x="84831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67496</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AB5373D6-ED2B-4D62-B9CF-C09F1C39911C}"/>
            </a:ext>
          </a:extLst>
        </xdr:cNvPr>
        <xdr:cNvSpPr txBox="1"/>
      </xdr:nvSpPr>
      <xdr:spPr>
        <a:xfrm>
          <a:off x="7594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43868</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84E40E81-B628-4650-B56E-49D56E6AEA08}"/>
            </a:ext>
          </a:extLst>
        </xdr:cNvPr>
        <xdr:cNvSpPr txBox="1"/>
      </xdr:nvSpPr>
      <xdr:spPr>
        <a:xfrm>
          <a:off x="6705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114919</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9AB7223C-7861-43B6-8125-6A74BF7D62E1}"/>
            </a:ext>
          </a:extLst>
        </xdr:cNvPr>
        <xdr:cNvSpPr txBox="1"/>
      </xdr:nvSpPr>
      <xdr:spPr>
        <a:xfrm>
          <a:off x="9359411" y="107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114275</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6C85C49D-A6CB-423F-A97F-CF8F624CB09B}"/>
            </a:ext>
          </a:extLst>
        </xdr:cNvPr>
        <xdr:cNvSpPr txBox="1"/>
      </xdr:nvSpPr>
      <xdr:spPr>
        <a:xfrm>
          <a:off x="8483111" y="10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113644</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FDB7CACC-F13F-4069-A5EA-AD53FC85D85F}"/>
            </a:ext>
          </a:extLst>
        </xdr:cNvPr>
        <xdr:cNvSpPr txBox="1"/>
      </xdr:nvSpPr>
      <xdr:spPr>
        <a:xfrm>
          <a:off x="7594111" y="1074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118225</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1F69E8BD-2C94-42CF-8324-26DBCCC847CD}"/>
            </a:ext>
          </a:extLst>
        </xdr:cNvPr>
        <xdr:cNvSpPr txBox="1"/>
      </xdr:nvSpPr>
      <xdr:spPr>
        <a:xfrm>
          <a:off x="6705111" y="1074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3CF5AE7A-AE39-4DC6-B722-94FD584D0C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C6B63763-075A-4A3B-BB61-DB905E3D4C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27E53E6-6D53-4024-9FDE-549A803D5B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5C149218-1014-417F-AF66-8BEFD580D1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11C4A804-937D-42BC-BA9E-E3C202BC4B3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AF7AEF5F-B445-4EC0-B06C-5001FDF1FD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F9125DF5-D1B9-4D13-9512-C0B76607DE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EEE54986-03AB-4C9B-86B8-E0F52BA50D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E9AD88A2-05D6-4F7F-A762-68C66063D1C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9BD25C94-39BE-4129-B9D8-FB4FE1151C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C8EDCA47-1860-45BD-AE04-38C8AF3EB28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A47438AF-C7F5-4C38-B10A-97473D45645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F549CB11-9458-4770-A5E3-C410DE16A22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47AB2EFB-F108-4AE2-AC0F-1A2FE98C1A2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C5FEFE4E-0436-4907-BDF5-CB563F9F8FA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0D9C020C-BAC0-4CB7-B2BE-11BD440FDCE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7B1CDEEF-B373-483F-A2EB-BC32714E8BB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7677F893-4A4D-41DC-9BAE-F1F86DCA392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B09D0638-0F20-4890-97E9-38CD190026A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A10852C7-D43A-4EBE-9B05-45B792CAB51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6064B1BF-92B6-4856-B24D-E39AC4AB123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34A6CF5F-1195-4AA1-B35C-5EE1557F84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8F744AD1-54E5-4BE8-BB9A-AAA9EC6D9074}"/>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57AEADFA-710D-464B-942B-91B9742BF7B4}"/>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CAD51FAC-5167-42C7-88C3-B7E9B18B8B3C}"/>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7D35C085-4E27-4E83-B251-DD1CD67C3579}"/>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95E05A6A-B744-4F8B-B8CB-6B9BB52CA1CB}"/>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FBC9E2F0-BB2D-4124-9B4A-31D011EDE60F}"/>
            </a:ext>
          </a:extLst>
        </xdr:cNvPr>
        <xdr:cNvSpPr txBox="1"/>
      </xdr:nvSpPr>
      <xdr:spPr>
        <a:xfrm>
          <a:off x="4673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a:extLst>
            <a:ext uri="{FF2B5EF4-FFF2-40B4-BE49-F238E27FC236}">
              <a16:creationId xmlns:a16="http://schemas.microsoft.com/office/drawing/2014/main" id="{659F52EF-08E6-4604-8BD8-B58B213B17E5}"/>
            </a:ext>
          </a:extLst>
        </xdr:cNvPr>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a:extLst>
            <a:ext uri="{FF2B5EF4-FFF2-40B4-BE49-F238E27FC236}">
              <a16:creationId xmlns:a16="http://schemas.microsoft.com/office/drawing/2014/main" id="{5CA3A38F-D10D-455E-8040-DBE55186547D}"/>
            </a:ext>
          </a:extLst>
        </xdr:cNvPr>
        <xdr:cNvSpPr/>
      </xdr:nvSpPr>
      <xdr:spPr>
        <a:xfrm>
          <a:off x="3746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a:extLst>
            <a:ext uri="{FF2B5EF4-FFF2-40B4-BE49-F238E27FC236}">
              <a16:creationId xmlns:a16="http://schemas.microsoft.com/office/drawing/2014/main" id="{01986BD2-1BE1-4E85-B900-8203A1CF9C19}"/>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a:extLst>
            <a:ext uri="{FF2B5EF4-FFF2-40B4-BE49-F238E27FC236}">
              <a16:creationId xmlns:a16="http://schemas.microsoft.com/office/drawing/2014/main" id="{A51A9735-2826-4D5A-A3AA-434FBAF367FF}"/>
            </a:ext>
          </a:extLst>
        </xdr:cNvPr>
        <xdr:cNvSpPr/>
      </xdr:nvSpPr>
      <xdr:spPr>
        <a:xfrm>
          <a:off x="1968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a:extLst>
            <a:ext uri="{FF2B5EF4-FFF2-40B4-BE49-F238E27FC236}">
              <a16:creationId xmlns:a16="http://schemas.microsoft.com/office/drawing/2014/main" id="{F83BBD21-1969-47FF-8344-23F76CA1D199}"/>
            </a:ext>
          </a:extLst>
        </xdr:cNvPr>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A2399C7-A8E1-47AF-BF1E-F108C25E2B4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700FFA4-212E-42E2-A2A8-89885AD83FF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149E442-569F-438F-AF07-B4125CAAF2F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74D956C-3399-459A-9F46-2EE096B2587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70D1FCF-F578-4409-B7C3-82BBB09E601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156463</xdr:rowOff>
    </xdr:from>
    <xdr:to>
      <xdr:col>24</xdr:col>
      <xdr:colOff>114300</xdr:colOff>
      <xdr:row>86</xdr:row>
      <xdr:rowOff>86613</xdr:rowOff>
    </xdr:to>
    <xdr:sp macro="" textlink="">
      <xdr:nvSpPr>
        <xdr:cNvPr id="299" name="楕円 298">
          <a:extLst>
            <a:ext uri="{FF2B5EF4-FFF2-40B4-BE49-F238E27FC236}">
              <a16:creationId xmlns:a16="http://schemas.microsoft.com/office/drawing/2014/main" id="{B4A25C89-6F15-47F7-9AEE-4414D9076493}"/>
            </a:ext>
          </a:extLst>
        </xdr:cNvPr>
        <xdr:cNvSpPr/>
      </xdr:nvSpPr>
      <xdr:spPr>
        <a:xfrm>
          <a:off x="45847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71390</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65B487C8-95C6-45B3-A2BE-F443B19D9FF0}"/>
            </a:ext>
          </a:extLst>
        </xdr:cNvPr>
        <xdr:cNvSpPr txBox="1"/>
      </xdr:nvSpPr>
      <xdr:spPr>
        <a:xfrm>
          <a:off x="4673600" y="14644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156463</xdr:rowOff>
    </xdr:from>
    <xdr:to>
      <xdr:col>20</xdr:col>
      <xdr:colOff>38100</xdr:colOff>
      <xdr:row>86</xdr:row>
      <xdr:rowOff>86613</xdr:rowOff>
    </xdr:to>
    <xdr:sp macro="" textlink="">
      <xdr:nvSpPr>
        <xdr:cNvPr id="301" name="楕円 300">
          <a:extLst>
            <a:ext uri="{FF2B5EF4-FFF2-40B4-BE49-F238E27FC236}">
              <a16:creationId xmlns:a16="http://schemas.microsoft.com/office/drawing/2014/main" id="{77AF975F-BE33-45A2-A587-320D450DF308}"/>
            </a:ext>
          </a:extLst>
        </xdr:cNvPr>
        <xdr:cNvSpPr/>
      </xdr:nvSpPr>
      <xdr:spPr>
        <a:xfrm>
          <a:off x="3746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35813</xdr:rowOff>
    </xdr:from>
    <xdr:to>
      <xdr:col>24</xdr:col>
      <xdr:colOff>63500</xdr:colOff>
      <xdr:row>86</xdr:row>
      <xdr:rowOff>35813</xdr:rowOff>
    </xdr:to>
    <xdr:cxnSp macro="">
      <xdr:nvCxnSpPr>
        <xdr:cNvPr id="302" name="直線コネクタ 301">
          <a:extLst>
            <a:ext uri="{FF2B5EF4-FFF2-40B4-BE49-F238E27FC236}">
              <a16:creationId xmlns:a16="http://schemas.microsoft.com/office/drawing/2014/main" id="{2BFF41A1-3AC9-4550-9A76-BF0C434BECBD}"/>
            </a:ext>
          </a:extLst>
        </xdr:cNvPr>
        <xdr:cNvCxnSpPr/>
      </xdr:nvCxnSpPr>
      <xdr:spPr>
        <a:xfrm>
          <a:off x="3797300" y="14780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156463</xdr:rowOff>
    </xdr:from>
    <xdr:to>
      <xdr:col>15</xdr:col>
      <xdr:colOff>101600</xdr:colOff>
      <xdr:row>86</xdr:row>
      <xdr:rowOff>86613</xdr:rowOff>
    </xdr:to>
    <xdr:sp macro="" textlink="">
      <xdr:nvSpPr>
        <xdr:cNvPr id="303" name="楕円 302">
          <a:extLst>
            <a:ext uri="{FF2B5EF4-FFF2-40B4-BE49-F238E27FC236}">
              <a16:creationId xmlns:a16="http://schemas.microsoft.com/office/drawing/2014/main" id="{BE83AEFC-A92A-4334-A540-4749B26C4909}"/>
            </a:ext>
          </a:extLst>
        </xdr:cNvPr>
        <xdr:cNvSpPr/>
      </xdr:nvSpPr>
      <xdr:spPr>
        <a:xfrm>
          <a:off x="2857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35813</xdr:rowOff>
    </xdr:from>
    <xdr:to>
      <xdr:col>19</xdr:col>
      <xdr:colOff>177800</xdr:colOff>
      <xdr:row>86</xdr:row>
      <xdr:rowOff>35813</xdr:rowOff>
    </xdr:to>
    <xdr:cxnSp macro="">
      <xdr:nvCxnSpPr>
        <xdr:cNvPr id="304" name="直線コネクタ 303">
          <a:extLst>
            <a:ext uri="{FF2B5EF4-FFF2-40B4-BE49-F238E27FC236}">
              <a16:creationId xmlns:a16="http://schemas.microsoft.com/office/drawing/2014/main" id="{553D651A-8708-4C21-88B0-DB378D173007}"/>
            </a:ext>
          </a:extLst>
        </xdr:cNvPr>
        <xdr:cNvCxnSpPr/>
      </xdr:nvCxnSpPr>
      <xdr:spPr>
        <a:xfrm>
          <a:off x="2908300" y="14780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149606</xdr:rowOff>
    </xdr:from>
    <xdr:to>
      <xdr:col>10</xdr:col>
      <xdr:colOff>165100</xdr:colOff>
      <xdr:row>86</xdr:row>
      <xdr:rowOff>79756</xdr:rowOff>
    </xdr:to>
    <xdr:sp macro="" textlink="">
      <xdr:nvSpPr>
        <xdr:cNvPr id="305" name="楕円 304">
          <a:extLst>
            <a:ext uri="{FF2B5EF4-FFF2-40B4-BE49-F238E27FC236}">
              <a16:creationId xmlns:a16="http://schemas.microsoft.com/office/drawing/2014/main" id="{C7B0DB84-889C-44E4-A092-359876E1C6EA}"/>
            </a:ext>
          </a:extLst>
        </xdr:cNvPr>
        <xdr:cNvSpPr/>
      </xdr:nvSpPr>
      <xdr:spPr>
        <a:xfrm>
          <a:off x="1968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28956</xdr:rowOff>
    </xdr:from>
    <xdr:to>
      <xdr:col>15</xdr:col>
      <xdr:colOff>50800</xdr:colOff>
      <xdr:row>86</xdr:row>
      <xdr:rowOff>35813</xdr:rowOff>
    </xdr:to>
    <xdr:cxnSp macro="">
      <xdr:nvCxnSpPr>
        <xdr:cNvPr id="306" name="直線コネクタ 305">
          <a:extLst>
            <a:ext uri="{FF2B5EF4-FFF2-40B4-BE49-F238E27FC236}">
              <a16:creationId xmlns:a16="http://schemas.microsoft.com/office/drawing/2014/main" id="{8757ADC3-E976-41C1-9656-A70B5EDBFD3E}"/>
            </a:ext>
          </a:extLst>
        </xdr:cNvPr>
        <xdr:cNvCxnSpPr/>
      </xdr:nvCxnSpPr>
      <xdr:spPr>
        <a:xfrm>
          <a:off x="2019300" y="147736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135889</xdr:rowOff>
    </xdr:from>
    <xdr:to>
      <xdr:col>6</xdr:col>
      <xdr:colOff>38100</xdr:colOff>
      <xdr:row>86</xdr:row>
      <xdr:rowOff>66039</xdr:rowOff>
    </xdr:to>
    <xdr:sp macro="" textlink="">
      <xdr:nvSpPr>
        <xdr:cNvPr id="307" name="楕円 306">
          <a:extLst>
            <a:ext uri="{FF2B5EF4-FFF2-40B4-BE49-F238E27FC236}">
              <a16:creationId xmlns:a16="http://schemas.microsoft.com/office/drawing/2014/main" id="{CBE34F94-9BAF-4B4A-AC4A-8E4F082FA3F1}"/>
            </a:ext>
          </a:extLst>
        </xdr:cNvPr>
        <xdr:cNvSpPr/>
      </xdr:nvSpPr>
      <xdr:spPr>
        <a:xfrm>
          <a:off x="107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15239</xdr:rowOff>
    </xdr:from>
    <xdr:to>
      <xdr:col>10</xdr:col>
      <xdr:colOff>114300</xdr:colOff>
      <xdr:row>86</xdr:row>
      <xdr:rowOff>28956</xdr:rowOff>
    </xdr:to>
    <xdr:cxnSp macro="">
      <xdr:nvCxnSpPr>
        <xdr:cNvPr id="308" name="直線コネクタ 307">
          <a:extLst>
            <a:ext uri="{FF2B5EF4-FFF2-40B4-BE49-F238E27FC236}">
              <a16:creationId xmlns:a16="http://schemas.microsoft.com/office/drawing/2014/main" id="{DCF160A8-A4D8-4607-894E-5B9C8A86B00E}"/>
            </a:ext>
          </a:extLst>
        </xdr:cNvPr>
        <xdr:cNvCxnSpPr/>
      </xdr:nvCxnSpPr>
      <xdr:spPr>
        <a:xfrm>
          <a:off x="1130300" y="14759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25416</xdr:rowOff>
    </xdr:from>
    <xdr:ext cx="405111" cy="259045"/>
    <xdr:sp macro="" textlink="">
      <xdr:nvSpPr>
        <xdr:cNvPr id="309" name="n_1aveValue【公営住宅】&#10;有形固定資産減価償却率">
          <a:extLst>
            <a:ext uri="{FF2B5EF4-FFF2-40B4-BE49-F238E27FC236}">
              <a16:creationId xmlns:a16="http://schemas.microsoft.com/office/drawing/2014/main" id="{87BD1502-12F1-456C-B145-EFB57A2D3A06}"/>
            </a:ext>
          </a:extLst>
        </xdr:cNvPr>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0" name="n_2aveValue【公営住宅】&#10;有形固定資産減価償却率">
          <a:extLst>
            <a:ext uri="{FF2B5EF4-FFF2-40B4-BE49-F238E27FC236}">
              <a16:creationId xmlns:a16="http://schemas.microsoft.com/office/drawing/2014/main" id="{8382E5E8-EEA3-4CA0-A1F4-B394BC983821}"/>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123714</xdr:rowOff>
    </xdr:from>
    <xdr:ext cx="405111" cy="259045"/>
    <xdr:sp macro="" textlink="">
      <xdr:nvSpPr>
        <xdr:cNvPr id="311" name="n_3aveValue【公営住宅】&#10;有形固定資産減価償却率">
          <a:extLst>
            <a:ext uri="{FF2B5EF4-FFF2-40B4-BE49-F238E27FC236}">
              <a16:creationId xmlns:a16="http://schemas.microsoft.com/office/drawing/2014/main" id="{5FFA0A95-3577-41C0-A6A4-5FA16F2A0BEF}"/>
            </a:ext>
          </a:extLst>
        </xdr:cNvPr>
        <xdr:cNvSpPr txBox="1"/>
      </xdr:nvSpPr>
      <xdr:spPr>
        <a:xfrm>
          <a:off x="1816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2" name="n_4aveValue【公営住宅】&#10;有形固定資産減価償却率">
          <a:extLst>
            <a:ext uri="{FF2B5EF4-FFF2-40B4-BE49-F238E27FC236}">
              <a16:creationId xmlns:a16="http://schemas.microsoft.com/office/drawing/2014/main" id="{FC0591C3-49F7-4A6F-A023-F24551F9F08A}"/>
            </a:ext>
          </a:extLst>
        </xdr:cNvPr>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77740</xdr:rowOff>
    </xdr:from>
    <xdr:ext cx="405111" cy="259045"/>
    <xdr:sp macro="" textlink="">
      <xdr:nvSpPr>
        <xdr:cNvPr id="313" name="n_1mainValue【公営住宅】&#10;有形固定資産減価償却率">
          <a:extLst>
            <a:ext uri="{FF2B5EF4-FFF2-40B4-BE49-F238E27FC236}">
              <a16:creationId xmlns:a16="http://schemas.microsoft.com/office/drawing/2014/main" id="{5AD51FE2-EEEE-4A85-AB5E-CC24B06841DD}"/>
            </a:ext>
          </a:extLst>
        </xdr:cNvPr>
        <xdr:cNvSpPr txBox="1"/>
      </xdr:nvSpPr>
      <xdr:spPr>
        <a:xfrm>
          <a:off x="3582044" y="148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77740</xdr:rowOff>
    </xdr:from>
    <xdr:ext cx="405111" cy="259045"/>
    <xdr:sp macro="" textlink="">
      <xdr:nvSpPr>
        <xdr:cNvPr id="314" name="n_2mainValue【公営住宅】&#10;有形固定資産減価償却率">
          <a:extLst>
            <a:ext uri="{FF2B5EF4-FFF2-40B4-BE49-F238E27FC236}">
              <a16:creationId xmlns:a16="http://schemas.microsoft.com/office/drawing/2014/main" id="{78CD244A-B121-4376-B2FA-7FC3815596AA}"/>
            </a:ext>
          </a:extLst>
        </xdr:cNvPr>
        <xdr:cNvSpPr txBox="1"/>
      </xdr:nvSpPr>
      <xdr:spPr>
        <a:xfrm>
          <a:off x="2705744" y="148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70883</xdr:rowOff>
    </xdr:from>
    <xdr:ext cx="405111" cy="259045"/>
    <xdr:sp macro="" textlink="">
      <xdr:nvSpPr>
        <xdr:cNvPr id="315" name="n_3mainValue【公営住宅】&#10;有形固定資産減価償却率">
          <a:extLst>
            <a:ext uri="{FF2B5EF4-FFF2-40B4-BE49-F238E27FC236}">
              <a16:creationId xmlns:a16="http://schemas.microsoft.com/office/drawing/2014/main" id="{2E49551A-495B-445C-8C68-8987CFC51910}"/>
            </a:ext>
          </a:extLst>
        </xdr:cNvPr>
        <xdr:cNvSpPr txBox="1"/>
      </xdr:nvSpPr>
      <xdr:spPr>
        <a:xfrm>
          <a:off x="1816744" y="148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57166</xdr:rowOff>
    </xdr:from>
    <xdr:ext cx="405111" cy="259045"/>
    <xdr:sp macro="" textlink="">
      <xdr:nvSpPr>
        <xdr:cNvPr id="316" name="n_4mainValue【公営住宅】&#10;有形固定資産減価償却率">
          <a:extLst>
            <a:ext uri="{FF2B5EF4-FFF2-40B4-BE49-F238E27FC236}">
              <a16:creationId xmlns:a16="http://schemas.microsoft.com/office/drawing/2014/main" id="{BBD2FA76-575C-4345-B46B-0B92CF3A5DAE}"/>
            </a:ext>
          </a:extLst>
        </xdr:cNvPr>
        <xdr:cNvSpPr txBox="1"/>
      </xdr:nvSpPr>
      <xdr:spPr>
        <a:xfrm>
          <a:off x="927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6F2F8424-0DF7-4F42-AB4B-79A0AA5FE3A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A333AC6E-446B-4603-86F5-3A62F7D713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61B3850B-E372-4A4F-BA26-1FFEF0A805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E0B58352-8EBF-4CE9-AFB6-31D70044DDD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417F7139-6D64-46A9-9E77-50AB55AD93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89DD9DA2-C5D4-4859-BF74-B524EE81324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8F6BCE01-CF56-4435-BB07-412634FEE9C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225E4BF9-0973-4E6D-852D-4909714001B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60B130A0-DFAD-4CA4-AD67-48679F3C9E8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5D784E48-9632-4729-854D-DACE15D102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5FE6DF6B-19B6-4C15-BA40-5027790AA19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CE38E69D-3E51-46FC-BD48-C92435FCFBD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518116E6-5FA4-4D9D-984C-25C42235603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58EF8BE2-0672-4729-83E0-C860DBDBE52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ED28A114-E463-4F51-B650-B9D1E715E99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E3CA3774-A2FA-4AAC-A38B-3838BDFC4B5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622F5765-463C-4F95-89D5-D14D527EA62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5BC2ACF2-FB5F-4286-BCD4-CB776C69E26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CCF17B32-53C4-4FCA-B908-039ABB2D535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D1173290-5814-435C-878F-3695C7B2558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999FC5B1-1EC4-4F1F-AFCA-113B6880D3A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17E3EF21-2064-45E0-AF24-DCE239104EE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5DBE1228-A553-43D6-BEA0-26408BB846A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3D0A27DB-73C4-46D6-881F-1B79B2C6936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D815B08A-CAC6-4C72-B366-014DB6B596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C91E55EF-9C97-40CF-A6D8-3866ACB522DB}"/>
            </a:ext>
          </a:extLst>
        </xdr:cNvPr>
        <xdr:cNvCxnSpPr/>
      </xdr:nvCxnSpPr>
      <xdr:spPr>
        <a:xfrm flipV="1">
          <a:off x="10476865" y="1337037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C133185B-CF55-45A3-BB3A-3BF5340932C7}"/>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99317E02-5541-4D27-AB58-C492EA59FABC}"/>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a:extLst>
            <a:ext uri="{FF2B5EF4-FFF2-40B4-BE49-F238E27FC236}">
              <a16:creationId xmlns:a16="http://schemas.microsoft.com/office/drawing/2014/main" id="{F617016B-70BD-46A7-834E-FC49C2EDA9EF}"/>
            </a:ext>
          </a:extLst>
        </xdr:cNvPr>
        <xdr:cNvSpPr txBox="1"/>
      </xdr:nvSpPr>
      <xdr:spPr>
        <a:xfrm>
          <a:off x="10515600" y="1314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a:extLst>
            <a:ext uri="{FF2B5EF4-FFF2-40B4-BE49-F238E27FC236}">
              <a16:creationId xmlns:a16="http://schemas.microsoft.com/office/drawing/2014/main" id="{CDB32462-517F-4290-B30A-F8594C95C138}"/>
            </a:ext>
          </a:extLst>
        </xdr:cNvPr>
        <xdr:cNvCxnSpPr/>
      </xdr:nvCxnSpPr>
      <xdr:spPr>
        <a:xfrm>
          <a:off x="10388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134275</xdr:rowOff>
    </xdr:from>
    <xdr:ext cx="469744" cy="259045"/>
    <xdr:sp macro="" textlink="">
      <xdr:nvSpPr>
        <xdr:cNvPr id="347" name="【公営住宅】&#10;一人当たり面積平均値テキスト">
          <a:extLst>
            <a:ext uri="{FF2B5EF4-FFF2-40B4-BE49-F238E27FC236}">
              <a16:creationId xmlns:a16="http://schemas.microsoft.com/office/drawing/2014/main" id="{DDC3920B-4EB9-49AA-A71C-4D6A4C7573BE}"/>
            </a:ext>
          </a:extLst>
        </xdr:cNvPr>
        <xdr:cNvSpPr txBox="1"/>
      </xdr:nvSpPr>
      <xdr:spPr>
        <a:xfrm>
          <a:off x="10515600" y="1419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a:extLst>
            <a:ext uri="{FF2B5EF4-FFF2-40B4-BE49-F238E27FC236}">
              <a16:creationId xmlns:a16="http://schemas.microsoft.com/office/drawing/2014/main" id="{01349A36-BD1D-416F-A3AA-70460FAB4850}"/>
            </a:ext>
          </a:extLst>
        </xdr:cNvPr>
        <xdr:cNvSpPr/>
      </xdr:nvSpPr>
      <xdr:spPr>
        <a:xfrm>
          <a:off x="10426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a:extLst>
            <a:ext uri="{FF2B5EF4-FFF2-40B4-BE49-F238E27FC236}">
              <a16:creationId xmlns:a16="http://schemas.microsoft.com/office/drawing/2014/main" id="{4728095E-6BFA-4010-BFC6-5F76C3448A56}"/>
            </a:ext>
          </a:extLst>
        </xdr:cNvPr>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a:extLst>
            <a:ext uri="{FF2B5EF4-FFF2-40B4-BE49-F238E27FC236}">
              <a16:creationId xmlns:a16="http://schemas.microsoft.com/office/drawing/2014/main" id="{3E6B57C0-81ED-4C3F-8DF6-A80147EDF319}"/>
            </a:ext>
          </a:extLst>
        </xdr:cNvPr>
        <xdr:cNvSpPr/>
      </xdr:nvSpPr>
      <xdr:spPr>
        <a:xfrm>
          <a:off x="869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021A90A9-EE52-409C-BBE7-563BEA8ABA51}"/>
            </a:ext>
          </a:extLst>
        </xdr:cNvPr>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a:extLst>
            <a:ext uri="{FF2B5EF4-FFF2-40B4-BE49-F238E27FC236}">
              <a16:creationId xmlns:a16="http://schemas.microsoft.com/office/drawing/2014/main" id="{EDFECBED-9C37-41B0-B552-A4D207AE8668}"/>
            </a:ext>
          </a:extLst>
        </xdr:cNvPr>
        <xdr:cNvSpPr/>
      </xdr:nvSpPr>
      <xdr:spPr>
        <a:xfrm>
          <a:off x="6921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6668D53-7FC3-415E-9FEF-F8833F6CF84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C4A4E76-15F3-40F1-B512-F730CCC7B90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C9D4549-5DB0-4D6C-A44E-40A31D6C51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14DCB15-1458-4085-8580-5CE6A0942E3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53F5E18-3ABB-4AEA-B282-12B71936A73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60779</xdr:rowOff>
    </xdr:from>
    <xdr:to>
      <xdr:col>55</xdr:col>
      <xdr:colOff>50800</xdr:colOff>
      <xdr:row>86</xdr:row>
      <xdr:rowOff>162379</xdr:rowOff>
    </xdr:to>
    <xdr:sp macro="" textlink="">
      <xdr:nvSpPr>
        <xdr:cNvPr id="358" name="楕円 357">
          <a:extLst>
            <a:ext uri="{FF2B5EF4-FFF2-40B4-BE49-F238E27FC236}">
              <a16:creationId xmlns:a16="http://schemas.microsoft.com/office/drawing/2014/main" id="{8E08F8EA-3C35-4E8E-8502-7B607AFEAD11}"/>
            </a:ext>
          </a:extLst>
        </xdr:cNvPr>
        <xdr:cNvSpPr/>
      </xdr:nvSpPr>
      <xdr:spPr>
        <a:xfrm>
          <a:off x="104267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147156</xdr:rowOff>
    </xdr:from>
    <xdr:ext cx="469744" cy="259045"/>
    <xdr:sp macro="" textlink="">
      <xdr:nvSpPr>
        <xdr:cNvPr id="359" name="【公営住宅】&#10;一人当たり面積該当値テキスト">
          <a:extLst>
            <a:ext uri="{FF2B5EF4-FFF2-40B4-BE49-F238E27FC236}">
              <a16:creationId xmlns:a16="http://schemas.microsoft.com/office/drawing/2014/main" id="{18E517AD-5D1C-4A92-B3A9-C265BAE0F745}"/>
            </a:ext>
          </a:extLst>
        </xdr:cNvPr>
        <xdr:cNvSpPr txBox="1"/>
      </xdr:nvSpPr>
      <xdr:spPr>
        <a:xfrm>
          <a:off x="10515600" y="1472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60779</xdr:rowOff>
    </xdr:from>
    <xdr:to>
      <xdr:col>50</xdr:col>
      <xdr:colOff>165100</xdr:colOff>
      <xdr:row>86</xdr:row>
      <xdr:rowOff>162379</xdr:rowOff>
    </xdr:to>
    <xdr:sp macro="" textlink="">
      <xdr:nvSpPr>
        <xdr:cNvPr id="360" name="楕円 359">
          <a:extLst>
            <a:ext uri="{FF2B5EF4-FFF2-40B4-BE49-F238E27FC236}">
              <a16:creationId xmlns:a16="http://schemas.microsoft.com/office/drawing/2014/main" id="{170D0A59-E8A7-487E-9350-639498F9F990}"/>
            </a:ext>
          </a:extLst>
        </xdr:cNvPr>
        <xdr:cNvSpPr/>
      </xdr:nvSpPr>
      <xdr:spPr>
        <a:xfrm>
          <a:off x="9588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111579</xdr:rowOff>
    </xdr:from>
    <xdr:to>
      <xdr:col>55</xdr:col>
      <xdr:colOff>0</xdr:colOff>
      <xdr:row>86</xdr:row>
      <xdr:rowOff>111579</xdr:rowOff>
    </xdr:to>
    <xdr:cxnSp macro="">
      <xdr:nvCxnSpPr>
        <xdr:cNvPr id="361" name="直線コネクタ 360">
          <a:extLst>
            <a:ext uri="{FF2B5EF4-FFF2-40B4-BE49-F238E27FC236}">
              <a16:creationId xmlns:a16="http://schemas.microsoft.com/office/drawing/2014/main" id="{7C2A3BB9-5D90-4E1C-B34A-26C4DC2D0840}"/>
            </a:ext>
          </a:extLst>
        </xdr:cNvPr>
        <xdr:cNvCxnSpPr/>
      </xdr:nvCxnSpPr>
      <xdr:spPr>
        <a:xfrm>
          <a:off x="9639300" y="148562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60779</xdr:rowOff>
    </xdr:from>
    <xdr:to>
      <xdr:col>46</xdr:col>
      <xdr:colOff>38100</xdr:colOff>
      <xdr:row>86</xdr:row>
      <xdr:rowOff>162379</xdr:rowOff>
    </xdr:to>
    <xdr:sp macro="" textlink="">
      <xdr:nvSpPr>
        <xdr:cNvPr id="362" name="楕円 361">
          <a:extLst>
            <a:ext uri="{FF2B5EF4-FFF2-40B4-BE49-F238E27FC236}">
              <a16:creationId xmlns:a16="http://schemas.microsoft.com/office/drawing/2014/main" id="{4825CAB6-97BB-4ACF-B2AD-48F77EF79E2D}"/>
            </a:ext>
          </a:extLst>
        </xdr:cNvPr>
        <xdr:cNvSpPr/>
      </xdr:nvSpPr>
      <xdr:spPr>
        <a:xfrm>
          <a:off x="8699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111579</xdr:rowOff>
    </xdr:from>
    <xdr:to>
      <xdr:col>50</xdr:col>
      <xdr:colOff>114300</xdr:colOff>
      <xdr:row>86</xdr:row>
      <xdr:rowOff>111579</xdr:rowOff>
    </xdr:to>
    <xdr:cxnSp macro="">
      <xdr:nvCxnSpPr>
        <xdr:cNvPr id="363" name="直線コネクタ 362">
          <a:extLst>
            <a:ext uri="{FF2B5EF4-FFF2-40B4-BE49-F238E27FC236}">
              <a16:creationId xmlns:a16="http://schemas.microsoft.com/office/drawing/2014/main" id="{06C0771E-BBB7-43B7-9453-947DB237E3B8}"/>
            </a:ext>
          </a:extLst>
        </xdr:cNvPr>
        <xdr:cNvCxnSpPr/>
      </xdr:nvCxnSpPr>
      <xdr:spPr>
        <a:xfrm>
          <a:off x="8750300" y="148562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60779</xdr:rowOff>
    </xdr:from>
    <xdr:to>
      <xdr:col>41</xdr:col>
      <xdr:colOff>101600</xdr:colOff>
      <xdr:row>86</xdr:row>
      <xdr:rowOff>162379</xdr:rowOff>
    </xdr:to>
    <xdr:sp macro="" textlink="">
      <xdr:nvSpPr>
        <xdr:cNvPr id="364" name="楕円 363">
          <a:extLst>
            <a:ext uri="{FF2B5EF4-FFF2-40B4-BE49-F238E27FC236}">
              <a16:creationId xmlns:a16="http://schemas.microsoft.com/office/drawing/2014/main" id="{CC4240D9-9DFA-4934-8FCE-83B3534673FA}"/>
            </a:ext>
          </a:extLst>
        </xdr:cNvPr>
        <xdr:cNvSpPr/>
      </xdr:nvSpPr>
      <xdr:spPr>
        <a:xfrm>
          <a:off x="7810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111579</xdr:rowOff>
    </xdr:from>
    <xdr:to>
      <xdr:col>45</xdr:col>
      <xdr:colOff>177800</xdr:colOff>
      <xdr:row>86</xdr:row>
      <xdr:rowOff>111579</xdr:rowOff>
    </xdr:to>
    <xdr:cxnSp macro="">
      <xdr:nvCxnSpPr>
        <xdr:cNvPr id="365" name="直線コネクタ 364">
          <a:extLst>
            <a:ext uri="{FF2B5EF4-FFF2-40B4-BE49-F238E27FC236}">
              <a16:creationId xmlns:a16="http://schemas.microsoft.com/office/drawing/2014/main" id="{D183D091-A531-47B6-A02A-2BDF9FBD8118}"/>
            </a:ext>
          </a:extLst>
        </xdr:cNvPr>
        <xdr:cNvCxnSpPr/>
      </xdr:nvCxnSpPr>
      <xdr:spPr>
        <a:xfrm>
          <a:off x="7861300" y="148562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59145</xdr:rowOff>
    </xdr:from>
    <xdr:to>
      <xdr:col>36</xdr:col>
      <xdr:colOff>165100</xdr:colOff>
      <xdr:row>86</xdr:row>
      <xdr:rowOff>160745</xdr:rowOff>
    </xdr:to>
    <xdr:sp macro="" textlink="">
      <xdr:nvSpPr>
        <xdr:cNvPr id="366" name="楕円 365">
          <a:extLst>
            <a:ext uri="{FF2B5EF4-FFF2-40B4-BE49-F238E27FC236}">
              <a16:creationId xmlns:a16="http://schemas.microsoft.com/office/drawing/2014/main" id="{D3D00344-303A-412E-8441-3A0381C491B0}"/>
            </a:ext>
          </a:extLst>
        </xdr:cNvPr>
        <xdr:cNvSpPr/>
      </xdr:nvSpPr>
      <xdr:spPr>
        <a:xfrm>
          <a:off x="6921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109945</xdr:rowOff>
    </xdr:from>
    <xdr:to>
      <xdr:col>41</xdr:col>
      <xdr:colOff>50800</xdr:colOff>
      <xdr:row>86</xdr:row>
      <xdr:rowOff>111579</xdr:rowOff>
    </xdr:to>
    <xdr:cxnSp macro="">
      <xdr:nvCxnSpPr>
        <xdr:cNvPr id="367" name="直線コネクタ 366">
          <a:extLst>
            <a:ext uri="{FF2B5EF4-FFF2-40B4-BE49-F238E27FC236}">
              <a16:creationId xmlns:a16="http://schemas.microsoft.com/office/drawing/2014/main" id="{A72D5DC3-C766-4E7E-AE7B-5577B9AC80C7}"/>
            </a:ext>
          </a:extLst>
        </xdr:cNvPr>
        <xdr:cNvCxnSpPr/>
      </xdr:nvCxnSpPr>
      <xdr:spPr>
        <a:xfrm>
          <a:off x="6972300" y="148546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68" name="n_1aveValue【公営住宅】&#10;一人当たり面積">
          <a:extLst>
            <a:ext uri="{FF2B5EF4-FFF2-40B4-BE49-F238E27FC236}">
              <a16:creationId xmlns:a16="http://schemas.microsoft.com/office/drawing/2014/main" id="{79374BDB-7D33-49F7-B5C7-19C62BEBB163}"/>
            </a:ext>
          </a:extLst>
        </xdr:cNvPr>
        <xdr:cNvSpPr txBox="1"/>
      </xdr:nvSpPr>
      <xdr:spPr>
        <a:xfrm>
          <a:off x="9391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17253</xdr:rowOff>
    </xdr:from>
    <xdr:ext cx="469744" cy="259045"/>
    <xdr:sp macro="" textlink="">
      <xdr:nvSpPr>
        <xdr:cNvPr id="369" name="n_2aveValue【公営住宅】&#10;一人当たり面積">
          <a:extLst>
            <a:ext uri="{FF2B5EF4-FFF2-40B4-BE49-F238E27FC236}">
              <a16:creationId xmlns:a16="http://schemas.microsoft.com/office/drawing/2014/main" id="{44179B80-6D0F-4F9E-9E48-B6E4490FCF1E}"/>
            </a:ext>
          </a:extLst>
        </xdr:cNvPr>
        <xdr:cNvSpPr txBox="1"/>
      </xdr:nvSpPr>
      <xdr:spPr>
        <a:xfrm>
          <a:off x="85154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70" name="n_3aveValue【公営住宅】&#10;一人当たり面積">
          <a:extLst>
            <a:ext uri="{FF2B5EF4-FFF2-40B4-BE49-F238E27FC236}">
              <a16:creationId xmlns:a16="http://schemas.microsoft.com/office/drawing/2014/main" id="{28C62322-144F-49E8-8766-E4F026FF9C38}"/>
            </a:ext>
          </a:extLst>
        </xdr:cNvPr>
        <xdr:cNvSpPr txBox="1"/>
      </xdr:nvSpPr>
      <xdr:spPr>
        <a:xfrm>
          <a:off x="7626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134819</xdr:rowOff>
    </xdr:from>
    <xdr:ext cx="469744" cy="259045"/>
    <xdr:sp macro="" textlink="">
      <xdr:nvSpPr>
        <xdr:cNvPr id="371" name="n_4aveValue【公営住宅】&#10;一人当たり面積">
          <a:extLst>
            <a:ext uri="{FF2B5EF4-FFF2-40B4-BE49-F238E27FC236}">
              <a16:creationId xmlns:a16="http://schemas.microsoft.com/office/drawing/2014/main" id="{B2C7BA56-60F6-499A-A8F4-148EF0CD10BD}"/>
            </a:ext>
          </a:extLst>
        </xdr:cNvPr>
        <xdr:cNvSpPr txBox="1"/>
      </xdr:nvSpPr>
      <xdr:spPr>
        <a:xfrm>
          <a:off x="6737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153506</xdr:rowOff>
    </xdr:from>
    <xdr:ext cx="469744" cy="259045"/>
    <xdr:sp macro="" textlink="">
      <xdr:nvSpPr>
        <xdr:cNvPr id="372" name="n_1mainValue【公営住宅】&#10;一人当たり面積">
          <a:extLst>
            <a:ext uri="{FF2B5EF4-FFF2-40B4-BE49-F238E27FC236}">
              <a16:creationId xmlns:a16="http://schemas.microsoft.com/office/drawing/2014/main" id="{44183AF6-16BF-49B6-908A-D810DA21080C}"/>
            </a:ext>
          </a:extLst>
        </xdr:cNvPr>
        <xdr:cNvSpPr txBox="1"/>
      </xdr:nvSpPr>
      <xdr:spPr>
        <a:xfrm>
          <a:off x="9391727" y="1489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153506</xdr:rowOff>
    </xdr:from>
    <xdr:ext cx="469744" cy="259045"/>
    <xdr:sp macro="" textlink="">
      <xdr:nvSpPr>
        <xdr:cNvPr id="373" name="n_2mainValue【公営住宅】&#10;一人当たり面積">
          <a:extLst>
            <a:ext uri="{FF2B5EF4-FFF2-40B4-BE49-F238E27FC236}">
              <a16:creationId xmlns:a16="http://schemas.microsoft.com/office/drawing/2014/main" id="{CE76A052-B548-4758-B358-6DF88490EB86}"/>
            </a:ext>
          </a:extLst>
        </xdr:cNvPr>
        <xdr:cNvSpPr txBox="1"/>
      </xdr:nvSpPr>
      <xdr:spPr>
        <a:xfrm>
          <a:off x="8515427" y="1489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153506</xdr:rowOff>
    </xdr:from>
    <xdr:ext cx="469744" cy="259045"/>
    <xdr:sp macro="" textlink="">
      <xdr:nvSpPr>
        <xdr:cNvPr id="374" name="n_3mainValue【公営住宅】&#10;一人当たり面積">
          <a:extLst>
            <a:ext uri="{FF2B5EF4-FFF2-40B4-BE49-F238E27FC236}">
              <a16:creationId xmlns:a16="http://schemas.microsoft.com/office/drawing/2014/main" id="{9426289A-0144-4934-BD75-BDD8DF530B9A}"/>
            </a:ext>
          </a:extLst>
        </xdr:cNvPr>
        <xdr:cNvSpPr txBox="1"/>
      </xdr:nvSpPr>
      <xdr:spPr>
        <a:xfrm>
          <a:off x="7626427" y="1489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151872</xdr:rowOff>
    </xdr:from>
    <xdr:ext cx="469744" cy="259045"/>
    <xdr:sp macro="" textlink="">
      <xdr:nvSpPr>
        <xdr:cNvPr id="375" name="n_4mainValue【公営住宅】&#10;一人当たり面積">
          <a:extLst>
            <a:ext uri="{FF2B5EF4-FFF2-40B4-BE49-F238E27FC236}">
              <a16:creationId xmlns:a16="http://schemas.microsoft.com/office/drawing/2014/main" id="{135267AE-55EE-456D-898B-34FADF78FC6F}"/>
            </a:ext>
          </a:extLst>
        </xdr:cNvPr>
        <xdr:cNvSpPr txBox="1"/>
      </xdr:nvSpPr>
      <xdr:spPr>
        <a:xfrm>
          <a:off x="6737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F5B69F22-1697-4FF4-8F17-50E40D2B29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E9CD959A-46C9-46D3-B20C-049C35B9C7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A1A1947E-EFB7-40A7-8A12-F32859517F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37DB55B-EAB5-4C8F-AF39-BB89AC67A1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6248F865-49A9-4810-B1AB-5F44BF21FC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103E5C44-B96B-4E26-91A4-29DDD5A7950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BB6FE56D-CE4F-41C6-9B08-74683A41FFA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A5017864-4488-42F3-9160-DCFE45AA847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7F07F77-B822-4364-AA63-16783E57D0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ED9E740D-D55E-4D58-8186-D3E56EE7DF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98B1567E-536F-4AC6-980D-E5AA485AC4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E6AA1F06-A19C-4B04-A645-837EA5626DE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CD65EF1F-7AD6-4992-BB33-EFD3DDE520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910D4385-F572-4A4F-8B9D-8F7F27BBAA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4B37EED3-57DD-4544-BF51-EB103FABC0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2691C5BA-E65E-4601-8FDF-33745B0B3A2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F373AB34-2B98-4877-B222-C9EB5AE6D2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CEC544C0-F376-4009-A5CE-D8F9D07B53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18961737-7822-4D15-A5A1-51A331BD71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AE876C-A5B8-4983-8D09-FB3E0410310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6FCE8E85-C0ED-4B02-82A0-D18E60DCA7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EA8CE975-AE5A-459A-A1BC-BC94A44A762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E4A4392D-E52B-450E-9669-EAC8DCEDAB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6D678BF8-6FFE-4DE1-9FE2-5FA8BD4F01B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70379B38-9AC1-42F7-9D92-AB1FF7A0234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3A31203C-2A5F-4D79-BE4A-55E3859557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56C6FFD7-A884-45D3-9806-51594224344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A9AA8044-03D8-4534-931F-492F4A511D0B}"/>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a:extLst>
            <a:ext uri="{FF2B5EF4-FFF2-40B4-BE49-F238E27FC236}">
              <a16:creationId xmlns:a16="http://schemas.microsoft.com/office/drawing/2014/main" id="{259D0701-76EA-4736-AC34-C49A7ED5678F}"/>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224DF2F3-9ACE-4889-9684-3B5539581726}"/>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61DBC644-8305-4AA3-B76C-21AF6044F5A4}"/>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52571A99-C1CB-4917-B63B-2C4695E996CC}"/>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0B894BE4-B3DE-4B43-AE4D-4AF02B638C0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1F47EAF3-7FFD-41CF-AD0D-EE176FCCEC9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7DE46033-A154-4F05-BC9A-B5509BA113BA}"/>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4EBDF50F-9EF0-42C6-97B4-3BF6922A97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5281B3A1-AC9A-4C05-8526-26F4B9CAD17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1C65BC0C-4B5A-46BC-A055-F53447E9440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46482</xdr:rowOff>
    </xdr:from>
    <xdr:to>
      <xdr:col>85</xdr:col>
      <xdr:colOff>126364</xdr:colOff>
      <xdr:row>41</xdr:row>
      <xdr:rowOff>135636</xdr:rowOff>
    </xdr:to>
    <xdr:cxnSp macro="">
      <xdr:nvCxnSpPr>
        <xdr:cNvPr id="414" name="直線コネクタ 413">
          <a:extLst>
            <a:ext uri="{FF2B5EF4-FFF2-40B4-BE49-F238E27FC236}">
              <a16:creationId xmlns:a16="http://schemas.microsoft.com/office/drawing/2014/main" id="{C36ED125-6169-473F-ABFE-BEED305FDBD7}"/>
            </a:ext>
          </a:extLst>
        </xdr:cNvPr>
        <xdr:cNvCxnSpPr/>
      </xdr:nvCxnSpPr>
      <xdr:spPr>
        <a:xfrm flipV="1">
          <a:off x="16318864" y="6047232"/>
          <a:ext cx="0" cy="111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139463</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AE71BD3C-BA7F-4903-8A15-A3E6FCFB1421}"/>
            </a:ext>
          </a:extLst>
        </xdr:cNvPr>
        <xdr:cNvSpPr txBox="1"/>
      </xdr:nvSpPr>
      <xdr:spPr>
        <a:xfrm>
          <a:off x="16357600" y="716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135636</xdr:rowOff>
    </xdr:from>
    <xdr:to>
      <xdr:col>86</xdr:col>
      <xdr:colOff>25400</xdr:colOff>
      <xdr:row>41</xdr:row>
      <xdr:rowOff>135636</xdr:rowOff>
    </xdr:to>
    <xdr:cxnSp macro="">
      <xdr:nvCxnSpPr>
        <xdr:cNvPr id="416" name="直線コネクタ 415">
          <a:extLst>
            <a:ext uri="{FF2B5EF4-FFF2-40B4-BE49-F238E27FC236}">
              <a16:creationId xmlns:a16="http://schemas.microsoft.com/office/drawing/2014/main" id="{1343477D-5E56-4618-884E-A6F08B9CD0F2}"/>
            </a:ext>
          </a:extLst>
        </xdr:cNvPr>
        <xdr:cNvCxnSpPr/>
      </xdr:nvCxnSpPr>
      <xdr:spPr>
        <a:xfrm>
          <a:off x="16230600" y="716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164609</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AB6B79B6-6FFD-4E8B-96DD-56FFA230F452}"/>
            </a:ext>
          </a:extLst>
        </xdr:cNvPr>
        <xdr:cNvSpPr txBox="1"/>
      </xdr:nvSpPr>
      <xdr:spPr>
        <a:xfrm>
          <a:off x="16357600" y="582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46482</xdr:rowOff>
    </xdr:from>
    <xdr:to>
      <xdr:col>86</xdr:col>
      <xdr:colOff>25400</xdr:colOff>
      <xdr:row>35</xdr:row>
      <xdr:rowOff>46482</xdr:rowOff>
    </xdr:to>
    <xdr:cxnSp macro="">
      <xdr:nvCxnSpPr>
        <xdr:cNvPr id="418" name="直線コネクタ 417">
          <a:extLst>
            <a:ext uri="{FF2B5EF4-FFF2-40B4-BE49-F238E27FC236}">
              <a16:creationId xmlns:a16="http://schemas.microsoft.com/office/drawing/2014/main" id="{AA10301B-7CB1-4D85-8D85-AF09101A1896}"/>
            </a:ext>
          </a:extLst>
        </xdr:cNvPr>
        <xdr:cNvCxnSpPr/>
      </xdr:nvCxnSpPr>
      <xdr:spPr>
        <a:xfrm>
          <a:off x="16230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10685</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EEC07B45-3B25-4A4A-853D-4FE2FF8C7808}"/>
            </a:ext>
          </a:extLst>
        </xdr:cNvPr>
        <xdr:cNvSpPr txBox="1"/>
      </xdr:nvSpPr>
      <xdr:spPr>
        <a:xfrm>
          <a:off x="16357600" y="65257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32258</xdr:rowOff>
    </xdr:from>
    <xdr:to>
      <xdr:col>85</xdr:col>
      <xdr:colOff>177800</xdr:colOff>
      <xdr:row>38</xdr:row>
      <xdr:rowOff>133858</xdr:rowOff>
    </xdr:to>
    <xdr:sp macro="" textlink="">
      <xdr:nvSpPr>
        <xdr:cNvPr id="420" name="フローチャート: 判断 419">
          <a:extLst>
            <a:ext uri="{FF2B5EF4-FFF2-40B4-BE49-F238E27FC236}">
              <a16:creationId xmlns:a16="http://schemas.microsoft.com/office/drawing/2014/main" id="{49D25665-C3DF-4606-B340-9F8D8C804F71}"/>
            </a:ext>
          </a:extLst>
        </xdr:cNvPr>
        <xdr:cNvSpPr/>
      </xdr:nvSpPr>
      <xdr:spPr>
        <a:xfrm>
          <a:off x="162687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21" name="フローチャート: 判断 420">
          <a:extLst>
            <a:ext uri="{FF2B5EF4-FFF2-40B4-BE49-F238E27FC236}">
              <a16:creationId xmlns:a16="http://schemas.microsoft.com/office/drawing/2014/main" id="{6857ABCE-854C-481D-A88F-8C6D5EC1E594}"/>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422" name="フローチャート: 判断 421">
          <a:extLst>
            <a:ext uri="{FF2B5EF4-FFF2-40B4-BE49-F238E27FC236}">
              <a16:creationId xmlns:a16="http://schemas.microsoft.com/office/drawing/2014/main" id="{C73B06B0-F199-42B1-960D-C71E4B5C1CCE}"/>
            </a:ext>
          </a:extLst>
        </xdr:cNvPr>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137414</xdr:rowOff>
    </xdr:from>
    <xdr:to>
      <xdr:col>72</xdr:col>
      <xdr:colOff>38100</xdr:colOff>
      <xdr:row>39</xdr:row>
      <xdr:rowOff>67564</xdr:rowOff>
    </xdr:to>
    <xdr:sp macro="" textlink="">
      <xdr:nvSpPr>
        <xdr:cNvPr id="423" name="フローチャート: 判断 422">
          <a:extLst>
            <a:ext uri="{FF2B5EF4-FFF2-40B4-BE49-F238E27FC236}">
              <a16:creationId xmlns:a16="http://schemas.microsoft.com/office/drawing/2014/main" id="{CCD9C559-256F-4E1B-889A-53799F873AE9}"/>
            </a:ext>
          </a:extLst>
        </xdr:cNvPr>
        <xdr:cNvSpPr/>
      </xdr:nvSpPr>
      <xdr:spPr>
        <a:xfrm>
          <a:off x="1365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24" name="フローチャート: 判断 423">
          <a:extLst>
            <a:ext uri="{FF2B5EF4-FFF2-40B4-BE49-F238E27FC236}">
              <a16:creationId xmlns:a16="http://schemas.microsoft.com/office/drawing/2014/main" id="{23CEF34C-91F5-4E72-83E1-8CC3EB5B7A2D}"/>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577B3EE-7DEE-440A-BE4B-2639812AD8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AE71AF5-E91F-42F4-A018-103E54FA4C0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C4B265F-674D-43EA-A071-41F6C2840A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94839F8-610C-40DF-A8F3-6C6326AEDE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EF5F2DF-8879-4900-A767-30E005EFA00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167132</xdr:rowOff>
    </xdr:from>
    <xdr:to>
      <xdr:col>85</xdr:col>
      <xdr:colOff>177800</xdr:colOff>
      <xdr:row>35</xdr:row>
      <xdr:rowOff>97282</xdr:rowOff>
    </xdr:to>
    <xdr:sp macro="" textlink="">
      <xdr:nvSpPr>
        <xdr:cNvPr id="430" name="楕円 429">
          <a:extLst>
            <a:ext uri="{FF2B5EF4-FFF2-40B4-BE49-F238E27FC236}">
              <a16:creationId xmlns:a16="http://schemas.microsoft.com/office/drawing/2014/main" id="{FB8FFD2F-BE09-42FA-9E15-F3830313A237}"/>
            </a:ext>
          </a:extLst>
        </xdr:cNvPr>
        <xdr:cNvSpPr/>
      </xdr:nvSpPr>
      <xdr:spPr>
        <a:xfrm>
          <a:off x="162687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120159</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91E42EF-3C49-4A48-B481-D56C59828BE7}"/>
            </a:ext>
          </a:extLst>
        </xdr:cNvPr>
        <xdr:cNvSpPr txBox="1"/>
      </xdr:nvSpPr>
      <xdr:spPr>
        <a:xfrm>
          <a:off x="16357600" y="5949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432" name="楕円 431">
          <a:extLst>
            <a:ext uri="{FF2B5EF4-FFF2-40B4-BE49-F238E27FC236}">
              <a16:creationId xmlns:a16="http://schemas.microsoft.com/office/drawing/2014/main" id="{B214F70B-8701-48C6-AE95-2E585F0D15DA}"/>
            </a:ext>
          </a:extLst>
        </xdr:cNvPr>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156210</xdr:rowOff>
    </xdr:from>
    <xdr:to>
      <xdr:col>85</xdr:col>
      <xdr:colOff>127000</xdr:colOff>
      <xdr:row>35</xdr:row>
      <xdr:rowOff>46482</xdr:rowOff>
    </xdr:to>
    <xdr:cxnSp macro="">
      <xdr:nvCxnSpPr>
        <xdr:cNvPr id="433" name="直線コネクタ 432">
          <a:extLst>
            <a:ext uri="{FF2B5EF4-FFF2-40B4-BE49-F238E27FC236}">
              <a16:creationId xmlns:a16="http://schemas.microsoft.com/office/drawing/2014/main" id="{A8B24C80-6D80-48CD-92B7-A727CF29546E}"/>
            </a:ext>
          </a:extLst>
        </xdr:cNvPr>
        <xdr:cNvCxnSpPr/>
      </xdr:nvCxnSpPr>
      <xdr:spPr>
        <a:xfrm>
          <a:off x="15481300" y="598551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11684</xdr:rowOff>
    </xdr:from>
    <xdr:to>
      <xdr:col>76</xdr:col>
      <xdr:colOff>165100</xdr:colOff>
      <xdr:row>35</xdr:row>
      <xdr:rowOff>113284</xdr:rowOff>
    </xdr:to>
    <xdr:sp macro="" textlink="">
      <xdr:nvSpPr>
        <xdr:cNvPr id="434" name="楕円 433">
          <a:extLst>
            <a:ext uri="{FF2B5EF4-FFF2-40B4-BE49-F238E27FC236}">
              <a16:creationId xmlns:a16="http://schemas.microsoft.com/office/drawing/2014/main" id="{1C08C7E5-DA43-4D23-A570-F7E357F440D4}"/>
            </a:ext>
          </a:extLst>
        </xdr:cNvPr>
        <xdr:cNvSpPr/>
      </xdr:nvSpPr>
      <xdr:spPr>
        <a:xfrm>
          <a:off x="14541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62484</xdr:rowOff>
    </xdr:to>
    <xdr:cxnSp macro="">
      <xdr:nvCxnSpPr>
        <xdr:cNvPr id="435" name="直線コネクタ 434">
          <a:extLst>
            <a:ext uri="{FF2B5EF4-FFF2-40B4-BE49-F238E27FC236}">
              <a16:creationId xmlns:a16="http://schemas.microsoft.com/office/drawing/2014/main" id="{BECDCE6E-7E3E-4E80-8483-45AB05031A74}"/>
            </a:ext>
          </a:extLst>
        </xdr:cNvPr>
        <xdr:cNvCxnSpPr/>
      </xdr:nvCxnSpPr>
      <xdr:spPr>
        <a:xfrm flipV="1">
          <a:off x="14592300" y="598551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20828</xdr:rowOff>
    </xdr:from>
    <xdr:to>
      <xdr:col>72</xdr:col>
      <xdr:colOff>38100</xdr:colOff>
      <xdr:row>35</xdr:row>
      <xdr:rowOff>122428</xdr:rowOff>
    </xdr:to>
    <xdr:sp macro="" textlink="">
      <xdr:nvSpPr>
        <xdr:cNvPr id="436" name="楕円 435">
          <a:extLst>
            <a:ext uri="{FF2B5EF4-FFF2-40B4-BE49-F238E27FC236}">
              <a16:creationId xmlns:a16="http://schemas.microsoft.com/office/drawing/2014/main" id="{30F8FF3C-D396-4556-9AF0-5C7A91F9DC58}"/>
            </a:ext>
          </a:extLst>
        </xdr:cNvPr>
        <xdr:cNvSpPr/>
      </xdr:nvSpPr>
      <xdr:spPr>
        <a:xfrm>
          <a:off x="13652500" y="6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62484</xdr:rowOff>
    </xdr:from>
    <xdr:to>
      <xdr:col>76</xdr:col>
      <xdr:colOff>114300</xdr:colOff>
      <xdr:row>35</xdr:row>
      <xdr:rowOff>71628</xdr:rowOff>
    </xdr:to>
    <xdr:cxnSp macro="">
      <xdr:nvCxnSpPr>
        <xdr:cNvPr id="437" name="直線コネクタ 436">
          <a:extLst>
            <a:ext uri="{FF2B5EF4-FFF2-40B4-BE49-F238E27FC236}">
              <a16:creationId xmlns:a16="http://schemas.microsoft.com/office/drawing/2014/main" id="{F119A1AB-E4AB-4549-9E85-B51D0A386AA6}"/>
            </a:ext>
          </a:extLst>
        </xdr:cNvPr>
        <xdr:cNvCxnSpPr/>
      </xdr:nvCxnSpPr>
      <xdr:spPr>
        <a:xfrm flipV="1">
          <a:off x="13703300" y="60632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123698</xdr:rowOff>
    </xdr:from>
    <xdr:to>
      <xdr:col>67</xdr:col>
      <xdr:colOff>101600</xdr:colOff>
      <xdr:row>36</xdr:row>
      <xdr:rowOff>53848</xdr:rowOff>
    </xdr:to>
    <xdr:sp macro="" textlink="">
      <xdr:nvSpPr>
        <xdr:cNvPr id="438" name="楕円 437">
          <a:extLst>
            <a:ext uri="{FF2B5EF4-FFF2-40B4-BE49-F238E27FC236}">
              <a16:creationId xmlns:a16="http://schemas.microsoft.com/office/drawing/2014/main" id="{A6EC2127-F0C7-4B63-A4EB-E542B80C667B}"/>
            </a:ext>
          </a:extLst>
        </xdr:cNvPr>
        <xdr:cNvSpPr/>
      </xdr:nvSpPr>
      <xdr:spPr>
        <a:xfrm>
          <a:off x="12763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71628</xdr:rowOff>
    </xdr:from>
    <xdr:to>
      <xdr:col>71</xdr:col>
      <xdr:colOff>177800</xdr:colOff>
      <xdr:row>36</xdr:row>
      <xdr:rowOff>3048</xdr:rowOff>
    </xdr:to>
    <xdr:cxnSp macro="">
      <xdr:nvCxnSpPr>
        <xdr:cNvPr id="439" name="直線コネクタ 438">
          <a:extLst>
            <a:ext uri="{FF2B5EF4-FFF2-40B4-BE49-F238E27FC236}">
              <a16:creationId xmlns:a16="http://schemas.microsoft.com/office/drawing/2014/main" id="{0BCDDD61-E44F-4535-A967-C7246864789A}"/>
            </a:ext>
          </a:extLst>
        </xdr:cNvPr>
        <xdr:cNvCxnSpPr/>
      </xdr:nvCxnSpPr>
      <xdr:spPr>
        <a:xfrm flipV="1">
          <a:off x="12814300" y="607237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1339EDB4-5AEC-4467-98BF-E7B30B571089}"/>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DCD7F398-FA7D-498E-BAAD-C19D028D8394}"/>
            </a:ext>
          </a:extLst>
        </xdr:cNvPr>
        <xdr:cNvSpPr txBox="1"/>
      </xdr:nvSpPr>
      <xdr:spPr>
        <a:xfrm>
          <a:off x="14389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58691</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8D77D63A-7EBF-4519-831C-CC03CC139A34}"/>
            </a:ext>
          </a:extLst>
        </xdr:cNvPr>
        <xdr:cNvSpPr txBox="1"/>
      </xdr:nvSpPr>
      <xdr:spPr>
        <a:xfrm>
          <a:off x="13500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447F0AA5-1A93-4A2D-B7AA-417CD9B89CF6}"/>
            </a:ext>
          </a:extLst>
        </xdr:cNvPr>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52087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E7960F98-CB86-49EF-A3DB-B6542AFCE117}"/>
            </a:ext>
          </a:extLst>
        </xdr:cNvPr>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129811</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5CD429E5-077E-4E09-8701-CC8DA5014DDF}"/>
            </a:ext>
          </a:extLst>
        </xdr:cNvPr>
        <xdr:cNvSpPr txBox="1"/>
      </xdr:nvSpPr>
      <xdr:spPr>
        <a:xfrm>
          <a:off x="14389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138955</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5C5E3F67-6223-4219-BE8F-82973743DA18}"/>
            </a:ext>
          </a:extLst>
        </xdr:cNvPr>
        <xdr:cNvSpPr txBox="1"/>
      </xdr:nvSpPr>
      <xdr:spPr>
        <a:xfrm>
          <a:off x="13500744" y="579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70375</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202B0282-B801-4633-90F0-EC2558B9E70C}"/>
            </a:ext>
          </a:extLst>
        </xdr:cNvPr>
        <xdr:cNvSpPr txBox="1"/>
      </xdr:nvSpPr>
      <xdr:spPr>
        <a:xfrm>
          <a:off x="12611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613BF30-66F2-4E02-820E-1B284F4748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D3254E08-7B58-42C9-BC1A-0CE8AADFBC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F6D4FE-37D4-4055-8491-5C47B2C2F1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7A1AC60-50F2-45B3-90D3-5CBE6F1F33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A5D0A6BD-E94A-4F2A-8017-94C0984942F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2DF580A-9298-46B7-B63A-6F3E99C369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D74060A4-8585-40E1-BE83-9A1C5ABC9DF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F3D40D30-77CC-4284-9F53-1EFB6B5E7D1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7D95C14F-69CE-481E-A8FD-1EF753AD65F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9AACC84D-BAFD-4ECE-B0C5-08C51C5029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AE781ECB-3936-4675-9CFD-466E3194405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4198BEC2-1CA0-4519-84CC-CEEEB34945E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9CFBF7E1-84E0-408B-9DCE-76670957D35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4F21EB16-F1D9-45B4-B814-9A3A2E9403A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EBBCE828-C281-49CC-97A1-A4901CD6869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5031723E-625B-4487-A29F-8B84EA43A3F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CFE973AA-B413-45DC-8385-570589FDD80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E5A85FFB-9BB3-45F1-9ABA-18AD6767523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BF8223E6-E01A-4189-8B27-B0CD23ACDB9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9C4C926C-8D2A-43EE-A656-3EB38994DD4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B4E9CFEF-ADAF-4DAC-A841-B8668C3D09E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469" name="直線コネクタ 468">
          <a:extLst>
            <a:ext uri="{FF2B5EF4-FFF2-40B4-BE49-F238E27FC236}">
              <a16:creationId xmlns:a16="http://schemas.microsoft.com/office/drawing/2014/main" id="{4F278DCF-D2D3-4A5D-9702-62A3CFF4417F}"/>
            </a:ext>
          </a:extLst>
        </xdr:cNvPr>
        <xdr:cNvCxnSpPr/>
      </xdr:nvCxnSpPr>
      <xdr:spPr>
        <a:xfrm flipV="1">
          <a:off x="22160864" y="609752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84AC758F-1BD3-4F83-9CDB-C7AB8767FBFF}"/>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a:extLst>
            <a:ext uri="{FF2B5EF4-FFF2-40B4-BE49-F238E27FC236}">
              <a16:creationId xmlns:a16="http://schemas.microsoft.com/office/drawing/2014/main" id="{8F83F45D-27CA-46A8-B6FA-70B052475045}"/>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F0C7A00E-1280-4769-B37E-275F811A9B82}"/>
            </a:ext>
          </a:extLst>
        </xdr:cNvPr>
        <xdr:cNvSpPr txBox="1"/>
      </xdr:nvSpPr>
      <xdr:spPr>
        <a:xfrm>
          <a:off x="22199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473" name="直線コネクタ 472">
          <a:extLst>
            <a:ext uri="{FF2B5EF4-FFF2-40B4-BE49-F238E27FC236}">
              <a16:creationId xmlns:a16="http://schemas.microsoft.com/office/drawing/2014/main" id="{4BB68CC5-5178-46B1-99F7-BFCA741973C7}"/>
            </a:ext>
          </a:extLst>
        </xdr:cNvPr>
        <xdr:cNvCxnSpPr/>
      </xdr:nvCxnSpPr>
      <xdr:spPr>
        <a:xfrm>
          <a:off x="22072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3551D1CA-ED54-485D-A915-0B28AB8C41FE}"/>
            </a:ext>
          </a:extLst>
        </xdr:cNvPr>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5" name="フローチャート: 判断 474">
          <a:extLst>
            <a:ext uri="{FF2B5EF4-FFF2-40B4-BE49-F238E27FC236}">
              <a16:creationId xmlns:a16="http://schemas.microsoft.com/office/drawing/2014/main" id="{A0255C56-0676-4B0C-817C-0E71E0102AC8}"/>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6" name="フローチャート: 判断 475">
          <a:extLst>
            <a:ext uri="{FF2B5EF4-FFF2-40B4-BE49-F238E27FC236}">
              <a16:creationId xmlns:a16="http://schemas.microsoft.com/office/drawing/2014/main" id="{4816969D-AE12-427E-99F7-83B0D0657DE5}"/>
            </a:ext>
          </a:extLst>
        </xdr:cNvPr>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477" name="フローチャート: 判断 476">
          <a:extLst>
            <a:ext uri="{FF2B5EF4-FFF2-40B4-BE49-F238E27FC236}">
              <a16:creationId xmlns:a16="http://schemas.microsoft.com/office/drawing/2014/main" id="{A5B010D3-BDA4-4B44-A2A3-F25D538D5F7F}"/>
            </a:ext>
          </a:extLst>
        </xdr:cNvPr>
        <xdr:cNvSpPr/>
      </xdr:nvSpPr>
      <xdr:spPr>
        <a:xfrm>
          <a:off x="20383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78" name="フローチャート: 判断 477">
          <a:extLst>
            <a:ext uri="{FF2B5EF4-FFF2-40B4-BE49-F238E27FC236}">
              <a16:creationId xmlns:a16="http://schemas.microsoft.com/office/drawing/2014/main" id="{6776587B-F0E3-438B-9CBC-4EA111DCD8BD}"/>
            </a:ext>
          </a:extLst>
        </xdr:cNvPr>
        <xdr:cNvSpPr/>
      </xdr:nvSpPr>
      <xdr:spPr>
        <a:xfrm>
          <a:off x="19494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479" name="フローチャート: 判断 478">
          <a:extLst>
            <a:ext uri="{FF2B5EF4-FFF2-40B4-BE49-F238E27FC236}">
              <a16:creationId xmlns:a16="http://schemas.microsoft.com/office/drawing/2014/main" id="{6959D72C-2BE0-4A4D-911E-513C43863510}"/>
            </a:ext>
          </a:extLst>
        </xdr:cNvPr>
        <xdr:cNvSpPr/>
      </xdr:nvSpPr>
      <xdr:spPr>
        <a:xfrm>
          <a:off x="18605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6E88DA7E-F0DA-4DC7-84A2-6EFA4EB6FF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F5474D27-81F8-47BB-BE35-6CA11F0EFF1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40E42C6-4331-453B-88F1-734CBD70444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296A3DF-E161-49F2-A493-F84DF92B275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29BFC85-A433-4780-A0EC-77811ACCFF9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xdr:rowOff>
    </xdr:from>
    <xdr:to>
      <xdr:col>116</xdr:col>
      <xdr:colOff>114300</xdr:colOff>
      <xdr:row>40</xdr:row>
      <xdr:rowOff>108712</xdr:rowOff>
    </xdr:to>
    <xdr:sp macro="" textlink="">
      <xdr:nvSpPr>
        <xdr:cNvPr id="485" name="楕円 484">
          <a:extLst>
            <a:ext uri="{FF2B5EF4-FFF2-40B4-BE49-F238E27FC236}">
              <a16:creationId xmlns:a16="http://schemas.microsoft.com/office/drawing/2014/main" id="{04D6AF2F-C903-4E1C-9E13-CAFF7D3463CD}"/>
            </a:ext>
          </a:extLst>
        </xdr:cNvPr>
        <xdr:cNvSpPr/>
      </xdr:nvSpPr>
      <xdr:spPr>
        <a:xfrm>
          <a:off x="22110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156989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ECECE6CB-C5CA-40FC-A254-E257AFCFA767}"/>
            </a:ext>
          </a:extLst>
        </xdr:cNvPr>
        <xdr:cNvSpPr txBox="1"/>
      </xdr:nvSpPr>
      <xdr:spPr>
        <a:xfrm>
          <a:off x="22199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487" name="楕円 486">
          <a:extLst>
            <a:ext uri="{FF2B5EF4-FFF2-40B4-BE49-F238E27FC236}">
              <a16:creationId xmlns:a16="http://schemas.microsoft.com/office/drawing/2014/main" id="{2955A486-DC44-49B2-84AE-12E80933522D}"/>
            </a:ext>
          </a:extLst>
        </xdr:cNvPr>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57912</xdr:rowOff>
    </xdr:from>
    <xdr:to>
      <xdr:col>116</xdr:col>
      <xdr:colOff>63500</xdr:colOff>
      <xdr:row>40</xdr:row>
      <xdr:rowOff>57912</xdr:rowOff>
    </xdr:to>
    <xdr:cxnSp macro="">
      <xdr:nvCxnSpPr>
        <xdr:cNvPr id="488" name="直線コネクタ 487">
          <a:extLst>
            <a:ext uri="{FF2B5EF4-FFF2-40B4-BE49-F238E27FC236}">
              <a16:creationId xmlns:a16="http://schemas.microsoft.com/office/drawing/2014/main" id="{2DA8885B-9E67-45C5-A990-30D930D9DE94}"/>
            </a:ext>
          </a:extLst>
        </xdr:cNvPr>
        <xdr:cNvCxnSpPr/>
      </xdr:nvCxnSpPr>
      <xdr:spPr>
        <a:xfrm>
          <a:off x="21323300" y="691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20828</xdr:rowOff>
    </xdr:from>
    <xdr:to>
      <xdr:col>107</xdr:col>
      <xdr:colOff>101600</xdr:colOff>
      <xdr:row>40</xdr:row>
      <xdr:rowOff>122428</xdr:rowOff>
    </xdr:to>
    <xdr:sp macro="" textlink="">
      <xdr:nvSpPr>
        <xdr:cNvPr id="489" name="楕円 488">
          <a:extLst>
            <a:ext uri="{FF2B5EF4-FFF2-40B4-BE49-F238E27FC236}">
              <a16:creationId xmlns:a16="http://schemas.microsoft.com/office/drawing/2014/main" id="{F215C0BC-0578-496E-A5AF-828F7A966E6A}"/>
            </a:ext>
          </a:extLst>
        </xdr:cNvPr>
        <xdr:cNvSpPr/>
      </xdr:nvSpPr>
      <xdr:spPr>
        <a:xfrm>
          <a:off x="20383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57912</xdr:rowOff>
    </xdr:from>
    <xdr:to>
      <xdr:col>111</xdr:col>
      <xdr:colOff>177800</xdr:colOff>
      <xdr:row>40</xdr:row>
      <xdr:rowOff>71628</xdr:rowOff>
    </xdr:to>
    <xdr:cxnSp macro="">
      <xdr:nvCxnSpPr>
        <xdr:cNvPr id="490" name="直線コネクタ 489">
          <a:extLst>
            <a:ext uri="{FF2B5EF4-FFF2-40B4-BE49-F238E27FC236}">
              <a16:creationId xmlns:a16="http://schemas.microsoft.com/office/drawing/2014/main" id="{A5E329EA-7242-4772-9E70-54DA81E2F840}"/>
            </a:ext>
          </a:extLst>
        </xdr:cNvPr>
        <xdr:cNvCxnSpPr/>
      </xdr:nvCxnSpPr>
      <xdr:spPr>
        <a:xfrm flipV="1">
          <a:off x="20434300" y="6915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91" name="楕円 490">
          <a:extLst>
            <a:ext uri="{FF2B5EF4-FFF2-40B4-BE49-F238E27FC236}">
              <a16:creationId xmlns:a16="http://schemas.microsoft.com/office/drawing/2014/main" id="{13FF8392-0C8A-480F-87E7-AF6A43FD63E2}"/>
            </a:ext>
          </a:extLst>
        </xdr:cNvPr>
        <xdr:cNvSpPr/>
      </xdr:nvSpPr>
      <xdr:spPr>
        <a:xfrm>
          <a:off x="19494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62484</xdr:rowOff>
    </xdr:from>
    <xdr:to>
      <xdr:col>107</xdr:col>
      <xdr:colOff>50800</xdr:colOff>
      <xdr:row>40</xdr:row>
      <xdr:rowOff>71628</xdr:rowOff>
    </xdr:to>
    <xdr:cxnSp macro="">
      <xdr:nvCxnSpPr>
        <xdr:cNvPr id="492" name="直線コネクタ 491">
          <a:extLst>
            <a:ext uri="{FF2B5EF4-FFF2-40B4-BE49-F238E27FC236}">
              <a16:creationId xmlns:a16="http://schemas.microsoft.com/office/drawing/2014/main" id="{3BF16A5A-EBB0-4C23-AF8D-A1B4937668E1}"/>
            </a:ext>
          </a:extLst>
        </xdr:cNvPr>
        <xdr:cNvCxnSpPr/>
      </xdr:nvCxnSpPr>
      <xdr:spPr>
        <a:xfrm>
          <a:off x="19545300" y="6920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93" name="楕円 492">
          <a:extLst>
            <a:ext uri="{FF2B5EF4-FFF2-40B4-BE49-F238E27FC236}">
              <a16:creationId xmlns:a16="http://schemas.microsoft.com/office/drawing/2014/main" id="{D9FCA422-C482-4433-9BA0-2D1F735C0DC6}"/>
            </a:ext>
          </a:extLst>
        </xdr:cNvPr>
        <xdr:cNvSpPr/>
      </xdr:nvSpPr>
      <xdr:spPr>
        <a:xfrm>
          <a:off x="18605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62484</xdr:rowOff>
    </xdr:from>
    <xdr:to>
      <xdr:col>102</xdr:col>
      <xdr:colOff>114300</xdr:colOff>
      <xdr:row>40</xdr:row>
      <xdr:rowOff>62484</xdr:rowOff>
    </xdr:to>
    <xdr:cxnSp macro="">
      <xdr:nvCxnSpPr>
        <xdr:cNvPr id="494" name="直線コネクタ 493">
          <a:extLst>
            <a:ext uri="{FF2B5EF4-FFF2-40B4-BE49-F238E27FC236}">
              <a16:creationId xmlns:a16="http://schemas.microsoft.com/office/drawing/2014/main" id="{02225D7F-E1A4-4D30-BB47-7D6CC5C72C75}"/>
            </a:ext>
          </a:extLst>
        </xdr:cNvPr>
        <xdr:cNvCxnSpPr/>
      </xdr:nvCxnSpPr>
      <xdr:spPr>
        <a:xfrm>
          <a:off x="18656300" y="692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BDB1A5A4-5EF8-41E0-9E72-8956BBDE03CE}"/>
            </a:ext>
          </a:extLst>
        </xdr:cNvPr>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5FA733DD-1CE5-45A9-9637-082776DD60FC}"/>
            </a:ext>
          </a:extLst>
        </xdr:cNvPr>
        <xdr:cNvSpPr txBox="1"/>
      </xdr:nvSpPr>
      <xdr:spPr>
        <a:xfrm>
          <a:off x="20199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E20DE90B-D102-42CF-A012-EA7F42144F96}"/>
            </a:ext>
          </a:extLst>
        </xdr:cNvPr>
        <xdr:cNvSpPr txBox="1"/>
      </xdr:nvSpPr>
      <xdr:spPr>
        <a:xfrm>
          <a:off x="19310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3994E88C-60CE-4CA4-8B54-301F184DEB85}"/>
            </a:ext>
          </a:extLst>
        </xdr:cNvPr>
        <xdr:cNvSpPr txBox="1"/>
      </xdr:nvSpPr>
      <xdr:spPr>
        <a:xfrm>
          <a:off x="18421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20858730-7FFA-495A-B184-1A0CE1D51CB3}"/>
            </a:ext>
          </a:extLst>
        </xdr:cNvPr>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113555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D52C5046-A9B0-40D8-A705-CDFAE3C45C68}"/>
            </a:ext>
          </a:extLst>
        </xdr:cNvPr>
        <xdr:cNvSpPr txBox="1"/>
      </xdr:nvSpPr>
      <xdr:spPr>
        <a:xfrm>
          <a:off x="20199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7B9361A2-E14B-43B5-8F44-5F1FF235E6CF}"/>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18BCADE2-A462-4530-BBD2-B476E21DA952}"/>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8E9715BC-54E3-4FC9-9AC9-DD1F01EAC2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C3961A17-ABAF-4FA1-B83B-F4F540E453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5DC38AD-A7F9-4405-8206-1F66A0F489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6D311106-587B-4AFB-9E06-C31F69CE1EC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F13C8D55-F052-4267-919E-2EA03E671F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50ED9AF3-66E6-42E7-B614-29B95B59E68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1375D809-2CF7-49DD-99D4-1470EEB1051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6FEE272E-5328-4248-9C3E-CCC2800EC94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541BB61A-AF74-47A7-815B-3EBFEB7C90D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DB9A505-E589-4A6F-8692-B443AEE836A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72B80342-FD46-44DA-B865-161F02303D7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6DC2A679-034D-46CD-8984-689D1A85195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3B235DD5-A68D-4153-AC17-123C25C5E07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56637F61-D331-4F01-89C1-88CA6C2E701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885708A6-F0C0-4D7E-A6BC-9C8500EC005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77250F32-94EB-420E-A06D-FCD34565E94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79EE26EE-BE00-4B5D-9E26-23CA9C9A921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4C06F894-8F34-4A0C-9568-8C0CBA31FEA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1BECB0E2-D4A6-4AC7-97BF-4FB8E6D4A8B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5F025DB3-1766-4550-BB18-E5EF7989C96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4103500C-8330-4ED8-94A7-9B694C13E2F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6D5C192D-73ED-4794-BC69-518739D0228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C755B63D-7887-4C7E-AC90-F1A3BD6611E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A3FFE94A-AE4F-43DD-971E-815701EF58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6CAF2ED3-96D0-4C15-8928-8E9D0C090A6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4E710A32-2825-4B97-A1B9-5CFD9254D3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529" name="直線コネクタ 528">
          <a:extLst>
            <a:ext uri="{FF2B5EF4-FFF2-40B4-BE49-F238E27FC236}">
              <a16:creationId xmlns:a16="http://schemas.microsoft.com/office/drawing/2014/main" id="{632881FD-F21D-4642-B531-77EB886C610E}"/>
            </a:ext>
          </a:extLst>
        </xdr:cNvPr>
        <xdr:cNvCxnSpPr/>
      </xdr:nvCxnSpPr>
      <xdr:spPr>
        <a:xfrm flipV="1">
          <a:off x="16318864" y="9653451"/>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5BF2065D-5214-4E44-AD13-9B1218444834}"/>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1" name="直線コネクタ 530">
          <a:extLst>
            <a:ext uri="{FF2B5EF4-FFF2-40B4-BE49-F238E27FC236}">
              <a16:creationId xmlns:a16="http://schemas.microsoft.com/office/drawing/2014/main" id="{724DA1BF-4706-4BA3-A0C9-CC235361E861}"/>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B0C1E9B4-217C-442A-82C4-01761E475251}"/>
            </a:ext>
          </a:extLst>
        </xdr:cNvPr>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3" name="直線コネクタ 532">
          <a:extLst>
            <a:ext uri="{FF2B5EF4-FFF2-40B4-BE49-F238E27FC236}">
              <a16:creationId xmlns:a16="http://schemas.microsoft.com/office/drawing/2014/main" id="{2B9A0E74-12DE-4443-AFC3-83CE4A48E3D8}"/>
            </a:ext>
          </a:extLst>
        </xdr:cNvPr>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B0986857-8C59-474C-B3DB-278A596C9FDE}"/>
            </a:ext>
          </a:extLst>
        </xdr:cNvPr>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5" name="フローチャート: 判断 534">
          <a:extLst>
            <a:ext uri="{FF2B5EF4-FFF2-40B4-BE49-F238E27FC236}">
              <a16:creationId xmlns:a16="http://schemas.microsoft.com/office/drawing/2014/main" id="{BFA20E37-B8C7-4E05-BF46-C7E7234D80B6}"/>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36" name="フローチャート: 判断 535">
          <a:extLst>
            <a:ext uri="{FF2B5EF4-FFF2-40B4-BE49-F238E27FC236}">
              <a16:creationId xmlns:a16="http://schemas.microsoft.com/office/drawing/2014/main" id="{16DCD067-1C25-4AA5-86BE-C1BCBC28B722}"/>
            </a:ext>
          </a:extLst>
        </xdr:cNvPr>
        <xdr:cNvSpPr/>
      </xdr:nvSpPr>
      <xdr:spPr>
        <a:xfrm>
          <a:off x="15430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37" name="フローチャート: 判断 536">
          <a:extLst>
            <a:ext uri="{FF2B5EF4-FFF2-40B4-BE49-F238E27FC236}">
              <a16:creationId xmlns:a16="http://schemas.microsoft.com/office/drawing/2014/main" id="{0C8BE9AF-209A-4289-9FF1-CE51BA6CB519}"/>
            </a:ext>
          </a:extLst>
        </xdr:cNvPr>
        <xdr:cNvSpPr/>
      </xdr:nvSpPr>
      <xdr:spPr>
        <a:xfrm>
          <a:off x="14541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38" name="フローチャート: 判断 537">
          <a:extLst>
            <a:ext uri="{FF2B5EF4-FFF2-40B4-BE49-F238E27FC236}">
              <a16:creationId xmlns:a16="http://schemas.microsoft.com/office/drawing/2014/main" id="{BC56C0DF-A4BA-47C5-AC37-33095BAFE119}"/>
            </a:ext>
          </a:extLst>
        </xdr:cNvPr>
        <xdr:cNvSpPr/>
      </xdr:nvSpPr>
      <xdr:spPr>
        <a:xfrm>
          <a:off x="13652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39" name="フローチャート: 判断 538">
          <a:extLst>
            <a:ext uri="{FF2B5EF4-FFF2-40B4-BE49-F238E27FC236}">
              <a16:creationId xmlns:a16="http://schemas.microsoft.com/office/drawing/2014/main" id="{EE31A56F-2DC1-409B-90B8-83D3FD6621BD}"/>
            </a:ext>
          </a:extLst>
        </xdr:cNvPr>
        <xdr:cNvSpPr/>
      </xdr:nvSpPr>
      <xdr:spPr>
        <a:xfrm>
          <a:off x="12763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544AD21-3924-44F5-827A-2CE639DC65E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418A1CE-26F2-4BF4-9B74-5623B0DF60E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3D1E155-2763-4026-9FA4-695FD42B9E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DD6E7C1-31B8-4644-8D45-124255B8A98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4A835C5-6CDA-4688-BE5C-B79413736D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545" name="楕円 544">
          <a:extLst>
            <a:ext uri="{FF2B5EF4-FFF2-40B4-BE49-F238E27FC236}">
              <a16:creationId xmlns:a16="http://schemas.microsoft.com/office/drawing/2014/main" id="{3EE2E414-B148-4B98-B271-A9D7FE30840B}"/>
            </a:ext>
          </a:extLst>
        </xdr:cNvPr>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336445A6-BA47-432A-9F6D-01D502540AB2}"/>
            </a:ext>
          </a:extLst>
        </xdr:cNvPr>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547" name="楕円 546">
          <a:extLst>
            <a:ext uri="{FF2B5EF4-FFF2-40B4-BE49-F238E27FC236}">
              <a16:creationId xmlns:a16="http://schemas.microsoft.com/office/drawing/2014/main" id="{8FA1B44D-E80E-4412-B080-44F6C87E2D94}"/>
            </a:ext>
          </a:extLst>
        </xdr:cNvPr>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60</xdr:row>
      <xdr:rowOff>130628</xdr:rowOff>
    </xdr:to>
    <xdr:cxnSp macro="">
      <xdr:nvCxnSpPr>
        <xdr:cNvPr id="548" name="直線コネクタ 547">
          <a:extLst>
            <a:ext uri="{FF2B5EF4-FFF2-40B4-BE49-F238E27FC236}">
              <a16:creationId xmlns:a16="http://schemas.microsoft.com/office/drawing/2014/main" id="{2E980A3E-99B6-4FD0-9969-3F0CAEDE38D2}"/>
            </a:ext>
          </a:extLst>
        </xdr:cNvPr>
        <xdr:cNvCxnSpPr/>
      </xdr:nvCxnSpPr>
      <xdr:spPr>
        <a:xfrm>
          <a:off x="15481300" y="1039476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122283</xdr:rowOff>
    </xdr:from>
    <xdr:to>
      <xdr:col>76</xdr:col>
      <xdr:colOff>165100</xdr:colOff>
      <xdr:row>61</xdr:row>
      <xdr:rowOff>52433</xdr:rowOff>
    </xdr:to>
    <xdr:sp macro="" textlink="">
      <xdr:nvSpPr>
        <xdr:cNvPr id="549" name="楕円 548">
          <a:extLst>
            <a:ext uri="{FF2B5EF4-FFF2-40B4-BE49-F238E27FC236}">
              <a16:creationId xmlns:a16="http://schemas.microsoft.com/office/drawing/2014/main" id="{06C9F048-DC66-4A71-AD6A-FECC26575522}"/>
            </a:ext>
          </a:extLst>
        </xdr:cNvPr>
        <xdr:cNvSpPr/>
      </xdr:nvSpPr>
      <xdr:spPr>
        <a:xfrm>
          <a:off x="14541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107769</xdr:rowOff>
    </xdr:from>
    <xdr:to>
      <xdr:col>81</xdr:col>
      <xdr:colOff>50800</xdr:colOff>
      <xdr:row>61</xdr:row>
      <xdr:rowOff>1633</xdr:rowOff>
    </xdr:to>
    <xdr:cxnSp macro="">
      <xdr:nvCxnSpPr>
        <xdr:cNvPr id="550" name="直線コネクタ 549">
          <a:extLst>
            <a:ext uri="{FF2B5EF4-FFF2-40B4-BE49-F238E27FC236}">
              <a16:creationId xmlns:a16="http://schemas.microsoft.com/office/drawing/2014/main" id="{8DD41249-F2C3-49A5-A72B-A38A49E0F75B}"/>
            </a:ext>
          </a:extLst>
        </xdr:cNvPr>
        <xdr:cNvCxnSpPr/>
      </xdr:nvCxnSpPr>
      <xdr:spPr>
        <a:xfrm flipV="1">
          <a:off x="14592300" y="103947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551" name="楕円 550">
          <a:extLst>
            <a:ext uri="{FF2B5EF4-FFF2-40B4-BE49-F238E27FC236}">
              <a16:creationId xmlns:a16="http://schemas.microsoft.com/office/drawing/2014/main" id="{462190E5-BA80-4B78-A2B3-6E4C5E6788A6}"/>
            </a:ext>
          </a:extLst>
        </xdr:cNvPr>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1633</xdr:rowOff>
    </xdr:from>
    <xdr:to>
      <xdr:col>76</xdr:col>
      <xdr:colOff>114300</xdr:colOff>
      <xdr:row>61</xdr:row>
      <xdr:rowOff>24493</xdr:rowOff>
    </xdr:to>
    <xdr:cxnSp macro="">
      <xdr:nvCxnSpPr>
        <xdr:cNvPr id="552" name="直線コネクタ 551">
          <a:extLst>
            <a:ext uri="{FF2B5EF4-FFF2-40B4-BE49-F238E27FC236}">
              <a16:creationId xmlns:a16="http://schemas.microsoft.com/office/drawing/2014/main" id="{4187C564-AD6F-47F6-83F1-C8F50FE9F520}"/>
            </a:ext>
          </a:extLst>
        </xdr:cNvPr>
        <xdr:cNvCxnSpPr/>
      </xdr:nvCxnSpPr>
      <xdr:spPr>
        <a:xfrm flipV="1">
          <a:off x="13703300" y="104600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138612</xdr:rowOff>
    </xdr:from>
    <xdr:to>
      <xdr:col>67</xdr:col>
      <xdr:colOff>101600</xdr:colOff>
      <xdr:row>61</xdr:row>
      <xdr:rowOff>68762</xdr:rowOff>
    </xdr:to>
    <xdr:sp macro="" textlink="">
      <xdr:nvSpPr>
        <xdr:cNvPr id="553" name="楕円 552">
          <a:extLst>
            <a:ext uri="{FF2B5EF4-FFF2-40B4-BE49-F238E27FC236}">
              <a16:creationId xmlns:a16="http://schemas.microsoft.com/office/drawing/2014/main" id="{8FD6FD4F-4BB5-4A45-8325-875DDB2CCC44}"/>
            </a:ext>
          </a:extLst>
        </xdr:cNvPr>
        <xdr:cNvSpPr/>
      </xdr:nvSpPr>
      <xdr:spPr>
        <a:xfrm>
          <a:off x="12763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17962</xdr:rowOff>
    </xdr:from>
    <xdr:to>
      <xdr:col>71</xdr:col>
      <xdr:colOff>177800</xdr:colOff>
      <xdr:row>61</xdr:row>
      <xdr:rowOff>24493</xdr:rowOff>
    </xdr:to>
    <xdr:cxnSp macro="">
      <xdr:nvCxnSpPr>
        <xdr:cNvPr id="554" name="直線コネクタ 553">
          <a:extLst>
            <a:ext uri="{FF2B5EF4-FFF2-40B4-BE49-F238E27FC236}">
              <a16:creationId xmlns:a16="http://schemas.microsoft.com/office/drawing/2014/main" id="{81A34E02-D052-4716-9ABE-1F9C5AC35FAB}"/>
            </a:ext>
          </a:extLst>
        </xdr:cNvPr>
        <xdr:cNvCxnSpPr/>
      </xdr:nvCxnSpPr>
      <xdr:spPr>
        <a:xfrm>
          <a:off x="12814300" y="1047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73858</xdr:rowOff>
    </xdr:from>
    <xdr:ext cx="405111" cy="259045"/>
    <xdr:sp macro="" textlink="">
      <xdr:nvSpPr>
        <xdr:cNvPr id="555" name="n_1aveValue【学校施設】&#10;有形固定資産減価償却率">
          <a:extLst>
            <a:ext uri="{FF2B5EF4-FFF2-40B4-BE49-F238E27FC236}">
              <a16:creationId xmlns:a16="http://schemas.microsoft.com/office/drawing/2014/main" id="{747839FE-9CE8-46BE-B4FD-DFC5BC345941}"/>
            </a:ext>
          </a:extLst>
        </xdr:cNvPr>
        <xdr:cNvSpPr txBox="1"/>
      </xdr:nvSpPr>
      <xdr:spPr>
        <a:xfrm>
          <a:off x="15266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556" name="n_2aveValue【学校施設】&#10;有形固定資産減価償却率">
          <a:extLst>
            <a:ext uri="{FF2B5EF4-FFF2-40B4-BE49-F238E27FC236}">
              <a16:creationId xmlns:a16="http://schemas.microsoft.com/office/drawing/2014/main" id="{013B09C5-3F53-4844-AA6A-E3E54907B1A9}"/>
            </a:ext>
          </a:extLst>
        </xdr:cNvPr>
        <xdr:cNvSpPr txBox="1"/>
      </xdr:nvSpPr>
      <xdr:spPr>
        <a:xfrm>
          <a:off x="14389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70593</xdr:rowOff>
    </xdr:from>
    <xdr:ext cx="405111" cy="259045"/>
    <xdr:sp macro="" textlink="">
      <xdr:nvSpPr>
        <xdr:cNvPr id="557" name="n_3aveValue【学校施設】&#10;有形固定資産減価償却率">
          <a:extLst>
            <a:ext uri="{FF2B5EF4-FFF2-40B4-BE49-F238E27FC236}">
              <a16:creationId xmlns:a16="http://schemas.microsoft.com/office/drawing/2014/main" id="{7724559A-5D38-423E-8746-E6B336DF20FF}"/>
            </a:ext>
          </a:extLst>
        </xdr:cNvPr>
        <xdr:cNvSpPr txBox="1"/>
      </xdr:nvSpPr>
      <xdr:spPr>
        <a:xfrm>
          <a:off x="13500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60796</xdr:rowOff>
    </xdr:from>
    <xdr:ext cx="405111" cy="259045"/>
    <xdr:sp macro="" textlink="">
      <xdr:nvSpPr>
        <xdr:cNvPr id="558" name="n_4aveValue【学校施設】&#10;有形固定資産減価償却率">
          <a:extLst>
            <a:ext uri="{FF2B5EF4-FFF2-40B4-BE49-F238E27FC236}">
              <a16:creationId xmlns:a16="http://schemas.microsoft.com/office/drawing/2014/main" id="{216947D6-E6BC-4516-889B-AE368CF71751}"/>
            </a:ext>
          </a:extLst>
        </xdr:cNvPr>
        <xdr:cNvSpPr txBox="1"/>
      </xdr:nvSpPr>
      <xdr:spPr>
        <a:xfrm>
          <a:off x="12611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559" name="n_1mainValue【学校施設】&#10;有形固定資産減価償却率">
          <a:extLst>
            <a:ext uri="{FF2B5EF4-FFF2-40B4-BE49-F238E27FC236}">
              <a16:creationId xmlns:a16="http://schemas.microsoft.com/office/drawing/2014/main" id="{5C19860C-F606-43CE-9EE9-7187454358BA}"/>
            </a:ext>
          </a:extLst>
        </xdr:cNvPr>
        <xdr:cNvSpPr txBox="1"/>
      </xdr:nvSpPr>
      <xdr:spPr>
        <a:xfrm>
          <a:off x="15266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43560</xdr:rowOff>
    </xdr:from>
    <xdr:ext cx="405111" cy="259045"/>
    <xdr:sp macro="" textlink="">
      <xdr:nvSpPr>
        <xdr:cNvPr id="560" name="n_2mainValue【学校施設】&#10;有形固定資産減価償却率">
          <a:extLst>
            <a:ext uri="{FF2B5EF4-FFF2-40B4-BE49-F238E27FC236}">
              <a16:creationId xmlns:a16="http://schemas.microsoft.com/office/drawing/2014/main" id="{9068B9A9-9102-42A2-92B2-B302B0E82F55}"/>
            </a:ext>
          </a:extLst>
        </xdr:cNvPr>
        <xdr:cNvSpPr txBox="1"/>
      </xdr:nvSpPr>
      <xdr:spPr>
        <a:xfrm>
          <a:off x="14389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561" name="n_3mainValue【学校施設】&#10;有形固定資産減価償却率">
          <a:extLst>
            <a:ext uri="{FF2B5EF4-FFF2-40B4-BE49-F238E27FC236}">
              <a16:creationId xmlns:a16="http://schemas.microsoft.com/office/drawing/2014/main" id="{58147660-3840-4C3A-A275-DD693918D276}"/>
            </a:ext>
          </a:extLst>
        </xdr:cNvPr>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59889</xdr:rowOff>
    </xdr:from>
    <xdr:ext cx="405111" cy="259045"/>
    <xdr:sp macro="" textlink="">
      <xdr:nvSpPr>
        <xdr:cNvPr id="562" name="n_4mainValue【学校施設】&#10;有形固定資産減価償却率">
          <a:extLst>
            <a:ext uri="{FF2B5EF4-FFF2-40B4-BE49-F238E27FC236}">
              <a16:creationId xmlns:a16="http://schemas.microsoft.com/office/drawing/2014/main" id="{467F5B7B-6CA0-4B1C-9EFA-A94B522F3532}"/>
            </a:ext>
          </a:extLst>
        </xdr:cNvPr>
        <xdr:cNvSpPr txBox="1"/>
      </xdr:nvSpPr>
      <xdr:spPr>
        <a:xfrm>
          <a:off x="12611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419CED62-E69B-486B-8A30-384BEB7CEA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13A3CEF8-764E-437E-B1E6-CA4B9C35C1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231D696B-38B5-4271-B94F-62E3A94B2E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7242535B-E8D8-4523-96C5-6EB48D759C8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5D2751E0-60F7-432A-BE81-36F3FB9A75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6B3614BB-FB43-402A-AEC4-B460FCBD0D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13879A33-57F2-4F6A-ACEA-5ABFFEF211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C78B5B13-B0D3-4A46-8FCB-635D1E44AD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A834D42E-F5B9-4169-B365-A683D7C25E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98EBE952-7A32-4AA7-BDA6-20C7A6C3753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B630CFF5-52E5-434A-9004-B00BCF55A2B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CE294E08-0CFB-4096-9B68-499ABB1C996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BCD2F16-A321-4CDE-8837-DDDF8392F73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28B9153B-BA8E-4E1C-A9B5-579D80E668B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6E49B1A5-C33A-4189-826D-1D189C2F7CF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7189070D-0BFD-40C8-94CE-D42D7B90859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14EACA46-0C41-4A76-B24E-52137CEEEED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BDD37ABD-1F23-4D8E-8352-3B653C0F944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E4A4BBFE-D150-49EF-9C73-AC8811D162F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2CA92EBD-0BA0-4B2F-909A-A3676C79D33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EF2716C9-7F6C-4D89-804D-77D533DD0F3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60B19357-9C54-4FBC-A09B-44D5FAD033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AB1124AF-A711-48BB-AE52-73794590799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AC9A2C67-C28D-4837-B216-0FB2BF9EAF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587" name="直線コネクタ 586">
          <a:extLst>
            <a:ext uri="{FF2B5EF4-FFF2-40B4-BE49-F238E27FC236}">
              <a16:creationId xmlns:a16="http://schemas.microsoft.com/office/drawing/2014/main" id="{AB1554E4-9673-4FB9-9694-53ADE923EFDC}"/>
            </a:ext>
          </a:extLst>
        </xdr:cNvPr>
        <xdr:cNvCxnSpPr/>
      </xdr:nvCxnSpPr>
      <xdr:spPr>
        <a:xfrm flipV="1">
          <a:off x="22160864" y="9474200"/>
          <a:ext cx="0" cy="1616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588" name="【学校施設】&#10;一人当たり面積最小値テキスト">
          <a:extLst>
            <a:ext uri="{FF2B5EF4-FFF2-40B4-BE49-F238E27FC236}">
              <a16:creationId xmlns:a16="http://schemas.microsoft.com/office/drawing/2014/main" id="{B3F6C0A8-CF4A-4BB9-82AE-D4024C4AC3E1}"/>
            </a:ext>
          </a:extLst>
        </xdr:cNvPr>
        <xdr:cNvSpPr txBox="1"/>
      </xdr:nvSpPr>
      <xdr:spPr>
        <a:xfrm>
          <a:off x="22199600"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589" name="直線コネクタ 588">
          <a:extLst>
            <a:ext uri="{FF2B5EF4-FFF2-40B4-BE49-F238E27FC236}">
              <a16:creationId xmlns:a16="http://schemas.microsoft.com/office/drawing/2014/main" id="{C2A8710D-712B-44CC-A2C9-1E4DC0E2878F}"/>
            </a:ext>
          </a:extLst>
        </xdr:cNvPr>
        <xdr:cNvCxnSpPr/>
      </xdr:nvCxnSpPr>
      <xdr:spPr>
        <a:xfrm>
          <a:off x="22072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90" name="【学校施設】&#10;一人当たり面積最大値テキスト">
          <a:extLst>
            <a:ext uri="{FF2B5EF4-FFF2-40B4-BE49-F238E27FC236}">
              <a16:creationId xmlns:a16="http://schemas.microsoft.com/office/drawing/2014/main" id="{3FE45BBF-EE9C-45D5-84FC-ACE1A11C83B4}"/>
            </a:ext>
          </a:extLst>
        </xdr:cNvPr>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91" name="直線コネクタ 590">
          <a:extLst>
            <a:ext uri="{FF2B5EF4-FFF2-40B4-BE49-F238E27FC236}">
              <a16:creationId xmlns:a16="http://schemas.microsoft.com/office/drawing/2014/main" id="{D8C5EED4-4CAB-48F4-B3B8-9811DC6FC3AD}"/>
            </a:ext>
          </a:extLst>
        </xdr:cNvPr>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30497</xdr:rowOff>
    </xdr:from>
    <xdr:ext cx="469744" cy="259045"/>
    <xdr:sp macro="" textlink="">
      <xdr:nvSpPr>
        <xdr:cNvPr id="592" name="【学校施設】&#10;一人当たり面積平均値テキスト">
          <a:extLst>
            <a:ext uri="{FF2B5EF4-FFF2-40B4-BE49-F238E27FC236}">
              <a16:creationId xmlns:a16="http://schemas.microsoft.com/office/drawing/2014/main" id="{2CB50D9B-CA1B-4E04-AC19-C5273CA49AD6}"/>
            </a:ext>
          </a:extLst>
        </xdr:cNvPr>
        <xdr:cNvSpPr txBox="1"/>
      </xdr:nvSpPr>
      <xdr:spPr>
        <a:xfrm>
          <a:off x="22199600" y="1031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593" name="フローチャート: 判断 592">
          <a:extLst>
            <a:ext uri="{FF2B5EF4-FFF2-40B4-BE49-F238E27FC236}">
              <a16:creationId xmlns:a16="http://schemas.microsoft.com/office/drawing/2014/main" id="{868982BD-027F-458F-A6DF-6A2B1CB7B15E}"/>
            </a:ext>
          </a:extLst>
        </xdr:cNvPr>
        <xdr:cNvSpPr/>
      </xdr:nvSpPr>
      <xdr:spPr>
        <a:xfrm>
          <a:off x="221107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594" name="フローチャート: 判断 593">
          <a:extLst>
            <a:ext uri="{FF2B5EF4-FFF2-40B4-BE49-F238E27FC236}">
              <a16:creationId xmlns:a16="http://schemas.microsoft.com/office/drawing/2014/main" id="{6787B7C2-0637-4E77-9329-B37081E7EBD9}"/>
            </a:ext>
          </a:extLst>
        </xdr:cNvPr>
        <xdr:cNvSpPr/>
      </xdr:nvSpPr>
      <xdr:spPr>
        <a:xfrm>
          <a:off x="21272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95" name="フローチャート: 判断 594">
          <a:extLst>
            <a:ext uri="{FF2B5EF4-FFF2-40B4-BE49-F238E27FC236}">
              <a16:creationId xmlns:a16="http://schemas.microsoft.com/office/drawing/2014/main" id="{14D71DFF-07EC-4ECA-995E-3693D481E0C1}"/>
            </a:ext>
          </a:extLst>
        </xdr:cNvPr>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596" name="フローチャート: 判断 595">
          <a:extLst>
            <a:ext uri="{FF2B5EF4-FFF2-40B4-BE49-F238E27FC236}">
              <a16:creationId xmlns:a16="http://schemas.microsoft.com/office/drawing/2014/main" id="{E1AAE76A-80FE-4E91-8C52-8CE8231CCE39}"/>
            </a:ext>
          </a:extLst>
        </xdr:cNvPr>
        <xdr:cNvSpPr/>
      </xdr:nvSpPr>
      <xdr:spPr>
        <a:xfrm>
          <a:off x="19494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597" name="フローチャート: 判断 596">
          <a:extLst>
            <a:ext uri="{FF2B5EF4-FFF2-40B4-BE49-F238E27FC236}">
              <a16:creationId xmlns:a16="http://schemas.microsoft.com/office/drawing/2014/main" id="{2E750FB0-DF62-4DEE-81AF-92249CFD0D77}"/>
            </a:ext>
          </a:extLst>
        </xdr:cNvPr>
        <xdr:cNvSpPr/>
      </xdr:nvSpPr>
      <xdr:spPr>
        <a:xfrm>
          <a:off x="18605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C1E2A87-E801-4EF7-9523-A6E631F8EA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B83A172-7B5B-4F0F-AF7D-BBE07212E7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6BE3E96-5330-4A20-B1FD-C1E5055CD3C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5E9DBA2-41AD-4CC4-9256-1691B382BF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0EDEC8E-F8BB-4D17-AC7E-542FA6BC3B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53340</xdr:rowOff>
    </xdr:from>
    <xdr:to>
      <xdr:col>116</xdr:col>
      <xdr:colOff>114300</xdr:colOff>
      <xdr:row>63</xdr:row>
      <xdr:rowOff>154940</xdr:rowOff>
    </xdr:to>
    <xdr:sp macro="" textlink="">
      <xdr:nvSpPr>
        <xdr:cNvPr id="603" name="楕円 602">
          <a:extLst>
            <a:ext uri="{FF2B5EF4-FFF2-40B4-BE49-F238E27FC236}">
              <a16:creationId xmlns:a16="http://schemas.microsoft.com/office/drawing/2014/main" id="{DA0516EC-2C36-452C-AF69-CC78674045FF}"/>
            </a:ext>
          </a:extLst>
        </xdr:cNvPr>
        <xdr:cNvSpPr/>
      </xdr:nvSpPr>
      <xdr:spPr>
        <a:xfrm>
          <a:off x="22110700" y="108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604" name="【学校施設】&#10;一人当たり面積該当値テキスト">
          <a:extLst>
            <a:ext uri="{FF2B5EF4-FFF2-40B4-BE49-F238E27FC236}">
              <a16:creationId xmlns:a16="http://schemas.microsoft.com/office/drawing/2014/main" id="{C856A7E7-0931-45C8-8CBC-90D99FAE54FD}"/>
            </a:ext>
          </a:extLst>
        </xdr:cNvPr>
        <xdr:cNvSpPr txBox="1"/>
      </xdr:nvSpPr>
      <xdr:spPr>
        <a:xfrm>
          <a:off x="22199600"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05" name="楕円 604">
          <a:extLst>
            <a:ext uri="{FF2B5EF4-FFF2-40B4-BE49-F238E27FC236}">
              <a16:creationId xmlns:a16="http://schemas.microsoft.com/office/drawing/2014/main" id="{9E5ADF8D-A0BF-4C0F-BCFE-89B8AF05F067}"/>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104140</xdr:rowOff>
    </xdr:to>
    <xdr:cxnSp macro="">
      <xdr:nvCxnSpPr>
        <xdr:cNvPr id="606" name="直線コネクタ 605">
          <a:extLst>
            <a:ext uri="{FF2B5EF4-FFF2-40B4-BE49-F238E27FC236}">
              <a16:creationId xmlns:a16="http://schemas.microsoft.com/office/drawing/2014/main" id="{D39F92C8-A9F1-40C5-BA5C-D12C932F3DF8}"/>
            </a:ext>
          </a:extLst>
        </xdr:cNvPr>
        <xdr:cNvCxnSpPr/>
      </xdr:nvCxnSpPr>
      <xdr:spPr>
        <a:xfrm>
          <a:off x="21323300" y="109042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49530</xdr:rowOff>
    </xdr:from>
    <xdr:to>
      <xdr:col>107</xdr:col>
      <xdr:colOff>101600</xdr:colOff>
      <xdr:row>63</xdr:row>
      <xdr:rowOff>151130</xdr:rowOff>
    </xdr:to>
    <xdr:sp macro="" textlink="">
      <xdr:nvSpPr>
        <xdr:cNvPr id="607" name="楕円 606">
          <a:extLst>
            <a:ext uri="{FF2B5EF4-FFF2-40B4-BE49-F238E27FC236}">
              <a16:creationId xmlns:a16="http://schemas.microsoft.com/office/drawing/2014/main" id="{727BA55A-9EE5-4A3B-8826-2217D58C8B3C}"/>
            </a:ext>
          </a:extLst>
        </xdr:cNvPr>
        <xdr:cNvSpPr/>
      </xdr:nvSpPr>
      <xdr:spPr>
        <a:xfrm>
          <a:off x="20383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100330</xdr:rowOff>
    </xdr:from>
    <xdr:to>
      <xdr:col>111</xdr:col>
      <xdr:colOff>177800</xdr:colOff>
      <xdr:row>63</xdr:row>
      <xdr:rowOff>102870</xdr:rowOff>
    </xdr:to>
    <xdr:cxnSp macro="">
      <xdr:nvCxnSpPr>
        <xdr:cNvPr id="608" name="直線コネクタ 607">
          <a:extLst>
            <a:ext uri="{FF2B5EF4-FFF2-40B4-BE49-F238E27FC236}">
              <a16:creationId xmlns:a16="http://schemas.microsoft.com/office/drawing/2014/main" id="{B6A81926-2650-436D-86A8-DD4FCAC20404}"/>
            </a:ext>
          </a:extLst>
        </xdr:cNvPr>
        <xdr:cNvCxnSpPr/>
      </xdr:nvCxnSpPr>
      <xdr:spPr>
        <a:xfrm>
          <a:off x="20434300" y="109016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609" name="楕円 608">
          <a:extLst>
            <a:ext uri="{FF2B5EF4-FFF2-40B4-BE49-F238E27FC236}">
              <a16:creationId xmlns:a16="http://schemas.microsoft.com/office/drawing/2014/main" id="{34203DB8-5D34-4DDB-91D5-D9E52F7D8BDA}"/>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100330</xdr:rowOff>
    </xdr:from>
    <xdr:to>
      <xdr:col>107</xdr:col>
      <xdr:colOff>50800</xdr:colOff>
      <xdr:row>63</xdr:row>
      <xdr:rowOff>118110</xdr:rowOff>
    </xdr:to>
    <xdr:cxnSp macro="">
      <xdr:nvCxnSpPr>
        <xdr:cNvPr id="610" name="直線コネクタ 609">
          <a:extLst>
            <a:ext uri="{FF2B5EF4-FFF2-40B4-BE49-F238E27FC236}">
              <a16:creationId xmlns:a16="http://schemas.microsoft.com/office/drawing/2014/main" id="{97A754D3-03C0-4C08-82A7-60455BD9761B}"/>
            </a:ext>
          </a:extLst>
        </xdr:cNvPr>
        <xdr:cNvCxnSpPr/>
      </xdr:nvCxnSpPr>
      <xdr:spPr>
        <a:xfrm flipV="1">
          <a:off x="19545300" y="109016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60960</xdr:rowOff>
    </xdr:from>
    <xdr:to>
      <xdr:col>98</xdr:col>
      <xdr:colOff>38100</xdr:colOff>
      <xdr:row>63</xdr:row>
      <xdr:rowOff>162560</xdr:rowOff>
    </xdr:to>
    <xdr:sp macro="" textlink="">
      <xdr:nvSpPr>
        <xdr:cNvPr id="611" name="楕円 610">
          <a:extLst>
            <a:ext uri="{FF2B5EF4-FFF2-40B4-BE49-F238E27FC236}">
              <a16:creationId xmlns:a16="http://schemas.microsoft.com/office/drawing/2014/main" id="{2369D3E0-2002-4B0A-AB4C-494E80C8F37F}"/>
            </a:ext>
          </a:extLst>
        </xdr:cNvPr>
        <xdr:cNvSpPr/>
      </xdr:nvSpPr>
      <xdr:spPr>
        <a:xfrm>
          <a:off x="18605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111760</xdr:rowOff>
    </xdr:from>
    <xdr:to>
      <xdr:col>102</xdr:col>
      <xdr:colOff>114300</xdr:colOff>
      <xdr:row>63</xdr:row>
      <xdr:rowOff>118110</xdr:rowOff>
    </xdr:to>
    <xdr:cxnSp macro="">
      <xdr:nvCxnSpPr>
        <xdr:cNvPr id="612" name="直線コネクタ 611">
          <a:extLst>
            <a:ext uri="{FF2B5EF4-FFF2-40B4-BE49-F238E27FC236}">
              <a16:creationId xmlns:a16="http://schemas.microsoft.com/office/drawing/2014/main" id="{EAA1B558-4B40-4BDB-B87A-CF1E40B051D2}"/>
            </a:ext>
          </a:extLst>
        </xdr:cNvPr>
        <xdr:cNvCxnSpPr/>
      </xdr:nvCxnSpPr>
      <xdr:spPr>
        <a:xfrm>
          <a:off x="18656300" y="109131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130827</xdr:rowOff>
    </xdr:from>
    <xdr:ext cx="469744" cy="259045"/>
    <xdr:sp macro="" textlink="">
      <xdr:nvSpPr>
        <xdr:cNvPr id="613" name="n_1aveValue【学校施設】&#10;一人当たり面積">
          <a:extLst>
            <a:ext uri="{FF2B5EF4-FFF2-40B4-BE49-F238E27FC236}">
              <a16:creationId xmlns:a16="http://schemas.microsoft.com/office/drawing/2014/main" id="{67323BC8-6231-42F2-9A80-413F3E440D91}"/>
            </a:ext>
          </a:extLst>
        </xdr:cNvPr>
        <xdr:cNvSpPr txBox="1"/>
      </xdr:nvSpPr>
      <xdr:spPr>
        <a:xfrm>
          <a:off x="210757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614" name="n_2aveValue【学校施設】&#10;一人当たり面積">
          <a:extLst>
            <a:ext uri="{FF2B5EF4-FFF2-40B4-BE49-F238E27FC236}">
              <a16:creationId xmlns:a16="http://schemas.microsoft.com/office/drawing/2014/main" id="{77B5252D-A256-40CE-A448-350CB5093AF4}"/>
            </a:ext>
          </a:extLst>
        </xdr:cNvPr>
        <xdr:cNvSpPr txBox="1"/>
      </xdr:nvSpPr>
      <xdr:spPr>
        <a:xfrm>
          <a:off x="20199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7637</xdr:rowOff>
    </xdr:from>
    <xdr:ext cx="469744" cy="259045"/>
    <xdr:sp macro="" textlink="">
      <xdr:nvSpPr>
        <xdr:cNvPr id="615" name="n_3aveValue【学校施設】&#10;一人当たり面積">
          <a:extLst>
            <a:ext uri="{FF2B5EF4-FFF2-40B4-BE49-F238E27FC236}">
              <a16:creationId xmlns:a16="http://schemas.microsoft.com/office/drawing/2014/main" id="{134A97C2-6B56-4396-AF94-F7653870810D}"/>
            </a:ext>
          </a:extLst>
        </xdr:cNvPr>
        <xdr:cNvSpPr txBox="1"/>
      </xdr:nvSpPr>
      <xdr:spPr>
        <a:xfrm>
          <a:off x="19310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143527</xdr:rowOff>
    </xdr:from>
    <xdr:ext cx="469744" cy="259045"/>
    <xdr:sp macro="" textlink="">
      <xdr:nvSpPr>
        <xdr:cNvPr id="616" name="n_4aveValue【学校施設】&#10;一人当たり面積">
          <a:extLst>
            <a:ext uri="{FF2B5EF4-FFF2-40B4-BE49-F238E27FC236}">
              <a16:creationId xmlns:a16="http://schemas.microsoft.com/office/drawing/2014/main" id="{D4E0B2C3-3295-4709-9DF7-80A9577DBDA0}"/>
            </a:ext>
          </a:extLst>
        </xdr:cNvPr>
        <xdr:cNvSpPr txBox="1"/>
      </xdr:nvSpPr>
      <xdr:spPr>
        <a:xfrm>
          <a:off x="18421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17" name="n_1mainValue【学校施設】&#10;一人当たり面積">
          <a:extLst>
            <a:ext uri="{FF2B5EF4-FFF2-40B4-BE49-F238E27FC236}">
              <a16:creationId xmlns:a16="http://schemas.microsoft.com/office/drawing/2014/main" id="{7DDD8AD5-94E9-4E0D-A48A-F7303B87BD42}"/>
            </a:ext>
          </a:extLst>
        </xdr:cNvPr>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142257</xdr:rowOff>
    </xdr:from>
    <xdr:ext cx="469744" cy="259045"/>
    <xdr:sp macro="" textlink="">
      <xdr:nvSpPr>
        <xdr:cNvPr id="618" name="n_2mainValue【学校施設】&#10;一人当たり面積">
          <a:extLst>
            <a:ext uri="{FF2B5EF4-FFF2-40B4-BE49-F238E27FC236}">
              <a16:creationId xmlns:a16="http://schemas.microsoft.com/office/drawing/2014/main" id="{2673B509-A1F9-4681-AC20-B1047EF8863F}"/>
            </a:ext>
          </a:extLst>
        </xdr:cNvPr>
        <xdr:cNvSpPr txBox="1"/>
      </xdr:nvSpPr>
      <xdr:spPr>
        <a:xfrm>
          <a:off x="20199427"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619" name="n_3mainValue【学校施設】&#10;一人当たり面積">
          <a:extLst>
            <a:ext uri="{FF2B5EF4-FFF2-40B4-BE49-F238E27FC236}">
              <a16:creationId xmlns:a16="http://schemas.microsoft.com/office/drawing/2014/main" id="{CE266693-C312-4443-AFE4-2D1F5F4E2A92}"/>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153687</xdr:rowOff>
    </xdr:from>
    <xdr:ext cx="469744" cy="259045"/>
    <xdr:sp macro="" textlink="">
      <xdr:nvSpPr>
        <xdr:cNvPr id="620" name="n_4mainValue【学校施設】&#10;一人当たり面積">
          <a:extLst>
            <a:ext uri="{FF2B5EF4-FFF2-40B4-BE49-F238E27FC236}">
              <a16:creationId xmlns:a16="http://schemas.microsoft.com/office/drawing/2014/main" id="{F075D831-6158-4B87-A587-AD014FFB8BDF}"/>
            </a:ext>
          </a:extLst>
        </xdr:cNvPr>
        <xdr:cNvSpPr txBox="1"/>
      </xdr:nvSpPr>
      <xdr:spPr>
        <a:xfrm>
          <a:off x="18421427"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FC15FFA2-BD4E-4ED3-B41B-D85233395F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7BD1BD63-408E-49A4-A4EB-142A2055AE7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E33438FE-9981-484A-A6A8-E5E7C27403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AA255998-471C-486F-B3F0-C8B00BF74E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924310DF-0389-4C16-85C2-AD82C781295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21AFC6B1-824E-416D-A90A-0845D6B73C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403E0433-0076-44BD-8079-F067723978F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C56C6686-A59E-4F0B-923F-FE565D555CD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A6FD6CC7-5A4B-4DAE-8180-E45D2C3F58A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1BFD4A00-461F-4D4C-91B0-C8B1FD44FD2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727668CE-D05E-4F5E-888D-E5ED842FA8C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56C81085-8495-47AD-A398-3A2AFACE2BD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536D26B6-FD88-4243-ABD5-761AAC62739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97315395-F7F2-4923-A246-AAB87632D6C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14CD65B0-A759-44C3-9843-7F68A74BABD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71409E0D-03E1-4670-A5AF-E29CD19C438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75B28180-D5B0-4079-B37C-A947D541D0A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12AE03F7-9856-46E0-94BF-54F550D371A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B63658AA-87C3-4728-9DB3-BD5E2DF081D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62A73B8A-2E07-43F9-8EA6-C51D74FD836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0F5A1CD9-ACAA-44F0-BCF2-C8ED66CE439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EC2CF6B-9201-4BEA-9716-9C76592D48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5DFFC06E-3D20-4C0F-B662-BE9F7B81AEC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19AA5B08-798F-4E6E-B337-C116EFD3308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38100</xdr:rowOff>
    </xdr:from>
    <xdr:to>
      <xdr:col>85</xdr:col>
      <xdr:colOff>126364</xdr:colOff>
      <xdr:row>86</xdr:row>
      <xdr:rowOff>114300</xdr:rowOff>
    </xdr:to>
    <xdr:cxnSp macro="">
      <xdr:nvCxnSpPr>
        <xdr:cNvPr id="645" name="直線コネクタ 644">
          <a:extLst>
            <a:ext uri="{FF2B5EF4-FFF2-40B4-BE49-F238E27FC236}">
              <a16:creationId xmlns:a16="http://schemas.microsoft.com/office/drawing/2014/main" id="{8F6D33BD-69A2-420C-B1A2-4B190368773D}"/>
            </a:ext>
          </a:extLst>
        </xdr:cNvPr>
        <xdr:cNvCxnSpPr/>
      </xdr:nvCxnSpPr>
      <xdr:spPr>
        <a:xfrm flipV="1">
          <a:off x="16318864" y="1358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a:extLst>
            <a:ext uri="{FF2B5EF4-FFF2-40B4-BE49-F238E27FC236}">
              <a16:creationId xmlns:a16="http://schemas.microsoft.com/office/drawing/2014/main" id="{86BCFBD3-6A18-4A77-91AA-64289D512C8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9773AF56-517A-49A7-9AA7-EA4DBE193F4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156227</xdr:rowOff>
    </xdr:from>
    <xdr:ext cx="405111" cy="259045"/>
    <xdr:sp macro="" textlink="">
      <xdr:nvSpPr>
        <xdr:cNvPr id="648" name="【児童館】&#10;有形固定資産減価償却率最大値テキスト">
          <a:extLst>
            <a:ext uri="{FF2B5EF4-FFF2-40B4-BE49-F238E27FC236}">
              <a16:creationId xmlns:a16="http://schemas.microsoft.com/office/drawing/2014/main" id="{298127C4-9EE1-4F2C-B9B2-5F3E21C20518}"/>
            </a:ext>
          </a:extLst>
        </xdr:cNvPr>
        <xdr:cNvSpPr txBox="1"/>
      </xdr:nvSpPr>
      <xdr:spPr>
        <a:xfrm>
          <a:off x="163576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38100</xdr:rowOff>
    </xdr:from>
    <xdr:to>
      <xdr:col>86</xdr:col>
      <xdr:colOff>25400</xdr:colOff>
      <xdr:row>79</xdr:row>
      <xdr:rowOff>38100</xdr:rowOff>
    </xdr:to>
    <xdr:cxnSp macro="">
      <xdr:nvCxnSpPr>
        <xdr:cNvPr id="649" name="直線コネクタ 648">
          <a:extLst>
            <a:ext uri="{FF2B5EF4-FFF2-40B4-BE49-F238E27FC236}">
              <a16:creationId xmlns:a16="http://schemas.microsoft.com/office/drawing/2014/main" id="{D5DA6F49-92D9-42D0-A931-B707E735202A}"/>
            </a:ext>
          </a:extLst>
        </xdr:cNvPr>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50" name="【児童館】&#10;有形固定資産減価償却率平均値テキスト">
          <a:extLst>
            <a:ext uri="{FF2B5EF4-FFF2-40B4-BE49-F238E27FC236}">
              <a16:creationId xmlns:a16="http://schemas.microsoft.com/office/drawing/2014/main" id="{323CA89C-EE9D-40D7-B093-6AD539B36C15}"/>
            </a:ext>
          </a:extLst>
        </xdr:cNvPr>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1" name="フローチャート: 判断 650">
          <a:extLst>
            <a:ext uri="{FF2B5EF4-FFF2-40B4-BE49-F238E27FC236}">
              <a16:creationId xmlns:a16="http://schemas.microsoft.com/office/drawing/2014/main" id="{1B19E282-6478-473C-B754-EAB97F13EBD2}"/>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52" name="フローチャート: 判断 651">
          <a:extLst>
            <a:ext uri="{FF2B5EF4-FFF2-40B4-BE49-F238E27FC236}">
              <a16:creationId xmlns:a16="http://schemas.microsoft.com/office/drawing/2014/main" id="{6BB8D1BB-E2F3-4CE0-A1AB-A4A4F25B4D9A}"/>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84455</xdr:rowOff>
    </xdr:from>
    <xdr:to>
      <xdr:col>76</xdr:col>
      <xdr:colOff>165100</xdr:colOff>
      <xdr:row>82</xdr:row>
      <xdr:rowOff>14605</xdr:rowOff>
    </xdr:to>
    <xdr:sp macro="" textlink="">
      <xdr:nvSpPr>
        <xdr:cNvPr id="653" name="フローチャート: 判断 652">
          <a:extLst>
            <a:ext uri="{FF2B5EF4-FFF2-40B4-BE49-F238E27FC236}">
              <a16:creationId xmlns:a16="http://schemas.microsoft.com/office/drawing/2014/main" id="{4B2865EE-DE7B-4C1F-836B-0A4A1C5535F4}"/>
            </a:ext>
          </a:extLst>
        </xdr:cNvPr>
        <xdr:cNvSpPr/>
      </xdr:nvSpPr>
      <xdr:spPr>
        <a:xfrm>
          <a:off x="14541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4" name="フローチャート: 判断 653">
          <a:extLst>
            <a:ext uri="{FF2B5EF4-FFF2-40B4-BE49-F238E27FC236}">
              <a16:creationId xmlns:a16="http://schemas.microsoft.com/office/drawing/2014/main" id="{26D4C4EB-F2B4-41EC-93B4-EB62E42C6B30}"/>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55" name="フローチャート: 判断 654">
          <a:extLst>
            <a:ext uri="{FF2B5EF4-FFF2-40B4-BE49-F238E27FC236}">
              <a16:creationId xmlns:a16="http://schemas.microsoft.com/office/drawing/2014/main" id="{596A83A9-6F43-44C4-AE90-ABD150746487}"/>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E599441-42EA-46EA-9DCB-C227E52B325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1EEAADF-CD61-40A4-AB9E-95CB55B681D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A76F26E-C5DB-44C0-ACCE-80FDF5193E8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FDE96C6-FD6C-4C00-831A-629CD7C5A6A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E50A9D2-A1B6-4395-82DC-CE35783E7E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1" name="楕円 660">
          <a:extLst>
            <a:ext uri="{FF2B5EF4-FFF2-40B4-BE49-F238E27FC236}">
              <a16:creationId xmlns:a16="http://schemas.microsoft.com/office/drawing/2014/main" id="{267BFAB3-EB88-4463-B19D-E36B4084F3C7}"/>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2" name="【児童館】&#10;有形固定資産減価償却率該当値テキスト">
          <a:extLst>
            <a:ext uri="{FF2B5EF4-FFF2-40B4-BE49-F238E27FC236}">
              <a16:creationId xmlns:a16="http://schemas.microsoft.com/office/drawing/2014/main" id="{C87FFB91-0BE2-4461-B917-6033A7D2CF56}"/>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57786</xdr:rowOff>
    </xdr:from>
    <xdr:to>
      <xdr:col>81</xdr:col>
      <xdr:colOff>101600</xdr:colOff>
      <xdr:row>86</xdr:row>
      <xdr:rowOff>159386</xdr:rowOff>
    </xdr:to>
    <xdr:sp macro="" textlink="">
      <xdr:nvSpPr>
        <xdr:cNvPr id="663" name="楕円 662">
          <a:extLst>
            <a:ext uri="{FF2B5EF4-FFF2-40B4-BE49-F238E27FC236}">
              <a16:creationId xmlns:a16="http://schemas.microsoft.com/office/drawing/2014/main" id="{DF2EE911-4955-45C5-8488-619D8ED1D2EF}"/>
            </a:ext>
          </a:extLst>
        </xdr:cNvPr>
        <xdr:cNvSpPr/>
      </xdr:nvSpPr>
      <xdr:spPr>
        <a:xfrm>
          <a:off x="15430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108586</xdr:rowOff>
    </xdr:from>
    <xdr:to>
      <xdr:col>85</xdr:col>
      <xdr:colOff>127000</xdr:colOff>
      <xdr:row>86</xdr:row>
      <xdr:rowOff>114300</xdr:rowOff>
    </xdr:to>
    <xdr:cxnSp macro="">
      <xdr:nvCxnSpPr>
        <xdr:cNvPr id="664" name="直線コネクタ 663">
          <a:extLst>
            <a:ext uri="{FF2B5EF4-FFF2-40B4-BE49-F238E27FC236}">
              <a16:creationId xmlns:a16="http://schemas.microsoft.com/office/drawing/2014/main" id="{D3063D1E-02AF-4710-B5B4-8B442A6FE5C3}"/>
            </a:ext>
          </a:extLst>
        </xdr:cNvPr>
        <xdr:cNvCxnSpPr/>
      </xdr:nvCxnSpPr>
      <xdr:spPr>
        <a:xfrm>
          <a:off x="15481300" y="148532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57786</xdr:rowOff>
    </xdr:from>
    <xdr:to>
      <xdr:col>76</xdr:col>
      <xdr:colOff>165100</xdr:colOff>
      <xdr:row>86</xdr:row>
      <xdr:rowOff>159386</xdr:rowOff>
    </xdr:to>
    <xdr:sp macro="" textlink="">
      <xdr:nvSpPr>
        <xdr:cNvPr id="665" name="楕円 664">
          <a:extLst>
            <a:ext uri="{FF2B5EF4-FFF2-40B4-BE49-F238E27FC236}">
              <a16:creationId xmlns:a16="http://schemas.microsoft.com/office/drawing/2014/main" id="{14FFBF9F-3FD0-4E5F-A64E-3AD8DFCA8034}"/>
            </a:ext>
          </a:extLst>
        </xdr:cNvPr>
        <xdr:cNvSpPr/>
      </xdr:nvSpPr>
      <xdr:spPr>
        <a:xfrm>
          <a:off x="14541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108586</xdr:rowOff>
    </xdr:from>
    <xdr:to>
      <xdr:col>81</xdr:col>
      <xdr:colOff>50800</xdr:colOff>
      <xdr:row>86</xdr:row>
      <xdr:rowOff>108586</xdr:rowOff>
    </xdr:to>
    <xdr:cxnSp macro="">
      <xdr:nvCxnSpPr>
        <xdr:cNvPr id="666" name="直線コネクタ 665">
          <a:extLst>
            <a:ext uri="{FF2B5EF4-FFF2-40B4-BE49-F238E27FC236}">
              <a16:creationId xmlns:a16="http://schemas.microsoft.com/office/drawing/2014/main" id="{888C4AA7-678A-4D39-A1C3-71A1C94C1E63}"/>
            </a:ext>
          </a:extLst>
        </xdr:cNvPr>
        <xdr:cNvCxnSpPr/>
      </xdr:nvCxnSpPr>
      <xdr:spPr>
        <a:xfrm>
          <a:off x="14592300" y="14853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42545</xdr:rowOff>
    </xdr:from>
    <xdr:to>
      <xdr:col>72</xdr:col>
      <xdr:colOff>38100</xdr:colOff>
      <xdr:row>86</xdr:row>
      <xdr:rowOff>144145</xdr:rowOff>
    </xdr:to>
    <xdr:sp macro="" textlink="">
      <xdr:nvSpPr>
        <xdr:cNvPr id="667" name="楕円 666">
          <a:extLst>
            <a:ext uri="{FF2B5EF4-FFF2-40B4-BE49-F238E27FC236}">
              <a16:creationId xmlns:a16="http://schemas.microsoft.com/office/drawing/2014/main" id="{838788D3-C3C0-4627-B7B1-38114D3B8623}"/>
            </a:ext>
          </a:extLst>
        </xdr:cNvPr>
        <xdr:cNvSpPr/>
      </xdr:nvSpPr>
      <xdr:spPr>
        <a:xfrm>
          <a:off x="13652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93345</xdr:rowOff>
    </xdr:from>
    <xdr:to>
      <xdr:col>76</xdr:col>
      <xdr:colOff>114300</xdr:colOff>
      <xdr:row>86</xdr:row>
      <xdr:rowOff>108586</xdr:rowOff>
    </xdr:to>
    <xdr:cxnSp macro="">
      <xdr:nvCxnSpPr>
        <xdr:cNvPr id="668" name="直線コネクタ 667">
          <a:extLst>
            <a:ext uri="{FF2B5EF4-FFF2-40B4-BE49-F238E27FC236}">
              <a16:creationId xmlns:a16="http://schemas.microsoft.com/office/drawing/2014/main" id="{CA9CBB95-F971-448B-8105-0B2A4C240E5F}"/>
            </a:ext>
          </a:extLst>
        </xdr:cNvPr>
        <xdr:cNvCxnSpPr/>
      </xdr:nvCxnSpPr>
      <xdr:spPr>
        <a:xfrm>
          <a:off x="13703300" y="148380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23495</xdr:rowOff>
    </xdr:from>
    <xdr:to>
      <xdr:col>67</xdr:col>
      <xdr:colOff>101600</xdr:colOff>
      <xdr:row>86</xdr:row>
      <xdr:rowOff>125095</xdr:rowOff>
    </xdr:to>
    <xdr:sp macro="" textlink="">
      <xdr:nvSpPr>
        <xdr:cNvPr id="669" name="楕円 668">
          <a:extLst>
            <a:ext uri="{FF2B5EF4-FFF2-40B4-BE49-F238E27FC236}">
              <a16:creationId xmlns:a16="http://schemas.microsoft.com/office/drawing/2014/main" id="{A5071C2B-4923-4EA6-A428-B2BB75487A16}"/>
            </a:ext>
          </a:extLst>
        </xdr:cNvPr>
        <xdr:cNvSpPr/>
      </xdr:nvSpPr>
      <xdr:spPr>
        <a:xfrm>
          <a:off x="12763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74295</xdr:rowOff>
    </xdr:from>
    <xdr:to>
      <xdr:col>71</xdr:col>
      <xdr:colOff>177800</xdr:colOff>
      <xdr:row>86</xdr:row>
      <xdr:rowOff>93345</xdr:rowOff>
    </xdr:to>
    <xdr:cxnSp macro="">
      <xdr:nvCxnSpPr>
        <xdr:cNvPr id="670" name="直線コネクタ 669">
          <a:extLst>
            <a:ext uri="{FF2B5EF4-FFF2-40B4-BE49-F238E27FC236}">
              <a16:creationId xmlns:a16="http://schemas.microsoft.com/office/drawing/2014/main" id="{8E9AA8E0-1A2F-4388-80C4-171D0FCB7DCC}"/>
            </a:ext>
          </a:extLst>
        </xdr:cNvPr>
        <xdr:cNvCxnSpPr/>
      </xdr:nvCxnSpPr>
      <xdr:spPr>
        <a:xfrm>
          <a:off x="12814300" y="148189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71" name="n_1aveValue【児童館】&#10;有形固定資産減価償却率">
          <a:extLst>
            <a:ext uri="{FF2B5EF4-FFF2-40B4-BE49-F238E27FC236}">
              <a16:creationId xmlns:a16="http://schemas.microsoft.com/office/drawing/2014/main" id="{5ACDCD2A-7F93-4493-BBA2-F02AD3B64C3C}"/>
            </a:ext>
          </a:extLst>
        </xdr:cNvPr>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31132</xdr:rowOff>
    </xdr:from>
    <xdr:ext cx="405111" cy="259045"/>
    <xdr:sp macro="" textlink="">
      <xdr:nvSpPr>
        <xdr:cNvPr id="672" name="n_2aveValue【児童館】&#10;有形固定資産減価償却率">
          <a:extLst>
            <a:ext uri="{FF2B5EF4-FFF2-40B4-BE49-F238E27FC236}">
              <a16:creationId xmlns:a16="http://schemas.microsoft.com/office/drawing/2014/main" id="{CF42E606-EF74-43D5-A01A-2126BBEEE390}"/>
            </a:ext>
          </a:extLst>
        </xdr:cNvPr>
        <xdr:cNvSpPr txBox="1"/>
      </xdr:nvSpPr>
      <xdr:spPr>
        <a:xfrm>
          <a:off x="14389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73" name="n_3aveValue【児童館】&#10;有形固定資産減価償却率">
          <a:extLst>
            <a:ext uri="{FF2B5EF4-FFF2-40B4-BE49-F238E27FC236}">
              <a16:creationId xmlns:a16="http://schemas.microsoft.com/office/drawing/2014/main" id="{B56398E5-F217-4532-8B1A-C8FB0D639B4B}"/>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74" name="n_4aveValue【児童館】&#10;有形固定資産減価償却率">
          <a:extLst>
            <a:ext uri="{FF2B5EF4-FFF2-40B4-BE49-F238E27FC236}">
              <a16:creationId xmlns:a16="http://schemas.microsoft.com/office/drawing/2014/main" id="{774E801D-D6AA-450C-9850-77B14ABAE81B}"/>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150513</xdr:rowOff>
    </xdr:from>
    <xdr:ext cx="405111" cy="259045"/>
    <xdr:sp macro="" textlink="">
      <xdr:nvSpPr>
        <xdr:cNvPr id="675" name="n_1mainValue【児童館】&#10;有形固定資産減価償却率">
          <a:extLst>
            <a:ext uri="{FF2B5EF4-FFF2-40B4-BE49-F238E27FC236}">
              <a16:creationId xmlns:a16="http://schemas.microsoft.com/office/drawing/2014/main" id="{8BB5EDEE-ABCA-40DC-8BC8-B81D0E149990}"/>
            </a:ext>
          </a:extLst>
        </xdr:cNvPr>
        <xdr:cNvSpPr txBox="1"/>
      </xdr:nvSpPr>
      <xdr:spPr>
        <a:xfrm>
          <a:off x="15266044"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150513</xdr:rowOff>
    </xdr:from>
    <xdr:ext cx="405111" cy="259045"/>
    <xdr:sp macro="" textlink="">
      <xdr:nvSpPr>
        <xdr:cNvPr id="676" name="n_2mainValue【児童館】&#10;有形固定資産減価償却率">
          <a:extLst>
            <a:ext uri="{FF2B5EF4-FFF2-40B4-BE49-F238E27FC236}">
              <a16:creationId xmlns:a16="http://schemas.microsoft.com/office/drawing/2014/main" id="{CADF7B36-87CB-4C91-9908-84F18EC85E92}"/>
            </a:ext>
          </a:extLst>
        </xdr:cNvPr>
        <xdr:cNvSpPr txBox="1"/>
      </xdr:nvSpPr>
      <xdr:spPr>
        <a:xfrm>
          <a:off x="14389744"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135272</xdr:rowOff>
    </xdr:from>
    <xdr:ext cx="405111" cy="259045"/>
    <xdr:sp macro="" textlink="">
      <xdr:nvSpPr>
        <xdr:cNvPr id="677" name="n_3mainValue【児童館】&#10;有形固定資産減価償却率">
          <a:extLst>
            <a:ext uri="{FF2B5EF4-FFF2-40B4-BE49-F238E27FC236}">
              <a16:creationId xmlns:a16="http://schemas.microsoft.com/office/drawing/2014/main" id="{2F5BDC4A-BC0D-4699-B4B2-C3661C7F866D}"/>
            </a:ext>
          </a:extLst>
        </xdr:cNvPr>
        <xdr:cNvSpPr txBox="1"/>
      </xdr:nvSpPr>
      <xdr:spPr>
        <a:xfrm>
          <a:off x="135007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116222</xdr:rowOff>
    </xdr:from>
    <xdr:ext cx="405111" cy="259045"/>
    <xdr:sp macro="" textlink="">
      <xdr:nvSpPr>
        <xdr:cNvPr id="678" name="n_4mainValue【児童館】&#10;有形固定資産減価償却率">
          <a:extLst>
            <a:ext uri="{FF2B5EF4-FFF2-40B4-BE49-F238E27FC236}">
              <a16:creationId xmlns:a16="http://schemas.microsoft.com/office/drawing/2014/main" id="{42658074-1F2D-4989-9570-8D6C3979D536}"/>
            </a:ext>
          </a:extLst>
        </xdr:cNvPr>
        <xdr:cNvSpPr txBox="1"/>
      </xdr:nvSpPr>
      <xdr:spPr>
        <a:xfrm>
          <a:off x="12611744"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28050056-EB5F-4224-A87B-9FBF68C6D6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66375DDD-EF51-4D07-A18C-DA453842F7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906EEDB1-EABB-4A37-A57C-CA2ADB69DB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31A74C13-09D3-4927-A434-24D74C818C1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8514115F-1FE2-4994-86DD-DD609AF64B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B8E5BAB2-F4A1-4CCD-AC1E-5C5B8D68C6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8F99B816-6FAB-4679-95C5-19F01949AD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81D6A4A9-4103-4752-9B9F-03FF401CE5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C3C101AD-65CA-49A2-AC41-7FD17EC64C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E74E6F3F-1AC7-4F5E-9E20-2D42C6BBA9D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EE39C3FD-EA38-46EF-A676-5F4E3EDB206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335EBAEB-75A4-4BFD-BBCC-F57AA266EC1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ADC523A-44AA-4FA7-A7EB-DDA0BD6A767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F140BEE4-527C-40A3-832A-9E36232192D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13E4DB4B-B8B0-4733-B6C2-6D3969C313C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2355A94A-46A2-49F8-842D-8DA6A9CA4CD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559A46C9-658F-4303-AA91-2E3CC7D2118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DECE211C-AAF9-43FD-8192-9FBE0E036BE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1B5A720A-5A90-42ED-B273-91DC68B1D73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2CF6C163-49C5-4817-AA5C-DB9E7D750FE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FCBE5716-3FF8-4626-ACE2-DF421222EE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F38BD3D2-03E8-4472-BEDC-194F9A2A7E6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1E841578-6E10-4C81-9DA0-8E6902B89D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02" name="直線コネクタ 701">
          <a:extLst>
            <a:ext uri="{FF2B5EF4-FFF2-40B4-BE49-F238E27FC236}">
              <a16:creationId xmlns:a16="http://schemas.microsoft.com/office/drawing/2014/main" id="{90D3C670-A46C-4609-9171-5802DB4E7D53}"/>
            </a:ext>
          </a:extLst>
        </xdr:cNvPr>
        <xdr:cNvCxnSpPr/>
      </xdr:nvCxnSpPr>
      <xdr:spPr>
        <a:xfrm flipV="1">
          <a:off x="22160864"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3" name="【児童館】&#10;一人当たり面積最小値テキスト">
          <a:extLst>
            <a:ext uri="{FF2B5EF4-FFF2-40B4-BE49-F238E27FC236}">
              <a16:creationId xmlns:a16="http://schemas.microsoft.com/office/drawing/2014/main" id="{A203A99C-BE86-4DF9-AF90-D9C084C8722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4" name="直線コネクタ 703">
          <a:extLst>
            <a:ext uri="{FF2B5EF4-FFF2-40B4-BE49-F238E27FC236}">
              <a16:creationId xmlns:a16="http://schemas.microsoft.com/office/drawing/2014/main" id="{0C57C154-F144-4022-AB09-784A1E94D8C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5" name="【児童館】&#10;一人当たり面積最大値テキスト">
          <a:extLst>
            <a:ext uri="{FF2B5EF4-FFF2-40B4-BE49-F238E27FC236}">
              <a16:creationId xmlns:a16="http://schemas.microsoft.com/office/drawing/2014/main" id="{776359E3-2914-4BAD-9E09-DA771E6EEF55}"/>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06" name="直線コネクタ 705">
          <a:extLst>
            <a:ext uri="{FF2B5EF4-FFF2-40B4-BE49-F238E27FC236}">
              <a16:creationId xmlns:a16="http://schemas.microsoft.com/office/drawing/2014/main" id="{84423F7C-ECBE-4771-B7DB-A375F326E476}"/>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07" name="【児童館】&#10;一人当たり面積平均値テキスト">
          <a:extLst>
            <a:ext uri="{FF2B5EF4-FFF2-40B4-BE49-F238E27FC236}">
              <a16:creationId xmlns:a16="http://schemas.microsoft.com/office/drawing/2014/main" id="{51E74C34-F27B-499E-8C05-20C0EA93F286}"/>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8" name="フローチャート: 判断 707">
          <a:extLst>
            <a:ext uri="{FF2B5EF4-FFF2-40B4-BE49-F238E27FC236}">
              <a16:creationId xmlns:a16="http://schemas.microsoft.com/office/drawing/2014/main" id="{9BE5110F-24E8-4BB0-9113-0DEA741D5DCE}"/>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09" name="フローチャート: 判断 708">
          <a:extLst>
            <a:ext uri="{FF2B5EF4-FFF2-40B4-BE49-F238E27FC236}">
              <a16:creationId xmlns:a16="http://schemas.microsoft.com/office/drawing/2014/main" id="{DAA2DBA5-5214-4738-8889-AA96BC0FAA41}"/>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0" name="フローチャート: 判断 709">
          <a:extLst>
            <a:ext uri="{FF2B5EF4-FFF2-40B4-BE49-F238E27FC236}">
              <a16:creationId xmlns:a16="http://schemas.microsoft.com/office/drawing/2014/main" id="{A3120588-2F9B-4E3E-A5DB-CA40C364918A}"/>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1" name="フローチャート: 判断 710">
          <a:extLst>
            <a:ext uri="{FF2B5EF4-FFF2-40B4-BE49-F238E27FC236}">
              <a16:creationId xmlns:a16="http://schemas.microsoft.com/office/drawing/2014/main" id="{743C32C0-157D-4A26-AAC1-65C234FAA8CE}"/>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12" name="フローチャート: 判断 711">
          <a:extLst>
            <a:ext uri="{FF2B5EF4-FFF2-40B4-BE49-F238E27FC236}">
              <a16:creationId xmlns:a16="http://schemas.microsoft.com/office/drawing/2014/main" id="{538DD62F-7244-42C6-9735-3C5FC96B4FC8}"/>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66011F0-151A-4BFB-A0A9-8070A207848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3CF4B1CA-092E-456B-9FC9-D337599D49C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C77DEF1-4FDF-4332-A322-C96C0455D10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350188F-FFE0-4C79-AAFA-29D81483BBC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88DE796-D22C-4253-96AB-48EB636B7C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18" name="楕円 717">
          <a:extLst>
            <a:ext uri="{FF2B5EF4-FFF2-40B4-BE49-F238E27FC236}">
              <a16:creationId xmlns:a16="http://schemas.microsoft.com/office/drawing/2014/main" id="{806F62DB-FFCA-45FC-A91D-31CC97551096}"/>
            </a:ext>
          </a:extLst>
        </xdr:cNvPr>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719" name="【児童館】&#10;一人当たり面積該当値テキスト">
          <a:extLst>
            <a:ext uri="{FF2B5EF4-FFF2-40B4-BE49-F238E27FC236}">
              <a16:creationId xmlns:a16="http://schemas.microsoft.com/office/drawing/2014/main" id="{9DB9BB23-0E10-452D-A50D-6076E471FB15}"/>
            </a:ext>
          </a:extLst>
        </xdr:cNvPr>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20" name="楕円 719">
          <a:extLst>
            <a:ext uri="{FF2B5EF4-FFF2-40B4-BE49-F238E27FC236}">
              <a16:creationId xmlns:a16="http://schemas.microsoft.com/office/drawing/2014/main" id="{2BF3C1EC-A810-4F87-B8E9-601BD1DB5BED}"/>
            </a:ext>
          </a:extLst>
        </xdr:cNvPr>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721" name="直線コネクタ 720">
          <a:extLst>
            <a:ext uri="{FF2B5EF4-FFF2-40B4-BE49-F238E27FC236}">
              <a16:creationId xmlns:a16="http://schemas.microsoft.com/office/drawing/2014/main" id="{6F2371C5-9E4A-44C6-B4A4-6B072E18A901}"/>
            </a:ext>
          </a:extLst>
        </xdr:cNvPr>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2" name="楕円 721">
          <a:extLst>
            <a:ext uri="{FF2B5EF4-FFF2-40B4-BE49-F238E27FC236}">
              <a16:creationId xmlns:a16="http://schemas.microsoft.com/office/drawing/2014/main" id="{7ADEAD79-364F-4806-853A-7359BA3A3AEA}"/>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723" name="直線コネクタ 722">
          <a:extLst>
            <a:ext uri="{FF2B5EF4-FFF2-40B4-BE49-F238E27FC236}">
              <a16:creationId xmlns:a16="http://schemas.microsoft.com/office/drawing/2014/main" id="{A9C88D75-0325-456E-A310-871FD6D3BCF8}"/>
            </a:ext>
          </a:extLst>
        </xdr:cNvPr>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4" name="楕円 723">
          <a:extLst>
            <a:ext uri="{FF2B5EF4-FFF2-40B4-BE49-F238E27FC236}">
              <a16:creationId xmlns:a16="http://schemas.microsoft.com/office/drawing/2014/main" id="{4E9C3CA8-51F4-4EEA-B5ED-854E7B75620C}"/>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25" name="直線コネクタ 724">
          <a:extLst>
            <a:ext uri="{FF2B5EF4-FFF2-40B4-BE49-F238E27FC236}">
              <a16:creationId xmlns:a16="http://schemas.microsoft.com/office/drawing/2014/main" id="{D9DE2835-49D4-4D92-A1FC-7CBC55A22AB0}"/>
            </a:ext>
          </a:extLst>
        </xdr:cNvPr>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6" name="楕円 725">
          <a:extLst>
            <a:ext uri="{FF2B5EF4-FFF2-40B4-BE49-F238E27FC236}">
              <a16:creationId xmlns:a16="http://schemas.microsoft.com/office/drawing/2014/main" id="{456DEC73-34BF-488C-A6B8-7ECA2E274949}"/>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57150</xdr:rowOff>
    </xdr:to>
    <xdr:cxnSp macro="">
      <xdr:nvCxnSpPr>
        <xdr:cNvPr id="727" name="直線コネクタ 726">
          <a:extLst>
            <a:ext uri="{FF2B5EF4-FFF2-40B4-BE49-F238E27FC236}">
              <a16:creationId xmlns:a16="http://schemas.microsoft.com/office/drawing/2014/main" id="{7A5327E0-BFE0-4CFE-8789-2C0D86F66AFD}"/>
            </a:ext>
          </a:extLst>
        </xdr:cNvPr>
        <xdr:cNvCxnSpPr/>
      </xdr:nvCxnSpPr>
      <xdr:spPr>
        <a:xfrm>
          <a:off x="18656300" y="1455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28" name="n_1aveValue【児童館】&#10;一人当たり面積">
          <a:extLst>
            <a:ext uri="{FF2B5EF4-FFF2-40B4-BE49-F238E27FC236}">
              <a16:creationId xmlns:a16="http://schemas.microsoft.com/office/drawing/2014/main" id="{B937966E-9245-4AC7-A290-A25659249AFC}"/>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29" name="n_2aveValue【児童館】&#10;一人当たり面積">
          <a:extLst>
            <a:ext uri="{FF2B5EF4-FFF2-40B4-BE49-F238E27FC236}">
              <a16:creationId xmlns:a16="http://schemas.microsoft.com/office/drawing/2014/main" id="{F05318D9-5F77-47D1-ACAD-B9C2D6DDBA02}"/>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0" name="n_3aveValue【児童館】&#10;一人当たり面積">
          <a:extLst>
            <a:ext uri="{FF2B5EF4-FFF2-40B4-BE49-F238E27FC236}">
              <a16:creationId xmlns:a16="http://schemas.microsoft.com/office/drawing/2014/main" id="{AF2DFE15-D2B7-4B61-BC22-65E9A4A58A22}"/>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31" name="n_4aveValue【児童館】&#10;一人当たり面積">
          <a:extLst>
            <a:ext uri="{FF2B5EF4-FFF2-40B4-BE49-F238E27FC236}">
              <a16:creationId xmlns:a16="http://schemas.microsoft.com/office/drawing/2014/main" id="{D7145D47-BCA8-44DC-9780-194A0C168CEC}"/>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32" name="n_1mainValue【児童館】&#10;一人当たり面積">
          <a:extLst>
            <a:ext uri="{FF2B5EF4-FFF2-40B4-BE49-F238E27FC236}">
              <a16:creationId xmlns:a16="http://schemas.microsoft.com/office/drawing/2014/main" id="{535F565E-26AA-48D6-AAAD-E0FA421052FB}"/>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33" name="n_2mainValue【児童館】&#10;一人当たり面積">
          <a:extLst>
            <a:ext uri="{FF2B5EF4-FFF2-40B4-BE49-F238E27FC236}">
              <a16:creationId xmlns:a16="http://schemas.microsoft.com/office/drawing/2014/main" id="{715F73E4-C1E9-4053-B72D-B4B0094D4F96}"/>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34" name="n_3mainValue【児童館】&#10;一人当たり面積">
          <a:extLst>
            <a:ext uri="{FF2B5EF4-FFF2-40B4-BE49-F238E27FC236}">
              <a16:creationId xmlns:a16="http://schemas.microsoft.com/office/drawing/2014/main" id="{91217E35-3E55-4D06-BC9B-4771AF201025}"/>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5" name="n_4mainValue【児童館】&#10;一人当たり面積">
          <a:extLst>
            <a:ext uri="{FF2B5EF4-FFF2-40B4-BE49-F238E27FC236}">
              <a16:creationId xmlns:a16="http://schemas.microsoft.com/office/drawing/2014/main" id="{859BB7A2-6DFA-4C9D-BC00-487479B4F744}"/>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E200BF83-7C63-4345-BC8A-9BCF44B242A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426B7BE5-AF14-4E8A-B7C5-D2A730FD101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A07D8A0D-9E9D-45C1-97AA-FC478D14FD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DDD88AED-ACEE-4395-B2E9-197BEF0860B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96808C50-35E3-4326-B158-B6B936A064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D36C602B-765B-4FFD-A8A1-3E7EFF08CC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9CB55193-6FA0-4DB1-9BF9-394C54C25A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F3F4FC56-42AA-4E13-BACC-BA043AF6D9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A0749CA9-D72E-4AD5-9033-8B96FE9F02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3674EC03-D1A9-44DE-95B3-419A52FBB4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F1136E27-17EF-47A6-A257-D9C0F0B4A7E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a:extLst>
            <a:ext uri="{FF2B5EF4-FFF2-40B4-BE49-F238E27FC236}">
              <a16:creationId xmlns:a16="http://schemas.microsoft.com/office/drawing/2014/main" id="{B5B6F95B-EE46-4ADD-89FC-46E9259B3D5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8" name="テキスト ボックス 747">
          <a:extLst>
            <a:ext uri="{FF2B5EF4-FFF2-40B4-BE49-F238E27FC236}">
              <a16:creationId xmlns:a16="http://schemas.microsoft.com/office/drawing/2014/main" id="{D52F3D1F-9C10-4D42-9A1D-0DEB6A5C26C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a:extLst>
            <a:ext uri="{FF2B5EF4-FFF2-40B4-BE49-F238E27FC236}">
              <a16:creationId xmlns:a16="http://schemas.microsoft.com/office/drawing/2014/main" id="{82568BBA-51F2-4946-B9D1-FF807A7302C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a:extLst>
            <a:ext uri="{FF2B5EF4-FFF2-40B4-BE49-F238E27FC236}">
              <a16:creationId xmlns:a16="http://schemas.microsoft.com/office/drawing/2014/main" id="{4BBDA05B-BDCC-494C-B6C4-90CC366756C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a:extLst>
            <a:ext uri="{FF2B5EF4-FFF2-40B4-BE49-F238E27FC236}">
              <a16:creationId xmlns:a16="http://schemas.microsoft.com/office/drawing/2014/main" id="{EBC6D61F-344D-42E8-8F7D-4D76CE23C20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a:extLst>
            <a:ext uri="{FF2B5EF4-FFF2-40B4-BE49-F238E27FC236}">
              <a16:creationId xmlns:a16="http://schemas.microsoft.com/office/drawing/2014/main" id="{B15F894B-F7D7-47D7-B1EE-98AA1D3621C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a:extLst>
            <a:ext uri="{FF2B5EF4-FFF2-40B4-BE49-F238E27FC236}">
              <a16:creationId xmlns:a16="http://schemas.microsoft.com/office/drawing/2014/main" id="{9D73CAB2-3FF5-4AA3-BF78-5FFE29CF997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a:extLst>
            <a:ext uri="{FF2B5EF4-FFF2-40B4-BE49-F238E27FC236}">
              <a16:creationId xmlns:a16="http://schemas.microsoft.com/office/drawing/2014/main" id="{1339EE62-CAEA-4B21-A631-8055B5A4941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C3E9B06E-0926-43B4-BA74-BC038EC600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889E91B1-7177-4055-9846-B1D68D5EF50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D7E32B1B-228A-46FE-9EE8-A18E8FFE43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107</xdr:row>
      <xdr:rowOff>156211</xdr:rowOff>
    </xdr:to>
    <xdr:cxnSp macro="">
      <xdr:nvCxnSpPr>
        <xdr:cNvPr id="758" name="直線コネクタ 757">
          <a:extLst>
            <a:ext uri="{FF2B5EF4-FFF2-40B4-BE49-F238E27FC236}">
              <a16:creationId xmlns:a16="http://schemas.microsoft.com/office/drawing/2014/main" id="{46C2EF65-1DD6-40DD-931F-03FC2A2B464D}"/>
            </a:ext>
          </a:extLst>
        </xdr:cNvPr>
        <xdr:cNvCxnSpPr/>
      </xdr:nvCxnSpPr>
      <xdr:spPr>
        <a:xfrm flipV="1">
          <a:off x="16318864" y="1731721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59" name="【公民館】&#10;有形固定資産減価償却率最小値テキスト">
          <a:extLst>
            <a:ext uri="{FF2B5EF4-FFF2-40B4-BE49-F238E27FC236}">
              <a16:creationId xmlns:a16="http://schemas.microsoft.com/office/drawing/2014/main" id="{B3C5AEBA-C514-414A-8F90-2130F127623A}"/>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0" name="直線コネクタ 759">
          <a:extLst>
            <a:ext uri="{FF2B5EF4-FFF2-40B4-BE49-F238E27FC236}">
              <a16:creationId xmlns:a16="http://schemas.microsoft.com/office/drawing/2014/main" id="{5E2431D5-59E7-41AA-9411-3FBBD9C2D11D}"/>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761" name="【公民館】&#10;有形固定資産減価償却率最大値テキスト">
          <a:extLst>
            <a:ext uri="{FF2B5EF4-FFF2-40B4-BE49-F238E27FC236}">
              <a16:creationId xmlns:a16="http://schemas.microsoft.com/office/drawing/2014/main" id="{680CC221-F3DE-4CB0-BA52-9DE84ABEA146}"/>
            </a:ext>
          </a:extLst>
        </xdr:cNvPr>
        <xdr:cNvSpPr txBox="1"/>
      </xdr:nvSpPr>
      <xdr:spPr>
        <a:xfrm>
          <a:off x="16357600" y="1709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762" name="直線コネクタ 761">
          <a:extLst>
            <a:ext uri="{FF2B5EF4-FFF2-40B4-BE49-F238E27FC236}">
              <a16:creationId xmlns:a16="http://schemas.microsoft.com/office/drawing/2014/main" id="{F4AB8890-E5DE-4A2F-B6C3-71D3A42734E1}"/>
            </a:ext>
          </a:extLst>
        </xdr:cNvPr>
        <xdr:cNvCxnSpPr/>
      </xdr:nvCxnSpPr>
      <xdr:spPr>
        <a:xfrm>
          <a:off x="16230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143273</xdr:rowOff>
    </xdr:from>
    <xdr:ext cx="405111" cy="259045"/>
    <xdr:sp macro="" textlink="">
      <xdr:nvSpPr>
        <xdr:cNvPr id="763" name="【公民館】&#10;有形固定資産減価償却率平均値テキスト">
          <a:extLst>
            <a:ext uri="{FF2B5EF4-FFF2-40B4-BE49-F238E27FC236}">
              <a16:creationId xmlns:a16="http://schemas.microsoft.com/office/drawing/2014/main" id="{37B2CF89-84ED-4495-92C6-1DA75E8E8426}"/>
            </a:ext>
          </a:extLst>
        </xdr:cNvPr>
        <xdr:cNvSpPr txBox="1"/>
      </xdr:nvSpPr>
      <xdr:spPr>
        <a:xfrm>
          <a:off x="16357600" y="17974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764" name="フローチャート: 判断 763">
          <a:extLst>
            <a:ext uri="{FF2B5EF4-FFF2-40B4-BE49-F238E27FC236}">
              <a16:creationId xmlns:a16="http://schemas.microsoft.com/office/drawing/2014/main" id="{436AEC91-F52A-461F-B6A1-F8029C354304}"/>
            </a:ext>
          </a:extLst>
        </xdr:cNvPr>
        <xdr:cNvSpPr/>
      </xdr:nvSpPr>
      <xdr:spPr>
        <a:xfrm>
          <a:off x="16268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130556</xdr:rowOff>
    </xdr:from>
    <xdr:to>
      <xdr:col>81</xdr:col>
      <xdr:colOff>101600</xdr:colOff>
      <xdr:row>105</xdr:row>
      <xdr:rowOff>60706</xdr:rowOff>
    </xdr:to>
    <xdr:sp macro="" textlink="">
      <xdr:nvSpPr>
        <xdr:cNvPr id="765" name="フローチャート: 判断 764">
          <a:extLst>
            <a:ext uri="{FF2B5EF4-FFF2-40B4-BE49-F238E27FC236}">
              <a16:creationId xmlns:a16="http://schemas.microsoft.com/office/drawing/2014/main" id="{9A8CBCBC-C4ED-48BE-B598-AB0EEB357032}"/>
            </a:ext>
          </a:extLst>
        </xdr:cNvPr>
        <xdr:cNvSpPr/>
      </xdr:nvSpPr>
      <xdr:spPr>
        <a:xfrm>
          <a:off x="15430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766" name="フローチャート: 判断 765">
          <a:extLst>
            <a:ext uri="{FF2B5EF4-FFF2-40B4-BE49-F238E27FC236}">
              <a16:creationId xmlns:a16="http://schemas.microsoft.com/office/drawing/2014/main" id="{9849CF2E-A234-4D52-A733-9DD7DED0209B}"/>
            </a:ext>
          </a:extLst>
        </xdr:cNvPr>
        <xdr:cNvSpPr/>
      </xdr:nvSpPr>
      <xdr:spPr>
        <a:xfrm>
          <a:off x="14541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67" name="フローチャート: 判断 766">
          <a:extLst>
            <a:ext uri="{FF2B5EF4-FFF2-40B4-BE49-F238E27FC236}">
              <a16:creationId xmlns:a16="http://schemas.microsoft.com/office/drawing/2014/main" id="{2DB2540E-4ADF-42D2-BD63-0D83EDBF143E}"/>
            </a:ext>
          </a:extLst>
        </xdr:cNvPr>
        <xdr:cNvSpPr/>
      </xdr:nvSpPr>
      <xdr:spPr>
        <a:xfrm>
          <a:off x="13652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68" name="フローチャート: 判断 767">
          <a:extLst>
            <a:ext uri="{FF2B5EF4-FFF2-40B4-BE49-F238E27FC236}">
              <a16:creationId xmlns:a16="http://schemas.microsoft.com/office/drawing/2014/main" id="{F188712D-77BC-4222-BD17-C4C9B91130D2}"/>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BA06C83-1FC5-4382-A196-18D704ED4E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7949115-11C3-4FF6-96AF-017C34A5A5D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4B16DBA-30C0-472F-AFB9-300E8CFA1A3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4534CE2-E4F0-43A1-93D1-F5D45D553A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EB71331-0C15-40A1-AC8B-5A1B4F870E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34544</xdr:rowOff>
    </xdr:from>
    <xdr:to>
      <xdr:col>85</xdr:col>
      <xdr:colOff>177800</xdr:colOff>
      <xdr:row>104</xdr:row>
      <xdr:rowOff>136144</xdr:rowOff>
    </xdr:to>
    <xdr:sp macro="" textlink="">
      <xdr:nvSpPr>
        <xdr:cNvPr id="774" name="楕円 773">
          <a:extLst>
            <a:ext uri="{FF2B5EF4-FFF2-40B4-BE49-F238E27FC236}">
              <a16:creationId xmlns:a16="http://schemas.microsoft.com/office/drawing/2014/main" id="{A4A5BA15-B0E7-43EF-94C4-C280AC4B655E}"/>
            </a:ext>
          </a:extLst>
        </xdr:cNvPr>
        <xdr:cNvSpPr/>
      </xdr:nvSpPr>
      <xdr:spPr>
        <a:xfrm>
          <a:off x="162687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57421</xdr:rowOff>
    </xdr:from>
    <xdr:ext cx="405111" cy="259045"/>
    <xdr:sp macro="" textlink="">
      <xdr:nvSpPr>
        <xdr:cNvPr id="775" name="【公民館】&#10;有形固定資産減価償却率該当値テキスト">
          <a:extLst>
            <a:ext uri="{FF2B5EF4-FFF2-40B4-BE49-F238E27FC236}">
              <a16:creationId xmlns:a16="http://schemas.microsoft.com/office/drawing/2014/main" id="{469C2C9C-AD69-4774-B71D-1F70BB2BDA6C}"/>
            </a:ext>
          </a:extLst>
        </xdr:cNvPr>
        <xdr:cNvSpPr txBox="1"/>
      </xdr:nvSpPr>
      <xdr:spPr>
        <a:xfrm>
          <a:off x="16357600" y="1771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776" name="楕円 775">
          <a:extLst>
            <a:ext uri="{FF2B5EF4-FFF2-40B4-BE49-F238E27FC236}">
              <a16:creationId xmlns:a16="http://schemas.microsoft.com/office/drawing/2014/main" id="{E4F663E9-87BB-4A49-A615-3E1346CF8C05}"/>
            </a:ext>
          </a:extLst>
        </xdr:cNvPr>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85344</xdr:rowOff>
    </xdr:to>
    <xdr:cxnSp macro="">
      <xdr:nvCxnSpPr>
        <xdr:cNvPr id="777" name="直線コネクタ 776">
          <a:extLst>
            <a:ext uri="{FF2B5EF4-FFF2-40B4-BE49-F238E27FC236}">
              <a16:creationId xmlns:a16="http://schemas.microsoft.com/office/drawing/2014/main" id="{4361F5EC-A834-49AD-B8D8-F9C7E4419CC3}"/>
            </a:ext>
          </a:extLst>
        </xdr:cNvPr>
        <xdr:cNvCxnSpPr/>
      </xdr:nvCxnSpPr>
      <xdr:spPr>
        <a:xfrm>
          <a:off x="15481300" y="17804130"/>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778" name="楕円 777">
          <a:extLst>
            <a:ext uri="{FF2B5EF4-FFF2-40B4-BE49-F238E27FC236}">
              <a16:creationId xmlns:a16="http://schemas.microsoft.com/office/drawing/2014/main" id="{897F163E-EC95-4061-9ED7-1EFA3F0AEE48}"/>
            </a:ext>
          </a:extLst>
        </xdr:cNvPr>
        <xdr:cNvSpPr/>
      </xdr:nvSpPr>
      <xdr:spPr>
        <a:xfrm>
          <a:off x="14541500" y="177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144780</xdr:rowOff>
    </xdr:from>
    <xdr:to>
      <xdr:col>81</xdr:col>
      <xdr:colOff>50800</xdr:colOff>
      <xdr:row>103</xdr:row>
      <xdr:rowOff>149352</xdr:rowOff>
    </xdr:to>
    <xdr:cxnSp macro="">
      <xdr:nvCxnSpPr>
        <xdr:cNvPr id="779" name="直線コネクタ 778">
          <a:extLst>
            <a:ext uri="{FF2B5EF4-FFF2-40B4-BE49-F238E27FC236}">
              <a16:creationId xmlns:a16="http://schemas.microsoft.com/office/drawing/2014/main" id="{33236427-1224-4271-AA4E-AF9DAE6020A7}"/>
            </a:ext>
          </a:extLst>
        </xdr:cNvPr>
        <xdr:cNvCxnSpPr/>
      </xdr:nvCxnSpPr>
      <xdr:spPr>
        <a:xfrm flipV="1">
          <a:off x="14592300" y="178041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45974</xdr:rowOff>
    </xdr:from>
    <xdr:to>
      <xdr:col>72</xdr:col>
      <xdr:colOff>38100</xdr:colOff>
      <xdr:row>103</xdr:row>
      <xdr:rowOff>147574</xdr:rowOff>
    </xdr:to>
    <xdr:sp macro="" textlink="">
      <xdr:nvSpPr>
        <xdr:cNvPr id="780" name="楕円 779">
          <a:extLst>
            <a:ext uri="{FF2B5EF4-FFF2-40B4-BE49-F238E27FC236}">
              <a16:creationId xmlns:a16="http://schemas.microsoft.com/office/drawing/2014/main" id="{69997FB6-1847-43B5-8C52-29EF0861678D}"/>
            </a:ext>
          </a:extLst>
        </xdr:cNvPr>
        <xdr:cNvSpPr/>
      </xdr:nvSpPr>
      <xdr:spPr>
        <a:xfrm>
          <a:off x="13652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96774</xdr:rowOff>
    </xdr:from>
    <xdr:to>
      <xdr:col>76</xdr:col>
      <xdr:colOff>114300</xdr:colOff>
      <xdr:row>103</xdr:row>
      <xdr:rowOff>149352</xdr:rowOff>
    </xdr:to>
    <xdr:cxnSp macro="">
      <xdr:nvCxnSpPr>
        <xdr:cNvPr id="781" name="直線コネクタ 780">
          <a:extLst>
            <a:ext uri="{FF2B5EF4-FFF2-40B4-BE49-F238E27FC236}">
              <a16:creationId xmlns:a16="http://schemas.microsoft.com/office/drawing/2014/main" id="{CCBAC716-6850-4F64-A234-ED476288E845}"/>
            </a:ext>
          </a:extLst>
        </xdr:cNvPr>
        <xdr:cNvCxnSpPr/>
      </xdr:nvCxnSpPr>
      <xdr:spPr>
        <a:xfrm>
          <a:off x="13703300" y="177561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164846</xdr:rowOff>
    </xdr:from>
    <xdr:to>
      <xdr:col>67</xdr:col>
      <xdr:colOff>101600</xdr:colOff>
      <xdr:row>103</xdr:row>
      <xdr:rowOff>94996</xdr:rowOff>
    </xdr:to>
    <xdr:sp macro="" textlink="">
      <xdr:nvSpPr>
        <xdr:cNvPr id="782" name="楕円 781">
          <a:extLst>
            <a:ext uri="{FF2B5EF4-FFF2-40B4-BE49-F238E27FC236}">
              <a16:creationId xmlns:a16="http://schemas.microsoft.com/office/drawing/2014/main" id="{98E45EA8-B085-4F4B-B7F5-F5BBCD9C272C}"/>
            </a:ext>
          </a:extLst>
        </xdr:cNvPr>
        <xdr:cNvSpPr/>
      </xdr:nvSpPr>
      <xdr:spPr>
        <a:xfrm>
          <a:off x="12763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44196</xdr:rowOff>
    </xdr:from>
    <xdr:to>
      <xdr:col>71</xdr:col>
      <xdr:colOff>177800</xdr:colOff>
      <xdr:row>103</xdr:row>
      <xdr:rowOff>96774</xdr:rowOff>
    </xdr:to>
    <xdr:cxnSp macro="">
      <xdr:nvCxnSpPr>
        <xdr:cNvPr id="783" name="直線コネクタ 782">
          <a:extLst>
            <a:ext uri="{FF2B5EF4-FFF2-40B4-BE49-F238E27FC236}">
              <a16:creationId xmlns:a16="http://schemas.microsoft.com/office/drawing/2014/main" id="{D2F1292B-19BE-4D17-9539-F8D5B42BB3B6}"/>
            </a:ext>
          </a:extLst>
        </xdr:cNvPr>
        <xdr:cNvCxnSpPr/>
      </xdr:nvCxnSpPr>
      <xdr:spPr>
        <a:xfrm>
          <a:off x="12814300" y="1770354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51833</xdr:rowOff>
    </xdr:from>
    <xdr:ext cx="405111" cy="259045"/>
    <xdr:sp macro="" textlink="">
      <xdr:nvSpPr>
        <xdr:cNvPr id="784" name="n_1aveValue【公民館】&#10;有形固定資産減価償却率">
          <a:extLst>
            <a:ext uri="{FF2B5EF4-FFF2-40B4-BE49-F238E27FC236}">
              <a16:creationId xmlns:a16="http://schemas.microsoft.com/office/drawing/2014/main" id="{3A57A1F8-8E27-4344-8E15-D1B1A7161641}"/>
            </a:ext>
          </a:extLst>
        </xdr:cNvPr>
        <xdr:cNvSpPr txBox="1"/>
      </xdr:nvSpPr>
      <xdr:spPr>
        <a:xfrm>
          <a:off x="152660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17542</xdr:rowOff>
    </xdr:from>
    <xdr:ext cx="405111" cy="259045"/>
    <xdr:sp macro="" textlink="">
      <xdr:nvSpPr>
        <xdr:cNvPr id="785" name="n_2aveValue【公民館】&#10;有形固定資産減価償却率">
          <a:extLst>
            <a:ext uri="{FF2B5EF4-FFF2-40B4-BE49-F238E27FC236}">
              <a16:creationId xmlns:a16="http://schemas.microsoft.com/office/drawing/2014/main" id="{39D2327A-1083-45CA-8988-F43A7BC6011D}"/>
            </a:ext>
          </a:extLst>
        </xdr:cNvPr>
        <xdr:cNvSpPr txBox="1"/>
      </xdr:nvSpPr>
      <xdr:spPr>
        <a:xfrm>
          <a:off x="143897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152416</xdr:rowOff>
    </xdr:from>
    <xdr:ext cx="405111" cy="259045"/>
    <xdr:sp macro="" textlink="">
      <xdr:nvSpPr>
        <xdr:cNvPr id="786" name="n_3aveValue【公民館】&#10;有形固定資産減価償却率">
          <a:extLst>
            <a:ext uri="{FF2B5EF4-FFF2-40B4-BE49-F238E27FC236}">
              <a16:creationId xmlns:a16="http://schemas.microsoft.com/office/drawing/2014/main" id="{FB139161-DA5B-4BAC-AB0B-3490A8AE1D20}"/>
            </a:ext>
          </a:extLst>
        </xdr:cNvPr>
        <xdr:cNvSpPr txBox="1"/>
      </xdr:nvSpPr>
      <xdr:spPr>
        <a:xfrm>
          <a:off x="13500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87" name="n_4aveValue【公民館】&#10;有形固定資産減価償却率">
          <a:extLst>
            <a:ext uri="{FF2B5EF4-FFF2-40B4-BE49-F238E27FC236}">
              <a16:creationId xmlns:a16="http://schemas.microsoft.com/office/drawing/2014/main" id="{E23EBBC2-61FE-4AD9-8957-C1475D868B03}"/>
            </a:ext>
          </a:extLst>
        </xdr:cNvPr>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40657</xdr:rowOff>
    </xdr:from>
    <xdr:ext cx="405111" cy="259045"/>
    <xdr:sp macro="" textlink="">
      <xdr:nvSpPr>
        <xdr:cNvPr id="788" name="n_1mainValue【公民館】&#10;有形固定資産減価償却率">
          <a:extLst>
            <a:ext uri="{FF2B5EF4-FFF2-40B4-BE49-F238E27FC236}">
              <a16:creationId xmlns:a16="http://schemas.microsoft.com/office/drawing/2014/main" id="{39A8BFBA-0B9F-4547-8C2D-B550268B27B7}"/>
            </a:ext>
          </a:extLst>
        </xdr:cNvPr>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45229</xdr:rowOff>
    </xdr:from>
    <xdr:ext cx="405111" cy="259045"/>
    <xdr:sp macro="" textlink="">
      <xdr:nvSpPr>
        <xdr:cNvPr id="789" name="n_2mainValue【公民館】&#10;有形固定資産減価償却率">
          <a:extLst>
            <a:ext uri="{FF2B5EF4-FFF2-40B4-BE49-F238E27FC236}">
              <a16:creationId xmlns:a16="http://schemas.microsoft.com/office/drawing/2014/main" id="{BC2AA489-C8EF-4A7C-820A-4FD3036CDE9A}"/>
            </a:ext>
          </a:extLst>
        </xdr:cNvPr>
        <xdr:cNvSpPr txBox="1"/>
      </xdr:nvSpPr>
      <xdr:spPr>
        <a:xfrm>
          <a:off x="14389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164101</xdr:rowOff>
    </xdr:from>
    <xdr:ext cx="405111" cy="259045"/>
    <xdr:sp macro="" textlink="">
      <xdr:nvSpPr>
        <xdr:cNvPr id="790" name="n_3mainValue【公民館】&#10;有形固定資産減価償却率">
          <a:extLst>
            <a:ext uri="{FF2B5EF4-FFF2-40B4-BE49-F238E27FC236}">
              <a16:creationId xmlns:a16="http://schemas.microsoft.com/office/drawing/2014/main" id="{55805A10-E8AC-41BB-A7F1-19A3B0DA55E2}"/>
            </a:ext>
          </a:extLst>
        </xdr:cNvPr>
        <xdr:cNvSpPr txBox="1"/>
      </xdr:nvSpPr>
      <xdr:spPr>
        <a:xfrm>
          <a:off x="13500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111523</xdr:rowOff>
    </xdr:from>
    <xdr:ext cx="405111" cy="259045"/>
    <xdr:sp macro="" textlink="">
      <xdr:nvSpPr>
        <xdr:cNvPr id="791" name="n_4mainValue【公民館】&#10;有形固定資産減価償却率">
          <a:extLst>
            <a:ext uri="{FF2B5EF4-FFF2-40B4-BE49-F238E27FC236}">
              <a16:creationId xmlns:a16="http://schemas.microsoft.com/office/drawing/2014/main" id="{A4636E17-D386-4F03-8E20-4D5BAE2CE041}"/>
            </a:ext>
          </a:extLst>
        </xdr:cNvPr>
        <xdr:cNvSpPr txBox="1"/>
      </xdr:nvSpPr>
      <xdr:spPr>
        <a:xfrm>
          <a:off x="12611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11EE308F-0CC8-47FF-B95A-78422E1AC9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163EE94C-0698-443B-8C6F-6A85D443B1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26AFDC3F-BC6C-49B3-AC34-2C2B770E2D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5DC85A9F-F390-46E6-B7AE-6FB1ED7BC1B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E8003FDC-AD2F-4B97-BE74-19532EACFE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A1F0AF66-8CBD-4F57-873A-077E1C42BF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D750ABFB-6E41-43E3-90D7-3F7BC21FB10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50B26A3B-CDD7-473A-AACB-7581EBD8396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B53DA4EB-184D-4598-A08F-2FF4F994F5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FC6484B4-2B17-434C-A689-E5AA436D572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94FA3999-A3D6-431D-B976-584E6764D18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A7FDC02D-F21B-4684-BD2A-FA58BD08858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8218F29B-56CA-4FAC-BEF2-A3EAE5ADE4F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9473EE1D-BC93-4436-93AB-2F1528D42D6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6241FBDE-D0AA-413C-8F45-63F508640DC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826E925E-33B1-4383-BCD7-D030191071A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AEFD3DF0-830F-4021-9670-ACC2DB2849E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id="{1B0F7EF8-2747-45FB-9FBA-BD938285166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E8224B61-9246-48C4-81FA-A35DD362154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a:extLst>
            <a:ext uri="{FF2B5EF4-FFF2-40B4-BE49-F238E27FC236}">
              <a16:creationId xmlns:a16="http://schemas.microsoft.com/office/drawing/2014/main" id="{39809F6F-F7CA-43A8-AF31-D3782604514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59E71921-E418-4F14-A1A5-71FFE82212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E57BBE4D-572F-4ABA-A22E-19ECFE2139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EDFEB2FA-CCD0-4EB8-A624-E054B00BC4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108</xdr:row>
      <xdr:rowOff>30480</xdr:rowOff>
    </xdr:to>
    <xdr:cxnSp macro="">
      <xdr:nvCxnSpPr>
        <xdr:cNvPr id="815" name="直線コネクタ 814">
          <a:extLst>
            <a:ext uri="{FF2B5EF4-FFF2-40B4-BE49-F238E27FC236}">
              <a16:creationId xmlns:a16="http://schemas.microsoft.com/office/drawing/2014/main" id="{2C8AE097-A98B-412D-B6BC-20524418A3E0}"/>
            </a:ext>
          </a:extLst>
        </xdr:cNvPr>
        <xdr:cNvCxnSpPr/>
      </xdr:nvCxnSpPr>
      <xdr:spPr>
        <a:xfrm flipV="1">
          <a:off x="22160864" y="1733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6" name="【公民館】&#10;一人当たり面積最小値テキスト">
          <a:extLst>
            <a:ext uri="{FF2B5EF4-FFF2-40B4-BE49-F238E27FC236}">
              <a16:creationId xmlns:a16="http://schemas.microsoft.com/office/drawing/2014/main" id="{49AC1B77-02E7-4896-A29E-F2DF2A46A1B1}"/>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7" name="直線コネクタ 816">
          <a:extLst>
            <a:ext uri="{FF2B5EF4-FFF2-40B4-BE49-F238E27FC236}">
              <a16:creationId xmlns:a16="http://schemas.microsoft.com/office/drawing/2014/main" id="{39BBA7D6-48B3-4CC3-9469-0AA888E4BA26}"/>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818" name="【公民館】&#10;一人当たり面積最大値テキスト">
          <a:extLst>
            <a:ext uri="{FF2B5EF4-FFF2-40B4-BE49-F238E27FC236}">
              <a16:creationId xmlns:a16="http://schemas.microsoft.com/office/drawing/2014/main" id="{D8EB345B-4BB3-426E-9412-210BACE1B25B}"/>
            </a:ext>
          </a:extLst>
        </xdr:cNvPr>
        <xdr:cNvSpPr txBox="1"/>
      </xdr:nvSpPr>
      <xdr:spPr>
        <a:xfrm>
          <a:off x="22199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19" name="直線コネクタ 818">
          <a:extLst>
            <a:ext uri="{FF2B5EF4-FFF2-40B4-BE49-F238E27FC236}">
              <a16:creationId xmlns:a16="http://schemas.microsoft.com/office/drawing/2014/main" id="{3B37B98C-F6FE-4FDE-AF98-843FDAF9CFBF}"/>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820" name="【公民館】&#10;一人当たり面積平均値テキスト">
          <a:extLst>
            <a:ext uri="{FF2B5EF4-FFF2-40B4-BE49-F238E27FC236}">
              <a16:creationId xmlns:a16="http://schemas.microsoft.com/office/drawing/2014/main" id="{0F928D9B-288D-4140-BCAF-651B6206F6C4}"/>
            </a:ext>
          </a:extLst>
        </xdr:cNvPr>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1" name="フローチャート: 判断 820">
          <a:extLst>
            <a:ext uri="{FF2B5EF4-FFF2-40B4-BE49-F238E27FC236}">
              <a16:creationId xmlns:a16="http://schemas.microsoft.com/office/drawing/2014/main" id="{22E977CC-D5BC-4068-BF17-72333BF06575}"/>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2" name="フローチャート: 判断 821">
          <a:extLst>
            <a:ext uri="{FF2B5EF4-FFF2-40B4-BE49-F238E27FC236}">
              <a16:creationId xmlns:a16="http://schemas.microsoft.com/office/drawing/2014/main" id="{BFAD6CFE-211B-4899-920A-BFEBE294C149}"/>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3" name="フローチャート: 判断 822">
          <a:extLst>
            <a:ext uri="{FF2B5EF4-FFF2-40B4-BE49-F238E27FC236}">
              <a16:creationId xmlns:a16="http://schemas.microsoft.com/office/drawing/2014/main" id="{D36B70A0-A781-4287-B500-2B0F05F85488}"/>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24" name="フローチャート: 判断 823">
          <a:extLst>
            <a:ext uri="{FF2B5EF4-FFF2-40B4-BE49-F238E27FC236}">
              <a16:creationId xmlns:a16="http://schemas.microsoft.com/office/drawing/2014/main" id="{1D3FA9DB-200C-4444-A6C7-0FA559943014}"/>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25" name="フローチャート: 判断 824">
          <a:extLst>
            <a:ext uri="{FF2B5EF4-FFF2-40B4-BE49-F238E27FC236}">
              <a16:creationId xmlns:a16="http://schemas.microsoft.com/office/drawing/2014/main" id="{1F7AB859-3AB5-430F-9BC5-2A8D58CD864E}"/>
            </a:ext>
          </a:extLst>
        </xdr:cNvPr>
        <xdr:cNvSpPr/>
      </xdr:nvSpPr>
      <xdr:spPr>
        <a:xfrm>
          <a:off x="18605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458B9BCE-C1D2-4505-B324-AAAA060458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9F1DB94-9FFD-4BE7-BACE-E2EE250F4D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8332A223-13AB-45C9-B400-8E2628A911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E8913AE-ED23-48DC-9384-837DDA9D45D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0982F52-6062-43AC-AE61-CD3D6B11F2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831" name="楕円 830">
          <a:extLst>
            <a:ext uri="{FF2B5EF4-FFF2-40B4-BE49-F238E27FC236}">
              <a16:creationId xmlns:a16="http://schemas.microsoft.com/office/drawing/2014/main" id="{26447AD3-D402-4DCC-9CFB-7185EEDB34F2}"/>
            </a:ext>
          </a:extLst>
        </xdr:cNvPr>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832" name="【公民館】&#10;一人当たり面積該当値テキスト">
          <a:extLst>
            <a:ext uri="{FF2B5EF4-FFF2-40B4-BE49-F238E27FC236}">
              <a16:creationId xmlns:a16="http://schemas.microsoft.com/office/drawing/2014/main" id="{3A02BA75-D625-42B4-83FA-EAE45CAD7812}"/>
            </a:ext>
          </a:extLst>
        </xdr:cNvPr>
        <xdr:cNvSpPr txBox="1"/>
      </xdr:nvSpPr>
      <xdr:spPr>
        <a:xfrm>
          <a:off x="22199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833" name="楕円 832">
          <a:extLst>
            <a:ext uri="{FF2B5EF4-FFF2-40B4-BE49-F238E27FC236}">
              <a16:creationId xmlns:a16="http://schemas.microsoft.com/office/drawing/2014/main" id="{5B53BA03-9379-4056-9F7F-57B41A87D0FC}"/>
            </a:ext>
          </a:extLst>
        </xdr:cNvPr>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137161</xdr:rowOff>
    </xdr:to>
    <xdr:cxnSp macro="">
      <xdr:nvCxnSpPr>
        <xdr:cNvPr id="834" name="直線コネクタ 833">
          <a:extLst>
            <a:ext uri="{FF2B5EF4-FFF2-40B4-BE49-F238E27FC236}">
              <a16:creationId xmlns:a16="http://schemas.microsoft.com/office/drawing/2014/main" id="{CAEE7DF6-D7C9-4941-9692-3BF7FF865885}"/>
            </a:ext>
          </a:extLst>
        </xdr:cNvPr>
        <xdr:cNvCxnSpPr/>
      </xdr:nvCxnSpPr>
      <xdr:spPr>
        <a:xfrm>
          <a:off x="21323300" y="18310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835" name="楕円 834">
          <a:extLst>
            <a:ext uri="{FF2B5EF4-FFF2-40B4-BE49-F238E27FC236}">
              <a16:creationId xmlns:a16="http://schemas.microsoft.com/office/drawing/2014/main" id="{50EE0BB0-69C7-4157-BAB7-2F7DEB46D411}"/>
            </a:ext>
          </a:extLst>
        </xdr:cNvPr>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137161</xdr:rowOff>
    </xdr:to>
    <xdr:cxnSp macro="">
      <xdr:nvCxnSpPr>
        <xdr:cNvPr id="836" name="直線コネクタ 835">
          <a:extLst>
            <a:ext uri="{FF2B5EF4-FFF2-40B4-BE49-F238E27FC236}">
              <a16:creationId xmlns:a16="http://schemas.microsoft.com/office/drawing/2014/main" id="{D03544C3-5415-4C44-93DD-1B71460E2997}"/>
            </a:ext>
          </a:extLst>
        </xdr:cNvPr>
        <xdr:cNvCxnSpPr/>
      </xdr:nvCxnSpPr>
      <xdr:spPr>
        <a:xfrm>
          <a:off x="20434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837" name="楕円 836">
          <a:extLst>
            <a:ext uri="{FF2B5EF4-FFF2-40B4-BE49-F238E27FC236}">
              <a16:creationId xmlns:a16="http://schemas.microsoft.com/office/drawing/2014/main" id="{A8529F52-7B25-4885-8011-221A74F9002D}"/>
            </a:ext>
          </a:extLst>
        </xdr:cNvPr>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137161</xdr:rowOff>
    </xdr:to>
    <xdr:cxnSp macro="">
      <xdr:nvCxnSpPr>
        <xdr:cNvPr id="838" name="直線コネクタ 837">
          <a:extLst>
            <a:ext uri="{FF2B5EF4-FFF2-40B4-BE49-F238E27FC236}">
              <a16:creationId xmlns:a16="http://schemas.microsoft.com/office/drawing/2014/main" id="{2F29FED0-861C-4431-90F5-0F5BBB80C75D}"/>
            </a:ext>
          </a:extLst>
        </xdr:cNvPr>
        <xdr:cNvCxnSpPr/>
      </xdr:nvCxnSpPr>
      <xdr:spPr>
        <a:xfrm>
          <a:off x="19545300" y="18295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39" name="楕円 838">
          <a:extLst>
            <a:ext uri="{FF2B5EF4-FFF2-40B4-BE49-F238E27FC236}">
              <a16:creationId xmlns:a16="http://schemas.microsoft.com/office/drawing/2014/main" id="{05AD227C-339A-46F0-9D59-081F41F9CAD7}"/>
            </a:ext>
          </a:extLst>
        </xdr:cNvPr>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121920</xdr:rowOff>
    </xdr:to>
    <xdr:cxnSp macro="">
      <xdr:nvCxnSpPr>
        <xdr:cNvPr id="840" name="直線コネクタ 839">
          <a:extLst>
            <a:ext uri="{FF2B5EF4-FFF2-40B4-BE49-F238E27FC236}">
              <a16:creationId xmlns:a16="http://schemas.microsoft.com/office/drawing/2014/main" id="{5C45EBC1-8C7B-49F6-AF85-FB1FD79D6349}"/>
            </a:ext>
          </a:extLst>
        </xdr:cNvPr>
        <xdr:cNvCxnSpPr/>
      </xdr:nvCxnSpPr>
      <xdr:spPr>
        <a:xfrm>
          <a:off x="18656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41" name="n_1aveValue【公民館】&#10;一人当たり面積">
          <a:extLst>
            <a:ext uri="{FF2B5EF4-FFF2-40B4-BE49-F238E27FC236}">
              <a16:creationId xmlns:a16="http://schemas.microsoft.com/office/drawing/2014/main" id="{F3F831DE-06F1-4B90-9A7B-E1AF6538803C}"/>
            </a:ext>
          </a:extLst>
        </xdr:cNvPr>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42" name="n_2aveValue【公民館】&#10;一人当たり面積">
          <a:extLst>
            <a:ext uri="{FF2B5EF4-FFF2-40B4-BE49-F238E27FC236}">
              <a16:creationId xmlns:a16="http://schemas.microsoft.com/office/drawing/2014/main" id="{EA69804F-5B4F-4905-B7F2-D1E6835AB158}"/>
            </a:ext>
          </a:extLst>
        </xdr:cNvPr>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43" name="n_3aveValue【公民館】&#10;一人当たり面積">
          <a:extLst>
            <a:ext uri="{FF2B5EF4-FFF2-40B4-BE49-F238E27FC236}">
              <a16:creationId xmlns:a16="http://schemas.microsoft.com/office/drawing/2014/main" id="{A1445DA0-E15F-4046-9186-CF182014F300}"/>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44" name="n_4aveValue【公民館】&#10;一人当たり面積">
          <a:extLst>
            <a:ext uri="{FF2B5EF4-FFF2-40B4-BE49-F238E27FC236}">
              <a16:creationId xmlns:a16="http://schemas.microsoft.com/office/drawing/2014/main" id="{BB0A5F4B-E9B6-48B3-AA66-8FF35E86C871}"/>
            </a:ext>
          </a:extLst>
        </xdr:cNvPr>
        <xdr:cNvSpPr txBox="1"/>
      </xdr:nvSpPr>
      <xdr:spPr>
        <a:xfrm>
          <a:off x="18421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845" name="n_1mainValue【公民館】&#10;一人当たり面積">
          <a:extLst>
            <a:ext uri="{FF2B5EF4-FFF2-40B4-BE49-F238E27FC236}">
              <a16:creationId xmlns:a16="http://schemas.microsoft.com/office/drawing/2014/main" id="{B6C19DA0-2A63-48B0-80A4-F3B718766674}"/>
            </a:ext>
          </a:extLst>
        </xdr:cNvPr>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846" name="n_2mainValue【公民館】&#10;一人当たり面積">
          <a:extLst>
            <a:ext uri="{FF2B5EF4-FFF2-40B4-BE49-F238E27FC236}">
              <a16:creationId xmlns:a16="http://schemas.microsoft.com/office/drawing/2014/main" id="{D6199CEF-7E74-4CBB-A199-5DBCBF1BB6DB}"/>
            </a:ext>
          </a:extLst>
        </xdr:cNvPr>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847" name="n_3mainValue【公民館】&#10;一人当たり面積">
          <a:extLst>
            <a:ext uri="{FF2B5EF4-FFF2-40B4-BE49-F238E27FC236}">
              <a16:creationId xmlns:a16="http://schemas.microsoft.com/office/drawing/2014/main" id="{4A639B58-044E-4AB1-91B8-0B62826C6AF0}"/>
            </a:ext>
          </a:extLst>
        </xdr:cNvPr>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848" name="n_4mainValue【公民館】&#10;一人当たり面積">
          <a:extLst>
            <a:ext uri="{FF2B5EF4-FFF2-40B4-BE49-F238E27FC236}">
              <a16:creationId xmlns:a16="http://schemas.microsoft.com/office/drawing/2014/main" id="{983185C7-34DC-4A94-9EA8-6601BD06AB02}"/>
            </a:ext>
          </a:extLst>
        </xdr:cNvPr>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AD2A8051-DF57-4329-8E5A-9B6DB748B8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65140F6E-CD73-49D8-9363-160694D0F2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A4E781A8-00DF-4FB6-A892-E1D24DBB39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公営住宅及び児童館の有形固定資産減価償却率が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を超えており、老朽化していることや老朽化がさらに進んでいることが読み取れる。また、一人当たりの面積を見てみると、公営住宅の値が類似団体内平均値と比較して</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程度となっている。</a:t>
          </a:r>
          <a:endParaRPr lang="ja-JP" altLang="ja-JP" sz="1400">
            <a:effectLst/>
          </a:endParaRPr>
        </a:p>
        <a:p>
          <a:r>
            <a:rPr kumimoji="1" lang="ja-JP" altLang="ja-JP" sz="1100">
              <a:solidFill>
                <a:schemeClr val="dk1"/>
              </a:solidFill>
              <a:effectLst/>
              <a:latin typeface="+mn-lt"/>
              <a:ea typeface="+mn-ea"/>
              <a:cs typeface="+mn-cs"/>
            </a:rPr>
            <a:t>これは、借上による公営住宅管理を進めていること等によると考えられるが、今後も公営住宅の管理計画について、より検討する必要があると考えられる。</a:t>
          </a:r>
          <a:endParaRPr lang="ja-JP" altLang="ja-JP" sz="1400">
            <a:effectLst/>
          </a:endParaRPr>
        </a:p>
        <a:p>
          <a:r>
            <a:rPr kumimoji="1" lang="ja-JP" altLang="ja-JP" sz="1100">
              <a:solidFill>
                <a:schemeClr val="dk1"/>
              </a:solidFill>
              <a:effectLst/>
              <a:latin typeface="+mn-lt"/>
              <a:ea typeface="+mn-ea"/>
              <a:cs typeface="+mn-cs"/>
            </a:rPr>
            <a:t>なお、道路、認定こども園・幼稚園・保育所については、有形固定資産減価償却率が類似団体内平均値より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以上低く抑えられており、比較的老朽化の程度は低いと考えられるが、今後も適切な維持管理を行っていく。</a:t>
          </a:r>
          <a:endParaRPr lang="ja-JP" altLang="ja-JP" sz="1400">
            <a:effectLst/>
          </a:endParaRPr>
        </a:p>
        <a:p>
          <a:r>
            <a:rPr kumimoji="1" lang="ja-JP" altLang="ja-JP" sz="1100">
              <a:solidFill>
                <a:schemeClr val="dk1"/>
              </a:solidFill>
              <a:effectLst/>
              <a:latin typeface="+mn-lt"/>
              <a:ea typeface="+mn-ea"/>
              <a:cs typeface="+mn-cs"/>
            </a:rPr>
            <a:t>学校施設については、有形固定資産減価償却率が類似団体内平均値</a:t>
          </a:r>
          <a:r>
            <a:rPr kumimoji="1" lang="ja-JP" altLang="en-US" sz="1100">
              <a:solidFill>
                <a:schemeClr val="dk1"/>
              </a:solidFill>
              <a:effectLst/>
              <a:latin typeface="+mn-lt"/>
              <a:ea typeface="+mn-ea"/>
              <a:cs typeface="+mn-cs"/>
            </a:rPr>
            <a:t>と同程度となっており、</a:t>
          </a:r>
          <a:r>
            <a:rPr kumimoji="1" lang="ja-JP" altLang="ja-JP" sz="1100">
              <a:solidFill>
                <a:schemeClr val="dk1"/>
              </a:solidFill>
              <a:effectLst/>
              <a:latin typeface="+mn-lt"/>
              <a:ea typeface="+mn-ea"/>
              <a:cs typeface="+mn-cs"/>
            </a:rPr>
            <a:t>比較的老朽化の程度は高くないと考えられるが、今後も適切な維持管理を行っていく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D4727B-4062-402E-A9F8-8DB3ADA34F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7045E0-D754-4EFD-9813-5D874A5DB8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BE2381-E3D7-420B-855A-E08171E991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0C6314-9DC8-49DE-9B6A-0051121D95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15A170-A326-4EBC-9CAA-C81246220F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169CCB-81AC-4673-B2F2-C07B3D8CCBF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EE207E7-065D-4CEB-89BC-C4D4194D74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4D7883-D01A-440E-BFDA-A6736018339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7ED801-E94B-4B85-8DA1-A982C0337E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048441-53BE-4A1B-A5A8-B0C85D441F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250,966
242,066
27.46
102,479,568
94,941,211
5,913,600
46,929,732
70,666,566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EB6C6B-D235-4564-ADA9-F9C7AB6271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45AEDD-81D4-4EF2-B3BB-118143888BB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1C51B4-DB16-4153-8F3A-EBC4F481FEA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0E5924-EA12-49A9-BF51-CF89B26C47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7D81F3-F82F-4934-A6F4-BBB2D12703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00A685F-2180-4089-8492-1100C7471DA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9695C8-FDC5-413A-8D0D-3844999C7E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BE7666-D6DB-45DD-A2EC-2762B794A6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9A0DCA-C395-445B-93DF-A4285E8AC1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9E4AD0-48F1-4577-A766-A1A3D1C982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D7AAB3-067A-41D6-95B6-551832AF22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790197-D432-46B1-AA73-4D26BA2B6E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72FDF74-F468-4846-A3C1-408C14DD6A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0CF2EC-3EB0-40C6-AF65-94B865ABFE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9DEB6B-9B2D-499D-B1ED-E3814F0CF47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0D60CC-FBFA-4980-9D96-E6FE46DF65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E3D1E2-62DA-4A68-AB25-26145293D5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E07F63-F9E6-4840-9004-CC60D261CA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2FC6D8-64C3-46DC-9546-09CFB80247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D2EBDA7-DC4A-462C-BE47-D953F8D1FBA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1D43D2B-7066-4CCB-877A-B0256761821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D8B6B28-8B14-40F0-8235-A230336506D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A5F64A1-A7E2-45C6-B14F-32ECABC946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E482BF-CEE1-4F98-9CE3-9E33A0EF855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854447-C38A-4C00-879F-F0929C285D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F3A7E2-79B3-4EFD-9CAF-7116115EEF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D87D14-29AA-485E-AE4D-FB6C8158C5A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AE167E5-5F09-433C-9BF9-5EB30BBE811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CC6A64E-15F8-4394-AF80-E1129CEB65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7AAA8C-09F5-4DEB-BC55-3D2954E44D7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7866544-6090-41EB-8C12-418C943A32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B46911-C12C-428F-967F-68009B89A8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7D34253-F7FC-4EE2-8394-8BDD7E40B0B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4A070DE-F1CD-4FFC-8ECD-93AEB685078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F6550BD-C103-4CC8-96D6-FDAF869797F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FE599B9-3E86-4356-BFAE-FD0C0E29AB8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80208E1-C827-4306-AA90-ED5D12DAA50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B9BBAE1-570D-4ACE-A42B-B3E97264075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8B0F8F3-B8D5-41B6-83A8-A30538E97DD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01DD54A-AB51-4046-977F-8F140E85154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8D0C79C-702B-4F02-B27F-B96B1C0A2C9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EAF8D42-CA0C-400A-B636-3BA671A39E7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210E8CF-6625-480C-8ED5-D1D1467839A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F1A5587-6754-42C1-9BAB-03D45DF5851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3CFF3DE-251C-408A-9E42-9CD7FC2BEB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BCCED59-3523-462B-870D-C6FD09D42E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a:extLst>
            <a:ext uri="{FF2B5EF4-FFF2-40B4-BE49-F238E27FC236}">
              <a16:creationId xmlns:a16="http://schemas.microsoft.com/office/drawing/2014/main" id="{33C09ACB-BB75-443F-8260-6BFB0DEDE2B9}"/>
            </a:ext>
          </a:extLst>
        </xdr:cNvPr>
        <xdr:cNvCxnSpPr/>
      </xdr:nvCxnSpPr>
      <xdr:spPr>
        <a:xfrm flipV="1">
          <a:off x="4634865" y="5856514"/>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a:extLst>
            <a:ext uri="{FF2B5EF4-FFF2-40B4-BE49-F238E27FC236}">
              <a16:creationId xmlns:a16="http://schemas.microsoft.com/office/drawing/2014/main" id="{4F5EA281-02F4-4F2A-B85B-013D98B36089}"/>
            </a:ext>
          </a:extLst>
        </xdr:cNvPr>
        <xdr:cNvSpPr txBox="1"/>
      </xdr:nvSpPr>
      <xdr:spPr>
        <a:xfrm>
          <a:off x="46736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a:extLst>
            <a:ext uri="{FF2B5EF4-FFF2-40B4-BE49-F238E27FC236}">
              <a16:creationId xmlns:a16="http://schemas.microsoft.com/office/drawing/2014/main" id="{A9481976-A206-4071-8C0F-F6E9CE74FBD6}"/>
            </a:ext>
          </a:extLst>
        </xdr:cNvPr>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1916F4C3-BC4D-4A35-A033-57C205442836}"/>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65398E3D-6B1A-4ACA-AB5D-60A8206C6762}"/>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3" name="【図書館】&#10;有形固定資産減価償却率平均値テキスト">
          <a:extLst>
            <a:ext uri="{FF2B5EF4-FFF2-40B4-BE49-F238E27FC236}">
              <a16:creationId xmlns:a16="http://schemas.microsoft.com/office/drawing/2014/main" id="{63B18064-ADB3-4BCC-9019-70D13B1C10AE}"/>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a:extLst>
            <a:ext uri="{FF2B5EF4-FFF2-40B4-BE49-F238E27FC236}">
              <a16:creationId xmlns:a16="http://schemas.microsoft.com/office/drawing/2014/main" id="{514F74CD-F4CE-4CF0-8DAF-FDD662443594}"/>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BCB989EB-C639-44FA-BADD-9E52F4C80C8E}"/>
            </a:ext>
          </a:extLst>
        </xdr:cNvPr>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a:extLst>
            <a:ext uri="{FF2B5EF4-FFF2-40B4-BE49-F238E27FC236}">
              <a16:creationId xmlns:a16="http://schemas.microsoft.com/office/drawing/2014/main" id="{84723202-2A51-420F-958B-833E7C111454}"/>
            </a:ext>
          </a:extLst>
        </xdr:cNvPr>
        <xdr:cNvSpPr/>
      </xdr:nvSpPr>
      <xdr:spPr>
        <a:xfrm>
          <a:off x="2857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a:extLst>
            <a:ext uri="{FF2B5EF4-FFF2-40B4-BE49-F238E27FC236}">
              <a16:creationId xmlns:a16="http://schemas.microsoft.com/office/drawing/2014/main" id="{F8A386BC-02EE-4CF5-BA6E-682BB8472B1C}"/>
            </a:ext>
          </a:extLst>
        </xdr:cNvPr>
        <xdr:cNvSpPr/>
      </xdr:nvSpPr>
      <xdr:spPr>
        <a:xfrm>
          <a:off x="1968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a:extLst>
            <a:ext uri="{FF2B5EF4-FFF2-40B4-BE49-F238E27FC236}">
              <a16:creationId xmlns:a16="http://schemas.microsoft.com/office/drawing/2014/main" id="{DD962624-DA32-41AB-A4FD-2EA16885ABFE}"/>
            </a:ext>
          </a:extLst>
        </xdr:cNvPr>
        <xdr:cNvSpPr/>
      </xdr:nvSpPr>
      <xdr:spPr>
        <a:xfrm>
          <a:off x="1079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85EC1B-ACE5-4CE0-8677-CDDF3FE7235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03E537-55BC-45C6-BAFB-DED22430496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1F4541E-DFB2-4988-AB60-2AEB0F68473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E5C3BA7-E8F6-4837-AB1E-C5878955F1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3B2BC44-B4AB-4521-94B9-21A8BD25AB5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74" name="楕円 73">
          <a:extLst>
            <a:ext uri="{FF2B5EF4-FFF2-40B4-BE49-F238E27FC236}">
              <a16:creationId xmlns:a16="http://schemas.microsoft.com/office/drawing/2014/main" id="{7A8EA9CA-6042-4D7D-B7F2-69EB29C128BC}"/>
            </a:ext>
          </a:extLst>
        </xdr:cNvPr>
        <xdr:cNvSpPr/>
      </xdr:nvSpPr>
      <xdr:spPr>
        <a:xfrm>
          <a:off x="45847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121755</xdr:rowOff>
    </xdr:from>
    <xdr:ext cx="405111" cy="259045"/>
    <xdr:sp macro="" textlink="">
      <xdr:nvSpPr>
        <xdr:cNvPr id="75" name="【図書館】&#10;有形固定資産減価償却率該当値テキスト">
          <a:extLst>
            <a:ext uri="{FF2B5EF4-FFF2-40B4-BE49-F238E27FC236}">
              <a16:creationId xmlns:a16="http://schemas.microsoft.com/office/drawing/2014/main" id="{C270ABCF-A01A-46D4-B9EA-E1A5BF54E2CB}"/>
            </a:ext>
          </a:extLst>
        </xdr:cNvPr>
        <xdr:cNvSpPr txBox="1"/>
      </xdr:nvSpPr>
      <xdr:spPr>
        <a:xfrm>
          <a:off x="4673600" y="612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170724</xdr:rowOff>
    </xdr:from>
    <xdr:to>
      <xdr:col>20</xdr:col>
      <xdr:colOff>38100</xdr:colOff>
      <xdr:row>36</xdr:row>
      <xdr:rowOff>100874</xdr:rowOff>
    </xdr:to>
    <xdr:sp macro="" textlink="">
      <xdr:nvSpPr>
        <xdr:cNvPr id="76" name="楕円 75">
          <a:extLst>
            <a:ext uri="{FF2B5EF4-FFF2-40B4-BE49-F238E27FC236}">
              <a16:creationId xmlns:a16="http://schemas.microsoft.com/office/drawing/2014/main" id="{C03F7260-5933-4322-910D-420D801E5833}"/>
            </a:ext>
          </a:extLst>
        </xdr:cNvPr>
        <xdr:cNvSpPr/>
      </xdr:nvSpPr>
      <xdr:spPr>
        <a:xfrm>
          <a:off x="3746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50074</xdr:rowOff>
    </xdr:from>
    <xdr:to>
      <xdr:col>24</xdr:col>
      <xdr:colOff>63500</xdr:colOff>
      <xdr:row>36</xdr:row>
      <xdr:rowOff>149678</xdr:rowOff>
    </xdr:to>
    <xdr:cxnSp macro="">
      <xdr:nvCxnSpPr>
        <xdr:cNvPr id="77" name="直線コネクタ 76">
          <a:extLst>
            <a:ext uri="{FF2B5EF4-FFF2-40B4-BE49-F238E27FC236}">
              <a16:creationId xmlns:a16="http://schemas.microsoft.com/office/drawing/2014/main" id="{26E19FBC-6FF8-48DE-8E71-43A1940A419B}"/>
            </a:ext>
          </a:extLst>
        </xdr:cNvPr>
        <xdr:cNvCxnSpPr/>
      </xdr:nvCxnSpPr>
      <xdr:spPr>
        <a:xfrm>
          <a:off x="3797300" y="6222274"/>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170724</xdr:rowOff>
    </xdr:from>
    <xdr:to>
      <xdr:col>15</xdr:col>
      <xdr:colOff>101600</xdr:colOff>
      <xdr:row>36</xdr:row>
      <xdr:rowOff>100874</xdr:rowOff>
    </xdr:to>
    <xdr:sp macro="" textlink="">
      <xdr:nvSpPr>
        <xdr:cNvPr id="78" name="楕円 77">
          <a:extLst>
            <a:ext uri="{FF2B5EF4-FFF2-40B4-BE49-F238E27FC236}">
              <a16:creationId xmlns:a16="http://schemas.microsoft.com/office/drawing/2014/main" id="{EB9504B4-DAA3-4D18-AC58-B6DE68113A36}"/>
            </a:ext>
          </a:extLst>
        </xdr:cNvPr>
        <xdr:cNvSpPr/>
      </xdr:nvSpPr>
      <xdr:spPr>
        <a:xfrm>
          <a:off x="2857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50074</xdr:rowOff>
    </xdr:from>
    <xdr:to>
      <xdr:col>19</xdr:col>
      <xdr:colOff>177800</xdr:colOff>
      <xdr:row>36</xdr:row>
      <xdr:rowOff>50074</xdr:rowOff>
    </xdr:to>
    <xdr:cxnSp macro="">
      <xdr:nvCxnSpPr>
        <xdr:cNvPr id="79" name="直線コネクタ 78">
          <a:extLst>
            <a:ext uri="{FF2B5EF4-FFF2-40B4-BE49-F238E27FC236}">
              <a16:creationId xmlns:a16="http://schemas.microsoft.com/office/drawing/2014/main" id="{D8D41570-12CB-4B06-BDA1-7A0A96EA66A7}"/>
            </a:ext>
          </a:extLst>
        </xdr:cNvPr>
        <xdr:cNvCxnSpPr/>
      </xdr:nvCxnSpPr>
      <xdr:spPr>
        <a:xfrm>
          <a:off x="2908300" y="6222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a:extLst>
            <a:ext uri="{FF2B5EF4-FFF2-40B4-BE49-F238E27FC236}">
              <a16:creationId xmlns:a16="http://schemas.microsoft.com/office/drawing/2014/main" id="{9A8A02FE-EF38-4708-AD33-AFD0E410B0BE}"/>
            </a:ext>
          </a:extLst>
        </xdr:cNvPr>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50074</xdr:rowOff>
    </xdr:from>
    <xdr:to>
      <xdr:col>15</xdr:col>
      <xdr:colOff>50800</xdr:colOff>
      <xdr:row>36</xdr:row>
      <xdr:rowOff>141514</xdr:rowOff>
    </xdr:to>
    <xdr:cxnSp macro="">
      <xdr:nvCxnSpPr>
        <xdr:cNvPr id="81" name="直線コネクタ 80">
          <a:extLst>
            <a:ext uri="{FF2B5EF4-FFF2-40B4-BE49-F238E27FC236}">
              <a16:creationId xmlns:a16="http://schemas.microsoft.com/office/drawing/2014/main" id="{6179F61A-7E0B-4695-ABA9-53F3D834989B}"/>
            </a:ext>
          </a:extLst>
        </xdr:cNvPr>
        <xdr:cNvCxnSpPr/>
      </xdr:nvCxnSpPr>
      <xdr:spPr>
        <a:xfrm flipV="1">
          <a:off x="2019300" y="62222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36830</xdr:rowOff>
    </xdr:from>
    <xdr:to>
      <xdr:col>6</xdr:col>
      <xdr:colOff>38100</xdr:colOff>
      <xdr:row>36</xdr:row>
      <xdr:rowOff>138430</xdr:rowOff>
    </xdr:to>
    <xdr:sp macro="" textlink="">
      <xdr:nvSpPr>
        <xdr:cNvPr id="82" name="楕円 81">
          <a:extLst>
            <a:ext uri="{FF2B5EF4-FFF2-40B4-BE49-F238E27FC236}">
              <a16:creationId xmlns:a16="http://schemas.microsoft.com/office/drawing/2014/main" id="{1DE427F4-E8E0-4BF1-B6F8-30A8425B5C50}"/>
            </a:ext>
          </a:extLst>
        </xdr:cNvPr>
        <xdr:cNvSpPr/>
      </xdr:nvSpPr>
      <xdr:spPr>
        <a:xfrm>
          <a:off x="1079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87630</xdr:rowOff>
    </xdr:from>
    <xdr:to>
      <xdr:col>10</xdr:col>
      <xdr:colOff>114300</xdr:colOff>
      <xdr:row>36</xdr:row>
      <xdr:rowOff>141514</xdr:rowOff>
    </xdr:to>
    <xdr:cxnSp macro="">
      <xdr:nvCxnSpPr>
        <xdr:cNvPr id="83" name="直線コネクタ 82">
          <a:extLst>
            <a:ext uri="{FF2B5EF4-FFF2-40B4-BE49-F238E27FC236}">
              <a16:creationId xmlns:a16="http://schemas.microsoft.com/office/drawing/2014/main" id="{A28547FF-7998-4A97-88F7-4F81F5ED1897}"/>
            </a:ext>
          </a:extLst>
        </xdr:cNvPr>
        <xdr:cNvCxnSpPr/>
      </xdr:nvCxnSpPr>
      <xdr:spPr>
        <a:xfrm>
          <a:off x="1130300" y="625983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36484</xdr:rowOff>
    </xdr:from>
    <xdr:ext cx="405111" cy="259045"/>
    <xdr:sp macro="" textlink="">
      <xdr:nvSpPr>
        <xdr:cNvPr id="84" name="n_1aveValue【図書館】&#10;有形固定資産減価償却率">
          <a:extLst>
            <a:ext uri="{FF2B5EF4-FFF2-40B4-BE49-F238E27FC236}">
              <a16:creationId xmlns:a16="http://schemas.microsoft.com/office/drawing/2014/main" id="{F7B5A5AE-6025-41FE-9290-A49321CD440E}"/>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85" name="n_2aveValue【図書館】&#10;有形固定資産減価償却率">
          <a:extLst>
            <a:ext uri="{FF2B5EF4-FFF2-40B4-BE49-F238E27FC236}">
              <a16:creationId xmlns:a16="http://schemas.microsoft.com/office/drawing/2014/main" id="{1E7124CB-A016-47D1-90A3-EAAFFEF5B730}"/>
            </a:ext>
          </a:extLst>
        </xdr:cNvPr>
        <xdr:cNvSpPr txBox="1"/>
      </xdr:nvSpPr>
      <xdr:spPr>
        <a:xfrm>
          <a:off x="2705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6" name="n_3aveValue【図書館】&#10;有形固定資産減価償却率">
          <a:extLst>
            <a:ext uri="{FF2B5EF4-FFF2-40B4-BE49-F238E27FC236}">
              <a16:creationId xmlns:a16="http://schemas.microsoft.com/office/drawing/2014/main" id="{E72D1F2E-B831-4B83-9504-DF2278A93A1A}"/>
            </a:ext>
          </a:extLst>
        </xdr:cNvPr>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87" name="n_4aveValue【図書館】&#10;有形固定資産減価償却率">
          <a:extLst>
            <a:ext uri="{FF2B5EF4-FFF2-40B4-BE49-F238E27FC236}">
              <a16:creationId xmlns:a16="http://schemas.microsoft.com/office/drawing/2014/main" id="{07A8635D-00C9-4342-AE6E-1B27EB22D9D2}"/>
            </a:ext>
          </a:extLst>
        </xdr:cNvPr>
        <xdr:cNvSpPr txBox="1"/>
      </xdr:nvSpPr>
      <xdr:spPr>
        <a:xfrm>
          <a:off x="927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117401</xdr:rowOff>
    </xdr:from>
    <xdr:ext cx="405111" cy="259045"/>
    <xdr:sp macro="" textlink="">
      <xdr:nvSpPr>
        <xdr:cNvPr id="88" name="n_1mainValue【図書館】&#10;有形固定資産減価償却率">
          <a:extLst>
            <a:ext uri="{FF2B5EF4-FFF2-40B4-BE49-F238E27FC236}">
              <a16:creationId xmlns:a16="http://schemas.microsoft.com/office/drawing/2014/main" id="{A251C086-9CB5-4CA3-96C1-A72DDAF72FAE}"/>
            </a:ext>
          </a:extLst>
        </xdr:cNvPr>
        <xdr:cNvSpPr txBox="1"/>
      </xdr:nvSpPr>
      <xdr:spPr>
        <a:xfrm>
          <a:off x="3582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117401</xdr:rowOff>
    </xdr:from>
    <xdr:ext cx="405111" cy="259045"/>
    <xdr:sp macro="" textlink="">
      <xdr:nvSpPr>
        <xdr:cNvPr id="89" name="n_2mainValue【図書館】&#10;有形固定資産減価償却率">
          <a:extLst>
            <a:ext uri="{FF2B5EF4-FFF2-40B4-BE49-F238E27FC236}">
              <a16:creationId xmlns:a16="http://schemas.microsoft.com/office/drawing/2014/main" id="{A5BC0085-1C31-4DD7-A6D4-4B100843993A}"/>
            </a:ext>
          </a:extLst>
        </xdr:cNvPr>
        <xdr:cNvSpPr txBox="1"/>
      </xdr:nvSpPr>
      <xdr:spPr>
        <a:xfrm>
          <a:off x="2705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a:extLst>
            <a:ext uri="{FF2B5EF4-FFF2-40B4-BE49-F238E27FC236}">
              <a16:creationId xmlns:a16="http://schemas.microsoft.com/office/drawing/2014/main" id="{7CE1E07A-A14C-4C61-8A94-A9188DC995EB}"/>
            </a:ext>
          </a:extLst>
        </xdr:cNvPr>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154957</xdr:rowOff>
    </xdr:from>
    <xdr:ext cx="405111" cy="259045"/>
    <xdr:sp macro="" textlink="">
      <xdr:nvSpPr>
        <xdr:cNvPr id="91" name="n_4mainValue【図書館】&#10;有形固定資産減価償却率">
          <a:extLst>
            <a:ext uri="{FF2B5EF4-FFF2-40B4-BE49-F238E27FC236}">
              <a16:creationId xmlns:a16="http://schemas.microsoft.com/office/drawing/2014/main" id="{212C63C1-58D9-404E-B61C-D987EB6C2789}"/>
            </a:ext>
          </a:extLst>
        </xdr:cNvPr>
        <xdr:cNvSpPr txBox="1"/>
      </xdr:nvSpPr>
      <xdr:spPr>
        <a:xfrm>
          <a:off x="927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EE0901A-04F9-4762-8DD4-065F9C6CB5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B0EB808-A1D0-4797-9EA8-DE38DB3008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03DCB6C-DC3D-4D78-859E-917D8AC84B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68E6003-A029-4AA5-865F-E3CF1E3625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E6AD405-A823-42D9-B419-D2B68FB72C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E5B06B6-B8AB-4399-88F4-48899EC03F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042B646-2051-4191-88D7-6E84D22B78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BB3EB5F-224C-4641-9D79-06593C11208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16EBEEC-4114-4474-AB54-0E9CD52F84B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E948031-D12D-4B9D-BAF4-A801ADFF242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B39BF11-6E94-464C-B3DC-2CBB71213FB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7C98B355-0933-4A0B-8070-0B964A5EED9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27B22DA-7116-4E86-B1A1-B38430D71A1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31B20CF-3F17-47DE-94CE-59E7D7DAE27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3D2D147-9A83-4BE0-B388-845C78E2E7A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75DE64E-C8DB-42A1-9DFA-10354E2EB27A}"/>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7443CA6-DD0B-4E55-9CDE-6B6A44FC0B3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DB431F2B-95EA-43A3-B67B-BBF2858106DE}"/>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95C3AF2-153E-4B2B-835E-38E40F0957D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1529441-ECE9-4782-B42F-B215457E941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F85CBD8-D589-4AD8-BD9C-56D2D601B30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5380F6B5-BE59-48B8-BE8A-BC47E006D2F3}"/>
            </a:ext>
          </a:extLst>
        </xdr:cNvPr>
        <xdr:cNvCxnSpPr/>
      </xdr:nvCxnSpPr>
      <xdr:spPr>
        <a:xfrm flipV="1">
          <a:off x="10476865" y="5699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373D1B4C-3313-4B09-B613-59F574A5FCB1}"/>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F060E439-2E27-49FB-888F-12BB48550867}"/>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3B8E9A82-4742-487E-A256-8DBD88319808}"/>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a:extLst>
            <a:ext uri="{FF2B5EF4-FFF2-40B4-BE49-F238E27FC236}">
              <a16:creationId xmlns:a16="http://schemas.microsoft.com/office/drawing/2014/main" id="{FC8C94BA-6388-42F0-BE60-589BA0B16813}"/>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765994E7-F81E-442B-AE22-6C587C7A87FE}"/>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5A00F7E4-6191-4088-AACC-DC8CDE0573D8}"/>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FFA5C8BA-516C-4710-848D-C61F3C174E9F}"/>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D27EBFD4-FCF9-4B98-941A-ADD3130565A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a:extLst>
            <a:ext uri="{FF2B5EF4-FFF2-40B4-BE49-F238E27FC236}">
              <a16:creationId xmlns:a16="http://schemas.microsoft.com/office/drawing/2014/main" id="{2BA0DC91-6E05-4B54-AAB4-A9BF331EBA26}"/>
            </a:ext>
          </a:extLst>
        </xdr:cNvPr>
        <xdr:cNvSpPr/>
      </xdr:nvSpPr>
      <xdr:spPr>
        <a:xfrm>
          <a:off x="781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509A4AA0-354F-4A99-9B60-79A2D5C7FC96}"/>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9935CB5-333E-4121-98A1-98AC843B002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1CDBA1A-1D98-444D-ACA9-679BF4092B3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DAB0261-2604-4DEF-A3D6-ED82831776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F6724DE-4470-4DDE-B17D-3B45C09FD6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B351E1D-B3F6-4669-A01F-6E6A853934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a:extLst>
            <a:ext uri="{FF2B5EF4-FFF2-40B4-BE49-F238E27FC236}">
              <a16:creationId xmlns:a16="http://schemas.microsoft.com/office/drawing/2014/main" id="{EDEA704C-D827-4A61-B5D1-FCA0E4EE0490}"/>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0" name="【図書館】&#10;一人当たり面積該当値テキスト">
          <a:extLst>
            <a:ext uri="{FF2B5EF4-FFF2-40B4-BE49-F238E27FC236}">
              <a16:creationId xmlns:a16="http://schemas.microsoft.com/office/drawing/2014/main" id="{9FED12F1-FE27-4D4D-95C0-662A4016B88F}"/>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a:extLst>
            <a:ext uri="{FF2B5EF4-FFF2-40B4-BE49-F238E27FC236}">
              <a16:creationId xmlns:a16="http://schemas.microsoft.com/office/drawing/2014/main" id="{A052B8C4-4F72-497B-B3A4-08AF7500C777}"/>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2" name="直線コネクタ 131">
          <a:extLst>
            <a:ext uri="{FF2B5EF4-FFF2-40B4-BE49-F238E27FC236}">
              <a16:creationId xmlns:a16="http://schemas.microsoft.com/office/drawing/2014/main" id="{C9DDE556-F962-408E-A8AF-6DBA12F84719}"/>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a:extLst>
            <a:ext uri="{FF2B5EF4-FFF2-40B4-BE49-F238E27FC236}">
              <a16:creationId xmlns:a16="http://schemas.microsoft.com/office/drawing/2014/main" id="{038706BA-41CF-4C32-A825-DCD045E64BB5}"/>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4" name="直線コネクタ 133">
          <a:extLst>
            <a:ext uri="{FF2B5EF4-FFF2-40B4-BE49-F238E27FC236}">
              <a16:creationId xmlns:a16="http://schemas.microsoft.com/office/drawing/2014/main" id="{B9DA9C17-E0B0-4F8F-8F8F-8EA930DCF69D}"/>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a:extLst>
            <a:ext uri="{FF2B5EF4-FFF2-40B4-BE49-F238E27FC236}">
              <a16:creationId xmlns:a16="http://schemas.microsoft.com/office/drawing/2014/main" id="{7994140F-5C28-4403-808D-04B8E3AAA8C4}"/>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6" name="直線コネクタ 135">
          <a:extLst>
            <a:ext uri="{FF2B5EF4-FFF2-40B4-BE49-F238E27FC236}">
              <a16:creationId xmlns:a16="http://schemas.microsoft.com/office/drawing/2014/main" id="{C60FC3DE-CE1B-484C-AFCE-7D7B13347AB8}"/>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7" name="楕円 136">
          <a:extLst>
            <a:ext uri="{FF2B5EF4-FFF2-40B4-BE49-F238E27FC236}">
              <a16:creationId xmlns:a16="http://schemas.microsoft.com/office/drawing/2014/main" id="{D674D5CD-95BE-443C-BC9B-26FB62C1DBC8}"/>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8" name="直線コネクタ 137">
          <a:extLst>
            <a:ext uri="{FF2B5EF4-FFF2-40B4-BE49-F238E27FC236}">
              <a16:creationId xmlns:a16="http://schemas.microsoft.com/office/drawing/2014/main" id="{1EE99654-54F9-489B-AE39-12D6251159B1}"/>
            </a:ext>
          </a:extLst>
        </xdr:cNvPr>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a:extLst>
            <a:ext uri="{FF2B5EF4-FFF2-40B4-BE49-F238E27FC236}">
              <a16:creationId xmlns:a16="http://schemas.microsoft.com/office/drawing/2014/main" id="{1FA1EE63-8FB3-4072-AF5E-8DCD42BAE88B}"/>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a:extLst>
            <a:ext uri="{FF2B5EF4-FFF2-40B4-BE49-F238E27FC236}">
              <a16:creationId xmlns:a16="http://schemas.microsoft.com/office/drawing/2014/main" id="{8C398CB9-237C-4452-B477-483EB7629CFF}"/>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1" name="n_3aveValue【図書館】&#10;一人当たり面積">
          <a:extLst>
            <a:ext uri="{FF2B5EF4-FFF2-40B4-BE49-F238E27FC236}">
              <a16:creationId xmlns:a16="http://schemas.microsoft.com/office/drawing/2014/main" id="{20F818B1-B26E-4FF4-B1DF-E5C2E1004251}"/>
            </a:ext>
          </a:extLst>
        </xdr:cNvPr>
        <xdr:cNvSpPr txBox="1"/>
      </xdr:nvSpPr>
      <xdr:spPr>
        <a:xfrm>
          <a:off x="7626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2" name="n_4aveValue【図書館】&#10;一人当たり面積">
          <a:extLst>
            <a:ext uri="{FF2B5EF4-FFF2-40B4-BE49-F238E27FC236}">
              <a16:creationId xmlns:a16="http://schemas.microsoft.com/office/drawing/2014/main" id="{0CC1FCAC-AF02-409C-B30A-3F9CA47887BA}"/>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3" name="n_1mainValue【図書館】&#10;一人当たり面積">
          <a:extLst>
            <a:ext uri="{FF2B5EF4-FFF2-40B4-BE49-F238E27FC236}">
              <a16:creationId xmlns:a16="http://schemas.microsoft.com/office/drawing/2014/main" id="{CAC0E7B7-82BE-434E-B25D-800F254126A1}"/>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mainValue【図書館】&#10;一人当たり面積">
          <a:extLst>
            <a:ext uri="{FF2B5EF4-FFF2-40B4-BE49-F238E27FC236}">
              <a16:creationId xmlns:a16="http://schemas.microsoft.com/office/drawing/2014/main" id="{15BD991A-013D-4998-AF09-DB1F87A4AB96}"/>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5" name="n_3mainValue【図書館】&#10;一人当たり面積">
          <a:extLst>
            <a:ext uri="{FF2B5EF4-FFF2-40B4-BE49-F238E27FC236}">
              <a16:creationId xmlns:a16="http://schemas.microsoft.com/office/drawing/2014/main" id="{E7EFA0CC-FC60-4075-8BDE-0751D9A7DF32}"/>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6" name="n_4mainValue【図書館】&#10;一人当たり面積">
          <a:extLst>
            <a:ext uri="{FF2B5EF4-FFF2-40B4-BE49-F238E27FC236}">
              <a16:creationId xmlns:a16="http://schemas.microsoft.com/office/drawing/2014/main" id="{BB025B47-26F3-4A14-8E2D-05BE1E77201F}"/>
            </a:ext>
          </a:extLst>
        </xdr:cNvPr>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575B498-FE88-4138-B0B1-3DFFF1DD2C5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7AD3121-26C6-4C89-8803-2E1E558D31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49CF4EF-8A6F-4304-95A0-5423C9B3EB8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F9BBB35-2346-4A4F-99BE-4193C0F865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5BCAEF4-44D1-46B4-8524-B1EE628940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F0DD652-D8DF-4E4A-9149-6CADFCDAB91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7C9129C-C1F7-4C12-A68E-EA96F2B1412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1EFB681-A8B1-4E98-9A6F-06FDD7A1861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676BE5F-7C45-455E-8D43-43775353B8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9D3DF45-7E99-4ACD-882E-16C8588AFB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0022B7D-149D-45CD-9453-5474327187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F06FC631-6EB3-4359-9D38-C14E2F7D44A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7FE69E52-ECE0-4BCA-A6DD-AC508C1335AE}"/>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C2D17A8F-9C1A-4BFC-94A7-C5557CE1B056}"/>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317E8D77-CB9A-425E-97EE-B455DBC31AF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11369AD7-9AC8-462D-BB79-7655B9710CE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6C78267A-DF07-4165-92CC-5978586BCD3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BD00AB4D-8550-4A47-A2F8-6B548A86BEF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952352CF-8615-4FC0-849B-786331F166D2}"/>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9CB3C05-FCE0-4112-8A0E-506A1D2E03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9B803C81-0022-4BA5-AFB0-51BC7C1FB5E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B7859F44-ED83-4EB4-A2A7-2301CF5D792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9144</xdr:rowOff>
    </xdr:to>
    <xdr:cxnSp macro="">
      <xdr:nvCxnSpPr>
        <xdr:cNvPr id="169" name="直線コネクタ 168">
          <a:extLst>
            <a:ext uri="{FF2B5EF4-FFF2-40B4-BE49-F238E27FC236}">
              <a16:creationId xmlns:a16="http://schemas.microsoft.com/office/drawing/2014/main" id="{894FB62D-6890-4FAD-ACAD-9004DC770B3A}"/>
            </a:ext>
          </a:extLst>
        </xdr:cNvPr>
        <xdr:cNvCxnSpPr/>
      </xdr:nvCxnSpPr>
      <xdr:spPr>
        <a:xfrm flipV="1">
          <a:off x="4634865" y="966978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4C358C37-1B94-42B7-B9B1-78ADF769CFB8}"/>
            </a:ext>
          </a:extLst>
        </xdr:cNvPr>
        <xdr:cNvSpPr txBox="1"/>
      </xdr:nvSpPr>
      <xdr:spPr>
        <a:xfrm>
          <a:off x="4673600" y="1098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1" name="直線コネクタ 170">
          <a:extLst>
            <a:ext uri="{FF2B5EF4-FFF2-40B4-BE49-F238E27FC236}">
              <a16:creationId xmlns:a16="http://schemas.microsoft.com/office/drawing/2014/main" id="{6E7AA45F-9B69-476B-B906-14893A6B21CE}"/>
            </a:ext>
          </a:extLst>
        </xdr:cNvPr>
        <xdr:cNvCxnSpPr/>
      </xdr:nvCxnSpPr>
      <xdr:spPr>
        <a:xfrm>
          <a:off x="4546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D6EAA025-AD33-4A05-A9A9-43AA2B2591E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3" name="直線コネクタ 172">
          <a:extLst>
            <a:ext uri="{FF2B5EF4-FFF2-40B4-BE49-F238E27FC236}">
              <a16:creationId xmlns:a16="http://schemas.microsoft.com/office/drawing/2014/main" id="{0A16D7D4-4400-4D77-A1FC-E95D2E0EC1EE}"/>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B8563E5B-4AA1-4E3F-B6DD-0D18044B4893}"/>
            </a:ext>
          </a:extLst>
        </xdr:cNvPr>
        <xdr:cNvSpPr txBox="1"/>
      </xdr:nvSpPr>
      <xdr:spPr>
        <a:xfrm>
          <a:off x="4673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5" name="フローチャート: 判断 174">
          <a:extLst>
            <a:ext uri="{FF2B5EF4-FFF2-40B4-BE49-F238E27FC236}">
              <a16:creationId xmlns:a16="http://schemas.microsoft.com/office/drawing/2014/main" id="{4D793A15-F02B-4C06-B5C6-79BD87C47776}"/>
            </a:ext>
          </a:extLst>
        </xdr:cNvPr>
        <xdr:cNvSpPr/>
      </xdr:nvSpPr>
      <xdr:spPr>
        <a:xfrm>
          <a:off x="4584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76" name="フローチャート: 判断 175">
          <a:extLst>
            <a:ext uri="{FF2B5EF4-FFF2-40B4-BE49-F238E27FC236}">
              <a16:creationId xmlns:a16="http://schemas.microsoft.com/office/drawing/2014/main" id="{20449493-4562-4917-BD6C-8C1BFFC2E4C9}"/>
            </a:ext>
          </a:extLst>
        </xdr:cNvPr>
        <xdr:cNvSpPr/>
      </xdr:nvSpPr>
      <xdr:spPr>
        <a:xfrm>
          <a:off x="3746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36068</xdr:rowOff>
    </xdr:from>
    <xdr:to>
      <xdr:col>15</xdr:col>
      <xdr:colOff>101600</xdr:colOff>
      <xdr:row>60</xdr:row>
      <xdr:rowOff>137668</xdr:rowOff>
    </xdr:to>
    <xdr:sp macro="" textlink="">
      <xdr:nvSpPr>
        <xdr:cNvPr id="177" name="フローチャート: 判断 176">
          <a:extLst>
            <a:ext uri="{FF2B5EF4-FFF2-40B4-BE49-F238E27FC236}">
              <a16:creationId xmlns:a16="http://schemas.microsoft.com/office/drawing/2014/main" id="{FB727DCB-551C-4C9B-BCB6-90BC9F94BFB8}"/>
            </a:ext>
          </a:extLst>
        </xdr:cNvPr>
        <xdr:cNvSpPr/>
      </xdr:nvSpPr>
      <xdr:spPr>
        <a:xfrm>
          <a:off x="2857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8" name="フローチャート: 判断 177">
          <a:extLst>
            <a:ext uri="{FF2B5EF4-FFF2-40B4-BE49-F238E27FC236}">
              <a16:creationId xmlns:a16="http://schemas.microsoft.com/office/drawing/2014/main" id="{75366D57-99C3-4A98-BEEA-C137965B4EBE}"/>
            </a:ext>
          </a:extLst>
        </xdr:cNvPr>
        <xdr:cNvSpPr/>
      </xdr:nvSpPr>
      <xdr:spPr>
        <a:xfrm>
          <a:off x="1968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150368</xdr:rowOff>
    </xdr:from>
    <xdr:to>
      <xdr:col>6</xdr:col>
      <xdr:colOff>38100</xdr:colOff>
      <xdr:row>60</xdr:row>
      <xdr:rowOff>80518</xdr:rowOff>
    </xdr:to>
    <xdr:sp macro="" textlink="">
      <xdr:nvSpPr>
        <xdr:cNvPr id="179" name="フローチャート: 判断 178">
          <a:extLst>
            <a:ext uri="{FF2B5EF4-FFF2-40B4-BE49-F238E27FC236}">
              <a16:creationId xmlns:a16="http://schemas.microsoft.com/office/drawing/2014/main" id="{C564D72D-BD7D-4671-868E-1B16861647C0}"/>
            </a:ext>
          </a:extLst>
        </xdr:cNvPr>
        <xdr:cNvSpPr/>
      </xdr:nvSpPr>
      <xdr:spPr>
        <a:xfrm>
          <a:off x="1079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1FC8863-B942-43E8-BB18-0D5052AD5C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7D3B45C-4974-4126-B181-0A44C619B2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0642978-256C-4D82-8296-CA2E7C1A3D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D314459-09A4-4BE0-9736-81B05CDCEE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375EEE0-248E-4530-A6D7-D6402E8C1D1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125222</xdr:rowOff>
    </xdr:from>
    <xdr:to>
      <xdr:col>24</xdr:col>
      <xdr:colOff>114300</xdr:colOff>
      <xdr:row>64</xdr:row>
      <xdr:rowOff>55372</xdr:rowOff>
    </xdr:to>
    <xdr:sp macro="" textlink="">
      <xdr:nvSpPr>
        <xdr:cNvPr id="185" name="楕円 184">
          <a:extLst>
            <a:ext uri="{FF2B5EF4-FFF2-40B4-BE49-F238E27FC236}">
              <a16:creationId xmlns:a16="http://schemas.microsoft.com/office/drawing/2014/main" id="{63566259-8771-4079-AF78-396CBFE0D87B}"/>
            </a:ext>
          </a:extLst>
        </xdr:cNvPr>
        <xdr:cNvSpPr/>
      </xdr:nvSpPr>
      <xdr:spPr>
        <a:xfrm>
          <a:off x="45847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40149</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CB958F0-200D-4F8D-B960-E076F2BDBD0C}"/>
            </a:ext>
          </a:extLst>
        </xdr:cNvPr>
        <xdr:cNvSpPr txBox="1"/>
      </xdr:nvSpPr>
      <xdr:spPr>
        <a:xfrm>
          <a:off x="4673600" y="1084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47498</xdr:rowOff>
    </xdr:from>
    <xdr:to>
      <xdr:col>20</xdr:col>
      <xdr:colOff>38100</xdr:colOff>
      <xdr:row>63</xdr:row>
      <xdr:rowOff>149098</xdr:rowOff>
    </xdr:to>
    <xdr:sp macro="" textlink="">
      <xdr:nvSpPr>
        <xdr:cNvPr id="187" name="楕円 186">
          <a:extLst>
            <a:ext uri="{FF2B5EF4-FFF2-40B4-BE49-F238E27FC236}">
              <a16:creationId xmlns:a16="http://schemas.microsoft.com/office/drawing/2014/main" id="{1D9E9F48-210F-433C-B22A-72EC2CE1C7FB}"/>
            </a:ext>
          </a:extLst>
        </xdr:cNvPr>
        <xdr:cNvSpPr/>
      </xdr:nvSpPr>
      <xdr:spPr>
        <a:xfrm>
          <a:off x="3746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98298</xdr:rowOff>
    </xdr:from>
    <xdr:to>
      <xdr:col>24</xdr:col>
      <xdr:colOff>63500</xdr:colOff>
      <xdr:row>64</xdr:row>
      <xdr:rowOff>4572</xdr:rowOff>
    </xdr:to>
    <xdr:cxnSp macro="">
      <xdr:nvCxnSpPr>
        <xdr:cNvPr id="188" name="直線コネクタ 187">
          <a:extLst>
            <a:ext uri="{FF2B5EF4-FFF2-40B4-BE49-F238E27FC236}">
              <a16:creationId xmlns:a16="http://schemas.microsoft.com/office/drawing/2014/main" id="{7875C7F0-ED9E-4D72-9179-68536593BA32}"/>
            </a:ext>
          </a:extLst>
        </xdr:cNvPr>
        <xdr:cNvCxnSpPr/>
      </xdr:nvCxnSpPr>
      <xdr:spPr>
        <a:xfrm>
          <a:off x="3797300" y="108996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47498</xdr:rowOff>
    </xdr:from>
    <xdr:to>
      <xdr:col>15</xdr:col>
      <xdr:colOff>101600</xdr:colOff>
      <xdr:row>63</xdr:row>
      <xdr:rowOff>149098</xdr:rowOff>
    </xdr:to>
    <xdr:sp macro="" textlink="">
      <xdr:nvSpPr>
        <xdr:cNvPr id="189" name="楕円 188">
          <a:extLst>
            <a:ext uri="{FF2B5EF4-FFF2-40B4-BE49-F238E27FC236}">
              <a16:creationId xmlns:a16="http://schemas.microsoft.com/office/drawing/2014/main" id="{4AD5FE70-F00E-49C2-A03C-9FCBE3A2E085}"/>
            </a:ext>
          </a:extLst>
        </xdr:cNvPr>
        <xdr:cNvSpPr/>
      </xdr:nvSpPr>
      <xdr:spPr>
        <a:xfrm>
          <a:off x="2857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98298</xdr:rowOff>
    </xdr:from>
    <xdr:to>
      <xdr:col>19</xdr:col>
      <xdr:colOff>177800</xdr:colOff>
      <xdr:row>63</xdr:row>
      <xdr:rowOff>98298</xdr:rowOff>
    </xdr:to>
    <xdr:cxnSp macro="">
      <xdr:nvCxnSpPr>
        <xdr:cNvPr id="190" name="直線コネクタ 189">
          <a:extLst>
            <a:ext uri="{FF2B5EF4-FFF2-40B4-BE49-F238E27FC236}">
              <a16:creationId xmlns:a16="http://schemas.microsoft.com/office/drawing/2014/main" id="{8173967F-BDF4-404C-9BE9-F04F99515A5F}"/>
            </a:ext>
          </a:extLst>
        </xdr:cNvPr>
        <xdr:cNvCxnSpPr/>
      </xdr:nvCxnSpPr>
      <xdr:spPr>
        <a:xfrm>
          <a:off x="2908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168656</xdr:rowOff>
    </xdr:from>
    <xdr:to>
      <xdr:col>10</xdr:col>
      <xdr:colOff>165100</xdr:colOff>
      <xdr:row>63</xdr:row>
      <xdr:rowOff>98806</xdr:rowOff>
    </xdr:to>
    <xdr:sp macro="" textlink="">
      <xdr:nvSpPr>
        <xdr:cNvPr id="191" name="楕円 190">
          <a:extLst>
            <a:ext uri="{FF2B5EF4-FFF2-40B4-BE49-F238E27FC236}">
              <a16:creationId xmlns:a16="http://schemas.microsoft.com/office/drawing/2014/main" id="{492B6BEF-E297-4ED2-928E-A0ABE2D5FAFD}"/>
            </a:ext>
          </a:extLst>
        </xdr:cNvPr>
        <xdr:cNvSpPr/>
      </xdr:nvSpPr>
      <xdr:spPr>
        <a:xfrm>
          <a:off x="1968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48006</xdr:rowOff>
    </xdr:from>
    <xdr:to>
      <xdr:col>15</xdr:col>
      <xdr:colOff>50800</xdr:colOff>
      <xdr:row>63</xdr:row>
      <xdr:rowOff>98298</xdr:rowOff>
    </xdr:to>
    <xdr:cxnSp macro="">
      <xdr:nvCxnSpPr>
        <xdr:cNvPr id="192" name="直線コネクタ 191">
          <a:extLst>
            <a:ext uri="{FF2B5EF4-FFF2-40B4-BE49-F238E27FC236}">
              <a16:creationId xmlns:a16="http://schemas.microsoft.com/office/drawing/2014/main" id="{78007576-0CEF-4FD1-BF4F-076A2253C71F}"/>
            </a:ext>
          </a:extLst>
        </xdr:cNvPr>
        <xdr:cNvCxnSpPr/>
      </xdr:nvCxnSpPr>
      <xdr:spPr>
        <a:xfrm>
          <a:off x="2019300" y="10849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127508</xdr:rowOff>
    </xdr:from>
    <xdr:to>
      <xdr:col>6</xdr:col>
      <xdr:colOff>38100</xdr:colOff>
      <xdr:row>63</xdr:row>
      <xdr:rowOff>57658</xdr:rowOff>
    </xdr:to>
    <xdr:sp macro="" textlink="">
      <xdr:nvSpPr>
        <xdr:cNvPr id="193" name="楕円 192">
          <a:extLst>
            <a:ext uri="{FF2B5EF4-FFF2-40B4-BE49-F238E27FC236}">
              <a16:creationId xmlns:a16="http://schemas.microsoft.com/office/drawing/2014/main" id="{71208EE2-2347-47A1-AB4C-CC311AC4EB91}"/>
            </a:ext>
          </a:extLst>
        </xdr:cNvPr>
        <xdr:cNvSpPr/>
      </xdr:nvSpPr>
      <xdr:spPr>
        <a:xfrm>
          <a:off x="1079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6858</xdr:rowOff>
    </xdr:from>
    <xdr:to>
      <xdr:col>10</xdr:col>
      <xdr:colOff>114300</xdr:colOff>
      <xdr:row>63</xdr:row>
      <xdr:rowOff>48006</xdr:rowOff>
    </xdr:to>
    <xdr:cxnSp macro="">
      <xdr:nvCxnSpPr>
        <xdr:cNvPr id="194" name="直線コネクタ 193">
          <a:extLst>
            <a:ext uri="{FF2B5EF4-FFF2-40B4-BE49-F238E27FC236}">
              <a16:creationId xmlns:a16="http://schemas.microsoft.com/office/drawing/2014/main" id="{BF1DFAFD-B358-4673-A919-4D7992799034}"/>
            </a:ext>
          </a:extLst>
        </xdr:cNvPr>
        <xdr:cNvCxnSpPr/>
      </xdr:nvCxnSpPr>
      <xdr:spPr>
        <a:xfrm>
          <a:off x="1130300" y="10808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95" name="n_1aveValue【体育館・プール】&#10;有形固定資産減価償却率">
          <a:extLst>
            <a:ext uri="{FF2B5EF4-FFF2-40B4-BE49-F238E27FC236}">
              <a16:creationId xmlns:a16="http://schemas.microsoft.com/office/drawing/2014/main" id="{5FB4F54B-E6B4-4807-BC23-7DA13C3AEC9A}"/>
            </a:ext>
          </a:extLst>
        </xdr:cNvPr>
        <xdr:cNvSpPr txBox="1"/>
      </xdr:nvSpPr>
      <xdr:spPr>
        <a:xfrm>
          <a:off x="35820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154195</xdr:rowOff>
    </xdr:from>
    <xdr:ext cx="405111" cy="259045"/>
    <xdr:sp macro="" textlink="">
      <xdr:nvSpPr>
        <xdr:cNvPr id="196" name="n_2aveValue【体育館・プール】&#10;有形固定資産減価償却率">
          <a:extLst>
            <a:ext uri="{FF2B5EF4-FFF2-40B4-BE49-F238E27FC236}">
              <a16:creationId xmlns:a16="http://schemas.microsoft.com/office/drawing/2014/main" id="{4714F375-4501-4D8B-AD49-79B8CA6372AC}"/>
            </a:ext>
          </a:extLst>
        </xdr:cNvPr>
        <xdr:cNvSpPr txBox="1"/>
      </xdr:nvSpPr>
      <xdr:spPr>
        <a:xfrm>
          <a:off x="2705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7" name="n_3aveValue【体育館・プール】&#10;有形固定資産減価償却率">
          <a:extLst>
            <a:ext uri="{FF2B5EF4-FFF2-40B4-BE49-F238E27FC236}">
              <a16:creationId xmlns:a16="http://schemas.microsoft.com/office/drawing/2014/main" id="{40B956C0-CCC8-4D08-B2D3-4B69165BD285}"/>
            </a:ext>
          </a:extLst>
        </xdr:cNvPr>
        <xdr:cNvSpPr txBox="1"/>
      </xdr:nvSpPr>
      <xdr:spPr>
        <a:xfrm>
          <a:off x="1816744" y="1010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97045</xdr:rowOff>
    </xdr:from>
    <xdr:ext cx="405111" cy="259045"/>
    <xdr:sp macro="" textlink="">
      <xdr:nvSpPr>
        <xdr:cNvPr id="198" name="n_4aveValue【体育館・プール】&#10;有形固定資産減価償却率">
          <a:extLst>
            <a:ext uri="{FF2B5EF4-FFF2-40B4-BE49-F238E27FC236}">
              <a16:creationId xmlns:a16="http://schemas.microsoft.com/office/drawing/2014/main" id="{E5CF4829-21F0-4A95-B147-C3624431CBCD}"/>
            </a:ext>
          </a:extLst>
        </xdr:cNvPr>
        <xdr:cNvSpPr txBox="1"/>
      </xdr:nvSpPr>
      <xdr:spPr>
        <a:xfrm>
          <a:off x="927744"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140225</xdr:rowOff>
    </xdr:from>
    <xdr:ext cx="405111" cy="259045"/>
    <xdr:sp macro="" textlink="">
      <xdr:nvSpPr>
        <xdr:cNvPr id="199" name="n_1mainValue【体育館・プール】&#10;有形固定資産減価償却率">
          <a:extLst>
            <a:ext uri="{FF2B5EF4-FFF2-40B4-BE49-F238E27FC236}">
              <a16:creationId xmlns:a16="http://schemas.microsoft.com/office/drawing/2014/main" id="{634FB87B-AB58-486B-A34F-159511C730D0}"/>
            </a:ext>
          </a:extLst>
        </xdr:cNvPr>
        <xdr:cNvSpPr txBox="1"/>
      </xdr:nvSpPr>
      <xdr:spPr>
        <a:xfrm>
          <a:off x="3582044"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140225</xdr:rowOff>
    </xdr:from>
    <xdr:ext cx="405111" cy="259045"/>
    <xdr:sp macro="" textlink="">
      <xdr:nvSpPr>
        <xdr:cNvPr id="200" name="n_2mainValue【体育館・プール】&#10;有形固定資産減価償却率">
          <a:extLst>
            <a:ext uri="{FF2B5EF4-FFF2-40B4-BE49-F238E27FC236}">
              <a16:creationId xmlns:a16="http://schemas.microsoft.com/office/drawing/2014/main" id="{F84D7679-2185-4534-83D6-2076B6004F46}"/>
            </a:ext>
          </a:extLst>
        </xdr:cNvPr>
        <xdr:cNvSpPr txBox="1"/>
      </xdr:nvSpPr>
      <xdr:spPr>
        <a:xfrm>
          <a:off x="2705744"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89933</xdr:rowOff>
    </xdr:from>
    <xdr:ext cx="405111" cy="259045"/>
    <xdr:sp macro="" textlink="">
      <xdr:nvSpPr>
        <xdr:cNvPr id="201" name="n_3mainValue【体育館・プール】&#10;有形固定資産減価償却率">
          <a:extLst>
            <a:ext uri="{FF2B5EF4-FFF2-40B4-BE49-F238E27FC236}">
              <a16:creationId xmlns:a16="http://schemas.microsoft.com/office/drawing/2014/main" id="{19575DCD-8E87-4112-BE7C-9D8745F3FF3E}"/>
            </a:ext>
          </a:extLst>
        </xdr:cNvPr>
        <xdr:cNvSpPr txBox="1"/>
      </xdr:nvSpPr>
      <xdr:spPr>
        <a:xfrm>
          <a:off x="1816744" y="1089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48785</xdr:rowOff>
    </xdr:from>
    <xdr:ext cx="405111" cy="259045"/>
    <xdr:sp macro="" textlink="">
      <xdr:nvSpPr>
        <xdr:cNvPr id="202" name="n_4mainValue【体育館・プール】&#10;有形固定資産減価償却率">
          <a:extLst>
            <a:ext uri="{FF2B5EF4-FFF2-40B4-BE49-F238E27FC236}">
              <a16:creationId xmlns:a16="http://schemas.microsoft.com/office/drawing/2014/main" id="{5EAECD6E-1A9B-45A5-B7A4-14A29276667C}"/>
            </a:ext>
          </a:extLst>
        </xdr:cNvPr>
        <xdr:cNvSpPr txBox="1"/>
      </xdr:nvSpPr>
      <xdr:spPr>
        <a:xfrm>
          <a:off x="927744"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8B359F8-6785-4C2B-B0FA-3C03C77547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3703E4EC-A14B-410A-914A-1BBF2E0ACB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792414D-5A67-4556-A8E3-5A3D5C25E1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6326BEE-4506-4971-984B-0A9A1C5D3B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CB85F112-9E90-4B8D-90AF-935EECD86E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7ADB110-BEC6-4A23-AC78-C6061045E3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5014CD3B-8DD2-44B3-B0AE-8E0342C6C9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E0129FFF-16F9-436F-A013-8D10BBF9E63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02EF734-7667-4063-B85F-06058C2C65E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B9730B0F-EAF1-46B1-9068-EEDB35AB1C8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94841944-87B5-4C66-A3E1-3178CE15629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21BDF792-D111-4499-BCBB-EB7EB5923EF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3BDD58C9-E652-4C85-AA34-8CAD98CD10B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283B13D2-A1F0-4FDC-9062-CA9DE3C83CA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68FC5988-B243-4C1A-A685-65F102774B3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E07C2230-58AB-4BF1-BE1D-3421FBC850C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85D2E8B4-9A4B-4CA0-91FB-C9D7069D06C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8D58376A-25B2-4360-8487-57A1A7CCA7C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BD0AA290-849C-4069-A2FA-4838985A4F2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52C4B7EF-BBB0-40A2-92B7-D519665E7FF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7FABE1A5-F8A5-4123-9830-F26CCA9781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656001CA-7D34-4526-955E-5A7989EFDFC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BD215F26-9E3D-4250-843E-2EC805F057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6" name="直線コネクタ 225">
          <a:extLst>
            <a:ext uri="{FF2B5EF4-FFF2-40B4-BE49-F238E27FC236}">
              <a16:creationId xmlns:a16="http://schemas.microsoft.com/office/drawing/2014/main" id="{5CF6233F-F3DD-4C1B-806A-640F310E9601}"/>
            </a:ext>
          </a:extLst>
        </xdr:cNvPr>
        <xdr:cNvCxnSpPr/>
      </xdr:nvCxnSpPr>
      <xdr:spPr>
        <a:xfrm flipV="1">
          <a:off x="10476865" y="965073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7" name="【体育館・プール】&#10;一人当たり面積最小値テキスト">
          <a:extLst>
            <a:ext uri="{FF2B5EF4-FFF2-40B4-BE49-F238E27FC236}">
              <a16:creationId xmlns:a16="http://schemas.microsoft.com/office/drawing/2014/main" id="{DB7633AE-A864-4B5E-8E0F-FFF3F35AA99A}"/>
            </a:ext>
          </a:extLst>
        </xdr:cNvPr>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8" name="直線コネクタ 227">
          <a:extLst>
            <a:ext uri="{FF2B5EF4-FFF2-40B4-BE49-F238E27FC236}">
              <a16:creationId xmlns:a16="http://schemas.microsoft.com/office/drawing/2014/main" id="{E966DCB6-1EB8-4CED-B412-9F18213B5E12}"/>
            </a:ext>
          </a:extLst>
        </xdr:cNvPr>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9" name="【体育館・プール】&#10;一人当たり面積最大値テキスト">
          <a:extLst>
            <a:ext uri="{FF2B5EF4-FFF2-40B4-BE49-F238E27FC236}">
              <a16:creationId xmlns:a16="http://schemas.microsoft.com/office/drawing/2014/main" id="{8D2A4EE4-EA26-4A8D-B339-CC59BE8CCDA5}"/>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0" name="直線コネクタ 229">
          <a:extLst>
            <a:ext uri="{FF2B5EF4-FFF2-40B4-BE49-F238E27FC236}">
              <a16:creationId xmlns:a16="http://schemas.microsoft.com/office/drawing/2014/main" id="{B679FAA5-5F0E-45C1-9A3F-BD6B3059C91C}"/>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1" name="【体育館・プール】&#10;一人当たり面積平均値テキスト">
          <a:extLst>
            <a:ext uri="{FF2B5EF4-FFF2-40B4-BE49-F238E27FC236}">
              <a16:creationId xmlns:a16="http://schemas.microsoft.com/office/drawing/2014/main" id="{C5922BD4-C559-4A33-B7C7-5D31F6851831}"/>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2" name="フローチャート: 判断 231">
          <a:extLst>
            <a:ext uri="{FF2B5EF4-FFF2-40B4-BE49-F238E27FC236}">
              <a16:creationId xmlns:a16="http://schemas.microsoft.com/office/drawing/2014/main" id="{9041AD22-F66B-4E21-B41E-5FACD7E9B6D9}"/>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2EEB0791-2B0D-40F8-88FB-B5C9A5A0F86A}"/>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4" name="フローチャート: 判断 233">
          <a:extLst>
            <a:ext uri="{FF2B5EF4-FFF2-40B4-BE49-F238E27FC236}">
              <a16:creationId xmlns:a16="http://schemas.microsoft.com/office/drawing/2014/main" id="{07069D57-32C0-4706-BABC-67570A426AC2}"/>
            </a:ext>
          </a:extLst>
        </xdr:cNvPr>
        <xdr:cNvSpPr/>
      </xdr:nvSpPr>
      <xdr:spPr>
        <a:xfrm>
          <a:off x="8699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5" name="フローチャート: 判断 234">
          <a:extLst>
            <a:ext uri="{FF2B5EF4-FFF2-40B4-BE49-F238E27FC236}">
              <a16:creationId xmlns:a16="http://schemas.microsoft.com/office/drawing/2014/main" id="{15DC5E90-C383-4019-B68D-D5BF6FBA47E4}"/>
            </a:ext>
          </a:extLst>
        </xdr:cNvPr>
        <xdr:cNvSpPr/>
      </xdr:nvSpPr>
      <xdr:spPr>
        <a:xfrm>
          <a:off x="781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97B66E91-90F0-4068-B012-309884D93D16}"/>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2102E8B-555C-4410-8277-F424F0FD2D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A3CF711-709C-4A39-8CAD-AA1ED49F84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404C636-A87E-4DB5-90A4-B46B2A2E8D6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136FCEA-F5F8-476E-A053-5D0D1478199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FDB6364-5BD4-4469-B5B3-029CFA802B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59690</xdr:rowOff>
    </xdr:from>
    <xdr:to>
      <xdr:col>55</xdr:col>
      <xdr:colOff>50800</xdr:colOff>
      <xdr:row>62</xdr:row>
      <xdr:rowOff>161290</xdr:rowOff>
    </xdr:to>
    <xdr:sp macro="" textlink="">
      <xdr:nvSpPr>
        <xdr:cNvPr id="242" name="楕円 241">
          <a:extLst>
            <a:ext uri="{FF2B5EF4-FFF2-40B4-BE49-F238E27FC236}">
              <a16:creationId xmlns:a16="http://schemas.microsoft.com/office/drawing/2014/main" id="{929B4A70-63F8-4DF3-8A14-B93F7B0DF03F}"/>
            </a:ext>
          </a:extLst>
        </xdr:cNvPr>
        <xdr:cNvSpPr/>
      </xdr:nvSpPr>
      <xdr:spPr>
        <a:xfrm>
          <a:off x="10426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146067</xdr:rowOff>
    </xdr:from>
    <xdr:ext cx="469744" cy="259045"/>
    <xdr:sp macro="" textlink="">
      <xdr:nvSpPr>
        <xdr:cNvPr id="243" name="【体育館・プール】&#10;一人当たり面積該当値テキスト">
          <a:extLst>
            <a:ext uri="{FF2B5EF4-FFF2-40B4-BE49-F238E27FC236}">
              <a16:creationId xmlns:a16="http://schemas.microsoft.com/office/drawing/2014/main" id="{885EBC48-8837-4465-9BC0-1156BB4EEAD4}"/>
            </a:ext>
          </a:extLst>
        </xdr:cNvPr>
        <xdr:cNvSpPr txBox="1"/>
      </xdr:nvSpPr>
      <xdr:spPr>
        <a:xfrm>
          <a:off x="10515600"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59690</xdr:rowOff>
    </xdr:from>
    <xdr:to>
      <xdr:col>50</xdr:col>
      <xdr:colOff>165100</xdr:colOff>
      <xdr:row>62</xdr:row>
      <xdr:rowOff>161290</xdr:rowOff>
    </xdr:to>
    <xdr:sp macro="" textlink="">
      <xdr:nvSpPr>
        <xdr:cNvPr id="244" name="楕円 243">
          <a:extLst>
            <a:ext uri="{FF2B5EF4-FFF2-40B4-BE49-F238E27FC236}">
              <a16:creationId xmlns:a16="http://schemas.microsoft.com/office/drawing/2014/main" id="{5FFC967B-DECC-460A-8337-BE03189A3173}"/>
            </a:ext>
          </a:extLst>
        </xdr:cNvPr>
        <xdr:cNvSpPr/>
      </xdr:nvSpPr>
      <xdr:spPr>
        <a:xfrm>
          <a:off x="958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110490</xdr:rowOff>
    </xdr:from>
    <xdr:to>
      <xdr:col>55</xdr:col>
      <xdr:colOff>0</xdr:colOff>
      <xdr:row>62</xdr:row>
      <xdr:rowOff>110490</xdr:rowOff>
    </xdr:to>
    <xdr:cxnSp macro="">
      <xdr:nvCxnSpPr>
        <xdr:cNvPr id="245" name="直線コネクタ 244">
          <a:extLst>
            <a:ext uri="{FF2B5EF4-FFF2-40B4-BE49-F238E27FC236}">
              <a16:creationId xmlns:a16="http://schemas.microsoft.com/office/drawing/2014/main" id="{5364CC74-73C8-406D-8CF7-2FBDCCAF5636}"/>
            </a:ext>
          </a:extLst>
        </xdr:cNvPr>
        <xdr:cNvCxnSpPr/>
      </xdr:nvCxnSpPr>
      <xdr:spPr>
        <a:xfrm>
          <a:off x="9639300" y="107403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46" name="楕円 245">
          <a:extLst>
            <a:ext uri="{FF2B5EF4-FFF2-40B4-BE49-F238E27FC236}">
              <a16:creationId xmlns:a16="http://schemas.microsoft.com/office/drawing/2014/main" id="{F63AA281-F7DE-4CE1-93FE-04CC538D0C86}"/>
            </a:ext>
          </a:extLst>
        </xdr:cNvPr>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110490</xdr:rowOff>
    </xdr:to>
    <xdr:cxnSp macro="">
      <xdr:nvCxnSpPr>
        <xdr:cNvPr id="247" name="直線コネクタ 246">
          <a:extLst>
            <a:ext uri="{FF2B5EF4-FFF2-40B4-BE49-F238E27FC236}">
              <a16:creationId xmlns:a16="http://schemas.microsoft.com/office/drawing/2014/main" id="{1C0F2CA5-AAE5-4A47-AE4C-31FC9FC3D6C5}"/>
            </a:ext>
          </a:extLst>
        </xdr:cNvPr>
        <xdr:cNvCxnSpPr/>
      </xdr:nvCxnSpPr>
      <xdr:spPr>
        <a:xfrm>
          <a:off x="8750300" y="1073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48" name="楕円 247">
          <a:extLst>
            <a:ext uri="{FF2B5EF4-FFF2-40B4-BE49-F238E27FC236}">
              <a16:creationId xmlns:a16="http://schemas.microsoft.com/office/drawing/2014/main" id="{37A52FC3-6179-4FB5-A5EF-8EE46DEEDE55}"/>
            </a:ext>
          </a:extLst>
        </xdr:cNvPr>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106680</xdr:rowOff>
    </xdr:to>
    <xdr:cxnSp macro="">
      <xdr:nvCxnSpPr>
        <xdr:cNvPr id="249" name="直線コネクタ 248">
          <a:extLst>
            <a:ext uri="{FF2B5EF4-FFF2-40B4-BE49-F238E27FC236}">
              <a16:creationId xmlns:a16="http://schemas.microsoft.com/office/drawing/2014/main" id="{00FA7FF9-9550-44FF-AD30-920C2EDB43BB}"/>
            </a:ext>
          </a:extLst>
        </xdr:cNvPr>
        <xdr:cNvCxnSpPr/>
      </xdr:nvCxnSpPr>
      <xdr:spPr>
        <a:xfrm>
          <a:off x="7861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55880</xdr:rowOff>
    </xdr:from>
    <xdr:to>
      <xdr:col>36</xdr:col>
      <xdr:colOff>165100</xdr:colOff>
      <xdr:row>62</xdr:row>
      <xdr:rowOff>157480</xdr:rowOff>
    </xdr:to>
    <xdr:sp macro="" textlink="">
      <xdr:nvSpPr>
        <xdr:cNvPr id="250" name="楕円 249">
          <a:extLst>
            <a:ext uri="{FF2B5EF4-FFF2-40B4-BE49-F238E27FC236}">
              <a16:creationId xmlns:a16="http://schemas.microsoft.com/office/drawing/2014/main" id="{88DA207B-5FB5-4813-98CD-275D361DCD59}"/>
            </a:ext>
          </a:extLst>
        </xdr:cNvPr>
        <xdr:cNvSpPr/>
      </xdr:nvSpPr>
      <xdr:spPr>
        <a:xfrm>
          <a:off x="692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106680</xdr:rowOff>
    </xdr:from>
    <xdr:to>
      <xdr:col>41</xdr:col>
      <xdr:colOff>50800</xdr:colOff>
      <xdr:row>62</xdr:row>
      <xdr:rowOff>106680</xdr:rowOff>
    </xdr:to>
    <xdr:cxnSp macro="">
      <xdr:nvCxnSpPr>
        <xdr:cNvPr id="251" name="直線コネクタ 250">
          <a:extLst>
            <a:ext uri="{FF2B5EF4-FFF2-40B4-BE49-F238E27FC236}">
              <a16:creationId xmlns:a16="http://schemas.microsoft.com/office/drawing/2014/main" id="{FD6B2E6F-01FA-4542-AA26-8D1AF5CAA195}"/>
            </a:ext>
          </a:extLst>
        </xdr:cNvPr>
        <xdr:cNvCxnSpPr/>
      </xdr:nvCxnSpPr>
      <xdr:spPr>
        <a:xfrm>
          <a:off x="6972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a:extLst>
            <a:ext uri="{FF2B5EF4-FFF2-40B4-BE49-F238E27FC236}">
              <a16:creationId xmlns:a16="http://schemas.microsoft.com/office/drawing/2014/main" id="{6EBE3FD5-B47C-40C1-A484-8E36292D8D6F}"/>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151147</xdr:rowOff>
    </xdr:from>
    <xdr:ext cx="469744" cy="259045"/>
    <xdr:sp macro="" textlink="">
      <xdr:nvSpPr>
        <xdr:cNvPr id="253" name="n_2aveValue【体育館・プール】&#10;一人当たり面積">
          <a:extLst>
            <a:ext uri="{FF2B5EF4-FFF2-40B4-BE49-F238E27FC236}">
              <a16:creationId xmlns:a16="http://schemas.microsoft.com/office/drawing/2014/main" id="{CD78E341-C283-4EFE-8E47-AEB2EC876092}"/>
            </a:ext>
          </a:extLst>
        </xdr:cNvPr>
        <xdr:cNvSpPr txBox="1"/>
      </xdr:nvSpPr>
      <xdr:spPr>
        <a:xfrm>
          <a:off x="8515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54" name="n_3aveValue【体育館・プール】&#10;一人当たり面積">
          <a:extLst>
            <a:ext uri="{FF2B5EF4-FFF2-40B4-BE49-F238E27FC236}">
              <a16:creationId xmlns:a16="http://schemas.microsoft.com/office/drawing/2014/main" id="{D3E74112-BFC5-4313-9FA1-47BC2F2D14E0}"/>
            </a:ext>
          </a:extLst>
        </xdr:cNvPr>
        <xdr:cNvSpPr txBox="1"/>
      </xdr:nvSpPr>
      <xdr:spPr>
        <a:xfrm>
          <a:off x="7626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9673D5F1-38F3-4B79-96A7-718115AE91E6}"/>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152417</xdr:rowOff>
    </xdr:from>
    <xdr:ext cx="469744" cy="259045"/>
    <xdr:sp macro="" textlink="">
      <xdr:nvSpPr>
        <xdr:cNvPr id="256" name="n_1mainValue【体育館・プール】&#10;一人当たり面積">
          <a:extLst>
            <a:ext uri="{FF2B5EF4-FFF2-40B4-BE49-F238E27FC236}">
              <a16:creationId xmlns:a16="http://schemas.microsoft.com/office/drawing/2014/main" id="{E7F0DBE6-4CFC-48F0-B9CC-9C7FB7D1F0F2}"/>
            </a:ext>
          </a:extLst>
        </xdr:cNvPr>
        <xdr:cNvSpPr txBox="1"/>
      </xdr:nvSpPr>
      <xdr:spPr>
        <a:xfrm>
          <a:off x="9391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57" name="n_2mainValue【体育館・プール】&#10;一人当たり面積">
          <a:extLst>
            <a:ext uri="{FF2B5EF4-FFF2-40B4-BE49-F238E27FC236}">
              <a16:creationId xmlns:a16="http://schemas.microsoft.com/office/drawing/2014/main" id="{F5B96DDF-C633-4049-8829-E2EAE607C582}"/>
            </a:ext>
          </a:extLst>
        </xdr:cNvPr>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58" name="n_3mainValue【体育館・プール】&#10;一人当たり面積">
          <a:extLst>
            <a:ext uri="{FF2B5EF4-FFF2-40B4-BE49-F238E27FC236}">
              <a16:creationId xmlns:a16="http://schemas.microsoft.com/office/drawing/2014/main" id="{3F175BA7-5A1E-43ED-9E3B-43920A853B39}"/>
            </a:ext>
          </a:extLst>
        </xdr:cNvPr>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macro="" textlink="">
      <xdr:nvSpPr>
        <xdr:cNvPr id="259" name="n_4mainValue【体育館・プール】&#10;一人当たり面積">
          <a:extLst>
            <a:ext uri="{FF2B5EF4-FFF2-40B4-BE49-F238E27FC236}">
              <a16:creationId xmlns:a16="http://schemas.microsoft.com/office/drawing/2014/main" id="{9B02FB5D-35B9-4FE1-A99F-9BA0D9B394CD}"/>
            </a:ext>
          </a:extLst>
        </xdr:cNvPr>
        <xdr:cNvSpPr txBox="1"/>
      </xdr:nvSpPr>
      <xdr:spPr>
        <a:xfrm>
          <a:off x="6737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85A4DA9-A284-4618-9D5F-6656B1A14C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F062C6D-1736-4D1B-A50A-205FCC66E1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1EE8CDF-D1AF-47DE-A157-30414314D7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5FDC39B9-0170-4E50-8BDE-AB96AB73E5A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929A6FBF-1560-4F59-9A15-6F53ED037F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F8E9577B-B1BC-4EA0-A35E-D022ECFA95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6B7DC18-1C7F-4D82-91AB-939CB79E73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7D4C3AB9-1E27-4D08-AF5B-E761FC286F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B17E7FDA-A068-413F-945B-5028A51320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793B3CD1-0E68-4CED-A47B-CC3D18691A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2AD86302-85B2-4B1D-BC86-2ACD1150258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1" name="直線コネクタ 270">
          <a:extLst>
            <a:ext uri="{FF2B5EF4-FFF2-40B4-BE49-F238E27FC236}">
              <a16:creationId xmlns:a16="http://schemas.microsoft.com/office/drawing/2014/main" id="{53718855-80D0-42DE-87FA-945113C9088E}"/>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2" name="テキスト ボックス 271">
          <a:extLst>
            <a:ext uri="{FF2B5EF4-FFF2-40B4-BE49-F238E27FC236}">
              <a16:creationId xmlns:a16="http://schemas.microsoft.com/office/drawing/2014/main" id="{2AF288FE-7743-4D21-9AD7-050A66714E93}"/>
            </a:ext>
          </a:extLst>
        </xdr:cNvPr>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a:extLst>
            <a:ext uri="{FF2B5EF4-FFF2-40B4-BE49-F238E27FC236}">
              <a16:creationId xmlns:a16="http://schemas.microsoft.com/office/drawing/2014/main" id="{E811DAC1-4C9A-456A-966E-04E2D55AC709}"/>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a:extLst>
            <a:ext uri="{FF2B5EF4-FFF2-40B4-BE49-F238E27FC236}">
              <a16:creationId xmlns:a16="http://schemas.microsoft.com/office/drawing/2014/main" id="{18B1A31A-AC38-41E1-A38A-E6521E82E90B}"/>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5" name="直線コネクタ 274">
          <a:extLst>
            <a:ext uri="{FF2B5EF4-FFF2-40B4-BE49-F238E27FC236}">
              <a16:creationId xmlns:a16="http://schemas.microsoft.com/office/drawing/2014/main" id="{AB3B1F38-D13C-4D67-9F2E-3BB68F50E7EB}"/>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6" name="テキスト ボックス 275">
          <a:extLst>
            <a:ext uri="{FF2B5EF4-FFF2-40B4-BE49-F238E27FC236}">
              <a16:creationId xmlns:a16="http://schemas.microsoft.com/office/drawing/2014/main" id="{AA344197-C142-4DF6-8A65-B4B3D1F3F094}"/>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DEA72A6E-29A1-4B09-9E4F-C713B4DED31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3DB18709-D0E0-4C21-BEC2-C563858BF7C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9" name="直線コネクタ 278">
          <a:extLst>
            <a:ext uri="{FF2B5EF4-FFF2-40B4-BE49-F238E27FC236}">
              <a16:creationId xmlns:a16="http://schemas.microsoft.com/office/drawing/2014/main" id="{D91F7E5A-41B0-417E-B611-483A0195819E}"/>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0" name="テキスト ボックス 279">
          <a:extLst>
            <a:ext uri="{FF2B5EF4-FFF2-40B4-BE49-F238E27FC236}">
              <a16:creationId xmlns:a16="http://schemas.microsoft.com/office/drawing/2014/main" id="{20E20C4C-3117-4771-82A2-3D77CED873AC}"/>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9FA2C16F-9C97-46AF-83D0-76EA1F0E3502}"/>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09B59943-22A2-4CBB-89C3-1E20597820D3}"/>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3" name="直線コネクタ 282">
          <a:extLst>
            <a:ext uri="{FF2B5EF4-FFF2-40B4-BE49-F238E27FC236}">
              <a16:creationId xmlns:a16="http://schemas.microsoft.com/office/drawing/2014/main" id="{E07F948B-3761-477C-AA0D-072E4B600AE3}"/>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4" name="テキスト ボックス 283">
          <a:extLst>
            <a:ext uri="{FF2B5EF4-FFF2-40B4-BE49-F238E27FC236}">
              <a16:creationId xmlns:a16="http://schemas.microsoft.com/office/drawing/2014/main" id="{68F54873-6577-4385-8235-482182972207}"/>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95E767D-7908-4799-A40C-9279EE8115B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E99BA518-7034-43DC-A541-18184459F51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6D4A16FE-402F-4663-9A80-BE85CCB6A7D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69532</xdr:rowOff>
    </xdr:to>
    <xdr:cxnSp macro="">
      <xdr:nvCxnSpPr>
        <xdr:cNvPr id="288" name="直線コネクタ 287">
          <a:extLst>
            <a:ext uri="{FF2B5EF4-FFF2-40B4-BE49-F238E27FC236}">
              <a16:creationId xmlns:a16="http://schemas.microsoft.com/office/drawing/2014/main" id="{E761686C-9CB4-4B7A-AA9D-59230E5ACB73}"/>
            </a:ext>
          </a:extLst>
        </xdr:cNvPr>
        <xdr:cNvCxnSpPr/>
      </xdr:nvCxnSpPr>
      <xdr:spPr>
        <a:xfrm flipV="1">
          <a:off x="4634865" y="13434061"/>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73359</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A9E64C01-35EF-4180-9F6D-C7BAD1043A61}"/>
            </a:ext>
          </a:extLst>
        </xdr:cNvPr>
        <xdr:cNvSpPr txBox="1"/>
      </xdr:nvSpPr>
      <xdr:spPr>
        <a:xfrm>
          <a:off x="4673600" y="1481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69532</xdr:rowOff>
    </xdr:from>
    <xdr:to>
      <xdr:col>24</xdr:col>
      <xdr:colOff>152400</xdr:colOff>
      <xdr:row>86</xdr:row>
      <xdr:rowOff>69532</xdr:rowOff>
    </xdr:to>
    <xdr:cxnSp macro="">
      <xdr:nvCxnSpPr>
        <xdr:cNvPr id="290" name="直線コネクタ 289">
          <a:extLst>
            <a:ext uri="{FF2B5EF4-FFF2-40B4-BE49-F238E27FC236}">
              <a16:creationId xmlns:a16="http://schemas.microsoft.com/office/drawing/2014/main" id="{514767D1-9A4C-4EB3-AE00-A739560E4469}"/>
            </a:ext>
          </a:extLst>
        </xdr:cNvPr>
        <xdr:cNvCxnSpPr/>
      </xdr:nvCxnSpPr>
      <xdr:spPr>
        <a:xfrm>
          <a:off x="4546600" y="1481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9A8DFE02-EAAD-412C-8CA9-FA62BF967AE9}"/>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2" name="直線コネクタ 291">
          <a:extLst>
            <a:ext uri="{FF2B5EF4-FFF2-40B4-BE49-F238E27FC236}">
              <a16:creationId xmlns:a16="http://schemas.microsoft.com/office/drawing/2014/main" id="{279C91C9-AC1B-46EA-8558-79F621B3354F}"/>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6270CB1D-C530-4D00-9FFC-5EF69D6D2F21}"/>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フローチャート: 判断 293">
          <a:extLst>
            <a:ext uri="{FF2B5EF4-FFF2-40B4-BE49-F238E27FC236}">
              <a16:creationId xmlns:a16="http://schemas.microsoft.com/office/drawing/2014/main" id="{B7319A4D-1049-45E3-9D48-0E63253A3415}"/>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167323</xdr:rowOff>
    </xdr:from>
    <xdr:to>
      <xdr:col>20</xdr:col>
      <xdr:colOff>38100</xdr:colOff>
      <xdr:row>83</xdr:row>
      <xdr:rowOff>97473</xdr:rowOff>
    </xdr:to>
    <xdr:sp macro="" textlink="">
      <xdr:nvSpPr>
        <xdr:cNvPr id="295" name="フローチャート: 判断 294">
          <a:extLst>
            <a:ext uri="{FF2B5EF4-FFF2-40B4-BE49-F238E27FC236}">
              <a16:creationId xmlns:a16="http://schemas.microsoft.com/office/drawing/2014/main" id="{41F2EEF1-D67E-48D3-9F50-1B1A1D74F173}"/>
            </a:ext>
          </a:extLst>
        </xdr:cNvPr>
        <xdr:cNvSpPr/>
      </xdr:nvSpPr>
      <xdr:spPr>
        <a:xfrm>
          <a:off x="3746500" y="1422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588D62C9-D26B-4D61-BAE5-32B874062897}"/>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D3EA9B41-9086-45BF-9634-B3392297AD89}"/>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64263E27-A0AF-44E1-A868-01A73C74FA91}"/>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08B7927-B707-4BB4-AAA9-8426E422F05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2E97F16-1364-4813-A167-6607C85C2B9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1165A90-3729-4521-A8DD-15D1340364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39CC37C-AA0C-425B-A1DB-AA57BC9FF7F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5EDF5B0-384C-4F0D-A695-1F3353941EC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304" name="楕円 303">
          <a:extLst>
            <a:ext uri="{FF2B5EF4-FFF2-40B4-BE49-F238E27FC236}">
              <a16:creationId xmlns:a16="http://schemas.microsoft.com/office/drawing/2014/main" id="{D43D714D-F623-4FCD-A5B9-1AE859C1D267}"/>
            </a:ext>
          </a:extLst>
        </xdr:cNvPr>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49DDDC26-6199-4E3A-9FF4-418BFE1CB417}"/>
            </a:ext>
          </a:extLst>
        </xdr:cNvPr>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306" name="楕円 305">
          <a:extLst>
            <a:ext uri="{FF2B5EF4-FFF2-40B4-BE49-F238E27FC236}">
              <a16:creationId xmlns:a16="http://schemas.microsoft.com/office/drawing/2014/main" id="{0BB62445-8D76-4BF2-AD68-A16A7266DA9B}"/>
            </a:ext>
          </a:extLst>
        </xdr:cNvPr>
        <xdr:cNvSpPr/>
      </xdr:nvSpPr>
      <xdr:spPr>
        <a:xfrm>
          <a:off x="3746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106680</xdr:rowOff>
    </xdr:from>
    <xdr:to>
      <xdr:col>24</xdr:col>
      <xdr:colOff>63500</xdr:colOff>
      <xdr:row>84</xdr:row>
      <xdr:rowOff>38100</xdr:rowOff>
    </xdr:to>
    <xdr:cxnSp macro="">
      <xdr:nvCxnSpPr>
        <xdr:cNvPr id="307" name="直線コネクタ 306">
          <a:extLst>
            <a:ext uri="{FF2B5EF4-FFF2-40B4-BE49-F238E27FC236}">
              <a16:creationId xmlns:a16="http://schemas.microsoft.com/office/drawing/2014/main" id="{31B1B2A9-96E6-446A-98F0-6951B12668D5}"/>
            </a:ext>
          </a:extLst>
        </xdr:cNvPr>
        <xdr:cNvCxnSpPr/>
      </xdr:nvCxnSpPr>
      <xdr:spPr>
        <a:xfrm>
          <a:off x="3797300" y="143370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08" name="楕円 307">
          <a:extLst>
            <a:ext uri="{FF2B5EF4-FFF2-40B4-BE49-F238E27FC236}">
              <a16:creationId xmlns:a16="http://schemas.microsoft.com/office/drawing/2014/main" id="{D248508F-8AB4-49BA-83BB-9696BE1D7F0F}"/>
            </a:ext>
          </a:extLst>
        </xdr:cNvPr>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106680</xdr:rowOff>
    </xdr:to>
    <xdr:cxnSp macro="">
      <xdr:nvCxnSpPr>
        <xdr:cNvPr id="309" name="直線コネクタ 308">
          <a:extLst>
            <a:ext uri="{FF2B5EF4-FFF2-40B4-BE49-F238E27FC236}">
              <a16:creationId xmlns:a16="http://schemas.microsoft.com/office/drawing/2014/main" id="{5001E479-967E-4B09-897A-63E5710C70CE}"/>
            </a:ext>
          </a:extLst>
        </xdr:cNvPr>
        <xdr:cNvCxnSpPr/>
      </xdr:nvCxnSpPr>
      <xdr:spPr>
        <a:xfrm>
          <a:off x="2908300" y="1433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164464</xdr:rowOff>
    </xdr:from>
    <xdr:to>
      <xdr:col>10</xdr:col>
      <xdr:colOff>165100</xdr:colOff>
      <xdr:row>83</xdr:row>
      <xdr:rowOff>94614</xdr:rowOff>
    </xdr:to>
    <xdr:sp macro="" textlink="">
      <xdr:nvSpPr>
        <xdr:cNvPr id="310" name="楕円 309">
          <a:extLst>
            <a:ext uri="{FF2B5EF4-FFF2-40B4-BE49-F238E27FC236}">
              <a16:creationId xmlns:a16="http://schemas.microsoft.com/office/drawing/2014/main" id="{2C48B5F8-C3E7-4446-AD53-703C0EC25145}"/>
            </a:ext>
          </a:extLst>
        </xdr:cNvPr>
        <xdr:cNvSpPr/>
      </xdr:nvSpPr>
      <xdr:spPr>
        <a:xfrm>
          <a:off x="196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106680</xdr:rowOff>
    </xdr:to>
    <xdr:cxnSp macro="">
      <xdr:nvCxnSpPr>
        <xdr:cNvPr id="311" name="直線コネクタ 310">
          <a:extLst>
            <a:ext uri="{FF2B5EF4-FFF2-40B4-BE49-F238E27FC236}">
              <a16:creationId xmlns:a16="http://schemas.microsoft.com/office/drawing/2014/main" id="{59707D18-9BE6-49E8-94C6-54ACBA933EEF}"/>
            </a:ext>
          </a:extLst>
        </xdr:cNvPr>
        <xdr:cNvCxnSpPr/>
      </xdr:nvCxnSpPr>
      <xdr:spPr>
        <a:xfrm>
          <a:off x="2019300" y="1427416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12" name="楕円 311">
          <a:extLst>
            <a:ext uri="{FF2B5EF4-FFF2-40B4-BE49-F238E27FC236}">
              <a16:creationId xmlns:a16="http://schemas.microsoft.com/office/drawing/2014/main" id="{2E03DCBF-7F52-46EA-BEF2-63A2EEA9B3ED}"/>
            </a:ext>
          </a:extLst>
        </xdr:cNvPr>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43814</xdr:rowOff>
    </xdr:to>
    <xdr:cxnSp macro="">
      <xdr:nvCxnSpPr>
        <xdr:cNvPr id="313" name="直線コネクタ 312">
          <a:extLst>
            <a:ext uri="{FF2B5EF4-FFF2-40B4-BE49-F238E27FC236}">
              <a16:creationId xmlns:a16="http://schemas.microsoft.com/office/drawing/2014/main" id="{FE574AB1-FC94-45A9-8D9C-2058CA65227C}"/>
            </a:ext>
          </a:extLst>
        </xdr:cNvPr>
        <xdr:cNvCxnSpPr/>
      </xdr:nvCxnSpPr>
      <xdr:spPr>
        <a:xfrm>
          <a:off x="1130300" y="1421130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114000</xdr:rowOff>
    </xdr:from>
    <xdr:ext cx="405111" cy="259045"/>
    <xdr:sp macro="" textlink="">
      <xdr:nvSpPr>
        <xdr:cNvPr id="314" name="n_1aveValue【福祉施設】&#10;有形固定資産減価償却率">
          <a:extLst>
            <a:ext uri="{FF2B5EF4-FFF2-40B4-BE49-F238E27FC236}">
              <a16:creationId xmlns:a16="http://schemas.microsoft.com/office/drawing/2014/main" id="{D4A5E4EC-7482-4809-9046-2305AC02BE0B}"/>
            </a:ext>
          </a:extLst>
        </xdr:cNvPr>
        <xdr:cNvSpPr txBox="1"/>
      </xdr:nvSpPr>
      <xdr:spPr>
        <a:xfrm>
          <a:off x="3582044" y="1400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福祉施設】&#10;有形固定資産減価償却率">
          <a:extLst>
            <a:ext uri="{FF2B5EF4-FFF2-40B4-BE49-F238E27FC236}">
              <a16:creationId xmlns:a16="http://schemas.microsoft.com/office/drawing/2014/main" id="{F39E9C02-69BB-4E65-8B26-E2CA357378FF}"/>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福祉施設】&#10;有形固定資産減価償却率">
          <a:extLst>
            <a:ext uri="{FF2B5EF4-FFF2-40B4-BE49-F238E27FC236}">
              <a16:creationId xmlns:a16="http://schemas.microsoft.com/office/drawing/2014/main" id="{8D21CD01-D576-4241-97E9-EE48B0728225}"/>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96F1758B-1C25-4BFE-8B3A-3BD7C68FD4C3}"/>
            </a:ext>
          </a:extLst>
        </xdr:cNvPr>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148607</xdr:rowOff>
    </xdr:from>
    <xdr:ext cx="405111" cy="259045"/>
    <xdr:sp macro="" textlink="">
      <xdr:nvSpPr>
        <xdr:cNvPr id="318" name="n_1mainValue【福祉施設】&#10;有形固定資産減価償却率">
          <a:extLst>
            <a:ext uri="{FF2B5EF4-FFF2-40B4-BE49-F238E27FC236}">
              <a16:creationId xmlns:a16="http://schemas.microsoft.com/office/drawing/2014/main" id="{55C32C32-9115-46B6-BCF3-95FDA67A1CA8}"/>
            </a:ext>
          </a:extLst>
        </xdr:cNvPr>
        <xdr:cNvSpPr txBox="1"/>
      </xdr:nvSpPr>
      <xdr:spPr>
        <a:xfrm>
          <a:off x="3582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9" name="n_2mainValue【福祉施設】&#10;有形固定資産減価償却率">
          <a:extLst>
            <a:ext uri="{FF2B5EF4-FFF2-40B4-BE49-F238E27FC236}">
              <a16:creationId xmlns:a16="http://schemas.microsoft.com/office/drawing/2014/main" id="{9D0F7CDA-7573-4A21-BF57-6B210BEDFC12}"/>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85741</xdr:rowOff>
    </xdr:from>
    <xdr:ext cx="405111" cy="259045"/>
    <xdr:sp macro="" textlink="">
      <xdr:nvSpPr>
        <xdr:cNvPr id="320" name="n_3mainValue【福祉施設】&#10;有形固定資産減価償却率">
          <a:extLst>
            <a:ext uri="{FF2B5EF4-FFF2-40B4-BE49-F238E27FC236}">
              <a16:creationId xmlns:a16="http://schemas.microsoft.com/office/drawing/2014/main" id="{FC41E0FE-895F-4690-B399-9A5738D46662}"/>
            </a:ext>
          </a:extLst>
        </xdr:cNvPr>
        <xdr:cNvSpPr txBox="1"/>
      </xdr:nvSpPr>
      <xdr:spPr>
        <a:xfrm>
          <a:off x="1816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21" name="n_4mainValue【福祉施設】&#10;有形固定資産減価償却率">
          <a:extLst>
            <a:ext uri="{FF2B5EF4-FFF2-40B4-BE49-F238E27FC236}">
              <a16:creationId xmlns:a16="http://schemas.microsoft.com/office/drawing/2014/main" id="{02562FBB-4431-4CD2-BD9A-2076B84B34D8}"/>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AC48C53-5926-47C6-BC4B-4CD226A259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5F5C50E-4ED8-49A0-8395-0036F8557ED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19D1DEA-5DCE-4DF5-AABF-F283B9C4F2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828F59E-C738-4507-A73A-1300DEEBFA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F8121DB-F0B8-496D-9A14-55E1F47D1C3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913660B-0F2A-47AA-9F66-C7C7CB10955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F6DC913-5E18-4538-976D-E138D28796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8565CC9-B0A1-4FFC-8C13-16719F6B475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96A4ABA-624F-4F26-8BA1-51F9A115D7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D165A5F-D251-401A-8C6E-DFAC9B4664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62C0177-FF9C-4564-8CE9-013C5673C0F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1453798-3F6E-45CA-B966-C9F4AD92A99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EC28444-4877-4450-9E7B-B2864474E48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46E9A44A-BF05-4E0D-A10E-35FCE2C93AD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CF8B5AD-1458-48E5-A9FE-1738BE5846B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EA3EE827-E00E-4974-868A-96CC2D4CF3B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C1AC6D6-6EDF-475C-B755-41BF843C65C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41C7188F-A759-49B7-9A44-7D842F44D50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14586188-E389-40B1-A70F-F68B372A08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D3BC02A5-295C-4F87-848B-6F90690776E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EA0BB38-7C1E-4439-895C-B72D2465D22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F549C708-3C01-494B-8593-F17347D491E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18A4BCFC-A5A6-4EAD-A0CE-3D93FE8560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E0FC2ADA-0A49-42AF-864B-3010954E37EC}"/>
            </a:ext>
          </a:extLst>
        </xdr:cNvPr>
        <xdr:cNvCxnSpPr/>
      </xdr:nvCxnSpPr>
      <xdr:spPr>
        <a:xfrm flipV="1">
          <a:off x="10476865" y="13436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BC7BE590-3DE0-4483-8FA4-24F8517837B0}"/>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16E5E3C5-EEF6-4CC7-8E39-8CC6B2DA1F1C}"/>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348" name="【福祉施設】&#10;一人当たり面積最大値テキスト">
          <a:extLst>
            <a:ext uri="{FF2B5EF4-FFF2-40B4-BE49-F238E27FC236}">
              <a16:creationId xmlns:a16="http://schemas.microsoft.com/office/drawing/2014/main" id="{FD90FF69-3643-44E3-A53A-C62B243FC946}"/>
            </a:ext>
          </a:extLst>
        </xdr:cNvPr>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349" name="直線コネクタ 348">
          <a:extLst>
            <a:ext uri="{FF2B5EF4-FFF2-40B4-BE49-F238E27FC236}">
              <a16:creationId xmlns:a16="http://schemas.microsoft.com/office/drawing/2014/main" id="{A400BFDF-1333-49B0-8121-25A623BBBE05}"/>
            </a:ext>
          </a:extLst>
        </xdr:cNvPr>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50" name="【福祉施設】&#10;一人当たり面積平均値テキスト">
          <a:extLst>
            <a:ext uri="{FF2B5EF4-FFF2-40B4-BE49-F238E27FC236}">
              <a16:creationId xmlns:a16="http://schemas.microsoft.com/office/drawing/2014/main" id="{1190C1E0-1490-4E1F-8CB0-6CAA9BD9E7A0}"/>
            </a:ext>
          </a:extLst>
        </xdr:cNvPr>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1" name="フローチャート: 判断 350">
          <a:extLst>
            <a:ext uri="{FF2B5EF4-FFF2-40B4-BE49-F238E27FC236}">
              <a16:creationId xmlns:a16="http://schemas.microsoft.com/office/drawing/2014/main" id="{90BE5DD0-E042-428C-B4D7-BD3BBA4EF423}"/>
            </a:ext>
          </a:extLst>
        </xdr:cNvPr>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31750</xdr:rowOff>
    </xdr:from>
    <xdr:to>
      <xdr:col>50</xdr:col>
      <xdr:colOff>165100</xdr:colOff>
      <xdr:row>83</xdr:row>
      <xdr:rowOff>133350</xdr:rowOff>
    </xdr:to>
    <xdr:sp macro="" textlink="">
      <xdr:nvSpPr>
        <xdr:cNvPr id="352" name="フローチャート: 判断 351">
          <a:extLst>
            <a:ext uri="{FF2B5EF4-FFF2-40B4-BE49-F238E27FC236}">
              <a16:creationId xmlns:a16="http://schemas.microsoft.com/office/drawing/2014/main" id="{4C7D2AA4-523C-4848-9101-863FD68CF28B}"/>
            </a:ext>
          </a:extLst>
        </xdr:cNvPr>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3" name="フローチャート: 判断 352">
          <a:extLst>
            <a:ext uri="{FF2B5EF4-FFF2-40B4-BE49-F238E27FC236}">
              <a16:creationId xmlns:a16="http://schemas.microsoft.com/office/drawing/2014/main" id="{45344771-81E4-48EE-B7A3-F3A7986C69F9}"/>
            </a:ext>
          </a:extLst>
        </xdr:cNvPr>
        <xdr:cNvSpPr/>
      </xdr:nvSpPr>
      <xdr:spPr>
        <a:xfrm>
          <a:off x="869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4" name="フローチャート: 判断 353">
          <a:extLst>
            <a:ext uri="{FF2B5EF4-FFF2-40B4-BE49-F238E27FC236}">
              <a16:creationId xmlns:a16="http://schemas.microsoft.com/office/drawing/2014/main" id="{5181807D-7DE3-4669-B8C5-75DE2F2AA58C}"/>
            </a:ext>
          </a:extLst>
        </xdr:cNvPr>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55894E11-2E49-4DD9-A58C-9CE72CFD4644}"/>
            </a:ext>
          </a:extLst>
        </xdr:cNvPr>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EB9ABAD-F7AD-4274-9CC6-35EBDE578A7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5A74C02-8C4D-4CE1-8F32-7FDF790B818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7165476-B600-494A-BD99-68938C95A6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DA17C83-3346-44A6-BA59-7CDBA204DA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8704958-DF03-4C25-9941-8E97045D6CE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61" name="楕円 360">
          <a:extLst>
            <a:ext uri="{FF2B5EF4-FFF2-40B4-BE49-F238E27FC236}">
              <a16:creationId xmlns:a16="http://schemas.microsoft.com/office/drawing/2014/main" id="{4F9FAA1D-EA23-4980-82F8-46C462613166}"/>
            </a:ext>
          </a:extLst>
        </xdr:cNvPr>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62" name="【福祉施設】&#10;一人当たり面積該当値テキスト">
          <a:extLst>
            <a:ext uri="{FF2B5EF4-FFF2-40B4-BE49-F238E27FC236}">
              <a16:creationId xmlns:a16="http://schemas.microsoft.com/office/drawing/2014/main" id="{FEEA5F6D-21FF-4C17-99A7-CD14D97CB26F}"/>
            </a:ext>
          </a:extLst>
        </xdr:cNvPr>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63" name="楕円 362">
          <a:extLst>
            <a:ext uri="{FF2B5EF4-FFF2-40B4-BE49-F238E27FC236}">
              <a16:creationId xmlns:a16="http://schemas.microsoft.com/office/drawing/2014/main" id="{658678D8-D343-400D-9C42-2BAAEF1B8053}"/>
            </a:ext>
          </a:extLst>
        </xdr:cNvPr>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0</xdr:rowOff>
    </xdr:to>
    <xdr:cxnSp macro="">
      <xdr:nvCxnSpPr>
        <xdr:cNvPr id="364" name="直線コネクタ 363">
          <a:extLst>
            <a:ext uri="{FF2B5EF4-FFF2-40B4-BE49-F238E27FC236}">
              <a16:creationId xmlns:a16="http://schemas.microsoft.com/office/drawing/2014/main" id="{A35D29C7-658D-4424-B7CD-2CD4E7409EAF}"/>
            </a:ext>
          </a:extLst>
        </xdr:cNvPr>
        <xdr:cNvCxnSpPr/>
      </xdr:nvCxnSpPr>
      <xdr:spPr>
        <a:xfrm>
          <a:off x="9639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65" name="楕円 364">
          <a:extLst>
            <a:ext uri="{FF2B5EF4-FFF2-40B4-BE49-F238E27FC236}">
              <a16:creationId xmlns:a16="http://schemas.microsoft.com/office/drawing/2014/main" id="{BE2E3906-8E1E-4A0B-8D17-FE03B6D738F1}"/>
            </a:ext>
          </a:extLst>
        </xdr:cNvPr>
        <xdr:cNvSpPr/>
      </xdr:nvSpPr>
      <xdr:spPr>
        <a:xfrm>
          <a:off x="869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0</xdr:rowOff>
    </xdr:from>
    <xdr:to>
      <xdr:col>50</xdr:col>
      <xdr:colOff>114300</xdr:colOff>
      <xdr:row>84</xdr:row>
      <xdr:rowOff>0</xdr:rowOff>
    </xdr:to>
    <xdr:cxnSp macro="">
      <xdr:nvCxnSpPr>
        <xdr:cNvPr id="366" name="直線コネクタ 365">
          <a:extLst>
            <a:ext uri="{FF2B5EF4-FFF2-40B4-BE49-F238E27FC236}">
              <a16:creationId xmlns:a16="http://schemas.microsoft.com/office/drawing/2014/main" id="{3F25964A-D9A9-4358-AB80-5C44B078E988}"/>
            </a:ext>
          </a:extLst>
        </xdr:cNvPr>
        <xdr:cNvCxnSpPr/>
      </xdr:nvCxnSpPr>
      <xdr:spPr>
        <a:xfrm>
          <a:off x="8750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120650</xdr:rowOff>
    </xdr:from>
    <xdr:to>
      <xdr:col>41</xdr:col>
      <xdr:colOff>101600</xdr:colOff>
      <xdr:row>84</xdr:row>
      <xdr:rowOff>50800</xdr:rowOff>
    </xdr:to>
    <xdr:sp macro="" textlink="">
      <xdr:nvSpPr>
        <xdr:cNvPr id="367" name="楕円 366">
          <a:extLst>
            <a:ext uri="{FF2B5EF4-FFF2-40B4-BE49-F238E27FC236}">
              <a16:creationId xmlns:a16="http://schemas.microsoft.com/office/drawing/2014/main" id="{30A1A25B-E8B8-46CE-BB53-208E090DD1C8}"/>
            </a:ext>
          </a:extLst>
        </xdr:cNvPr>
        <xdr:cNvSpPr/>
      </xdr:nvSpPr>
      <xdr:spPr>
        <a:xfrm>
          <a:off x="781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0</xdr:rowOff>
    </xdr:from>
    <xdr:to>
      <xdr:col>45</xdr:col>
      <xdr:colOff>177800</xdr:colOff>
      <xdr:row>84</xdr:row>
      <xdr:rowOff>0</xdr:rowOff>
    </xdr:to>
    <xdr:cxnSp macro="">
      <xdr:nvCxnSpPr>
        <xdr:cNvPr id="368" name="直線コネクタ 367">
          <a:extLst>
            <a:ext uri="{FF2B5EF4-FFF2-40B4-BE49-F238E27FC236}">
              <a16:creationId xmlns:a16="http://schemas.microsoft.com/office/drawing/2014/main" id="{6739ACD5-F091-4534-81FE-A32B225FE0BE}"/>
            </a:ext>
          </a:extLst>
        </xdr:cNvPr>
        <xdr:cNvCxnSpPr/>
      </xdr:nvCxnSpPr>
      <xdr:spPr>
        <a:xfrm>
          <a:off x="7861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69" name="楕円 368">
          <a:extLst>
            <a:ext uri="{FF2B5EF4-FFF2-40B4-BE49-F238E27FC236}">
              <a16:creationId xmlns:a16="http://schemas.microsoft.com/office/drawing/2014/main" id="{FA3E7A65-6AF6-418A-99FF-1F88A058EAB0}"/>
            </a:ext>
          </a:extLst>
        </xdr:cNvPr>
        <xdr:cNvSpPr/>
      </xdr:nvSpPr>
      <xdr:spPr>
        <a:xfrm>
          <a:off x="692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0</xdr:rowOff>
    </xdr:from>
    <xdr:to>
      <xdr:col>41</xdr:col>
      <xdr:colOff>50800</xdr:colOff>
      <xdr:row>84</xdr:row>
      <xdr:rowOff>0</xdr:rowOff>
    </xdr:to>
    <xdr:cxnSp macro="">
      <xdr:nvCxnSpPr>
        <xdr:cNvPr id="370" name="直線コネクタ 369">
          <a:extLst>
            <a:ext uri="{FF2B5EF4-FFF2-40B4-BE49-F238E27FC236}">
              <a16:creationId xmlns:a16="http://schemas.microsoft.com/office/drawing/2014/main" id="{73706893-058D-4F41-B497-DE3D895E91A9}"/>
            </a:ext>
          </a:extLst>
        </xdr:cNvPr>
        <xdr:cNvCxnSpPr/>
      </xdr:nvCxnSpPr>
      <xdr:spPr>
        <a:xfrm>
          <a:off x="6972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149877</xdr:rowOff>
    </xdr:from>
    <xdr:ext cx="469744" cy="259045"/>
    <xdr:sp macro="" textlink="">
      <xdr:nvSpPr>
        <xdr:cNvPr id="371" name="n_1aveValue【福祉施設】&#10;一人当たり面積">
          <a:extLst>
            <a:ext uri="{FF2B5EF4-FFF2-40B4-BE49-F238E27FC236}">
              <a16:creationId xmlns:a16="http://schemas.microsoft.com/office/drawing/2014/main" id="{7FE1AF10-BD56-4B59-87E8-B1FD709A301F}"/>
            </a:ext>
          </a:extLst>
        </xdr:cNvPr>
        <xdr:cNvSpPr txBox="1"/>
      </xdr:nvSpPr>
      <xdr:spPr>
        <a:xfrm>
          <a:off x="9391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2" name="n_2aveValue【福祉施設】&#10;一人当たり面積">
          <a:extLst>
            <a:ext uri="{FF2B5EF4-FFF2-40B4-BE49-F238E27FC236}">
              <a16:creationId xmlns:a16="http://schemas.microsoft.com/office/drawing/2014/main" id="{C26853AE-692C-4C85-937C-838FA115C442}"/>
            </a:ext>
          </a:extLst>
        </xdr:cNvPr>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3" name="n_3aveValue【福祉施設】&#10;一人当たり面積">
          <a:extLst>
            <a:ext uri="{FF2B5EF4-FFF2-40B4-BE49-F238E27FC236}">
              <a16:creationId xmlns:a16="http://schemas.microsoft.com/office/drawing/2014/main" id="{A5C7311B-CB4A-4CAB-B29F-4F5B23C52457}"/>
            </a:ext>
          </a:extLst>
        </xdr:cNvPr>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a:extLst>
            <a:ext uri="{FF2B5EF4-FFF2-40B4-BE49-F238E27FC236}">
              <a16:creationId xmlns:a16="http://schemas.microsoft.com/office/drawing/2014/main" id="{1B01F5E0-D6DF-44C2-A8ED-E69B1E1621E8}"/>
            </a:ext>
          </a:extLst>
        </xdr:cNvPr>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41927</xdr:rowOff>
    </xdr:from>
    <xdr:ext cx="469744" cy="259045"/>
    <xdr:sp macro="" textlink="">
      <xdr:nvSpPr>
        <xdr:cNvPr id="375" name="n_1mainValue【福祉施設】&#10;一人当たり面積">
          <a:extLst>
            <a:ext uri="{FF2B5EF4-FFF2-40B4-BE49-F238E27FC236}">
              <a16:creationId xmlns:a16="http://schemas.microsoft.com/office/drawing/2014/main" id="{C9B5C57D-5EB1-4A0B-9EB1-94B66CCDE22D}"/>
            </a:ext>
          </a:extLst>
        </xdr:cNvPr>
        <xdr:cNvSpPr txBox="1"/>
      </xdr:nvSpPr>
      <xdr:spPr>
        <a:xfrm>
          <a:off x="9391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41927</xdr:rowOff>
    </xdr:from>
    <xdr:ext cx="469744" cy="259045"/>
    <xdr:sp macro="" textlink="">
      <xdr:nvSpPr>
        <xdr:cNvPr id="376" name="n_2mainValue【福祉施設】&#10;一人当たり面積">
          <a:extLst>
            <a:ext uri="{FF2B5EF4-FFF2-40B4-BE49-F238E27FC236}">
              <a16:creationId xmlns:a16="http://schemas.microsoft.com/office/drawing/2014/main" id="{4996FA59-C94D-4BC3-A842-6F233B455A57}"/>
            </a:ext>
          </a:extLst>
        </xdr:cNvPr>
        <xdr:cNvSpPr txBox="1"/>
      </xdr:nvSpPr>
      <xdr:spPr>
        <a:xfrm>
          <a:off x="8515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41927</xdr:rowOff>
    </xdr:from>
    <xdr:ext cx="469744" cy="259045"/>
    <xdr:sp macro="" textlink="">
      <xdr:nvSpPr>
        <xdr:cNvPr id="377" name="n_3mainValue【福祉施設】&#10;一人当たり面積">
          <a:extLst>
            <a:ext uri="{FF2B5EF4-FFF2-40B4-BE49-F238E27FC236}">
              <a16:creationId xmlns:a16="http://schemas.microsoft.com/office/drawing/2014/main" id="{A2CBBEA1-CE32-4E48-B733-E8CA8AFCDEC7}"/>
            </a:ext>
          </a:extLst>
        </xdr:cNvPr>
        <xdr:cNvSpPr txBox="1"/>
      </xdr:nvSpPr>
      <xdr:spPr>
        <a:xfrm>
          <a:off x="7626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78" name="n_4mainValue【福祉施設】&#10;一人当たり面積">
          <a:extLst>
            <a:ext uri="{FF2B5EF4-FFF2-40B4-BE49-F238E27FC236}">
              <a16:creationId xmlns:a16="http://schemas.microsoft.com/office/drawing/2014/main" id="{6E0AF5DF-36E1-4712-8F50-21BEFBC0BB04}"/>
            </a:ext>
          </a:extLst>
        </xdr:cNvPr>
        <xdr:cNvSpPr txBox="1"/>
      </xdr:nvSpPr>
      <xdr:spPr>
        <a:xfrm>
          <a:off x="6737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15EDF65-53E6-4EC1-B058-75FA5DA46CE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2920569-B7D9-4443-B46C-E42085C7D3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1F477DC-B3DD-4830-BC13-3343D6E718F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E759D55-12FF-4234-A65A-B65AEEFFEB6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47E24D7-9332-4B6F-80FC-6652FBFA5EC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7BF4E6B-D767-4DE6-979A-113FC5E892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17B7D28-086C-4E1C-B710-7134C17730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41473D7-49AF-4135-8467-495221890D0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1192B65C-787F-4203-A1D0-B55B70D64D7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812349AC-89D6-47B9-AE71-A1D267D6AB5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5503CB4-9B85-45A2-83E7-2D1374BA563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D5020D98-073B-4D50-A197-41A684C00C3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A58B8A7F-E869-41F0-B5D5-B01DD5E6FA9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56E2ADC2-4A3B-4B3B-9AE0-2456E2EA190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F5E56507-6017-4795-B2B1-65E80B2D533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AB10442-41C1-4708-AC1D-F91395A1426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EF067B76-3B28-4693-9FC4-6512BCCAFF4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6A50C1C9-6DCD-4C85-BE20-76FBADAEA92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7FFDB218-A4BB-4561-B32C-F6708AC56D1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6A8C89A4-A348-4988-8387-4CF3E1A0936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5E67668F-954F-4E30-88E9-DB846090DF6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7484CAE8-2C20-4B0F-8DF5-8A356FC4167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E772F8AD-88A2-44E7-8AD5-7BCCF19E643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27E991A0-89A5-47F2-B13C-C95150D6531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964E9FE5-BABA-4A58-8590-0BDD976E119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404" name="直線コネクタ 403">
          <a:extLst>
            <a:ext uri="{FF2B5EF4-FFF2-40B4-BE49-F238E27FC236}">
              <a16:creationId xmlns:a16="http://schemas.microsoft.com/office/drawing/2014/main" id="{184E7C9F-4306-4803-B82E-4036357F847A}"/>
            </a:ext>
          </a:extLst>
        </xdr:cNvPr>
        <xdr:cNvCxnSpPr/>
      </xdr:nvCxnSpPr>
      <xdr:spPr>
        <a:xfrm flipV="1">
          <a:off x="4634865" y="1712649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5B084852-0F25-4F1A-B8C9-91D184D14E50}"/>
            </a:ext>
          </a:extLst>
        </xdr:cNvPr>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6" name="直線コネクタ 405">
          <a:extLst>
            <a:ext uri="{FF2B5EF4-FFF2-40B4-BE49-F238E27FC236}">
              <a16:creationId xmlns:a16="http://schemas.microsoft.com/office/drawing/2014/main" id="{F2BCAF86-CFC3-4E16-A80C-E0BDACBB94E3}"/>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CC089C53-D030-4D4F-8845-822B484DF2C5}"/>
            </a:ext>
          </a:extLst>
        </xdr:cNvPr>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08" name="直線コネクタ 407">
          <a:extLst>
            <a:ext uri="{FF2B5EF4-FFF2-40B4-BE49-F238E27FC236}">
              <a16:creationId xmlns:a16="http://schemas.microsoft.com/office/drawing/2014/main" id="{84939273-731A-43FB-ADC5-A9B9E066408F}"/>
            </a:ext>
          </a:extLst>
        </xdr:cNvPr>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71138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A4123EE-D649-4840-AFD4-198D073109B1}"/>
            </a:ext>
          </a:extLst>
        </xdr:cNvPr>
        <xdr:cNvSpPr txBox="1"/>
      </xdr:nvSpPr>
      <xdr:spPr>
        <a:xfrm>
          <a:off x="4673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0" name="フローチャート: 判断 409">
          <a:extLst>
            <a:ext uri="{FF2B5EF4-FFF2-40B4-BE49-F238E27FC236}">
              <a16:creationId xmlns:a16="http://schemas.microsoft.com/office/drawing/2014/main" id="{3888D303-4398-495C-A372-3EF3133D76B4}"/>
            </a:ext>
          </a:extLst>
        </xdr:cNvPr>
        <xdr:cNvSpPr/>
      </xdr:nvSpPr>
      <xdr:spPr>
        <a:xfrm>
          <a:off x="4584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1" name="フローチャート: 判断 410">
          <a:extLst>
            <a:ext uri="{FF2B5EF4-FFF2-40B4-BE49-F238E27FC236}">
              <a16:creationId xmlns:a16="http://schemas.microsoft.com/office/drawing/2014/main" id="{B700C1EC-6C5F-455D-97EE-5852B49AFC04}"/>
            </a:ext>
          </a:extLst>
        </xdr:cNvPr>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412" name="フローチャート: 判断 411">
          <a:extLst>
            <a:ext uri="{FF2B5EF4-FFF2-40B4-BE49-F238E27FC236}">
              <a16:creationId xmlns:a16="http://schemas.microsoft.com/office/drawing/2014/main" id="{57A72342-BE68-490E-9DBA-912CC09BAAE7}"/>
            </a:ext>
          </a:extLst>
        </xdr:cNvPr>
        <xdr:cNvSpPr/>
      </xdr:nvSpPr>
      <xdr:spPr>
        <a:xfrm>
          <a:off x="2857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13" name="フローチャート: 判断 412">
          <a:extLst>
            <a:ext uri="{FF2B5EF4-FFF2-40B4-BE49-F238E27FC236}">
              <a16:creationId xmlns:a16="http://schemas.microsoft.com/office/drawing/2014/main" id="{BB9327C1-1E64-4434-B5B0-09F9FCC28FAC}"/>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4" name="フローチャート: 判断 413">
          <a:extLst>
            <a:ext uri="{FF2B5EF4-FFF2-40B4-BE49-F238E27FC236}">
              <a16:creationId xmlns:a16="http://schemas.microsoft.com/office/drawing/2014/main" id="{4AB88C8E-2ACB-4D5B-A89F-CB6EDEA3FF56}"/>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5246C08-DF05-4A9B-A6C0-A8B56A838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E50514A-251A-4821-9904-55143DB5476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7F072DF-F079-4995-94CC-B15B65A6705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E822617-2AD3-4094-812F-D5FDC872BC4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56125BF-3083-459B-97B0-4F423F02765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5806</xdr:rowOff>
    </xdr:from>
    <xdr:to>
      <xdr:col>24</xdr:col>
      <xdr:colOff>114300</xdr:colOff>
      <xdr:row>105</xdr:row>
      <xdr:rowOff>107406</xdr:rowOff>
    </xdr:to>
    <xdr:sp macro="" textlink="">
      <xdr:nvSpPr>
        <xdr:cNvPr id="420" name="楕円 419">
          <a:extLst>
            <a:ext uri="{FF2B5EF4-FFF2-40B4-BE49-F238E27FC236}">
              <a16:creationId xmlns:a16="http://schemas.microsoft.com/office/drawing/2014/main" id="{695F4C80-6B5D-4E99-8394-D98E241A9961}"/>
            </a:ext>
          </a:extLst>
        </xdr:cNvPr>
        <xdr:cNvSpPr/>
      </xdr:nvSpPr>
      <xdr:spPr>
        <a:xfrm>
          <a:off x="4584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155683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AEF15EE1-81C8-4661-9D2B-F94671AF1B68}"/>
            </a:ext>
          </a:extLst>
        </xdr:cNvPr>
        <xdr:cNvSpPr txBox="1"/>
      </xdr:nvSpPr>
      <xdr:spPr>
        <a:xfrm>
          <a:off x="4673600"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110308</xdr:rowOff>
    </xdr:from>
    <xdr:to>
      <xdr:col>20</xdr:col>
      <xdr:colOff>38100</xdr:colOff>
      <xdr:row>105</xdr:row>
      <xdr:rowOff>40458</xdr:rowOff>
    </xdr:to>
    <xdr:sp macro="" textlink="">
      <xdr:nvSpPr>
        <xdr:cNvPr id="422" name="楕円 421">
          <a:extLst>
            <a:ext uri="{FF2B5EF4-FFF2-40B4-BE49-F238E27FC236}">
              <a16:creationId xmlns:a16="http://schemas.microsoft.com/office/drawing/2014/main" id="{6B80C410-DC8D-434A-8CF6-A4F16B9E6E2E}"/>
            </a:ext>
          </a:extLst>
        </xdr:cNvPr>
        <xdr:cNvSpPr/>
      </xdr:nvSpPr>
      <xdr:spPr>
        <a:xfrm>
          <a:off x="3746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161108</xdr:rowOff>
    </xdr:from>
    <xdr:to>
      <xdr:col>24</xdr:col>
      <xdr:colOff>63500</xdr:colOff>
      <xdr:row>105</xdr:row>
      <xdr:rowOff>56606</xdr:rowOff>
    </xdr:to>
    <xdr:cxnSp macro="">
      <xdr:nvCxnSpPr>
        <xdr:cNvPr id="423" name="直線コネクタ 422">
          <a:extLst>
            <a:ext uri="{FF2B5EF4-FFF2-40B4-BE49-F238E27FC236}">
              <a16:creationId xmlns:a16="http://schemas.microsoft.com/office/drawing/2014/main" id="{019AB59C-3767-47DE-B639-F8A065076303}"/>
            </a:ext>
          </a:extLst>
        </xdr:cNvPr>
        <xdr:cNvCxnSpPr/>
      </xdr:nvCxnSpPr>
      <xdr:spPr>
        <a:xfrm>
          <a:off x="3797300" y="17991908"/>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22134</xdr:rowOff>
    </xdr:from>
    <xdr:to>
      <xdr:col>15</xdr:col>
      <xdr:colOff>101600</xdr:colOff>
      <xdr:row>105</xdr:row>
      <xdr:rowOff>123734</xdr:rowOff>
    </xdr:to>
    <xdr:sp macro="" textlink="">
      <xdr:nvSpPr>
        <xdr:cNvPr id="424" name="楕円 423">
          <a:extLst>
            <a:ext uri="{FF2B5EF4-FFF2-40B4-BE49-F238E27FC236}">
              <a16:creationId xmlns:a16="http://schemas.microsoft.com/office/drawing/2014/main" id="{AA7FB855-D136-451F-ACBC-D89DC6A978AC}"/>
            </a:ext>
          </a:extLst>
        </xdr:cNvPr>
        <xdr:cNvSpPr/>
      </xdr:nvSpPr>
      <xdr:spPr>
        <a:xfrm>
          <a:off x="2857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161108</xdr:rowOff>
    </xdr:from>
    <xdr:to>
      <xdr:col>19</xdr:col>
      <xdr:colOff>177800</xdr:colOff>
      <xdr:row>105</xdr:row>
      <xdr:rowOff>72934</xdr:rowOff>
    </xdr:to>
    <xdr:cxnSp macro="">
      <xdr:nvCxnSpPr>
        <xdr:cNvPr id="425" name="直線コネクタ 424">
          <a:extLst>
            <a:ext uri="{FF2B5EF4-FFF2-40B4-BE49-F238E27FC236}">
              <a16:creationId xmlns:a16="http://schemas.microsoft.com/office/drawing/2014/main" id="{EBD3854B-CE54-49FA-9EEC-51AE69570946}"/>
            </a:ext>
          </a:extLst>
        </xdr:cNvPr>
        <xdr:cNvCxnSpPr/>
      </xdr:nvCxnSpPr>
      <xdr:spPr>
        <a:xfrm flipV="1">
          <a:off x="2908300" y="17991908"/>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426" name="楕円 425">
          <a:extLst>
            <a:ext uri="{FF2B5EF4-FFF2-40B4-BE49-F238E27FC236}">
              <a16:creationId xmlns:a16="http://schemas.microsoft.com/office/drawing/2014/main" id="{DEEBC8C4-BBEA-47E0-9D39-16656C2856D1}"/>
            </a:ext>
          </a:extLst>
        </xdr:cNvPr>
        <xdr:cNvSpPr/>
      </xdr:nvSpPr>
      <xdr:spPr>
        <a:xfrm>
          <a:off x="196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64770</xdr:rowOff>
    </xdr:from>
    <xdr:to>
      <xdr:col>15</xdr:col>
      <xdr:colOff>50800</xdr:colOff>
      <xdr:row>105</xdr:row>
      <xdr:rowOff>72934</xdr:rowOff>
    </xdr:to>
    <xdr:cxnSp macro="">
      <xdr:nvCxnSpPr>
        <xdr:cNvPr id="427" name="直線コネクタ 426">
          <a:extLst>
            <a:ext uri="{FF2B5EF4-FFF2-40B4-BE49-F238E27FC236}">
              <a16:creationId xmlns:a16="http://schemas.microsoft.com/office/drawing/2014/main" id="{EFB69039-5B25-42E1-BF03-52FCE9FF1797}"/>
            </a:ext>
          </a:extLst>
        </xdr:cNvPr>
        <xdr:cNvCxnSpPr/>
      </xdr:nvCxnSpPr>
      <xdr:spPr>
        <a:xfrm>
          <a:off x="2019300" y="180670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51526</xdr:rowOff>
    </xdr:from>
    <xdr:to>
      <xdr:col>6</xdr:col>
      <xdr:colOff>38100</xdr:colOff>
      <xdr:row>105</xdr:row>
      <xdr:rowOff>153126</xdr:rowOff>
    </xdr:to>
    <xdr:sp macro="" textlink="">
      <xdr:nvSpPr>
        <xdr:cNvPr id="428" name="楕円 427">
          <a:extLst>
            <a:ext uri="{FF2B5EF4-FFF2-40B4-BE49-F238E27FC236}">
              <a16:creationId xmlns:a16="http://schemas.microsoft.com/office/drawing/2014/main" id="{3592663F-6D56-43CC-A016-52D8E45B6580}"/>
            </a:ext>
          </a:extLst>
        </xdr:cNvPr>
        <xdr:cNvSpPr/>
      </xdr:nvSpPr>
      <xdr:spPr>
        <a:xfrm>
          <a:off x="1079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64770</xdr:rowOff>
    </xdr:from>
    <xdr:to>
      <xdr:col>10</xdr:col>
      <xdr:colOff>114300</xdr:colOff>
      <xdr:row>105</xdr:row>
      <xdr:rowOff>102326</xdr:rowOff>
    </xdr:to>
    <xdr:cxnSp macro="">
      <xdr:nvCxnSpPr>
        <xdr:cNvPr id="429" name="直線コネクタ 428">
          <a:extLst>
            <a:ext uri="{FF2B5EF4-FFF2-40B4-BE49-F238E27FC236}">
              <a16:creationId xmlns:a16="http://schemas.microsoft.com/office/drawing/2014/main" id="{B548F224-2CDE-4461-A0A7-58047DF99B6B}"/>
            </a:ext>
          </a:extLst>
        </xdr:cNvPr>
        <xdr:cNvCxnSpPr/>
      </xdr:nvCxnSpPr>
      <xdr:spPr>
        <a:xfrm flipV="1">
          <a:off x="1130300" y="180670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0" name="n_1aveValue【市民会館】&#10;有形固定資産減価償却率">
          <a:extLst>
            <a:ext uri="{FF2B5EF4-FFF2-40B4-BE49-F238E27FC236}">
              <a16:creationId xmlns:a16="http://schemas.microsoft.com/office/drawing/2014/main" id="{B8074B61-44F2-4A79-9693-1786F3FBDC63}"/>
            </a:ext>
          </a:extLst>
        </xdr:cNvPr>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8000</xdr:rowOff>
    </xdr:from>
    <xdr:ext cx="405111" cy="259045"/>
    <xdr:sp macro="" textlink="">
      <xdr:nvSpPr>
        <xdr:cNvPr id="431" name="n_2aveValue【市民会館】&#10;有形固定資産減価償却率">
          <a:extLst>
            <a:ext uri="{FF2B5EF4-FFF2-40B4-BE49-F238E27FC236}">
              <a16:creationId xmlns:a16="http://schemas.microsoft.com/office/drawing/2014/main" id="{8F83164C-01A4-48A8-A4EC-E52AEDAEF270}"/>
            </a:ext>
          </a:extLst>
        </xdr:cNvPr>
        <xdr:cNvSpPr txBox="1"/>
      </xdr:nvSpPr>
      <xdr:spPr>
        <a:xfrm>
          <a:off x="2705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32" name="n_3aveValue【市民会館】&#10;有形固定資産減価償却率">
          <a:extLst>
            <a:ext uri="{FF2B5EF4-FFF2-40B4-BE49-F238E27FC236}">
              <a16:creationId xmlns:a16="http://schemas.microsoft.com/office/drawing/2014/main" id="{043F1395-FEB0-43E8-9430-5D2DEBE709BF}"/>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3" name="n_4aveValue【市民会館】&#10;有形固定資産減価償却率">
          <a:extLst>
            <a:ext uri="{FF2B5EF4-FFF2-40B4-BE49-F238E27FC236}">
              <a16:creationId xmlns:a16="http://schemas.microsoft.com/office/drawing/2014/main" id="{B3FB8EF1-F787-42B8-8C41-3E4C48AFCFBC}"/>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31585</xdr:rowOff>
    </xdr:from>
    <xdr:ext cx="405111" cy="259045"/>
    <xdr:sp macro="" textlink="">
      <xdr:nvSpPr>
        <xdr:cNvPr id="434" name="n_1mainValue【市民会館】&#10;有形固定資産減価償却率">
          <a:extLst>
            <a:ext uri="{FF2B5EF4-FFF2-40B4-BE49-F238E27FC236}">
              <a16:creationId xmlns:a16="http://schemas.microsoft.com/office/drawing/2014/main" id="{183DD4AC-88B6-4F4E-BAD4-C38B0DBBFE6E}"/>
            </a:ext>
          </a:extLst>
        </xdr:cNvPr>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114861</xdr:rowOff>
    </xdr:from>
    <xdr:ext cx="405111" cy="259045"/>
    <xdr:sp macro="" textlink="">
      <xdr:nvSpPr>
        <xdr:cNvPr id="435" name="n_2mainValue【市民会館】&#10;有形固定資産減価償却率">
          <a:extLst>
            <a:ext uri="{FF2B5EF4-FFF2-40B4-BE49-F238E27FC236}">
              <a16:creationId xmlns:a16="http://schemas.microsoft.com/office/drawing/2014/main" id="{78102723-88CE-472B-BF39-6B66371601DD}"/>
            </a:ext>
          </a:extLst>
        </xdr:cNvPr>
        <xdr:cNvSpPr txBox="1"/>
      </xdr:nvSpPr>
      <xdr:spPr>
        <a:xfrm>
          <a:off x="2705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106697</xdr:rowOff>
    </xdr:from>
    <xdr:ext cx="405111" cy="259045"/>
    <xdr:sp macro="" textlink="">
      <xdr:nvSpPr>
        <xdr:cNvPr id="436" name="n_3mainValue【市民会館】&#10;有形固定資産減価償却率">
          <a:extLst>
            <a:ext uri="{FF2B5EF4-FFF2-40B4-BE49-F238E27FC236}">
              <a16:creationId xmlns:a16="http://schemas.microsoft.com/office/drawing/2014/main" id="{C415DB33-5E13-4B38-B016-D9051A827B8A}"/>
            </a:ext>
          </a:extLst>
        </xdr:cNvPr>
        <xdr:cNvSpPr txBox="1"/>
      </xdr:nvSpPr>
      <xdr:spPr>
        <a:xfrm>
          <a:off x="1816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144253</xdr:rowOff>
    </xdr:from>
    <xdr:ext cx="405111" cy="259045"/>
    <xdr:sp macro="" textlink="">
      <xdr:nvSpPr>
        <xdr:cNvPr id="437" name="n_4mainValue【市民会館】&#10;有形固定資産減価償却率">
          <a:extLst>
            <a:ext uri="{FF2B5EF4-FFF2-40B4-BE49-F238E27FC236}">
              <a16:creationId xmlns:a16="http://schemas.microsoft.com/office/drawing/2014/main" id="{013340C1-B2AB-4BDB-8C34-CEC157E42C33}"/>
            </a:ext>
          </a:extLst>
        </xdr:cNvPr>
        <xdr:cNvSpPr txBox="1"/>
      </xdr:nvSpPr>
      <xdr:spPr>
        <a:xfrm>
          <a:off x="927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E16B05D9-6D75-415D-811B-4786A97925E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6A9B8B02-9837-4C56-8793-E39EC6DFDD3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7F00119B-145E-4D22-ADE8-5B4D3833AD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322CEBB3-1003-4243-9ED0-15A1BF6CAA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D98276D4-E579-48C5-B392-5C1B53916E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78ABEB0A-72B6-40C4-B4E5-4EF862C145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532681BE-55FC-4B9F-AF08-F5B975A076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7A3D62CE-DDCB-4DFB-A679-6B0651493A3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E6D703DD-5407-4086-A4A9-E818A89BD77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F7617A1B-4D53-4B03-9256-B3C6790DBF9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E8E3629-15B6-4798-8CB5-623D0BACE58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9DD84F20-0B1A-4D42-9F70-B28037A96D8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EDD61E7F-B88C-4124-BE9C-8FAF607C623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B22839BB-F0C6-4162-8E1F-8CDB570EEFF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F559FE7D-A2B6-4FC9-AFEA-D1C0C90C4A5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F869F5B0-52F4-4C98-9B9F-1B9C688A10D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E5C13802-02D9-49D8-9E79-810C8A6EF6F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4C6A5635-2F94-4F28-A217-AF93A908E69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923EBB92-BBAE-42F8-9116-0AD203E0210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EE16396D-C7F4-4FF2-A5B5-5C8B96F9883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E4F4FA4C-0F28-4570-A9A8-9921B87ADEE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72F46DFD-77F2-4489-8025-63F9770E0E7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84CA7745-504D-45D8-9D5F-538DD2F2097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B7EA96E5-9584-48D6-A530-75EC822DA2D2}"/>
            </a:ext>
          </a:extLst>
        </xdr:cNvPr>
        <xdr:cNvCxnSpPr/>
      </xdr:nvCxnSpPr>
      <xdr:spPr>
        <a:xfrm flipV="1">
          <a:off x="10476865" y="173050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18BB84C6-3C26-49E2-BF27-46D646D2984B}"/>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8B959CE9-F4A7-460B-81FE-893476E9B75A}"/>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464" name="【市民会館】&#10;一人当たり面積最大値テキスト">
          <a:extLst>
            <a:ext uri="{FF2B5EF4-FFF2-40B4-BE49-F238E27FC236}">
              <a16:creationId xmlns:a16="http://schemas.microsoft.com/office/drawing/2014/main" id="{6422550D-40C8-4480-8185-4F61DE514C3B}"/>
            </a:ext>
          </a:extLst>
        </xdr:cNvPr>
        <xdr:cNvSpPr txBox="1"/>
      </xdr:nvSpPr>
      <xdr:spPr>
        <a:xfrm>
          <a:off x="10515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465" name="直線コネクタ 464">
          <a:extLst>
            <a:ext uri="{FF2B5EF4-FFF2-40B4-BE49-F238E27FC236}">
              <a16:creationId xmlns:a16="http://schemas.microsoft.com/office/drawing/2014/main" id="{CA000A07-2796-4EA6-A396-1F20DBB13C09}"/>
            </a:ext>
          </a:extLst>
        </xdr:cNvPr>
        <xdr:cNvCxnSpPr/>
      </xdr:nvCxnSpPr>
      <xdr:spPr>
        <a:xfrm>
          <a:off x="10388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6" name="【市民会館】&#10;一人当たり面積平均値テキスト">
          <a:extLst>
            <a:ext uri="{FF2B5EF4-FFF2-40B4-BE49-F238E27FC236}">
              <a16:creationId xmlns:a16="http://schemas.microsoft.com/office/drawing/2014/main" id="{1791C55A-2C75-41C6-B6E5-688A4C7E6672}"/>
            </a:ext>
          </a:extLst>
        </xdr:cNvPr>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a:extLst>
            <a:ext uri="{FF2B5EF4-FFF2-40B4-BE49-F238E27FC236}">
              <a16:creationId xmlns:a16="http://schemas.microsoft.com/office/drawing/2014/main" id="{0F0B69CB-BAFB-4F12-91A4-BA03BDA6B4A4}"/>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8" name="フローチャート: 判断 467">
          <a:extLst>
            <a:ext uri="{FF2B5EF4-FFF2-40B4-BE49-F238E27FC236}">
              <a16:creationId xmlns:a16="http://schemas.microsoft.com/office/drawing/2014/main" id="{09F22ECD-1EBA-474B-AD1D-8E93031D7FD9}"/>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69" name="フローチャート: 判断 468">
          <a:extLst>
            <a:ext uri="{FF2B5EF4-FFF2-40B4-BE49-F238E27FC236}">
              <a16:creationId xmlns:a16="http://schemas.microsoft.com/office/drawing/2014/main" id="{C68B9E9F-2D4D-42D5-A7FE-7536649F084E}"/>
            </a:ext>
          </a:extLst>
        </xdr:cNvPr>
        <xdr:cNvSpPr/>
      </xdr:nvSpPr>
      <xdr:spPr>
        <a:xfrm>
          <a:off x="869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A4F0FFB7-E7C5-465A-9349-9E7D385E5035}"/>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71" name="フローチャート: 判断 470">
          <a:extLst>
            <a:ext uri="{FF2B5EF4-FFF2-40B4-BE49-F238E27FC236}">
              <a16:creationId xmlns:a16="http://schemas.microsoft.com/office/drawing/2014/main" id="{FE9D2179-1952-41E6-9F30-0C87379829BB}"/>
            </a:ext>
          </a:extLst>
        </xdr:cNvPr>
        <xdr:cNvSpPr/>
      </xdr:nvSpPr>
      <xdr:spPr>
        <a:xfrm>
          <a:off x="692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333720C-61D2-4068-AB0E-D44669B8CCB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7B74552-F660-40DC-91EA-2CA6A0EEB40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6152E29-798C-440B-B2BE-A75FD9AD695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83B0C42-5457-4B30-8119-70653519303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5621041-226B-4476-9720-94F45B105E3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77" name="楕円 476">
          <a:extLst>
            <a:ext uri="{FF2B5EF4-FFF2-40B4-BE49-F238E27FC236}">
              <a16:creationId xmlns:a16="http://schemas.microsoft.com/office/drawing/2014/main" id="{ED20D114-A88C-4E61-B9ED-96A6166A02FC}"/>
            </a:ext>
          </a:extLst>
        </xdr:cNvPr>
        <xdr:cNvSpPr/>
      </xdr:nvSpPr>
      <xdr:spPr>
        <a:xfrm>
          <a:off x="10426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100347</xdr:rowOff>
    </xdr:from>
    <xdr:ext cx="469744" cy="259045"/>
    <xdr:sp macro="" textlink="">
      <xdr:nvSpPr>
        <xdr:cNvPr id="478" name="【市民会館】&#10;一人当たり面積該当値テキスト">
          <a:extLst>
            <a:ext uri="{FF2B5EF4-FFF2-40B4-BE49-F238E27FC236}">
              <a16:creationId xmlns:a16="http://schemas.microsoft.com/office/drawing/2014/main" id="{6CA0EBCA-BAA3-453A-9E32-5C64ABA89C3C}"/>
            </a:ext>
          </a:extLst>
        </xdr:cNvPr>
        <xdr:cNvSpPr txBox="1"/>
      </xdr:nvSpPr>
      <xdr:spPr>
        <a:xfrm>
          <a:off x="10515600"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79" name="楕円 478">
          <a:extLst>
            <a:ext uri="{FF2B5EF4-FFF2-40B4-BE49-F238E27FC236}">
              <a16:creationId xmlns:a16="http://schemas.microsoft.com/office/drawing/2014/main" id="{FAF68C47-9FD1-4AD4-B061-F04AAFF91133}"/>
            </a:ext>
          </a:extLst>
        </xdr:cNvPr>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64770</xdr:rowOff>
    </xdr:to>
    <xdr:cxnSp macro="">
      <xdr:nvCxnSpPr>
        <xdr:cNvPr id="480" name="直線コネクタ 479">
          <a:extLst>
            <a:ext uri="{FF2B5EF4-FFF2-40B4-BE49-F238E27FC236}">
              <a16:creationId xmlns:a16="http://schemas.microsoft.com/office/drawing/2014/main" id="{70C30E6B-9764-4476-AF09-7E5542B436AE}"/>
            </a:ext>
          </a:extLst>
        </xdr:cNvPr>
        <xdr:cNvCxnSpPr/>
      </xdr:nvCxnSpPr>
      <xdr:spPr>
        <a:xfrm>
          <a:off x="9639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81" name="楕円 480">
          <a:extLst>
            <a:ext uri="{FF2B5EF4-FFF2-40B4-BE49-F238E27FC236}">
              <a16:creationId xmlns:a16="http://schemas.microsoft.com/office/drawing/2014/main" id="{C6D8FECA-BB73-4C04-9EC5-F8752D38749C}"/>
            </a:ext>
          </a:extLst>
        </xdr:cNvPr>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64770</xdr:rowOff>
    </xdr:to>
    <xdr:cxnSp macro="">
      <xdr:nvCxnSpPr>
        <xdr:cNvPr id="482" name="直線コネクタ 481">
          <a:extLst>
            <a:ext uri="{FF2B5EF4-FFF2-40B4-BE49-F238E27FC236}">
              <a16:creationId xmlns:a16="http://schemas.microsoft.com/office/drawing/2014/main" id="{C3A7DAA6-4E9C-4FA5-9A5A-5965BE6172D1}"/>
            </a:ext>
          </a:extLst>
        </xdr:cNvPr>
        <xdr:cNvCxnSpPr/>
      </xdr:nvCxnSpPr>
      <xdr:spPr>
        <a:xfrm>
          <a:off x="8750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xdr:rowOff>
    </xdr:from>
    <xdr:to>
      <xdr:col>41</xdr:col>
      <xdr:colOff>101600</xdr:colOff>
      <xdr:row>107</xdr:row>
      <xdr:rowOff>115570</xdr:rowOff>
    </xdr:to>
    <xdr:sp macro="" textlink="">
      <xdr:nvSpPr>
        <xdr:cNvPr id="483" name="楕円 482">
          <a:extLst>
            <a:ext uri="{FF2B5EF4-FFF2-40B4-BE49-F238E27FC236}">
              <a16:creationId xmlns:a16="http://schemas.microsoft.com/office/drawing/2014/main" id="{CDF5DCC1-AF6D-4569-B2C6-B7D21CCCBE06}"/>
            </a:ext>
          </a:extLst>
        </xdr:cNvPr>
        <xdr:cNvSpPr/>
      </xdr:nvSpPr>
      <xdr:spPr>
        <a:xfrm>
          <a:off x="781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64770</xdr:rowOff>
    </xdr:to>
    <xdr:cxnSp macro="">
      <xdr:nvCxnSpPr>
        <xdr:cNvPr id="484" name="直線コネクタ 483">
          <a:extLst>
            <a:ext uri="{FF2B5EF4-FFF2-40B4-BE49-F238E27FC236}">
              <a16:creationId xmlns:a16="http://schemas.microsoft.com/office/drawing/2014/main" id="{26FF7C80-46C8-49C0-8552-682DBBB7A5CF}"/>
            </a:ext>
          </a:extLst>
        </xdr:cNvPr>
        <xdr:cNvCxnSpPr/>
      </xdr:nvCxnSpPr>
      <xdr:spPr>
        <a:xfrm>
          <a:off x="7861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85" name="楕円 484">
          <a:extLst>
            <a:ext uri="{FF2B5EF4-FFF2-40B4-BE49-F238E27FC236}">
              <a16:creationId xmlns:a16="http://schemas.microsoft.com/office/drawing/2014/main" id="{4BF8960B-A82B-4DCC-AA80-A4BA25498D1D}"/>
            </a:ext>
          </a:extLst>
        </xdr:cNvPr>
        <xdr:cNvSpPr/>
      </xdr:nvSpPr>
      <xdr:spPr>
        <a:xfrm>
          <a:off x="692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64770</xdr:rowOff>
    </xdr:from>
    <xdr:to>
      <xdr:col>41</xdr:col>
      <xdr:colOff>50800</xdr:colOff>
      <xdr:row>107</xdr:row>
      <xdr:rowOff>64770</xdr:rowOff>
    </xdr:to>
    <xdr:cxnSp macro="">
      <xdr:nvCxnSpPr>
        <xdr:cNvPr id="486" name="直線コネクタ 485">
          <a:extLst>
            <a:ext uri="{FF2B5EF4-FFF2-40B4-BE49-F238E27FC236}">
              <a16:creationId xmlns:a16="http://schemas.microsoft.com/office/drawing/2014/main" id="{B1014C44-F5AB-4E8A-851B-BFE04B6F2E16}"/>
            </a:ext>
          </a:extLst>
        </xdr:cNvPr>
        <xdr:cNvCxnSpPr/>
      </xdr:nvCxnSpPr>
      <xdr:spPr>
        <a:xfrm>
          <a:off x="6972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7" name="n_1aveValue【市民会館】&#10;一人当たり面積">
          <a:extLst>
            <a:ext uri="{FF2B5EF4-FFF2-40B4-BE49-F238E27FC236}">
              <a16:creationId xmlns:a16="http://schemas.microsoft.com/office/drawing/2014/main" id="{34F65A0E-309B-4FF3-B2E9-1EC35CA3FDFC}"/>
            </a:ext>
          </a:extLst>
        </xdr:cNvPr>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139716</xdr:rowOff>
    </xdr:from>
    <xdr:ext cx="469744" cy="259045"/>
    <xdr:sp macro="" textlink="">
      <xdr:nvSpPr>
        <xdr:cNvPr id="488" name="n_2aveValue【市民会館】&#10;一人当たり面積">
          <a:extLst>
            <a:ext uri="{FF2B5EF4-FFF2-40B4-BE49-F238E27FC236}">
              <a16:creationId xmlns:a16="http://schemas.microsoft.com/office/drawing/2014/main" id="{569D6535-662D-4F92-AB34-D035B7F363F7}"/>
            </a:ext>
          </a:extLst>
        </xdr:cNvPr>
        <xdr:cNvSpPr txBox="1"/>
      </xdr:nvSpPr>
      <xdr:spPr>
        <a:xfrm>
          <a:off x="8515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89" name="n_3aveValue【市民会館】&#10;一人当たり面積">
          <a:extLst>
            <a:ext uri="{FF2B5EF4-FFF2-40B4-BE49-F238E27FC236}">
              <a16:creationId xmlns:a16="http://schemas.microsoft.com/office/drawing/2014/main" id="{07F7B608-2871-43A7-88B7-189E38CC6EDC}"/>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147338</xdr:rowOff>
    </xdr:from>
    <xdr:ext cx="469744" cy="259045"/>
    <xdr:sp macro="" textlink="">
      <xdr:nvSpPr>
        <xdr:cNvPr id="490" name="n_4aveValue【市民会館】&#10;一人当たり面積">
          <a:extLst>
            <a:ext uri="{FF2B5EF4-FFF2-40B4-BE49-F238E27FC236}">
              <a16:creationId xmlns:a16="http://schemas.microsoft.com/office/drawing/2014/main" id="{06B8755B-231D-43B2-8C97-A4EB374D4A0C}"/>
            </a:ext>
          </a:extLst>
        </xdr:cNvPr>
        <xdr:cNvSpPr txBox="1"/>
      </xdr:nvSpPr>
      <xdr:spPr>
        <a:xfrm>
          <a:off x="6737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491" name="n_1mainValue【市民会館】&#10;一人当たり面積">
          <a:extLst>
            <a:ext uri="{FF2B5EF4-FFF2-40B4-BE49-F238E27FC236}">
              <a16:creationId xmlns:a16="http://schemas.microsoft.com/office/drawing/2014/main" id="{EC8A26C6-357F-4D7F-8717-3A9726674E19}"/>
            </a:ext>
          </a:extLst>
        </xdr:cNvPr>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492" name="n_2mainValue【市民会館】&#10;一人当たり面積">
          <a:extLst>
            <a:ext uri="{FF2B5EF4-FFF2-40B4-BE49-F238E27FC236}">
              <a16:creationId xmlns:a16="http://schemas.microsoft.com/office/drawing/2014/main" id="{1BED4D03-F325-4DBE-B681-89AFD7FF5785}"/>
            </a:ext>
          </a:extLst>
        </xdr:cNvPr>
        <xdr:cNvSpPr txBox="1"/>
      </xdr:nvSpPr>
      <xdr:spPr>
        <a:xfrm>
          <a:off x="8515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493" name="n_3mainValue【市民会館】&#10;一人当たり面積">
          <a:extLst>
            <a:ext uri="{FF2B5EF4-FFF2-40B4-BE49-F238E27FC236}">
              <a16:creationId xmlns:a16="http://schemas.microsoft.com/office/drawing/2014/main" id="{8A12C981-B99D-49C0-AF2E-4A8AF697EF5A}"/>
            </a:ext>
          </a:extLst>
        </xdr:cNvPr>
        <xdr:cNvSpPr txBox="1"/>
      </xdr:nvSpPr>
      <xdr:spPr>
        <a:xfrm>
          <a:off x="7626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94" name="n_4mainValue【市民会館】&#10;一人当たり面積">
          <a:extLst>
            <a:ext uri="{FF2B5EF4-FFF2-40B4-BE49-F238E27FC236}">
              <a16:creationId xmlns:a16="http://schemas.microsoft.com/office/drawing/2014/main" id="{05E3E8FE-38D2-43D0-940F-822B09EC9300}"/>
            </a:ext>
          </a:extLst>
        </xdr:cNvPr>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D2C9592-DAC0-4C83-BA20-2F2CE09E9B6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319801E1-CF9E-45F7-9442-B60EFF60BD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F242E09-2B9B-41A7-A228-AE5DA89C58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FB1407C-887D-4DAA-A1E0-80D9278A59F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71910AA-EAE4-465D-BA34-7FEF79147E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C7FAF351-3C45-472C-B560-57414F9945C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C516C05-8A31-42E3-ACC2-4F4B7BF542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560907F-D123-4E9D-91CD-45FC01D35CB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A0819EE0-1665-4324-89C2-5173EC1787C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5754D4BB-7FF2-44FC-BF4B-879FCDC4FD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6C84F72E-3057-4B42-A0C0-573AC1E45A7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2DE4792B-1D9E-468E-AB00-245E519D806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BA42F1C-15F7-48A9-8012-072E0083309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C89D9A57-6B12-4DE8-B711-1E1D89DA173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EEB534E3-7C82-4650-AE1D-D27CDF9CBBF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C7329ED9-7AAF-4483-826B-C1DEAF9FE79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9500C0C-20E4-4825-9668-7464F59BA1D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AA637038-E594-4E01-AABB-48A9206C735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D3464318-23D1-473C-8905-563F1767839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B835F781-E032-46F9-AC7D-DB7689549BB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B645242A-B9E1-42FC-B83E-44940731F2D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3F5FA566-8ED0-434E-9D68-31DE99DA19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A955CB94-EAC4-4319-AD9C-F785120E38B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BBC952B5-7F58-472E-AE19-2B5FEF2FDDF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519" name="直線コネクタ 518">
          <a:extLst>
            <a:ext uri="{FF2B5EF4-FFF2-40B4-BE49-F238E27FC236}">
              <a16:creationId xmlns:a16="http://schemas.microsoft.com/office/drawing/2014/main" id="{F4B092F7-2996-47BC-A67E-13DB77725F1B}"/>
            </a:ext>
          </a:extLst>
        </xdr:cNvPr>
        <xdr:cNvCxnSpPr/>
      </xdr:nvCxnSpPr>
      <xdr:spPr>
        <a:xfrm flipV="1">
          <a:off x="16318864" y="580072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374B2745-525E-498A-BAB9-C9C5042B9074}"/>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21" name="直線コネクタ 520">
          <a:extLst>
            <a:ext uri="{FF2B5EF4-FFF2-40B4-BE49-F238E27FC236}">
              <a16:creationId xmlns:a16="http://schemas.microsoft.com/office/drawing/2014/main" id="{E59357F9-AC4E-4417-80B6-C76153FBDA59}"/>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956FE41B-3089-4468-8131-FAB9401F182C}"/>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3" name="直線コネクタ 522">
          <a:extLst>
            <a:ext uri="{FF2B5EF4-FFF2-40B4-BE49-F238E27FC236}">
              <a16:creationId xmlns:a16="http://schemas.microsoft.com/office/drawing/2014/main" id="{D972BA2A-3817-4F18-9ECD-FE23AE632063}"/>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41927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FE9A2CA-1D17-4A67-98CE-0AB7133D0995}"/>
            </a:ext>
          </a:extLst>
        </xdr:cNvPr>
        <xdr:cNvSpPr txBox="1"/>
      </xdr:nvSpPr>
      <xdr:spPr>
        <a:xfrm>
          <a:off x="16357600" y="638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5" name="フローチャート: 判断 524">
          <a:extLst>
            <a:ext uri="{FF2B5EF4-FFF2-40B4-BE49-F238E27FC236}">
              <a16:creationId xmlns:a16="http://schemas.microsoft.com/office/drawing/2014/main" id="{14915C90-8C36-48BF-8CB9-2766959789E6}"/>
            </a:ext>
          </a:extLst>
        </xdr:cNvPr>
        <xdr:cNvSpPr/>
      </xdr:nvSpPr>
      <xdr:spPr>
        <a:xfrm>
          <a:off x="162687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6" name="フローチャート: 判断 525">
          <a:extLst>
            <a:ext uri="{FF2B5EF4-FFF2-40B4-BE49-F238E27FC236}">
              <a16:creationId xmlns:a16="http://schemas.microsoft.com/office/drawing/2014/main" id="{CA1895CE-052C-4B52-A14F-077DE7D9954A}"/>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7" name="フローチャート: 判断 526">
          <a:extLst>
            <a:ext uri="{FF2B5EF4-FFF2-40B4-BE49-F238E27FC236}">
              <a16:creationId xmlns:a16="http://schemas.microsoft.com/office/drawing/2014/main" id="{1723E946-7077-42FC-B666-2AF2880A8073}"/>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8" name="フローチャート: 判断 527">
          <a:extLst>
            <a:ext uri="{FF2B5EF4-FFF2-40B4-BE49-F238E27FC236}">
              <a16:creationId xmlns:a16="http://schemas.microsoft.com/office/drawing/2014/main" id="{7D47E3F7-113F-48FB-B65B-87BBA7F633A9}"/>
            </a:ext>
          </a:extLst>
        </xdr:cNvPr>
        <xdr:cNvSpPr/>
      </xdr:nvSpPr>
      <xdr:spPr>
        <a:xfrm>
          <a:off x="13652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9" name="フローチャート: 判断 528">
          <a:extLst>
            <a:ext uri="{FF2B5EF4-FFF2-40B4-BE49-F238E27FC236}">
              <a16:creationId xmlns:a16="http://schemas.microsoft.com/office/drawing/2014/main" id="{AB597AC7-CE4E-4496-A988-0E0E849DCF98}"/>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09B5E7D-C5F9-4324-965B-21919688B7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9181CB3-4570-48DE-8B07-39567C166E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924BC83-8A98-4214-9D4D-60AFC0F538F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756A29E-1092-44C5-B79F-9031881E3B5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9D2191D-F4F5-40F9-AFB8-92DF2BE34A4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535" name="楕円 534">
          <a:extLst>
            <a:ext uri="{FF2B5EF4-FFF2-40B4-BE49-F238E27FC236}">
              <a16:creationId xmlns:a16="http://schemas.microsoft.com/office/drawing/2014/main" id="{2A12E2B7-6CD9-4E5D-BF2E-4FBD3AC9704A}"/>
            </a:ext>
          </a:extLst>
        </xdr:cNvPr>
        <xdr:cNvSpPr/>
      </xdr:nvSpPr>
      <xdr:spPr>
        <a:xfrm>
          <a:off x="16268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109237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729959DD-876C-4D22-AF6C-3B648A5E979F}"/>
            </a:ext>
          </a:extLst>
        </xdr:cNvPr>
        <xdr:cNvSpPr txBox="1"/>
      </xdr:nvSpPr>
      <xdr:spPr>
        <a:xfrm>
          <a:off x="1635760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38735</xdr:rowOff>
    </xdr:from>
    <xdr:to>
      <xdr:col>81</xdr:col>
      <xdr:colOff>101600</xdr:colOff>
      <xdr:row>36</xdr:row>
      <xdr:rowOff>140335</xdr:rowOff>
    </xdr:to>
    <xdr:sp macro="" textlink="">
      <xdr:nvSpPr>
        <xdr:cNvPr id="537" name="楕円 536">
          <a:extLst>
            <a:ext uri="{FF2B5EF4-FFF2-40B4-BE49-F238E27FC236}">
              <a16:creationId xmlns:a16="http://schemas.microsoft.com/office/drawing/2014/main" id="{C8D97BE5-39BB-444A-8543-AA941CFBD23D}"/>
            </a:ext>
          </a:extLst>
        </xdr:cNvPr>
        <xdr:cNvSpPr/>
      </xdr:nvSpPr>
      <xdr:spPr>
        <a:xfrm>
          <a:off x="15430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36</xdr:row>
      <xdr:rowOff>137160</xdr:rowOff>
    </xdr:to>
    <xdr:cxnSp macro="">
      <xdr:nvCxnSpPr>
        <xdr:cNvPr id="538" name="直線コネクタ 537">
          <a:extLst>
            <a:ext uri="{FF2B5EF4-FFF2-40B4-BE49-F238E27FC236}">
              <a16:creationId xmlns:a16="http://schemas.microsoft.com/office/drawing/2014/main" id="{50356654-8E27-4675-AA86-267A30550A82}"/>
            </a:ext>
          </a:extLst>
        </xdr:cNvPr>
        <xdr:cNvCxnSpPr/>
      </xdr:nvCxnSpPr>
      <xdr:spPr>
        <a:xfrm>
          <a:off x="15481300" y="62617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158750</xdr:rowOff>
    </xdr:from>
    <xdr:to>
      <xdr:col>76</xdr:col>
      <xdr:colOff>165100</xdr:colOff>
      <xdr:row>36</xdr:row>
      <xdr:rowOff>88900</xdr:rowOff>
    </xdr:to>
    <xdr:sp macro="" textlink="">
      <xdr:nvSpPr>
        <xdr:cNvPr id="539" name="楕円 538">
          <a:extLst>
            <a:ext uri="{FF2B5EF4-FFF2-40B4-BE49-F238E27FC236}">
              <a16:creationId xmlns:a16="http://schemas.microsoft.com/office/drawing/2014/main" id="{27D6BC3C-CA7D-4D2A-94FF-86C7D0FD3695}"/>
            </a:ext>
          </a:extLst>
        </xdr:cNvPr>
        <xdr:cNvSpPr/>
      </xdr:nvSpPr>
      <xdr:spPr>
        <a:xfrm>
          <a:off x="14541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38100</xdr:rowOff>
    </xdr:from>
    <xdr:to>
      <xdr:col>81</xdr:col>
      <xdr:colOff>50800</xdr:colOff>
      <xdr:row>36</xdr:row>
      <xdr:rowOff>89535</xdr:rowOff>
    </xdr:to>
    <xdr:cxnSp macro="">
      <xdr:nvCxnSpPr>
        <xdr:cNvPr id="540" name="直線コネクタ 539">
          <a:extLst>
            <a:ext uri="{FF2B5EF4-FFF2-40B4-BE49-F238E27FC236}">
              <a16:creationId xmlns:a16="http://schemas.microsoft.com/office/drawing/2014/main" id="{A214D563-BDBA-4CF2-B8AD-B7B7DAB0B962}"/>
            </a:ext>
          </a:extLst>
        </xdr:cNvPr>
        <xdr:cNvCxnSpPr/>
      </xdr:nvCxnSpPr>
      <xdr:spPr>
        <a:xfrm>
          <a:off x="14592300" y="62103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107315</xdr:rowOff>
    </xdr:from>
    <xdr:to>
      <xdr:col>72</xdr:col>
      <xdr:colOff>38100</xdr:colOff>
      <xdr:row>36</xdr:row>
      <xdr:rowOff>37465</xdr:rowOff>
    </xdr:to>
    <xdr:sp macro="" textlink="">
      <xdr:nvSpPr>
        <xdr:cNvPr id="541" name="楕円 540">
          <a:extLst>
            <a:ext uri="{FF2B5EF4-FFF2-40B4-BE49-F238E27FC236}">
              <a16:creationId xmlns:a16="http://schemas.microsoft.com/office/drawing/2014/main" id="{D04B73E4-5DB9-47AA-B535-59A18383B08B}"/>
            </a:ext>
          </a:extLst>
        </xdr:cNvPr>
        <xdr:cNvSpPr/>
      </xdr:nvSpPr>
      <xdr:spPr>
        <a:xfrm>
          <a:off x="13652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158115</xdr:rowOff>
    </xdr:from>
    <xdr:to>
      <xdr:col>76</xdr:col>
      <xdr:colOff>114300</xdr:colOff>
      <xdr:row>36</xdr:row>
      <xdr:rowOff>38100</xdr:rowOff>
    </xdr:to>
    <xdr:cxnSp macro="">
      <xdr:nvCxnSpPr>
        <xdr:cNvPr id="542" name="直線コネクタ 541">
          <a:extLst>
            <a:ext uri="{FF2B5EF4-FFF2-40B4-BE49-F238E27FC236}">
              <a16:creationId xmlns:a16="http://schemas.microsoft.com/office/drawing/2014/main" id="{2145C85C-CADA-46AC-B8DD-122927E0139A}"/>
            </a:ext>
          </a:extLst>
        </xdr:cNvPr>
        <xdr:cNvCxnSpPr/>
      </xdr:nvCxnSpPr>
      <xdr:spPr>
        <a:xfrm>
          <a:off x="13703300" y="61588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55880</xdr:rowOff>
    </xdr:from>
    <xdr:to>
      <xdr:col>67</xdr:col>
      <xdr:colOff>101600</xdr:colOff>
      <xdr:row>35</xdr:row>
      <xdr:rowOff>157480</xdr:rowOff>
    </xdr:to>
    <xdr:sp macro="" textlink="">
      <xdr:nvSpPr>
        <xdr:cNvPr id="543" name="楕円 542">
          <a:extLst>
            <a:ext uri="{FF2B5EF4-FFF2-40B4-BE49-F238E27FC236}">
              <a16:creationId xmlns:a16="http://schemas.microsoft.com/office/drawing/2014/main" id="{AF4FD892-475D-4D55-B109-763571F023A3}"/>
            </a:ext>
          </a:extLst>
        </xdr:cNvPr>
        <xdr:cNvSpPr/>
      </xdr:nvSpPr>
      <xdr:spPr>
        <a:xfrm>
          <a:off x="12763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106680</xdr:rowOff>
    </xdr:from>
    <xdr:to>
      <xdr:col>71</xdr:col>
      <xdr:colOff>177800</xdr:colOff>
      <xdr:row>35</xdr:row>
      <xdr:rowOff>158115</xdr:rowOff>
    </xdr:to>
    <xdr:cxnSp macro="">
      <xdr:nvCxnSpPr>
        <xdr:cNvPr id="544" name="直線コネクタ 543">
          <a:extLst>
            <a:ext uri="{FF2B5EF4-FFF2-40B4-BE49-F238E27FC236}">
              <a16:creationId xmlns:a16="http://schemas.microsoft.com/office/drawing/2014/main" id="{486112A4-AB75-49D3-93F6-0675132BCF30}"/>
            </a:ext>
          </a:extLst>
        </xdr:cNvPr>
        <xdr:cNvCxnSpPr/>
      </xdr:nvCxnSpPr>
      <xdr:spPr>
        <a:xfrm>
          <a:off x="12814300" y="61074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8ED2FBC2-D263-4DC6-A1E8-5F77940D3CF8}"/>
            </a:ext>
          </a:extLst>
        </xdr:cNvPr>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ED9044B1-B954-4FB4-B772-DEB6CBCF359C}"/>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131462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2D753A7E-3BD8-4361-B2F6-C0D41A1F5889}"/>
            </a:ext>
          </a:extLst>
        </xdr:cNvPr>
        <xdr:cNvSpPr txBox="1"/>
      </xdr:nvSpPr>
      <xdr:spPr>
        <a:xfrm>
          <a:off x="13500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BF7FD20-0E27-4B50-91A9-377BD5380321}"/>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156862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10AB5DBC-1E8B-4A97-8BFE-0B6154D0D2E5}"/>
            </a:ext>
          </a:extLst>
        </xdr:cNvPr>
        <xdr:cNvSpPr txBox="1"/>
      </xdr:nvSpPr>
      <xdr:spPr>
        <a:xfrm>
          <a:off x="152660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105427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4E6A147B-6B1F-4DF6-B3C3-12743F2EB4C0}"/>
            </a:ext>
          </a:extLst>
        </xdr:cNvPr>
        <xdr:cNvSpPr txBox="1"/>
      </xdr:nvSpPr>
      <xdr:spPr>
        <a:xfrm>
          <a:off x="14389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53992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3112963E-44EA-4B40-8DFF-0534566F6BE7}"/>
            </a:ext>
          </a:extLst>
        </xdr:cNvPr>
        <xdr:cNvSpPr txBox="1"/>
      </xdr:nvSpPr>
      <xdr:spPr>
        <a:xfrm>
          <a:off x="13500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2557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33008DCA-EF99-4EAB-BDE0-046DA19B3F16}"/>
            </a:ext>
          </a:extLst>
        </xdr:cNvPr>
        <xdr:cNvSpPr txBox="1"/>
      </xdr:nvSpPr>
      <xdr:spPr>
        <a:xfrm>
          <a:off x="12611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3EAAEBF9-9207-4EC5-B5EE-8D0476DFB2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3AE2E7BE-ECF2-4BA0-B7D6-AFE68B7B59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9B99CC2-6DF8-4C21-8D21-EE90A0C149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34531B4D-C56A-4543-8396-5A3B3B573E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1DBAE668-4A6C-4254-8755-E77192B994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11B9169D-564B-48F2-99AD-0C99539337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B7AB2903-ABA1-4942-8AB9-685BBEC24B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8BBF330E-3C8E-45B5-9489-7697191EEB0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850F1515-A9C9-4E90-B02B-2E8ABA66A54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76109E7-8A69-42E1-9A83-C312180EDC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B87224B3-9E40-467B-B9DE-4851D2798E7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4B0BE0F-DA4E-46A3-8574-520E26E7AB0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A1AB2104-B46C-4CED-9A75-1E4AB63A33A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E0BB765B-00A4-46A4-8293-B2E369CA78D6}"/>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9780BF48-D3FA-4FDD-ADCC-66B10B1E2FA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56093428-93B9-493A-9F05-363F27331D42}"/>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22280453-AE63-4307-AA2E-9E4A47E0AFF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E76A6BCE-5901-4A06-A26C-4EF342D63D0A}"/>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7D8C481B-D821-42EB-BCA1-D9D0CD11109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AF8F977E-33CB-4926-917F-7C0644B18E5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3A0E0163-B30A-420F-834E-CB35A93AA6F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329141D6-2749-4B9B-AA0D-900CE1B0BC6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327BC2B5-C53F-4C03-B991-F762A5A2FBF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576" name="直線コネクタ 575">
          <a:extLst>
            <a:ext uri="{FF2B5EF4-FFF2-40B4-BE49-F238E27FC236}">
              <a16:creationId xmlns:a16="http://schemas.microsoft.com/office/drawing/2014/main" id="{3A0B0C27-73F6-424F-85C2-6A8883B60919}"/>
            </a:ext>
          </a:extLst>
        </xdr:cNvPr>
        <xdr:cNvCxnSpPr/>
      </xdr:nvCxnSpPr>
      <xdr:spPr>
        <a:xfrm flipV="1">
          <a:off x="22160864" y="5647703"/>
          <a:ext cx="0" cy="142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7F4CDD96-523B-4753-9B11-65F58BB49B47}"/>
            </a:ext>
          </a:extLst>
        </xdr:cNvPr>
        <xdr:cNvSpPr txBox="1"/>
      </xdr:nvSpPr>
      <xdr:spPr>
        <a:xfrm>
          <a:off x="22199600" y="70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578" name="直線コネクタ 577">
          <a:extLst>
            <a:ext uri="{FF2B5EF4-FFF2-40B4-BE49-F238E27FC236}">
              <a16:creationId xmlns:a16="http://schemas.microsoft.com/office/drawing/2014/main" id="{E39530AD-9C0C-4E15-BE9A-7DF9FABED858}"/>
            </a:ext>
          </a:extLst>
        </xdr:cNvPr>
        <xdr:cNvCxnSpPr/>
      </xdr:nvCxnSpPr>
      <xdr:spPr>
        <a:xfrm>
          <a:off x="22072600" y="70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DCDA24F7-B556-4159-B4AC-71B63D222C32}"/>
            </a:ext>
          </a:extLst>
        </xdr:cNvPr>
        <xdr:cNvSpPr txBox="1"/>
      </xdr:nvSpPr>
      <xdr:spPr>
        <a:xfrm>
          <a:off x="22199600" y="542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580" name="直線コネクタ 579">
          <a:extLst>
            <a:ext uri="{FF2B5EF4-FFF2-40B4-BE49-F238E27FC236}">
              <a16:creationId xmlns:a16="http://schemas.microsoft.com/office/drawing/2014/main" id="{0ADC0F41-2DA0-43C2-8D98-B06AAA71F584}"/>
            </a:ext>
          </a:extLst>
        </xdr:cNvPr>
        <xdr:cNvCxnSpPr/>
      </xdr:nvCxnSpPr>
      <xdr:spPr>
        <a:xfrm>
          <a:off x="22072600" y="564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124134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5C27F239-0BCA-4977-B6C8-23C4455BAF5B}"/>
            </a:ext>
          </a:extLst>
        </xdr:cNvPr>
        <xdr:cNvSpPr txBox="1"/>
      </xdr:nvSpPr>
      <xdr:spPr>
        <a:xfrm>
          <a:off x="22199600" y="6124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582" name="フローチャート: 判断 581">
          <a:extLst>
            <a:ext uri="{FF2B5EF4-FFF2-40B4-BE49-F238E27FC236}">
              <a16:creationId xmlns:a16="http://schemas.microsoft.com/office/drawing/2014/main" id="{9BE010F9-3DBD-4B41-9CCD-B15BFA9C52F5}"/>
            </a:ext>
          </a:extLst>
        </xdr:cNvPr>
        <xdr:cNvSpPr/>
      </xdr:nvSpPr>
      <xdr:spPr>
        <a:xfrm>
          <a:off x="22110700" y="627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583" name="フローチャート: 判断 582">
          <a:extLst>
            <a:ext uri="{FF2B5EF4-FFF2-40B4-BE49-F238E27FC236}">
              <a16:creationId xmlns:a16="http://schemas.microsoft.com/office/drawing/2014/main" id="{F930E786-3449-4741-80C5-D6A010C0899A}"/>
            </a:ext>
          </a:extLst>
        </xdr:cNvPr>
        <xdr:cNvSpPr/>
      </xdr:nvSpPr>
      <xdr:spPr>
        <a:xfrm>
          <a:off x="21272500" y="629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584" name="フローチャート: 判断 583">
          <a:extLst>
            <a:ext uri="{FF2B5EF4-FFF2-40B4-BE49-F238E27FC236}">
              <a16:creationId xmlns:a16="http://schemas.microsoft.com/office/drawing/2014/main" id="{014EB243-1206-4FE1-A67B-4E7091820649}"/>
            </a:ext>
          </a:extLst>
        </xdr:cNvPr>
        <xdr:cNvSpPr/>
      </xdr:nvSpPr>
      <xdr:spPr>
        <a:xfrm>
          <a:off x="20383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585" name="フローチャート: 判断 584">
          <a:extLst>
            <a:ext uri="{FF2B5EF4-FFF2-40B4-BE49-F238E27FC236}">
              <a16:creationId xmlns:a16="http://schemas.microsoft.com/office/drawing/2014/main" id="{DA17785F-2120-45AF-84D1-C78955A3CEFF}"/>
            </a:ext>
          </a:extLst>
        </xdr:cNvPr>
        <xdr:cNvSpPr/>
      </xdr:nvSpPr>
      <xdr:spPr>
        <a:xfrm>
          <a:off x="19494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586" name="フローチャート: 判断 585">
          <a:extLst>
            <a:ext uri="{FF2B5EF4-FFF2-40B4-BE49-F238E27FC236}">
              <a16:creationId xmlns:a16="http://schemas.microsoft.com/office/drawing/2014/main" id="{A8512A86-F14A-4E06-A3D7-2EE0E2DF8A8C}"/>
            </a:ext>
          </a:extLst>
        </xdr:cNvPr>
        <xdr:cNvSpPr/>
      </xdr:nvSpPr>
      <xdr:spPr>
        <a:xfrm>
          <a:off x="18605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6CB9091-AA0E-47C1-8951-1DB11A6117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8884E5A-5C5E-4E8A-B5F2-1710B0AB541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7466BD7-ED6A-46C6-A5ED-D5B0C510B43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657A815-AC4D-4474-BD6E-36653ED6B4F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221E730-53D7-41A4-A987-0B3BF6B58E6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24626</xdr:rowOff>
    </xdr:from>
    <xdr:to>
      <xdr:col>116</xdr:col>
      <xdr:colOff>114300</xdr:colOff>
      <xdr:row>40</xdr:row>
      <xdr:rowOff>126226</xdr:rowOff>
    </xdr:to>
    <xdr:sp macro="" textlink="">
      <xdr:nvSpPr>
        <xdr:cNvPr id="592" name="楕円 591">
          <a:extLst>
            <a:ext uri="{FF2B5EF4-FFF2-40B4-BE49-F238E27FC236}">
              <a16:creationId xmlns:a16="http://schemas.microsoft.com/office/drawing/2014/main" id="{B342F657-DF83-4624-A30E-16674711B416}"/>
            </a:ext>
          </a:extLst>
        </xdr:cNvPr>
        <xdr:cNvSpPr/>
      </xdr:nvSpPr>
      <xdr:spPr>
        <a:xfrm>
          <a:off x="22110700" y="68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3053</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558A73F9-CE3F-469F-B585-4DEF63866703}"/>
            </a:ext>
          </a:extLst>
        </xdr:cNvPr>
        <xdr:cNvSpPr txBox="1"/>
      </xdr:nvSpPr>
      <xdr:spPr>
        <a:xfrm>
          <a:off x="22199600" y="68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21996</xdr:rowOff>
    </xdr:from>
    <xdr:to>
      <xdr:col>112</xdr:col>
      <xdr:colOff>38100</xdr:colOff>
      <xdr:row>40</xdr:row>
      <xdr:rowOff>123596</xdr:rowOff>
    </xdr:to>
    <xdr:sp macro="" textlink="">
      <xdr:nvSpPr>
        <xdr:cNvPr id="594" name="楕円 593">
          <a:extLst>
            <a:ext uri="{FF2B5EF4-FFF2-40B4-BE49-F238E27FC236}">
              <a16:creationId xmlns:a16="http://schemas.microsoft.com/office/drawing/2014/main" id="{1A4FE196-7BF5-456E-85C6-54F50A6EC241}"/>
            </a:ext>
          </a:extLst>
        </xdr:cNvPr>
        <xdr:cNvSpPr/>
      </xdr:nvSpPr>
      <xdr:spPr>
        <a:xfrm>
          <a:off x="21272500" y="68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72796</xdr:rowOff>
    </xdr:from>
    <xdr:to>
      <xdr:col>116</xdr:col>
      <xdr:colOff>63500</xdr:colOff>
      <xdr:row>40</xdr:row>
      <xdr:rowOff>75426</xdr:rowOff>
    </xdr:to>
    <xdr:cxnSp macro="">
      <xdr:nvCxnSpPr>
        <xdr:cNvPr id="595" name="直線コネクタ 594">
          <a:extLst>
            <a:ext uri="{FF2B5EF4-FFF2-40B4-BE49-F238E27FC236}">
              <a16:creationId xmlns:a16="http://schemas.microsoft.com/office/drawing/2014/main" id="{9A261684-E3A6-44D4-AC88-766DE4C264CA}"/>
            </a:ext>
          </a:extLst>
        </xdr:cNvPr>
        <xdr:cNvCxnSpPr/>
      </xdr:nvCxnSpPr>
      <xdr:spPr>
        <a:xfrm>
          <a:off x="21323300" y="6930796"/>
          <a:ext cx="8382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25222</xdr:rowOff>
    </xdr:from>
    <xdr:to>
      <xdr:col>107</xdr:col>
      <xdr:colOff>101600</xdr:colOff>
      <xdr:row>40</xdr:row>
      <xdr:rowOff>126822</xdr:rowOff>
    </xdr:to>
    <xdr:sp macro="" textlink="">
      <xdr:nvSpPr>
        <xdr:cNvPr id="596" name="楕円 595">
          <a:extLst>
            <a:ext uri="{FF2B5EF4-FFF2-40B4-BE49-F238E27FC236}">
              <a16:creationId xmlns:a16="http://schemas.microsoft.com/office/drawing/2014/main" id="{4AE0E91E-0F6C-4A0E-B236-2C005DA58D2A}"/>
            </a:ext>
          </a:extLst>
        </xdr:cNvPr>
        <xdr:cNvSpPr/>
      </xdr:nvSpPr>
      <xdr:spPr>
        <a:xfrm>
          <a:off x="20383500" y="68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72796</xdr:rowOff>
    </xdr:from>
    <xdr:to>
      <xdr:col>111</xdr:col>
      <xdr:colOff>177800</xdr:colOff>
      <xdr:row>40</xdr:row>
      <xdr:rowOff>76022</xdr:rowOff>
    </xdr:to>
    <xdr:cxnSp macro="">
      <xdr:nvCxnSpPr>
        <xdr:cNvPr id="597" name="直線コネクタ 596">
          <a:extLst>
            <a:ext uri="{FF2B5EF4-FFF2-40B4-BE49-F238E27FC236}">
              <a16:creationId xmlns:a16="http://schemas.microsoft.com/office/drawing/2014/main" id="{7EEEA00F-1CAB-452C-B659-F5331518D88B}"/>
            </a:ext>
          </a:extLst>
        </xdr:cNvPr>
        <xdr:cNvCxnSpPr/>
      </xdr:nvCxnSpPr>
      <xdr:spPr>
        <a:xfrm flipV="1">
          <a:off x="20434300" y="6930796"/>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59245</xdr:rowOff>
    </xdr:from>
    <xdr:to>
      <xdr:col>102</xdr:col>
      <xdr:colOff>165100</xdr:colOff>
      <xdr:row>40</xdr:row>
      <xdr:rowOff>160845</xdr:rowOff>
    </xdr:to>
    <xdr:sp macro="" textlink="">
      <xdr:nvSpPr>
        <xdr:cNvPr id="598" name="楕円 597">
          <a:extLst>
            <a:ext uri="{FF2B5EF4-FFF2-40B4-BE49-F238E27FC236}">
              <a16:creationId xmlns:a16="http://schemas.microsoft.com/office/drawing/2014/main" id="{58617C06-70F0-48CC-9985-49525D6762C3}"/>
            </a:ext>
          </a:extLst>
        </xdr:cNvPr>
        <xdr:cNvSpPr/>
      </xdr:nvSpPr>
      <xdr:spPr>
        <a:xfrm>
          <a:off x="19494500" y="69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76022</xdr:rowOff>
    </xdr:from>
    <xdr:to>
      <xdr:col>107</xdr:col>
      <xdr:colOff>50800</xdr:colOff>
      <xdr:row>40</xdr:row>
      <xdr:rowOff>110045</xdr:rowOff>
    </xdr:to>
    <xdr:cxnSp macro="">
      <xdr:nvCxnSpPr>
        <xdr:cNvPr id="599" name="直線コネクタ 598">
          <a:extLst>
            <a:ext uri="{FF2B5EF4-FFF2-40B4-BE49-F238E27FC236}">
              <a16:creationId xmlns:a16="http://schemas.microsoft.com/office/drawing/2014/main" id="{57188F27-DE4D-4585-8752-6264DB22E7F0}"/>
            </a:ext>
          </a:extLst>
        </xdr:cNvPr>
        <xdr:cNvCxnSpPr/>
      </xdr:nvCxnSpPr>
      <xdr:spPr>
        <a:xfrm flipV="1">
          <a:off x="19545300" y="6934022"/>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37287</xdr:rowOff>
    </xdr:from>
    <xdr:to>
      <xdr:col>98</xdr:col>
      <xdr:colOff>38100</xdr:colOff>
      <xdr:row>40</xdr:row>
      <xdr:rowOff>138887</xdr:rowOff>
    </xdr:to>
    <xdr:sp macro="" textlink="">
      <xdr:nvSpPr>
        <xdr:cNvPr id="600" name="楕円 599">
          <a:extLst>
            <a:ext uri="{FF2B5EF4-FFF2-40B4-BE49-F238E27FC236}">
              <a16:creationId xmlns:a16="http://schemas.microsoft.com/office/drawing/2014/main" id="{6D4F4962-B5F8-46DE-B354-0495467B8242}"/>
            </a:ext>
          </a:extLst>
        </xdr:cNvPr>
        <xdr:cNvSpPr/>
      </xdr:nvSpPr>
      <xdr:spPr>
        <a:xfrm>
          <a:off x="18605500" y="6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88087</xdr:rowOff>
    </xdr:from>
    <xdr:to>
      <xdr:col>102</xdr:col>
      <xdr:colOff>114300</xdr:colOff>
      <xdr:row>40</xdr:row>
      <xdr:rowOff>110045</xdr:rowOff>
    </xdr:to>
    <xdr:cxnSp macro="">
      <xdr:nvCxnSpPr>
        <xdr:cNvPr id="601" name="直線コネクタ 600">
          <a:extLst>
            <a:ext uri="{FF2B5EF4-FFF2-40B4-BE49-F238E27FC236}">
              <a16:creationId xmlns:a16="http://schemas.microsoft.com/office/drawing/2014/main" id="{F29D3059-F049-4B09-B8BB-DF7B6BC759D7}"/>
            </a:ext>
          </a:extLst>
        </xdr:cNvPr>
        <xdr:cNvCxnSpPr/>
      </xdr:nvCxnSpPr>
      <xdr:spPr>
        <a:xfrm>
          <a:off x="18656300" y="6946087"/>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72902</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A2A3526C-7B3C-4843-A78D-A28544CA6818}"/>
            </a:ext>
          </a:extLst>
        </xdr:cNvPr>
        <xdr:cNvSpPr txBox="1"/>
      </xdr:nvSpPr>
      <xdr:spPr>
        <a:xfrm>
          <a:off x="21043411" y="60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62768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F68655D6-2B26-4326-9A41-4AF07B40F9B1}"/>
            </a:ext>
          </a:extLst>
        </xdr:cNvPr>
        <xdr:cNvSpPr txBox="1"/>
      </xdr:nvSpPr>
      <xdr:spPr>
        <a:xfrm>
          <a:off x="20167111" y="60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128135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B7471FD0-A9AF-4D80-962B-DC80E47BAE0E}"/>
            </a:ext>
          </a:extLst>
        </xdr:cNvPr>
        <xdr:cNvSpPr txBox="1"/>
      </xdr:nvSpPr>
      <xdr:spPr>
        <a:xfrm>
          <a:off x="192781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37063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93EF6DDD-7324-445D-A275-1F67A943B8E2}"/>
            </a:ext>
          </a:extLst>
        </xdr:cNvPr>
        <xdr:cNvSpPr txBox="1"/>
      </xdr:nvSpPr>
      <xdr:spPr>
        <a:xfrm>
          <a:off x="18389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114723</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D4CF445A-F9E6-4F66-8D53-5471159AA828}"/>
            </a:ext>
          </a:extLst>
        </xdr:cNvPr>
        <xdr:cNvSpPr txBox="1"/>
      </xdr:nvSpPr>
      <xdr:spPr>
        <a:xfrm>
          <a:off x="21043411" y="69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117949</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61D0EC9E-6B1B-46EF-AA7C-AAE1533CA4ED}"/>
            </a:ext>
          </a:extLst>
        </xdr:cNvPr>
        <xdr:cNvSpPr txBox="1"/>
      </xdr:nvSpPr>
      <xdr:spPr>
        <a:xfrm>
          <a:off x="20167111" y="69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151972</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CF790588-1987-41D0-9918-19CCC213B65B}"/>
            </a:ext>
          </a:extLst>
        </xdr:cNvPr>
        <xdr:cNvSpPr txBox="1"/>
      </xdr:nvSpPr>
      <xdr:spPr>
        <a:xfrm>
          <a:off x="19278111" y="700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130014</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24C677EE-34DE-475E-8A9F-467EFBD07EAE}"/>
            </a:ext>
          </a:extLst>
        </xdr:cNvPr>
        <xdr:cNvSpPr txBox="1"/>
      </xdr:nvSpPr>
      <xdr:spPr>
        <a:xfrm>
          <a:off x="18389111" y="698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35E5962E-7EFD-45FC-B3B9-217DE33AF4C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C2071E04-BBFC-4891-A3A3-6844C3F2A64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C99579BB-3D65-4341-93E8-78509C6864B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14B7AEDB-7BCF-4C74-BB1E-E3DB2706D3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7B1A0F16-FE75-423C-AF0E-FDC699D2FF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1AAC97C0-A418-4C04-9345-3EE43C6686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AC465226-4224-4462-8D7D-4C955CDA0E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38C10657-A2B6-462E-8101-E206ADA25E7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BCF122EE-018C-4240-B7D8-8D398F618BB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A04103B7-8475-4900-8CF0-EFF1147CD42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6416511C-719E-4D94-B849-4C323F81A6A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628F3F50-19E2-4ECB-89AB-71E3C46E3DA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40F75CB4-658D-4704-A143-211C75E2FB1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9F92B255-D7F0-42BA-806E-C5E56018D23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F22120BB-123C-4944-96B2-7405549C24E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F83FCE7B-25D9-46F9-9BD8-90CD99D12A2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3FD2B8AC-1D26-4CE5-BDCE-697FA25A202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8CABB46D-ADD5-4B27-B7B6-B432D4A6C42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706E21C2-2A3D-466E-9939-C415B95ACC4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54473816-056D-4D29-994B-D1899AA5CDC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4F9EBA4-FA34-48B5-883E-D5DB5BEF53F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EDF6C09F-2C30-46FA-BEE3-65E20F5A0E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09D88A22-DD42-4CD3-98E8-A0BEA8E3D6B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C8375AE9-BB3F-482D-9E8F-8D457850DE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63</xdr:row>
      <xdr:rowOff>17145</xdr:rowOff>
    </xdr:to>
    <xdr:cxnSp macro="">
      <xdr:nvCxnSpPr>
        <xdr:cNvPr id="634" name="直線コネクタ 633">
          <a:extLst>
            <a:ext uri="{FF2B5EF4-FFF2-40B4-BE49-F238E27FC236}">
              <a16:creationId xmlns:a16="http://schemas.microsoft.com/office/drawing/2014/main" id="{349752DC-F5F0-47E5-AFFD-A99C56B20A4A}"/>
            </a:ext>
          </a:extLst>
        </xdr:cNvPr>
        <xdr:cNvCxnSpPr/>
      </xdr:nvCxnSpPr>
      <xdr:spPr>
        <a:xfrm flipV="1">
          <a:off x="16318864" y="9715500"/>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69A4B6BF-14E6-47DB-9720-B76AFE49514C}"/>
            </a:ext>
          </a:extLst>
        </xdr:cNvPr>
        <xdr:cNvSpPr txBox="1"/>
      </xdr:nvSpPr>
      <xdr:spPr>
        <a:xfrm>
          <a:off x="16357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636" name="直線コネクタ 635">
          <a:extLst>
            <a:ext uri="{FF2B5EF4-FFF2-40B4-BE49-F238E27FC236}">
              <a16:creationId xmlns:a16="http://schemas.microsoft.com/office/drawing/2014/main" id="{B84F25FF-F63F-4BAD-9A0A-0E23FBB03087}"/>
            </a:ext>
          </a:extLst>
        </xdr:cNvPr>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6FDD1EB2-5A79-4DA9-84F4-D51BBF248DFE}"/>
            </a:ext>
          </a:extLst>
        </xdr:cNvPr>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638" name="直線コネクタ 637">
          <a:extLst>
            <a:ext uri="{FF2B5EF4-FFF2-40B4-BE49-F238E27FC236}">
              <a16:creationId xmlns:a16="http://schemas.microsoft.com/office/drawing/2014/main" id="{166DF38E-108D-4812-952D-3F6C89E07804}"/>
            </a:ext>
          </a:extLst>
        </xdr:cNvPr>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B7CD5ED3-E247-47CB-A700-C62E1CAE2DB9}"/>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0" name="フローチャート: 判断 639">
          <a:extLst>
            <a:ext uri="{FF2B5EF4-FFF2-40B4-BE49-F238E27FC236}">
              <a16:creationId xmlns:a16="http://schemas.microsoft.com/office/drawing/2014/main" id="{B3BDE793-5F00-4F99-A47C-782DDDDE44AA}"/>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19685</xdr:rowOff>
    </xdr:from>
    <xdr:to>
      <xdr:col>81</xdr:col>
      <xdr:colOff>101600</xdr:colOff>
      <xdr:row>59</xdr:row>
      <xdr:rowOff>121285</xdr:rowOff>
    </xdr:to>
    <xdr:sp macro="" textlink="">
      <xdr:nvSpPr>
        <xdr:cNvPr id="641" name="フローチャート: 判断 640">
          <a:extLst>
            <a:ext uri="{FF2B5EF4-FFF2-40B4-BE49-F238E27FC236}">
              <a16:creationId xmlns:a16="http://schemas.microsoft.com/office/drawing/2014/main" id="{A52A4896-56E6-4461-9934-6A9E3CFFB73D}"/>
            </a:ext>
          </a:extLst>
        </xdr:cNvPr>
        <xdr:cNvSpPr/>
      </xdr:nvSpPr>
      <xdr:spPr>
        <a:xfrm>
          <a:off x="15430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42" name="フローチャート: 判断 641">
          <a:extLst>
            <a:ext uri="{FF2B5EF4-FFF2-40B4-BE49-F238E27FC236}">
              <a16:creationId xmlns:a16="http://schemas.microsoft.com/office/drawing/2014/main" id="{D8C861B2-8AEF-4890-B133-8241F6C9F9B0}"/>
            </a:ext>
          </a:extLst>
        </xdr:cNvPr>
        <xdr:cNvSpPr/>
      </xdr:nvSpPr>
      <xdr:spPr>
        <a:xfrm>
          <a:off x="14541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43" name="フローチャート: 判断 642">
          <a:extLst>
            <a:ext uri="{FF2B5EF4-FFF2-40B4-BE49-F238E27FC236}">
              <a16:creationId xmlns:a16="http://schemas.microsoft.com/office/drawing/2014/main" id="{DACBED4A-ECBA-4043-BAB5-F7C2DCEE4EDE}"/>
            </a:ext>
          </a:extLst>
        </xdr:cNvPr>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4" name="フローチャート: 判断 643">
          <a:extLst>
            <a:ext uri="{FF2B5EF4-FFF2-40B4-BE49-F238E27FC236}">
              <a16:creationId xmlns:a16="http://schemas.microsoft.com/office/drawing/2014/main" id="{D0212B84-0AF2-4021-B5C4-160511B1D4CF}"/>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644B182-1361-44D7-824A-6B45202D2FD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7CA74B4-8FA2-4575-845B-B5FF16459D6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EE8A595-DBBA-40B1-AD4A-89D2933CE8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33FA367-D0F8-4C8B-B9E6-9892712D6F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342BA39-2A62-4627-833F-DB707FCAD0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137795</xdr:rowOff>
    </xdr:from>
    <xdr:to>
      <xdr:col>85</xdr:col>
      <xdr:colOff>177800</xdr:colOff>
      <xdr:row>63</xdr:row>
      <xdr:rowOff>67945</xdr:rowOff>
    </xdr:to>
    <xdr:sp macro="" textlink="">
      <xdr:nvSpPr>
        <xdr:cNvPr id="650" name="楕円 649">
          <a:extLst>
            <a:ext uri="{FF2B5EF4-FFF2-40B4-BE49-F238E27FC236}">
              <a16:creationId xmlns:a16="http://schemas.microsoft.com/office/drawing/2014/main" id="{C6027910-C437-47D4-A9CA-9525060B2106}"/>
            </a:ext>
          </a:extLst>
        </xdr:cNvPr>
        <xdr:cNvSpPr/>
      </xdr:nvSpPr>
      <xdr:spPr>
        <a:xfrm>
          <a:off x="16268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52722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AF22755D-460F-4C6F-B157-FAB0AC5B5A01}"/>
            </a:ext>
          </a:extLst>
        </xdr:cNvPr>
        <xdr:cNvSpPr txBox="1"/>
      </xdr:nvSpPr>
      <xdr:spPr>
        <a:xfrm>
          <a:off x="16357600" y="1068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652" name="楕円 651">
          <a:extLst>
            <a:ext uri="{FF2B5EF4-FFF2-40B4-BE49-F238E27FC236}">
              <a16:creationId xmlns:a16="http://schemas.microsoft.com/office/drawing/2014/main" id="{5161B65B-8C5B-4FCC-8A6A-B92E7240E9D9}"/>
            </a:ext>
          </a:extLst>
        </xdr:cNvPr>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63</xdr:row>
      <xdr:rowOff>17145</xdr:rowOff>
    </xdr:to>
    <xdr:cxnSp macro="">
      <xdr:nvCxnSpPr>
        <xdr:cNvPr id="653" name="直線コネクタ 652">
          <a:extLst>
            <a:ext uri="{FF2B5EF4-FFF2-40B4-BE49-F238E27FC236}">
              <a16:creationId xmlns:a16="http://schemas.microsoft.com/office/drawing/2014/main" id="{7C77095E-2098-4CD8-B453-522F16DDB303}"/>
            </a:ext>
          </a:extLst>
        </xdr:cNvPr>
        <xdr:cNvCxnSpPr/>
      </xdr:nvCxnSpPr>
      <xdr:spPr>
        <a:xfrm>
          <a:off x="15481300" y="1069848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654" name="楕円 653">
          <a:extLst>
            <a:ext uri="{FF2B5EF4-FFF2-40B4-BE49-F238E27FC236}">
              <a16:creationId xmlns:a16="http://schemas.microsoft.com/office/drawing/2014/main" id="{B7ED8A67-2C2C-41F7-A3F2-0F926F44973E}"/>
            </a:ext>
          </a:extLst>
        </xdr:cNvPr>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68580</xdr:rowOff>
    </xdr:to>
    <xdr:cxnSp macro="">
      <xdr:nvCxnSpPr>
        <xdr:cNvPr id="655" name="直線コネクタ 654">
          <a:extLst>
            <a:ext uri="{FF2B5EF4-FFF2-40B4-BE49-F238E27FC236}">
              <a16:creationId xmlns:a16="http://schemas.microsoft.com/office/drawing/2014/main" id="{E453E839-539C-433A-9179-37C87BA417D5}"/>
            </a:ext>
          </a:extLst>
        </xdr:cNvPr>
        <xdr:cNvCxnSpPr/>
      </xdr:nvCxnSpPr>
      <xdr:spPr>
        <a:xfrm>
          <a:off x="14592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124460</xdr:rowOff>
    </xdr:from>
    <xdr:to>
      <xdr:col>72</xdr:col>
      <xdr:colOff>38100</xdr:colOff>
      <xdr:row>63</xdr:row>
      <xdr:rowOff>54610</xdr:rowOff>
    </xdr:to>
    <xdr:sp macro="" textlink="">
      <xdr:nvSpPr>
        <xdr:cNvPr id="656" name="楕円 655">
          <a:extLst>
            <a:ext uri="{FF2B5EF4-FFF2-40B4-BE49-F238E27FC236}">
              <a16:creationId xmlns:a16="http://schemas.microsoft.com/office/drawing/2014/main" id="{66CBDBBD-3601-4CDB-8224-E4FB13764961}"/>
            </a:ext>
          </a:extLst>
        </xdr:cNvPr>
        <xdr:cNvSpPr/>
      </xdr:nvSpPr>
      <xdr:spPr>
        <a:xfrm>
          <a:off x="1365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63</xdr:row>
      <xdr:rowOff>3810</xdr:rowOff>
    </xdr:to>
    <xdr:cxnSp macro="">
      <xdr:nvCxnSpPr>
        <xdr:cNvPr id="657" name="直線コネクタ 656">
          <a:extLst>
            <a:ext uri="{FF2B5EF4-FFF2-40B4-BE49-F238E27FC236}">
              <a16:creationId xmlns:a16="http://schemas.microsoft.com/office/drawing/2014/main" id="{82306B2A-0F83-4BB0-A2BD-2A39D3B7BCE5}"/>
            </a:ext>
          </a:extLst>
        </xdr:cNvPr>
        <xdr:cNvCxnSpPr/>
      </xdr:nvCxnSpPr>
      <xdr:spPr>
        <a:xfrm flipV="1">
          <a:off x="13703300" y="10698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86360</xdr:rowOff>
    </xdr:from>
    <xdr:to>
      <xdr:col>67</xdr:col>
      <xdr:colOff>101600</xdr:colOff>
      <xdr:row>63</xdr:row>
      <xdr:rowOff>16510</xdr:rowOff>
    </xdr:to>
    <xdr:sp macro="" textlink="">
      <xdr:nvSpPr>
        <xdr:cNvPr id="658" name="楕円 657">
          <a:extLst>
            <a:ext uri="{FF2B5EF4-FFF2-40B4-BE49-F238E27FC236}">
              <a16:creationId xmlns:a16="http://schemas.microsoft.com/office/drawing/2014/main" id="{93FFB35C-4CC8-4D64-AEBD-CF21C5F48A4B}"/>
            </a:ext>
          </a:extLst>
        </xdr:cNvPr>
        <xdr:cNvSpPr/>
      </xdr:nvSpPr>
      <xdr:spPr>
        <a:xfrm>
          <a:off x="1276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137160</xdr:rowOff>
    </xdr:from>
    <xdr:to>
      <xdr:col>71</xdr:col>
      <xdr:colOff>177800</xdr:colOff>
      <xdr:row>63</xdr:row>
      <xdr:rowOff>3810</xdr:rowOff>
    </xdr:to>
    <xdr:cxnSp macro="">
      <xdr:nvCxnSpPr>
        <xdr:cNvPr id="659" name="直線コネクタ 658">
          <a:extLst>
            <a:ext uri="{FF2B5EF4-FFF2-40B4-BE49-F238E27FC236}">
              <a16:creationId xmlns:a16="http://schemas.microsoft.com/office/drawing/2014/main" id="{F56F872C-D2B9-41DE-8EC5-7DBB5EFB20EE}"/>
            </a:ext>
          </a:extLst>
        </xdr:cNvPr>
        <xdr:cNvCxnSpPr/>
      </xdr:nvCxnSpPr>
      <xdr:spPr>
        <a:xfrm>
          <a:off x="12814300" y="10767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137812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CD7286B7-5CF0-47FA-9D7D-4F1873C26040}"/>
            </a:ext>
          </a:extLst>
        </xdr:cNvPr>
        <xdr:cNvSpPr txBox="1"/>
      </xdr:nvSpPr>
      <xdr:spPr>
        <a:xfrm>
          <a:off x="15266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8DD7C1C4-F5FD-4BC4-8829-8F2EFC38E5AE}"/>
            </a:ext>
          </a:extLst>
        </xdr:cNvPr>
        <xdr:cNvSpPr txBox="1"/>
      </xdr:nvSpPr>
      <xdr:spPr>
        <a:xfrm>
          <a:off x="14389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2FAEA439-A4AB-4630-99C9-6D67A27DF8C6}"/>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4B950005-5D7D-4CCD-9A21-DD29823DCD74}"/>
            </a:ext>
          </a:extLst>
        </xdr:cNvPr>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B2AB9DEE-B897-498A-9EE4-2E37C0BF58B8}"/>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BB248657-9D93-490E-B923-5737EEB23FE0}"/>
            </a:ext>
          </a:extLst>
        </xdr:cNvPr>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45737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EDBFB6A1-0617-4064-9874-967A34FB2A89}"/>
            </a:ext>
          </a:extLst>
        </xdr:cNvPr>
        <xdr:cNvSpPr txBox="1"/>
      </xdr:nvSpPr>
      <xdr:spPr>
        <a:xfrm>
          <a:off x="13500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7637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95390A8D-9868-40C6-A3A1-701CD6E0EB17}"/>
            </a:ext>
          </a:extLst>
        </xdr:cNvPr>
        <xdr:cNvSpPr txBox="1"/>
      </xdr:nvSpPr>
      <xdr:spPr>
        <a:xfrm>
          <a:off x="12611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C487BCA9-68E3-436A-B609-B9A20F9F91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B416A2A8-E14E-4E3A-8FCB-70350D53C7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DEE894EC-A884-48FB-92D3-3126CF3413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5927F176-E278-4270-BD3D-93416DCEFB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A09A9264-BE4C-4117-9B76-CFC23447D5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D96C8DD3-F921-4810-AABF-DE326BFE7C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E92AFD20-EAD0-49F6-8B92-18B09D2C54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A828E785-2FDE-4DDB-99BD-AFE0F02A2D2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2BBCB119-6521-4797-874B-9601584AA4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68B2BEB9-D31E-4B44-BFC1-7BC0514E5FD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5BA77933-7B8B-427A-BF09-45B4530747B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E6A47A58-6173-4497-8204-81576BC45F0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C76B86B3-2EB5-45A3-A9D2-4528DA5ACA2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E5055B21-02B1-4415-84FD-D6DD97E4FDB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F4CE161F-085A-4311-BC2D-F6757320654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49A7F5BB-227F-421F-946C-67C30EE4DF6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B73A065D-BCD2-4A80-B49C-8A4223A4E25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80290657-0087-452C-96A0-BC0CD60B899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08E0676D-B000-43AD-B1A0-FC4DFA6AD19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57661423-AD00-445D-98EF-C9E61E953C1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2F2045A4-0E5C-4344-BEB0-89B2E6C1818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DBDF62F4-31BD-426A-8C32-1BC310D43EE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9DE94209-C083-4CA8-8699-C35DE05F8A2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C3804CD2-11BE-4E93-B5C0-9D36FBE0FBC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1A1AC455-ECCF-483D-A7D6-64038CF950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3" name="直線コネクタ 692">
          <a:extLst>
            <a:ext uri="{FF2B5EF4-FFF2-40B4-BE49-F238E27FC236}">
              <a16:creationId xmlns:a16="http://schemas.microsoft.com/office/drawing/2014/main" id="{055F4164-30DD-4542-894F-C561EF406A7B}"/>
            </a:ext>
          </a:extLst>
        </xdr:cNvPr>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EC700052-9AA4-4EFA-9E13-CA0F173EF8E9}"/>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a:extLst>
            <a:ext uri="{FF2B5EF4-FFF2-40B4-BE49-F238E27FC236}">
              <a16:creationId xmlns:a16="http://schemas.microsoft.com/office/drawing/2014/main" id="{122854C3-C486-4666-87F4-11F481A45E2A}"/>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DE233075-68B2-42AB-A6E0-6A59D13A4C1F}"/>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7" name="直線コネクタ 696">
          <a:extLst>
            <a:ext uri="{FF2B5EF4-FFF2-40B4-BE49-F238E27FC236}">
              <a16:creationId xmlns:a16="http://schemas.microsoft.com/office/drawing/2014/main" id="{623CE8EA-EF48-484C-9728-0010C2C6B1C3}"/>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24400602-ED89-42DD-9D9D-22BD9DADFEC6}"/>
            </a:ext>
          </a:extLst>
        </xdr:cNvPr>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a:extLst>
            <a:ext uri="{FF2B5EF4-FFF2-40B4-BE49-F238E27FC236}">
              <a16:creationId xmlns:a16="http://schemas.microsoft.com/office/drawing/2014/main" id="{82833506-49E9-4541-9888-45E246AA0291}"/>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0" name="フローチャート: 判断 699">
          <a:extLst>
            <a:ext uri="{FF2B5EF4-FFF2-40B4-BE49-F238E27FC236}">
              <a16:creationId xmlns:a16="http://schemas.microsoft.com/office/drawing/2014/main" id="{1C93CE01-DCBA-4C36-BDDB-151FBBED49EB}"/>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701" name="フローチャート: 判断 700">
          <a:extLst>
            <a:ext uri="{FF2B5EF4-FFF2-40B4-BE49-F238E27FC236}">
              <a16:creationId xmlns:a16="http://schemas.microsoft.com/office/drawing/2014/main" id="{2FED8B12-F61E-49C5-A7F1-81F286038936}"/>
            </a:ext>
          </a:extLst>
        </xdr:cNvPr>
        <xdr:cNvSpPr/>
      </xdr:nvSpPr>
      <xdr:spPr>
        <a:xfrm>
          <a:off x="20383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2" name="フローチャート: 判断 701">
          <a:extLst>
            <a:ext uri="{FF2B5EF4-FFF2-40B4-BE49-F238E27FC236}">
              <a16:creationId xmlns:a16="http://schemas.microsoft.com/office/drawing/2014/main" id="{3E5483ED-C000-47D6-B4B0-868CB0EA3142}"/>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79828</xdr:rowOff>
    </xdr:from>
    <xdr:to>
      <xdr:col>98</xdr:col>
      <xdr:colOff>38100</xdr:colOff>
      <xdr:row>61</xdr:row>
      <xdr:rowOff>9978</xdr:rowOff>
    </xdr:to>
    <xdr:sp macro="" textlink="">
      <xdr:nvSpPr>
        <xdr:cNvPr id="703" name="フローチャート: 判断 702">
          <a:extLst>
            <a:ext uri="{FF2B5EF4-FFF2-40B4-BE49-F238E27FC236}">
              <a16:creationId xmlns:a16="http://schemas.microsoft.com/office/drawing/2014/main" id="{C479D7B7-CD05-4BDC-9E7E-348ED1D7C539}"/>
            </a:ext>
          </a:extLst>
        </xdr:cNvPr>
        <xdr:cNvSpPr/>
      </xdr:nvSpPr>
      <xdr:spPr>
        <a:xfrm>
          <a:off x="18605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F376227-87CC-41F8-B3DB-242C2E3D1F0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8AAB9D0-2084-442D-A8BB-7B7D536BE7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75CCE10-5103-47E7-A1A1-8E8D88C415D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7277E06-6157-4448-9EAA-6767897667C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EB07EA7-4A76-48A0-9007-BC4B2ABCB4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709" name="楕円 708">
          <a:extLst>
            <a:ext uri="{FF2B5EF4-FFF2-40B4-BE49-F238E27FC236}">
              <a16:creationId xmlns:a16="http://schemas.microsoft.com/office/drawing/2014/main" id="{20A09C62-1B14-4228-A8DC-2A20FBA8370C}"/>
            </a:ext>
          </a:extLst>
        </xdr:cNvPr>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141712</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CBDE891F-E417-4224-84ED-40047ED6AD92}"/>
            </a:ext>
          </a:extLst>
        </xdr:cNvPr>
        <xdr:cNvSpPr txBox="1"/>
      </xdr:nvSpPr>
      <xdr:spPr>
        <a:xfrm>
          <a:off x="22199600" y="1077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711" name="楕円 710">
          <a:extLst>
            <a:ext uri="{FF2B5EF4-FFF2-40B4-BE49-F238E27FC236}">
              <a16:creationId xmlns:a16="http://schemas.microsoft.com/office/drawing/2014/main" id="{289EBB7A-43FF-43A4-AA74-1817FFF02E35}"/>
            </a:ext>
          </a:extLst>
        </xdr:cNvPr>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106135</xdr:rowOff>
    </xdr:from>
    <xdr:to>
      <xdr:col>116</xdr:col>
      <xdr:colOff>63500</xdr:colOff>
      <xdr:row>63</xdr:row>
      <xdr:rowOff>106135</xdr:rowOff>
    </xdr:to>
    <xdr:cxnSp macro="">
      <xdr:nvCxnSpPr>
        <xdr:cNvPr id="712" name="直線コネクタ 711">
          <a:extLst>
            <a:ext uri="{FF2B5EF4-FFF2-40B4-BE49-F238E27FC236}">
              <a16:creationId xmlns:a16="http://schemas.microsoft.com/office/drawing/2014/main" id="{0B12A9A8-1B8B-48B3-9B67-DABB213935A3}"/>
            </a:ext>
          </a:extLst>
        </xdr:cNvPr>
        <xdr:cNvCxnSpPr/>
      </xdr:nvCxnSpPr>
      <xdr:spPr>
        <a:xfrm>
          <a:off x="21323300" y="1090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713" name="楕円 712">
          <a:extLst>
            <a:ext uri="{FF2B5EF4-FFF2-40B4-BE49-F238E27FC236}">
              <a16:creationId xmlns:a16="http://schemas.microsoft.com/office/drawing/2014/main" id="{1C56DF4B-1F1D-4B4A-9470-3627644EF2DB}"/>
            </a:ext>
          </a:extLst>
        </xdr:cNvPr>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106135</xdr:rowOff>
    </xdr:to>
    <xdr:cxnSp macro="">
      <xdr:nvCxnSpPr>
        <xdr:cNvPr id="714" name="直線コネクタ 713">
          <a:extLst>
            <a:ext uri="{FF2B5EF4-FFF2-40B4-BE49-F238E27FC236}">
              <a16:creationId xmlns:a16="http://schemas.microsoft.com/office/drawing/2014/main" id="{8B4750E2-C8CC-4B12-98B4-CB165CFC5C98}"/>
            </a:ext>
          </a:extLst>
        </xdr:cNvPr>
        <xdr:cNvCxnSpPr/>
      </xdr:nvCxnSpPr>
      <xdr:spPr>
        <a:xfrm>
          <a:off x="20434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715" name="楕円 714">
          <a:extLst>
            <a:ext uri="{FF2B5EF4-FFF2-40B4-BE49-F238E27FC236}">
              <a16:creationId xmlns:a16="http://schemas.microsoft.com/office/drawing/2014/main" id="{546898A9-718F-4693-A8F6-2B3E0D647D80}"/>
            </a:ext>
          </a:extLst>
        </xdr:cNvPr>
        <xdr:cNvSpPr/>
      </xdr:nvSpPr>
      <xdr:spPr>
        <a:xfrm>
          <a:off x="19494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106135</xdr:rowOff>
    </xdr:to>
    <xdr:cxnSp macro="">
      <xdr:nvCxnSpPr>
        <xdr:cNvPr id="716" name="直線コネクタ 715">
          <a:extLst>
            <a:ext uri="{FF2B5EF4-FFF2-40B4-BE49-F238E27FC236}">
              <a16:creationId xmlns:a16="http://schemas.microsoft.com/office/drawing/2014/main" id="{21B59E93-7825-44F9-9512-78373CE53519}"/>
            </a:ext>
          </a:extLst>
        </xdr:cNvPr>
        <xdr:cNvCxnSpPr/>
      </xdr:nvCxnSpPr>
      <xdr:spPr>
        <a:xfrm>
          <a:off x="19545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55335</xdr:rowOff>
    </xdr:from>
    <xdr:to>
      <xdr:col>98</xdr:col>
      <xdr:colOff>38100</xdr:colOff>
      <xdr:row>63</xdr:row>
      <xdr:rowOff>156935</xdr:rowOff>
    </xdr:to>
    <xdr:sp macro="" textlink="">
      <xdr:nvSpPr>
        <xdr:cNvPr id="717" name="楕円 716">
          <a:extLst>
            <a:ext uri="{FF2B5EF4-FFF2-40B4-BE49-F238E27FC236}">
              <a16:creationId xmlns:a16="http://schemas.microsoft.com/office/drawing/2014/main" id="{3C3A5E85-EEA5-4032-87A1-273E0227A785}"/>
            </a:ext>
          </a:extLst>
        </xdr:cNvPr>
        <xdr:cNvSpPr/>
      </xdr:nvSpPr>
      <xdr:spPr>
        <a:xfrm>
          <a:off x="18605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106135</xdr:rowOff>
    </xdr:from>
    <xdr:to>
      <xdr:col>102</xdr:col>
      <xdr:colOff>114300</xdr:colOff>
      <xdr:row>63</xdr:row>
      <xdr:rowOff>106135</xdr:rowOff>
    </xdr:to>
    <xdr:cxnSp macro="">
      <xdr:nvCxnSpPr>
        <xdr:cNvPr id="718" name="直線コネクタ 717">
          <a:extLst>
            <a:ext uri="{FF2B5EF4-FFF2-40B4-BE49-F238E27FC236}">
              <a16:creationId xmlns:a16="http://schemas.microsoft.com/office/drawing/2014/main" id="{E8D8C5EB-BAAB-447F-9415-A9AC8513ABC9}"/>
            </a:ext>
          </a:extLst>
        </xdr:cNvPr>
        <xdr:cNvCxnSpPr/>
      </xdr:nvCxnSpPr>
      <xdr:spPr>
        <a:xfrm>
          <a:off x="18656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719" name="n_1aveValue【保健センター・保健所】&#10;一人当たり面積">
          <a:extLst>
            <a:ext uri="{FF2B5EF4-FFF2-40B4-BE49-F238E27FC236}">
              <a16:creationId xmlns:a16="http://schemas.microsoft.com/office/drawing/2014/main" id="{F588BD33-0262-43F1-8245-6605F24C8395}"/>
            </a:ext>
          </a:extLst>
        </xdr:cNvPr>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720" name="n_2aveValue【保健センター・保健所】&#10;一人当たり面積">
          <a:extLst>
            <a:ext uri="{FF2B5EF4-FFF2-40B4-BE49-F238E27FC236}">
              <a16:creationId xmlns:a16="http://schemas.microsoft.com/office/drawing/2014/main" id="{F70B4FBD-3979-4B54-8347-ED701A6D2740}"/>
            </a:ext>
          </a:extLst>
        </xdr:cNvPr>
        <xdr:cNvSpPr txBox="1"/>
      </xdr:nvSpPr>
      <xdr:spPr>
        <a:xfrm>
          <a:off x="20199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721" name="n_3aveValue【保健センター・保健所】&#10;一人当たり面積">
          <a:extLst>
            <a:ext uri="{FF2B5EF4-FFF2-40B4-BE49-F238E27FC236}">
              <a16:creationId xmlns:a16="http://schemas.microsoft.com/office/drawing/2014/main" id="{559246EF-730B-4059-8C62-4499D898695C}"/>
            </a:ext>
          </a:extLst>
        </xdr:cNvPr>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26505</xdr:rowOff>
    </xdr:from>
    <xdr:ext cx="469744" cy="259045"/>
    <xdr:sp macro="" textlink="">
      <xdr:nvSpPr>
        <xdr:cNvPr id="722" name="n_4aveValue【保健センター・保健所】&#10;一人当たり面積">
          <a:extLst>
            <a:ext uri="{FF2B5EF4-FFF2-40B4-BE49-F238E27FC236}">
              <a16:creationId xmlns:a16="http://schemas.microsoft.com/office/drawing/2014/main" id="{CF7F3796-3DC5-474C-8D4B-1AF1A199A88D}"/>
            </a:ext>
          </a:extLst>
        </xdr:cNvPr>
        <xdr:cNvSpPr txBox="1"/>
      </xdr:nvSpPr>
      <xdr:spPr>
        <a:xfrm>
          <a:off x="18421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723" name="n_1mainValue【保健センター・保健所】&#10;一人当たり面積">
          <a:extLst>
            <a:ext uri="{FF2B5EF4-FFF2-40B4-BE49-F238E27FC236}">
              <a16:creationId xmlns:a16="http://schemas.microsoft.com/office/drawing/2014/main" id="{2D958DC2-4261-4595-A7B1-0935BC759157}"/>
            </a:ext>
          </a:extLst>
        </xdr:cNvPr>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724" name="n_2mainValue【保健センター・保健所】&#10;一人当たり面積">
          <a:extLst>
            <a:ext uri="{FF2B5EF4-FFF2-40B4-BE49-F238E27FC236}">
              <a16:creationId xmlns:a16="http://schemas.microsoft.com/office/drawing/2014/main" id="{2CE13095-8062-4CB8-98CA-BD0CDECBF3B6}"/>
            </a:ext>
          </a:extLst>
        </xdr:cNvPr>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725" name="n_3mainValue【保健センター・保健所】&#10;一人当たり面積">
          <a:extLst>
            <a:ext uri="{FF2B5EF4-FFF2-40B4-BE49-F238E27FC236}">
              <a16:creationId xmlns:a16="http://schemas.microsoft.com/office/drawing/2014/main" id="{1003BEDE-82EB-4E9A-A8CD-2EB1F216BD58}"/>
            </a:ext>
          </a:extLst>
        </xdr:cNvPr>
        <xdr:cNvSpPr txBox="1"/>
      </xdr:nvSpPr>
      <xdr:spPr>
        <a:xfrm>
          <a:off x="19310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148062</xdr:rowOff>
    </xdr:from>
    <xdr:ext cx="469744" cy="259045"/>
    <xdr:sp macro="" textlink="">
      <xdr:nvSpPr>
        <xdr:cNvPr id="726" name="n_4mainValue【保健センター・保健所】&#10;一人当たり面積">
          <a:extLst>
            <a:ext uri="{FF2B5EF4-FFF2-40B4-BE49-F238E27FC236}">
              <a16:creationId xmlns:a16="http://schemas.microsoft.com/office/drawing/2014/main" id="{5F86C0DC-BE70-4D9E-9D09-1A3F0BFC8C13}"/>
            </a:ext>
          </a:extLst>
        </xdr:cNvPr>
        <xdr:cNvSpPr txBox="1"/>
      </xdr:nvSpPr>
      <xdr:spPr>
        <a:xfrm>
          <a:off x="18421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350CFB8A-3213-4DCB-B63A-24AA47EC4A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657A1AC4-76DB-4067-84E1-6BD6C986DC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71602A1E-1417-4DB0-9A8F-0E956E2DB3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4EFC9BAC-20C0-4C0B-ACCD-2C4BC8F5DA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203BE77F-D468-428E-9D9C-352A70E0F4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541FE363-764C-4926-91EF-288B8C4588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3D2B5C62-94F7-4C81-8132-F1865DF7BC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56A8E74A-AC64-4A10-AEF3-BB168500736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B6A54318-E83F-4186-AF97-7B1C2035A2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B243F721-E4E5-4BE0-A06D-36373EBB3FE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750656FB-EAB8-4963-A425-7F7818213E5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F4A1B8E8-B088-45A9-9BA5-5C206BCB5D7B}"/>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7A4D7AB7-A295-4D10-BD1D-3439489C189A}"/>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72D8DFE4-712B-405B-8B0D-72E294B829FE}"/>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12A60BBA-71D2-41B5-AD14-FDBF81A66C43}"/>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DE933E63-3E71-41AE-9E32-E413DE8892A4}"/>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C1482BF6-C184-448F-BF2F-4599A64A148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0B9F287F-C047-4910-86A7-26CB8378E24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F24377F9-9681-469C-B3D8-DE71BB1E50A2}"/>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3A322F59-4CB1-47F3-A7B0-4434A71BE3E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4E01CC66-483D-41F1-B539-19CF57246CB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3718D3AA-33CB-4FE0-91F0-44293E3AAAC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749" name="直線コネクタ 748">
          <a:extLst>
            <a:ext uri="{FF2B5EF4-FFF2-40B4-BE49-F238E27FC236}">
              <a16:creationId xmlns:a16="http://schemas.microsoft.com/office/drawing/2014/main" id="{F7C6A85A-7000-417F-9613-59533A4F6189}"/>
            </a:ext>
          </a:extLst>
        </xdr:cNvPr>
        <xdr:cNvCxnSpPr/>
      </xdr:nvCxnSpPr>
      <xdr:spPr>
        <a:xfrm flipV="1">
          <a:off x="16318864" y="13644372"/>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EA7533A3-568B-4024-8565-DE11D242F649}"/>
            </a:ext>
          </a:extLst>
        </xdr:cNvPr>
        <xdr:cNvSpPr txBox="1"/>
      </xdr:nvSpPr>
      <xdr:spPr>
        <a:xfrm>
          <a:off x="16357600" y="1489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751" name="直線コネクタ 750">
          <a:extLst>
            <a:ext uri="{FF2B5EF4-FFF2-40B4-BE49-F238E27FC236}">
              <a16:creationId xmlns:a16="http://schemas.microsoft.com/office/drawing/2014/main" id="{239C7D75-AC7F-43CF-B199-80DE91060CA3}"/>
            </a:ext>
          </a:extLst>
        </xdr:cNvPr>
        <xdr:cNvCxnSpPr/>
      </xdr:nvCxnSpPr>
      <xdr:spPr>
        <a:xfrm>
          <a:off x="16230600" y="1489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5B6B650F-0490-434C-9AF6-755C15D44053}"/>
            </a:ext>
          </a:extLst>
        </xdr:cNvPr>
        <xdr:cNvSpPr txBox="1"/>
      </xdr:nvSpPr>
      <xdr:spPr>
        <a:xfrm>
          <a:off x="16357600" y="1341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53" name="直線コネクタ 752">
          <a:extLst>
            <a:ext uri="{FF2B5EF4-FFF2-40B4-BE49-F238E27FC236}">
              <a16:creationId xmlns:a16="http://schemas.microsoft.com/office/drawing/2014/main" id="{FEE50EAB-9575-4B56-B6FA-7A56A82D9008}"/>
            </a:ext>
          </a:extLst>
        </xdr:cNvPr>
        <xdr:cNvCxnSpPr/>
      </xdr:nvCxnSpPr>
      <xdr:spPr>
        <a:xfrm>
          <a:off x="16230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119905</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EF7B28F0-A2E9-4A3A-9E92-4F328DDBE542}"/>
            </a:ext>
          </a:extLst>
        </xdr:cNvPr>
        <xdr:cNvSpPr txBox="1"/>
      </xdr:nvSpPr>
      <xdr:spPr>
        <a:xfrm>
          <a:off x="16357600" y="1417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755" name="フローチャート: 判断 754">
          <a:extLst>
            <a:ext uri="{FF2B5EF4-FFF2-40B4-BE49-F238E27FC236}">
              <a16:creationId xmlns:a16="http://schemas.microsoft.com/office/drawing/2014/main" id="{BD37417A-0CFA-4476-BF73-7AC4CFE3A57C}"/>
            </a:ext>
          </a:extLst>
        </xdr:cNvPr>
        <xdr:cNvSpPr/>
      </xdr:nvSpPr>
      <xdr:spPr>
        <a:xfrm>
          <a:off x="16268700" y="14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756" name="フローチャート: 判断 755">
          <a:extLst>
            <a:ext uri="{FF2B5EF4-FFF2-40B4-BE49-F238E27FC236}">
              <a16:creationId xmlns:a16="http://schemas.microsoft.com/office/drawing/2014/main" id="{8BC7EC29-B1C8-493E-97BE-5ED1F971AAA5}"/>
            </a:ext>
          </a:extLst>
        </xdr:cNvPr>
        <xdr:cNvSpPr/>
      </xdr:nvSpPr>
      <xdr:spPr>
        <a:xfrm>
          <a:off x="1543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757" name="フローチャート: 判断 756">
          <a:extLst>
            <a:ext uri="{FF2B5EF4-FFF2-40B4-BE49-F238E27FC236}">
              <a16:creationId xmlns:a16="http://schemas.microsoft.com/office/drawing/2014/main" id="{C50FF85E-56D7-4228-991D-C1D17855C149}"/>
            </a:ext>
          </a:extLst>
        </xdr:cNvPr>
        <xdr:cNvSpPr/>
      </xdr:nvSpPr>
      <xdr:spPr>
        <a:xfrm>
          <a:off x="14541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58" name="フローチャート: 判断 757">
          <a:extLst>
            <a:ext uri="{FF2B5EF4-FFF2-40B4-BE49-F238E27FC236}">
              <a16:creationId xmlns:a16="http://schemas.microsoft.com/office/drawing/2014/main" id="{86DF1F0D-0A76-495D-AF80-9370715EF5E2}"/>
            </a:ext>
          </a:extLst>
        </xdr:cNvPr>
        <xdr:cNvSpPr/>
      </xdr:nvSpPr>
      <xdr:spPr>
        <a:xfrm>
          <a:off x="1365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759" name="フローチャート: 判断 758">
          <a:extLst>
            <a:ext uri="{FF2B5EF4-FFF2-40B4-BE49-F238E27FC236}">
              <a16:creationId xmlns:a16="http://schemas.microsoft.com/office/drawing/2014/main" id="{27D2ECAA-6A3D-4D2F-8EC0-198AE26E141D}"/>
            </a:ext>
          </a:extLst>
        </xdr:cNvPr>
        <xdr:cNvSpPr/>
      </xdr:nvSpPr>
      <xdr:spPr>
        <a:xfrm>
          <a:off x="12763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AA62ACA-8A49-4508-9AAA-D2E3E414679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7E72EA0-13BC-4D03-8D9C-5D3C1233F3D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BEAC03E-27E3-472C-BE09-D92C3BB704C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5C16410-58D2-4C38-86F3-04DE244151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EE55461-43A5-447A-A209-A3A20B83C36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12446</xdr:rowOff>
    </xdr:from>
    <xdr:to>
      <xdr:col>85</xdr:col>
      <xdr:colOff>177800</xdr:colOff>
      <xdr:row>86</xdr:row>
      <xdr:rowOff>114046</xdr:rowOff>
    </xdr:to>
    <xdr:sp macro="" textlink="">
      <xdr:nvSpPr>
        <xdr:cNvPr id="765" name="楕円 764">
          <a:extLst>
            <a:ext uri="{FF2B5EF4-FFF2-40B4-BE49-F238E27FC236}">
              <a16:creationId xmlns:a16="http://schemas.microsoft.com/office/drawing/2014/main" id="{EAE6A584-7507-4482-AC1C-690CF7486EFE}"/>
            </a:ext>
          </a:extLst>
        </xdr:cNvPr>
        <xdr:cNvSpPr/>
      </xdr:nvSpPr>
      <xdr:spPr>
        <a:xfrm>
          <a:off x="162687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98823</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CB3E0418-6822-4ACC-AE3A-168C21A92968}"/>
            </a:ext>
          </a:extLst>
        </xdr:cNvPr>
        <xdr:cNvSpPr txBox="1"/>
      </xdr:nvSpPr>
      <xdr:spPr>
        <a:xfrm>
          <a:off x="16357600" y="1467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163322</xdr:rowOff>
    </xdr:from>
    <xdr:to>
      <xdr:col>81</xdr:col>
      <xdr:colOff>101600</xdr:colOff>
      <xdr:row>86</xdr:row>
      <xdr:rowOff>93472</xdr:rowOff>
    </xdr:to>
    <xdr:sp macro="" textlink="">
      <xdr:nvSpPr>
        <xdr:cNvPr id="767" name="楕円 766">
          <a:extLst>
            <a:ext uri="{FF2B5EF4-FFF2-40B4-BE49-F238E27FC236}">
              <a16:creationId xmlns:a16="http://schemas.microsoft.com/office/drawing/2014/main" id="{31DB6ADC-4326-4472-BB52-DAE3EFB6FB46}"/>
            </a:ext>
          </a:extLst>
        </xdr:cNvPr>
        <xdr:cNvSpPr/>
      </xdr:nvSpPr>
      <xdr:spPr>
        <a:xfrm>
          <a:off x="154305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42672</xdr:rowOff>
    </xdr:from>
    <xdr:to>
      <xdr:col>85</xdr:col>
      <xdr:colOff>127000</xdr:colOff>
      <xdr:row>86</xdr:row>
      <xdr:rowOff>63246</xdr:rowOff>
    </xdr:to>
    <xdr:cxnSp macro="">
      <xdr:nvCxnSpPr>
        <xdr:cNvPr id="768" name="直線コネクタ 767">
          <a:extLst>
            <a:ext uri="{FF2B5EF4-FFF2-40B4-BE49-F238E27FC236}">
              <a16:creationId xmlns:a16="http://schemas.microsoft.com/office/drawing/2014/main" id="{CC27686C-9EB6-4945-9C34-55F78E6DE1D2}"/>
            </a:ext>
          </a:extLst>
        </xdr:cNvPr>
        <xdr:cNvCxnSpPr/>
      </xdr:nvCxnSpPr>
      <xdr:spPr>
        <a:xfrm>
          <a:off x="15481300" y="1478737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156463</xdr:rowOff>
    </xdr:from>
    <xdr:to>
      <xdr:col>76</xdr:col>
      <xdr:colOff>165100</xdr:colOff>
      <xdr:row>86</xdr:row>
      <xdr:rowOff>86613</xdr:rowOff>
    </xdr:to>
    <xdr:sp macro="" textlink="">
      <xdr:nvSpPr>
        <xdr:cNvPr id="769" name="楕円 768">
          <a:extLst>
            <a:ext uri="{FF2B5EF4-FFF2-40B4-BE49-F238E27FC236}">
              <a16:creationId xmlns:a16="http://schemas.microsoft.com/office/drawing/2014/main" id="{04C4AEDD-E4F2-4D96-B301-792100721027}"/>
            </a:ext>
          </a:extLst>
        </xdr:cNvPr>
        <xdr:cNvSpPr/>
      </xdr:nvSpPr>
      <xdr:spPr>
        <a:xfrm>
          <a:off x="14541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35813</xdr:rowOff>
    </xdr:from>
    <xdr:to>
      <xdr:col>81</xdr:col>
      <xdr:colOff>50800</xdr:colOff>
      <xdr:row>86</xdr:row>
      <xdr:rowOff>42672</xdr:rowOff>
    </xdr:to>
    <xdr:cxnSp macro="">
      <xdr:nvCxnSpPr>
        <xdr:cNvPr id="770" name="直線コネクタ 769">
          <a:extLst>
            <a:ext uri="{FF2B5EF4-FFF2-40B4-BE49-F238E27FC236}">
              <a16:creationId xmlns:a16="http://schemas.microsoft.com/office/drawing/2014/main" id="{0E6619F3-7646-4D64-B2EC-5CBEEC6567C0}"/>
            </a:ext>
          </a:extLst>
        </xdr:cNvPr>
        <xdr:cNvCxnSpPr/>
      </xdr:nvCxnSpPr>
      <xdr:spPr>
        <a:xfrm>
          <a:off x="14592300" y="147805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135889</xdr:rowOff>
    </xdr:from>
    <xdr:to>
      <xdr:col>72</xdr:col>
      <xdr:colOff>38100</xdr:colOff>
      <xdr:row>86</xdr:row>
      <xdr:rowOff>66039</xdr:rowOff>
    </xdr:to>
    <xdr:sp macro="" textlink="">
      <xdr:nvSpPr>
        <xdr:cNvPr id="771" name="楕円 770">
          <a:extLst>
            <a:ext uri="{FF2B5EF4-FFF2-40B4-BE49-F238E27FC236}">
              <a16:creationId xmlns:a16="http://schemas.microsoft.com/office/drawing/2014/main" id="{84979F01-05C8-44D9-9D46-A4A2FA1C8A57}"/>
            </a:ext>
          </a:extLst>
        </xdr:cNvPr>
        <xdr:cNvSpPr/>
      </xdr:nvSpPr>
      <xdr:spPr>
        <a:xfrm>
          <a:off x="1365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15239</xdr:rowOff>
    </xdr:from>
    <xdr:to>
      <xdr:col>76</xdr:col>
      <xdr:colOff>114300</xdr:colOff>
      <xdr:row>86</xdr:row>
      <xdr:rowOff>35813</xdr:rowOff>
    </xdr:to>
    <xdr:cxnSp macro="">
      <xdr:nvCxnSpPr>
        <xdr:cNvPr id="772" name="直線コネクタ 771">
          <a:extLst>
            <a:ext uri="{FF2B5EF4-FFF2-40B4-BE49-F238E27FC236}">
              <a16:creationId xmlns:a16="http://schemas.microsoft.com/office/drawing/2014/main" id="{F37760C5-4C4F-426D-AD14-8AE8B41CD04D}"/>
            </a:ext>
          </a:extLst>
        </xdr:cNvPr>
        <xdr:cNvCxnSpPr/>
      </xdr:nvCxnSpPr>
      <xdr:spPr>
        <a:xfrm>
          <a:off x="13703300" y="147599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21589</xdr:rowOff>
    </xdr:from>
    <xdr:to>
      <xdr:col>67</xdr:col>
      <xdr:colOff>101600</xdr:colOff>
      <xdr:row>85</xdr:row>
      <xdr:rowOff>123189</xdr:rowOff>
    </xdr:to>
    <xdr:sp macro="" textlink="">
      <xdr:nvSpPr>
        <xdr:cNvPr id="773" name="楕円 772">
          <a:extLst>
            <a:ext uri="{FF2B5EF4-FFF2-40B4-BE49-F238E27FC236}">
              <a16:creationId xmlns:a16="http://schemas.microsoft.com/office/drawing/2014/main" id="{A99D1D47-8475-4BAE-A04C-073B7CCA4451}"/>
            </a:ext>
          </a:extLst>
        </xdr:cNvPr>
        <xdr:cNvSpPr/>
      </xdr:nvSpPr>
      <xdr:spPr>
        <a:xfrm>
          <a:off x="1276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72389</xdr:rowOff>
    </xdr:from>
    <xdr:to>
      <xdr:col>71</xdr:col>
      <xdr:colOff>177800</xdr:colOff>
      <xdr:row>86</xdr:row>
      <xdr:rowOff>15239</xdr:rowOff>
    </xdr:to>
    <xdr:cxnSp macro="">
      <xdr:nvCxnSpPr>
        <xdr:cNvPr id="774" name="直線コネクタ 773">
          <a:extLst>
            <a:ext uri="{FF2B5EF4-FFF2-40B4-BE49-F238E27FC236}">
              <a16:creationId xmlns:a16="http://schemas.microsoft.com/office/drawing/2014/main" id="{C05CD4FB-80B0-485F-AB13-6651F5F24DAD}"/>
            </a:ext>
          </a:extLst>
        </xdr:cNvPr>
        <xdr:cNvCxnSpPr/>
      </xdr:nvCxnSpPr>
      <xdr:spPr>
        <a:xfrm>
          <a:off x="12814300" y="146456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169435</xdr:rowOff>
    </xdr:from>
    <xdr:ext cx="405111" cy="259045"/>
    <xdr:sp macro="" textlink="">
      <xdr:nvSpPr>
        <xdr:cNvPr id="775" name="n_1aveValue【消防施設】&#10;有形固定資産減価償却率">
          <a:extLst>
            <a:ext uri="{FF2B5EF4-FFF2-40B4-BE49-F238E27FC236}">
              <a16:creationId xmlns:a16="http://schemas.microsoft.com/office/drawing/2014/main" id="{F7D4AC94-E03D-419E-B99C-5412031B5C8D}"/>
            </a:ext>
          </a:extLst>
        </xdr:cNvPr>
        <xdr:cNvSpPr txBox="1"/>
      </xdr:nvSpPr>
      <xdr:spPr>
        <a:xfrm>
          <a:off x="15266044" y="14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7129</xdr:rowOff>
    </xdr:from>
    <xdr:ext cx="405111" cy="259045"/>
    <xdr:sp macro="" textlink="">
      <xdr:nvSpPr>
        <xdr:cNvPr id="776" name="n_2aveValue【消防施設】&#10;有形固定資産減価償却率">
          <a:extLst>
            <a:ext uri="{FF2B5EF4-FFF2-40B4-BE49-F238E27FC236}">
              <a16:creationId xmlns:a16="http://schemas.microsoft.com/office/drawing/2014/main" id="{D9708A1C-8A1B-48B8-A472-F979F0E49116}"/>
            </a:ext>
          </a:extLst>
        </xdr:cNvPr>
        <xdr:cNvSpPr txBox="1"/>
      </xdr:nvSpPr>
      <xdr:spPr>
        <a:xfrm>
          <a:off x="143897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167149</xdr:rowOff>
    </xdr:from>
    <xdr:ext cx="405111" cy="259045"/>
    <xdr:sp macro="" textlink="">
      <xdr:nvSpPr>
        <xdr:cNvPr id="777" name="n_3aveValue【消防施設】&#10;有形固定資産減価償却率">
          <a:extLst>
            <a:ext uri="{FF2B5EF4-FFF2-40B4-BE49-F238E27FC236}">
              <a16:creationId xmlns:a16="http://schemas.microsoft.com/office/drawing/2014/main" id="{7AA2EBAC-AE9F-4150-81A9-38907E3E1B20}"/>
            </a:ext>
          </a:extLst>
        </xdr:cNvPr>
        <xdr:cNvSpPr txBox="1"/>
      </xdr:nvSpPr>
      <xdr:spPr>
        <a:xfrm>
          <a:off x="13500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160290</xdr:rowOff>
    </xdr:from>
    <xdr:ext cx="405111" cy="259045"/>
    <xdr:sp macro="" textlink="">
      <xdr:nvSpPr>
        <xdr:cNvPr id="778" name="n_4aveValue【消防施設】&#10;有形固定資産減価償却率">
          <a:extLst>
            <a:ext uri="{FF2B5EF4-FFF2-40B4-BE49-F238E27FC236}">
              <a16:creationId xmlns:a16="http://schemas.microsoft.com/office/drawing/2014/main" id="{BC024E8E-0077-4789-96FB-B8514A83107F}"/>
            </a:ext>
          </a:extLst>
        </xdr:cNvPr>
        <xdr:cNvSpPr txBox="1"/>
      </xdr:nvSpPr>
      <xdr:spPr>
        <a:xfrm>
          <a:off x="12611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84599</xdr:rowOff>
    </xdr:from>
    <xdr:ext cx="405111" cy="259045"/>
    <xdr:sp macro="" textlink="">
      <xdr:nvSpPr>
        <xdr:cNvPr id="779" name="n_1mainValue【消防施設】&#10;有形固定資産減価償却率">
          <a:extLst>
            <a:ext uri="{FF2B5EF4-FFF2-40B4-BE49-F238E27FC236}">
              <a16:creationId xmlns:a16="http://schemas.microsoft.com/office/drawing/2014/main" id="{CE8263B6-C96F-4F41-AD81-92256C4383AA}"/>
            </a:ext>
          </a:extLst>
        </xdr:cNvPr>
        <xdr:cNvSpPr txBox="1"/>
      </xdr:nvSpPr>
      <xdr:spPr>
        <a:xfrm>
          <a:off x="15266044" y="1482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77740</xdr:rowOff>
    </xdr:from>
    <xdr:ext cx="405111" cy="259045"/>
    <xdr:sp macro="" textlink="">
      <xdr:nvSpPr>
        <xdr:cNvPr id="780" name="n_2mainValue【消防施設】&#10;有形固定資産減価償却率">
          <a:extLst>
            <a:ext uri="{FF2B5EF4-FFF2-40B4-BE49-F238E27FC236}">
              <a16:creationId xmlns:a16="http://schemas.microsoft.com/office/drawing/2014/main" id="{7F5D57D8-E59D-427D-9E29-0C5D4B44C30C}"/>
            </a:ext>
          </a:extLst>
        </xdr:cNvPr>
        <xdr:cNvSpPr txBox="1"/>
      </xdr:nvSpPr>
      <xdr:spPr>
        <a:xfrm>
          <a:off x="14389744" y="148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57166</xdr:rowOff>
    </xdr:from>
    <xdr:ext cx="405111" cy="259045"/>
    <xdr:sp macro="" textlink="">
      <xdr:nvSpPr>
        <xdr:cNvPr id="781" name="n_3mainValue【消防施設】&#10;有形固定資産減価償却率">
          <a:extLst>
            <a:ext uri="{FF2B5EF4-FFF2-40B4-BE49-F238E27FC236}">
              <a16:creationId xmlns:a16="http://schemas.microsoft.com/office/drawing/2014/main" id="{02A4E1EB-44BB-479F-9971-9D31DCF183E9}"/>
            </a:ext>
          </a:extLst>
        </xdr:cNvPr>
        <xdr:cNvSpPr txBox="1"/>
      </xdr:nvSpPr>
      <xdr:spPr>
        <a:xfrm>
          <a:off x="13500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114316</xdr:rowOff>
    </xdr:from>
    <xdr:ext cx="405111" cy="259045"/>
    <xdr:sp macro="" textlink="">
      <xdr:nvSpPr>
        <xdr:cNvPr id="782" name="n_4mainValue【消防施設】&#10;有形固定資産減価償却率">
          <a:extLst>
            <a:ext uri="{FF2B5EF4-FFF2-40B4-BE49-F238E27FC236}">
              <a16:creationId xmlns:a16="http://schemas.microsoft.com/office/drawing/2014/main" id="{EC525087-BB6B-4E14-82B5-B088A3AC55AB}"/>
            </a:ext>
          </a:extLst>
        </xdr:cNvPr>
        <xdr:cNvSpPr txBox="1"/>
      </xdr:nvSpPr>
      <xdr:spPr>
        <a:xfrm>
          <a:off x="12611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40D61992-B0AE-4F02-8772-2552B40418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2B6A24C8-953D-4C3B-B34B-351EF72DA7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ACFF38F3-AA5C-4BD2-9142-6E5D175736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4C16AE1C-8EC1-4A34-8AAF-AAA3DD8E7A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4DD0844B-5F9E-4735-B71D-A10A70FD3AB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8FC63B37-6834-4542-B829-D058DCBF5B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8D41F960-D074-46FE-AE62-96ACC5928A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989CC635-BEC9-451F-935B-90BF72F6A6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46A04498-ED92-494B-9FB7-48EB7085934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8CDC8094-DE6D-4492-BFE3-9E00D56F029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28B9639B-DD86-46BA-985F-3A22391CD4EA}"/>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E601436B-DF46-4843-9677-385105901BC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6B1112F9-BE98-4963-A107-BB78EC08ADB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83F91099-C83C-47B7-8EAD-9E14F40676E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41F97505-3EE9-4DFE-87F6-4774CF12B86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29D93BC1-F535-40A4-9021-F272B29CF7E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8718FED0-6D0B-4A40-9A5A-F4EC8794531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4C0C1058-BAE8-4F1C-A974-D49D1453DC5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241A46FA-45BF-4E77-A9AF-D0FF744F925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855DA770-4D20-4179-9C12-5184289F727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83329EF-BEBC-4B4F-B957-8142668C252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9721704B-595E-43D4-8206-07288D37E6C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4C2B56A8-7941-4CC4-A213-AA81183AACE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875A0972-EC8C-46A6-B785-4F045A8C703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7" name="直線コネクタ 806">
          <a:extLst>
            <a:ext uri="{FF2B5EF4-FFF2-40B4-BE49-F238E27FC236}">
              <a16:creationId xmlns:a16="http://schemas.microsoft.com/office/drawing/2014/main" id="{CF7D270F-D744-497B-BCBC-BC2D36811EE3}"/>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a:extLst>
            <a:ext uri="{FF2B5EF4-FFF2-40B4-BE49-F238E27FC236}">
              <a16:creationId xmlns:a16="http://schemas.microsoft.com/office/drawing/2014/main" id="{B4E8BA54-B389-4A09-AEB4-4937553717F9}"/>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a:extLst>
            <a:ext uri="{FF2B5EF4-FFF2-40B4-BE49-F238E27FC236}">
              <a16:creationId xmlns:a16="http://schemas.microsoft.com/office/drawing/2014/main" id="{0167567F-E063-4B10-A9C5-2E726A047B93}"/>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消防施設】&#10;一人当たり面積最大値テキスト">
          <a:extLst>
            <a:ext uri="{FF2B5EF4-FFF2-40B4-BE49-F238E27FC236}">
              <a16:creationId xmlns:a16="http://schemas.microsoft.com/office/drawing/2014/main" id="{11253013-1952-4B78-B3FF-B65FA0622426}"/>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a:extLst>
            <a:ext uri="{FF2B5EF4-FFF2-40B4-BE49-F238E27FC236}">
              <a16:creationId xmlns:a16="http://schemas.microsoft.com/office/drawing/2014/main" id="{9BC3D89D-5DED-4616-8ED3-A268E10A5653}"/>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2" name="【消防施設】&#10;一人当たり面積平均値テキスト">
          <a:extLst>
            <a:ext uri="{FF2B5EF4-FFF2-40B4-BE49-F238E27FC236}">
              <a16:creationId xmlns:a16="http://schemas.microsoft.com/office/drawing/2014/main" id="{9D9B7B43-81AB-497F-83B5-B7EC7CCF5073}"/>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a:extLst>
            <a:ext uri="{FF2B5EF4-FFF2-40B4-BE49-F238E27FC236}">
              <a16:creationId xmlns:a16="http://schemas.microsoft.com/office/drawing/2014/main" id="{CA78B42E-12BC-4ECA-AEA3-E81A85AEEDCE}"/>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4" name="フローチャート: 判断 813">
          <a:extLst>
            <a:ext uri="{FF2B5EF4-FFF2-40B4-BE49-F238E27FC236}">
              <a16:creationId xmlns:a16="http://schemas.microsoft.com/office/drawing/2014/main" id="{BD8D2F3B-92B6-4AC6-95B2-A62CFF3CBB93}"/>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5" name="フローチャート: 判断 814">
          <a:extLst>
            <a:ext uri="{FF2B5EF4-FFF2-40B4-BE49-F238E27FC236}">
              <a16:creationId xmlns:a16="http://schemas.microsoft.com/office/drawing/2014/main" id="{4EF7FBB1-B219-4959-9D4B-E6B404D5940C}"/>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6" name="フローチャート: 判断 815">
          <a:extLst>
            <a:ext uri="{FF2B5EF4-FFF2-40B4-BE49-F238E27FC236}">
              <a16:creationId xmlns:a16="http://schemas.microsoft.com/office/drawing/2014/main" id="{AD87F912-04A6-47A0-8598-AD00B74372DC}"/>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7" name="フローチャート: 判断 816">
          <a:extLst>
            <a:ext uri="{FF2B5EF4-FFF2-40B4-BE49-F238E27FC236}">
              <a16:creationId xmlns:a16="http://schemas.microsoft.com/office/drawing/2014/main" id="{7EF1103A-A0CC-4055-B0DB-0552CC4824B8}"/>
            </a:ext>
          </a:extLst>
        </xdr:cNvPr>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765ACA3-DF1D-40BC-8EC1-0828CFF8ECF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94A60A3-591D-4985-9ED3-DD8CD385EF3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1C07C18-7F1A-4002-B7EE-813BDE9399D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6AF74CF-92CF-4668-8A6B-2F6EE6DFED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25671EBD-53AC-481F-92CC-83C1AFC79C0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823" name="楕円 822">
          <a:extLst>
            <a:ext uri="{FF2B5EF4-FFF2-40B4-BE49-F238E27FC236}">
              <a16:creationId xmlns:a16="http://schemas.microsoft.com/office/drawing/2014/main" id="{915445BD-576F-4F6A-8686-A0E18C713DCE}"/>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824" name="【消防施設】&#10;一人当たり面積該当値テキスト">
          <a:extLst>
            <a:ext uri="{FF2B5EF4-FFF2-40B4-BE49-F238E27FC236}">
              <a16:creationId xmlns:a16="http://schemas.microsoft.com/office/drawing/2014/main" id="{B862BCBC-D1E5-4B2A-A1DA-AE6F38AA8767}"/>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825" name="楕円 824">
          <a:extLst>
            <a:ext uri="{FF2B5EF4-FFF2-40B4-BE49-F238E27FC236}">
              <a16:creationId xmlns:a16="http://schemas.microsoft.com/office/drawing/2014/main" id="{572F8AAE-86AB-4F89-B4B1-4A4BFD2540F8}"/>
            </a:ext>
          </a:extLst>
        </xdr:cNvPr>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95250</xdr:rowOff>
    </xdr:to>
    <xdr:cxnSp macro="">
      <xdr:nvCxnSpPr>
        <xdr:cNvPr id="826" name="直線コネクタ 825">
          <a:extLst>
            <a:ext uri="{FF2B5EF4-FFF2-40B4-BE49-F238E27FC236}">
              <a16:creationId xmlns:a16="http://schemas.microsoft.com/office/drawing/2014/main" id="{11A33AFD-BB87-443F-941C-2DBC422E9087}"/>
            </a:ext>
          </a:extLst>
        </xdr:cNvPr>
        <xdr:cNvCxnSpPr/>
      </xdr:nvCxnSpPr>
      <xdr:spPr>
        <a:xfrm flipV="1">
          <a:off x="21323300" y="14820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827" name="楕円 826">
          <a:extLst>
            <a:ext uri="{FF2B5EF4-FFF2-40B4-BE49-F238E27FC236}">
              <a16:creationId xmlns:a16="http://schemas.microsoft.com/office/drawing/2014/main" id="{6E8C3E73-6217-4573-8FE4-0192C3C0BC5D}"/>
            </a:ext>
          </a:extLst>
        </xdr:cNvPr>
        <xdr:cNvSpPr/>
      </xdr:nvSpPr>
      <xdr:spPr>
        <a:xfrm>
          <a:off x="20383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95250</xdr:rowOff>
    </xdr:to>
    <xdr:cxnSp macro="">
      <xdr:nvCxnSpPr>
        <xdr:cNvPr id="828" name="直線コネクタ 827">
          <a:extLst>
            <a:ext uri="{FF2B5EF4-FFF2-40B4-BE49-F238E27FC236}">
              <a16:creationId xmlns:a16="http://schemas.microsoft.com/office/drawing/2014/main" id="{B9E8B99E-CB60-4FA9-B8F3-6564A85670FB}"/>
            </a:ext>
          </a:extLst>
        </xdr:cNvPr>
        <xdr:cNvCxnSpPr/>
      </xdr:nvCxnSpPr>
      <xdr:spPr>
        <a:xfrm>
          <a:off x="20434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44450</xdr:rowOff>
    </xdr:from>
    <xdr:to>
      <xdr:col>102</xdr:col>
      <xdr:colOff>165100</xdr:colOff>
      <xdr:row>86</xdr:row>
      <xdr:rowOff>146050</xdr:rowOff>
    </xdr:to>
    <xdr:sp macro="" textlink="">
      <xdr:nvSpPr>
        <xdr:cNvPr id="829" name="楕円 828">
          <a:extLst>
            <a:ext uri="{FF2B5EF4-FFF2-40B4-BE49-F238E27FC236}">
              <a16:creationId xmlns:a16="http://schemas.microsoft.com/office/drawing/2014/main" id="{0EA9D2F3-FC1A-4490-B54B-1F65CFA1DF76}"/>
            </a:ext>
          </a:extLst>
        </xdr:cNvPr>
        <xdr:cNvSpPr/>
      </xdr:nvSpPr>
      <xdr:spPr>
        <a:xfrm>
          <a:off x="19494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95250</xdr:rowOff>
    </xdr:from>
    <xdr:to>
      <xdr:col>107</xdr:col>
      <xdr:colOff>50800</xdr:colOff>
      <xdr:row>86</xdr:row>
      <xdr:rowOff>95250</xdr:rowOff>
    </xdr:to>
    <xdr:cxnSp macro="">
      <xdr:nvCxnSpPr>
        <xdr:cNvPr id="830" name="直線コネクタ 829">
          <a:extLst>
            <a:ext uri="{FF2B5EF4-FFF2-40B4-BE49-F238E27FC236}">
              <a16:creationId xmlns:a16="http://schemas.microsoft.com/office/drawing/2014/main" id="{956E66AF-50CE-4347-9994-F80806310EE2}"/>
            </a:ext>
          </a:extLst>
        </xdr:cNvPr>
        <xdr:cNvCxnSpPr/>
      </xdr:nvCxnSpPr>
      <xdr:spPr>
        <a:xfrm>
          <a:off x="19545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31" name="楕円 830">
          <a:extLst>
            <a:ext uri="{FF2B5EF4-FFF2-40B4-BE49-F238E27FC236}">
              <a16:creationId xmlns:a16="http://schemas.microsoft.com/office/drawing/2014/main" id="{6A32C1C2-669B-4534-A103-AFF9BB5B94AB}"/>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95250</xdr:rowOff>
    </xdr:to>
    <xdr:cxnSp macro="">
      <xdr:nvCxnSpPr>
        <xdr:cNvPr id="832" name="直線コネクタ 831">
          <a:extLst>
            <a:ext uri="{FF2B5EF4-FFF2-40B4-BE49-F238E27FC236}">
              <a16:creationId xmlns:a16="http://schemas.microsoft.com/office/drawing/2014/main" id="{B24522F6-EF86-4A8C-A3DB-5C1C8D6F72B2}"/>
            </a:ext>
          </a:extLst>
        </xdr:cNvPr>
        <xdr:cNvCxnSpPr/>
      </xdr:nvCxnSpPr>
      <xdr:spPr>
        <a:xfrm>
          <a:off x="18656300" y="14820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3" name="n_1aveValue【消防施設】&#10;一人当たり面積">
          <a:extLst>
            <a:ext uri="{FF2B5EF4-FFF2-40B4-BE49-F238E27FC236}">
              <a16:creationId xmlns:a16="http://schemas.microsoft.com/office/drawing/2014/main" id="{A876D7D5-957D-4BA6-8206-0973932102F6}"/>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4" name="n_2aveValue【消防施設】&#10;一人当たり面積">
          <a:extLst>
            <a:ext uri="{FF2B5EF4-FFF2-40B4-BE49-F238E27FC236}">
              <a16:creationId xmlns:a16="http://schemas.microsoft.com/office/drawing/2014/main" id="{21EE23D6-0FB3-4A55-B6F4-411492CBDDD1}"/>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35" name="n_3aveValue【消防施設】&#10;一人当たり面積">
          <a:extLst>
            <a:ext uri="{FF2B5EF4-FFF2-40B4-BE49-F238E27FC236}">
              <a16:creationId xmlns:a16="http://schemas.microsoft.com/office/drawing/2014/main" id="{F4213948-A7AC-4EDD-B2CC-04FC5DA45CC7}"/>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6" name="n_4aveValue【消防施設】&#10;一人当たり面積">
          <a:extLst>
            <a:ext uri="{FF2B5EF4-FFF2-40B4-BE49-F238E27FC236}">
              <a16:creationId xmlns:a16="http://schemas.microsoft.com/office/drawing/2014/main" id="{5DC1E7EA-FACF-4EB7-85B1-36F0F91A9A69}"/>
            </a:ext>
          </a:extLst>
        </xdr:cNvPr>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837" name="n_1mainValue【消防施設】&#10;一人当たり面積">
          <a:extLst>
            <a:ext uri="{FF2B5EF4-FFF2-40B4-BE49-F238E27FC236}">
              <a16:creationId xmlns:a16="http://schemas.microsoft.com/office/drawing/2014/main" id="{25C229C4-412F-42F4-A219-59A2B9202128}"/>
            </a:ext>
          </a:extLst>
        </xdr:cNvPr>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838" name="n_2mainValue【消防施設】&#10;一人当たり面積">
          <a:extLst>
            <a:ext uri="{FF2B5EF4-FFF2-40B4-BE49-F238E27FC236}">
              <a16:creationId xmlns:a16="http://schemas.microsoft.com/office/drawing/2014/main" id="{FDDC7D80-3732-40C3-8F9F-134CBFA9955E}"/>
            </a:ext>
          </a:extLst>
        </xdr:cNvPr>
        <xdr:cNvSpPr txBox="1"/>
      </xdr:nvSpPr>
      <xdr:spPr>
        <a:xfrm>
          <a:off x="20199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137177</xdr:rowOff>
    </xdr:from>
    <xdr:ext cx="469744" cy="259045"/>
    <xdr:sp macro="" textlink="">
      <xdr:nvSpPr>
        <xdr:cNvPr id="839" name="n_3mainValue【消防施設】&#10;一人当たり面積">
          <a:extLst>
            <a:ext uri="{FF2B5EF4-FFF2-40B4-BE49-F238E27FC236}">
              <a16:creationId xmlns:a16="http://schemas.microsoft.com/office/drawing/2014/main" id="{FA59AA7A-BFA7-45A1-9FB0-95CE6DCFC07C}"/>
            </a:ext>
          </a:extLst>
        </xdr:cNvPr>
        <xdr:cNvSpPr txBox="1"/>
      </xdr:nvSpPr>
      <xdr:spPr>
        <a:xfrm>
          <a:off x="19310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40" name="n_4mainValue【消防施設】&#10;一人当たり面積">
          <a:extLst>
            <a:ext uri="{FF2B5EF4-FFF2-40B4-BE49-F238E27FC236}">
              <a16:creationId xmlns:a16="http://schemas.microsoft.com/office/drawing/2014/main" id="{9823320B-9887-4198-8680-1A42DAC9EF96}"/>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BC10F3E7-9FB9-4A8C-8D8D-E5CD97B003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6B3830A0-190E-46E4-88F6-08368D9F93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8B4B8B40-53A2-4500-AAAF-485D34B678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89BEA906-EC46-4DBC-911C-7A39C8E1F4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10285E80-29F5-46BD-BF2A-07398E99D8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73B828C1-E007-4FE8-92A9-64761146BF3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2B34827-C0E9-43EB-B1A8-79B14B0EF00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58DC81AF-E8E1-4508-99EF-A1A747067A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C854EF99-15DC-4BA7-A1DF-2D7D42FA25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F64DB8F5-2CB8-4289-8409-DFADEB6C18F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A18BF684-0FDF-4CFB-B09F-F6A3745D759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4D128EAB-C8D2-439D-B8B9-99EEA94BB4B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F8649A6C-D8AC-4A5A-B390-A9E3B8D18FF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41793D8B-7EC6-4A79-B528-E214966F7E4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76B9FC50-9C88-4203-8E6C-389A710C57A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4053CDD1-415D-4F7B-9B2E-E2754C1F778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28365D36-1F19-49C5-9EF1-85ABC193295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C1806EE0-20A7-4290-900B-3F3D0F2ED3D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4FA55819-F496-42B1-BC1A-BBE07989268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55116980-4466-4FE6-966A-9DFA139BEC4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724006A8-2135-4ACA-A35A-1557499005A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65112E26-9254-4D4F-B139-DD58D6E17AC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3B6A220E-B114-48E5-8DDF-25D77800E5F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6D32E05F-D95B-4460-A9E6-2501479EBE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28147E53-4EBF-4569-B6AC-31DD8212DB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91AA8C33-0234-499E-825F-EFC9C424B38F}"/>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47BCA54C-C112-48A8-B909-74CC648512B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F6A31E07-8FAB-48AA-9B26-46D5ADC04F3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69" name="【庁舎】&#10;有形固定資産減価償却率最大値テキスト">
          <a:extLst>
            <a:ext uri="{FF2B5EF4-FFF2-40B4-BE49-F238E27FC236}">
              <a16:creationId xmlns:a16="http://schemas.microsoft.com/office/drawing/2014/main" id="{72294AB8-A6F2-4A77-8666-636042590B45}"/>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0" name="直線コネクタ 869">
          <a:extLst>
            <a:ext uri="{FF2B5EF4-FFF2-40B4-BE49-F238E27FC236}">
              <a16:creationId xmlns:a16="http://schemas.microsoft.com/office/drawing/2014/main" id="{661C51BB-53C8-499E-8356-2CE6511C9B7E}"/>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54446</xdr:rowOff>
    </xdr:from>
    <xdr:ext cx="405111" cy="259045"/>
    <xdr:sp macro="" textlink="">
      <xdr:nvSpPr>
        <xdr:cNvPr id="871" name="【庁舎】&#10;有形固定資産減価償却率平均値テキスト">
          <a:extLst>
            <a:ext uri="{FF2B5EF4-FFF2-40B4-BE49-F238E27FC236}">
              <a16:creationId xmlns:a16="http://schemas.microsoft.com/office/drawing/2014/main" id="{B6F8735E-F929-4E92-8D2B-91E3FF7E759F}"/>
            </a:ext>
          </a:extLst>
        </xdr:cNvPr>
        <xdr:cNvSpPr txBox="1"/>
      </xdr:nvSpPr>
      <xdr:spPr>
        <a:xfrm>
          <a:off x="16357600" y="1788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72" name="フローチャート: 判断 871">
          <a:extLst>
            <a:ext uri="{FF2B5EF4-FFF2-40B4-BE49-F238E27FC236}">
              <a16:creationId xmlns:a16="http://schemas.microsoft.com/office/drawing/2014/main" id="{DD6CB0C9-5677-46CC-B134-01B9A7FBC93B}"/>
            </a:ext>
          </a:extLst>
        </xdr:cNvPr>
        <xdr:cNvSpPr/>
      </xdr:nvSpPr>
      <xdr:spPr>
        <a:xfrm>
          <a:off x="162687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3" name="フローチャート: 判断 872">
          <a:extLst>
            <a:ext uri="{FF2B5EF4-FFF2-40B4-BE49-F238E27FC236}">
              <a16:creationId xmlns:a16="http://schemas.microsoft.com/office/drawing/2014/main" id="{C9A8E828-B56E-4675-9C45-6109662143E1}"/>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4" name="フローチャート: 判断 873">
          <a:extLst>
            <a:ext uri="{FF2B5EF4-FFF2-40B4-BE49-F238E27FC236}">
              <a16:creationId xmlns:a16="http://schemas.microsoft.com/office/drawing/2014/main" id="{C0C1E83E-12CF-4B30-A6CE-23441DE56175}"/>
            </a:ext>
          </a:extLst>
        </xdr:cNvPr>
        <xdr:cNvSpPr/>
      </xdr:nvSpPr>
      <xdr:spPr>
        <a:xfrm>
          <a:off x="14541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5" name="フローチャート: 判断 874">
          <a:extLst>
            <a:ext uri="{FF2B5EF4-FFF2-40B4-BE49-F238E27FC236}">
              <a16:creationId xmlns:a16="http://schemas.microsoft.com/office/drawing/2014/main" id="{22738EC4-FD7F-45DC-8F0E-75E53067A08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876" name="フローチャート: 判断 875">
          <a:extLst>
            <a:ext uri="{FF2B5EF4-FFF2-40B4-BE49-F238E27FC236}">
              <a16:creationId xmlns:a16="http://schemas.microsoft.com/office/drawing/2014/main" id="{282934D4-448C-4F4D-A13D-000B97655148}"/>
            </a:ext>
          </a:extLst>
        </xdr:cNvPr>
        <xdr:cNvSpPr/>
      </xdr:nvSpPr>
      <xdr:spPr>
        <a:xfrm>
          <a:off x="12763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4C977C0-7BAF-46AD-84F2-2A8E54C4DB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4D089EEF-57FF-4E50-B0AE-B7BE82D5F03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59FE4E25-5FC9-496A-B182-659649A9E66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4693F1A1-47BC-4384-BB0F-3362183E9B7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28AEA68F-27DE-4076-9544-D7EB05E747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xdr:rowOff>
    </xdr:from>
    <xdr:to>
      <xdr:col>85</xdr:col>
      <xdr:colOff>177800</xdr:colOff>
      <xdr:row>100</xdr:row>
      <xdr:rowOff>113937</xdr:rowOff>
    </xdr:to>
    <xdr:sp macro="" textlink="">
      <xdr:nvSpPr>
        <xdr:cNvPr id="882" name="楕円 881">
          <a:extLst>
            <a:ext uri="{FF2B5EF4-FFF2-40B4-BE49-F238E27FC236}">
              <a16:creationId xmlns:a16="http://schemas.microsoft.com/office/drawing/2014/main" id="{1293A721-2469-4C4E-B8EE-D168A0D67AE0}"/>
            </a:ext>
          </a:extLst>
        </xdr:cNvPr>
        <xdr:cNvSpPr/>
      </xdr:nvSpPr>
      <xdr:spPr>
        <a:xfrm>
          <a:off x="162687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136814</xdr:rowOff>
    </xdr:from>
    <xdr:ext cx="340478" cy="259045"/>
    <xdr:sp macro="" textlink="">
      <xdr:nvSpPr>
        <xdr:cNvPr id="883" name="【庁舎】&#10;有形固定資産減価償却率該当値テキスト">
          <a:extLst>
            <a:ext uri="{FF2B5EF4-FFF2-40B4-BE49-F238E27FC236}">
              <a16:creationId xmlns:a16="http://schemas.microsoft.com/office/drawing/2014/main" id="{9B6577AF-E06B-4E9B-8AB8-0F8C06207C18}"/>
            </a:ext>
          </a:extLst>
        </xdr:cNvPr>
        <xdr:cNvSpPr txBox="1"/>
      </xdr:nvSpPr>
      <xdr:spPr>
        <a:xfrm>
          <a:off x="16357600" y="17110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28666</xdr:rowOff>
    </xdr:from>
    <xdr:to>
      <xdr:col>81</xdr:col>
      <xdr:colOff>101600</xdr:colOff>
      <xdr:row>102</xdr:row>
      <xdr:rowOff>130266</xdr:rowOff>
    </xdr:to>
    <xdr:sp macro="" textlink="">
      <xdr:nvSpPr>
        <xdr:cNvPr id="884" name="楕円 883">
          <a:extLst>
            <a:ext uri="{FF2B5EF4-FFF2-40B4-BE49-F238E27FC236}">
              <a16:creationId xmlns:a16="http://schemas.microsoft.com/office/drawing/2014/main" id="{B917B641-7BCF-48AF-AE93-6E609968952B}"/>
            </a:ext>
          </a:extLst>
        </xdr:cNvPr>
        <xdr:cNvSpPr/>
      </xdr:nvSpPr>
      <xdr:spPr>
        <a:xfrm>
          <a:off x="15430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63137</xdr:rowOff>
    </xdr:from>
    <xdr:to>
      <xdr:col>85</xdr:col>
      <xdr:colOff>127000</xdr:colOff>
      <xdr:row>102</xdr:row>
      <xdr:rowOff>79466</xdr:rowOff>
    </xdr:to>
    <xdr:cxnSp macro="">
      <xdr:nvCxnSpPr>
        <xdr:cNvPr id="885" name="直線コネクタ 884">
          <a:extLst>
            <a:ext uri="{FF2B5EF4-FFF2-40B4-BE49-F238E27FC236}">
              <a16:creationId xmlns:a16="http://schemas.microsoft.com/office/drawing/2014/main" id="{679A1F95-14E7-4227-9CC7-18CCA77B4DA8}"/>
            </a:ext>
          </a:extLst>
        </xdr:cNvPr>
        <xdr:cNvCxnSpPr/>
      </xdr:nvCxnSpPr>
      <xdr:spPr>
        <a:xfrm flipV="1">
          <a:off x="15481300" y="17208137"/>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30299</xdr:rowOff>
    </xdr:from>
    <xdr:to>
      <xdr:col>76</xdr:col>
      <xdr:colOff>165100</xdr:colOff>
      <xdr:row>102</xdr:row>
      <xdr:rowOff>131899</xdr:rowOff>
    </xdr:to>
    <xdr:sp macro="" textlink="">
      <xdr:nvSpPr>
        <xdr:cNvPr id="886" name="楕円 885">
          <a:extLst>
            <a:ext uri="{FF2B5EF4-FFF2-40B4-BE49-F238E27FC236}">
              <a16:creationId xmlns:a16="http://schemas.microsoft.com/office/drawing/2014/main" id="{B2606B13-0E44-440D-AAB6-C94CFCAB1BD6}"/>
            </a:ext>
          </a:extLst>
        </xdr:cNvPr>
        <xdr:cNvSpPr/>
      </xdr:nvSpPr>
      <xdr:spPr>
        <a:xfrm>
          <a:off x="14541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79466</xdr:rowOff>
    </xdr:from>
    <xdr:to>
      <xdr:col>81</xdr:col>
      <xdr:colOff>50800</xdr:colOff>
      <xdr:row>102</xdr:row>
      <xdr:rowOff>81099</xdr:rowOff>
    </xdr:to>
    <xdr:cxnSp macro="">
      <xdr:nvCxnSpPr>
        <xdr:cNvPr id="887" name="直線コネクタ 886">
          <a:extLst>
            <a:ext uri="{FF2B5EF4-FFF2-40B4-BE49-F238E27FC236}">
              <a16:creationId xmlns:a16="http://schemas.microsoft.com/office/drawing/2014/main" id="{7E40724A-04C6-4971-982A-C71978924CB6}"/>
            </a:ext>
          </a:extLst>
        </xdr:cNvPr>
        <xdr:cNvCxnSpPr/>
      </xdr:nvCxnSpPr>
      <xdr:spPr>
        <a:xfrm flipV="1">
          <a:off x="14592300" y="17567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160927</xdr:rowOff>
    </xdr:from>
    <xdr:to>
      <xdr:col>72</xdr:col>
      <xdr:colOff>38100</xdr:colOff>
      <xdr:row>102</xdr:row>
      <xdr:rowOff>91077</xdr:rowOff>
    </xdr:to>
    <xdr:sp macro="" textlink="">
      <xdr:nvSpPr>
        <xdr:cNvPr id="888" name="楕円 887">
          <a:extLst>
            <a:ext uri="{FF2B5EF4-FFF2-40B4-BE49-F238E27FC236}">
              <a16:creationId xmlns:a16="http://schemas.microsoft.com/office/drawing/2014/main" id="{74D7E447-9A7E-4E18-98F3-BF9D2AA1C694}"/>
            </a:ext>
          </a:extLst>
        </xdr:cNvPr>
        <xdr:cNvSpPr/>
      </xdr:nvSpPr>
      <xdr:spPr>
        <a:xfrm>
          <a:off x="13652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40277</xdr:rowOff>
    </xdr:from>
    <xdr:to>
      <xdr:col>76</xdr:col>
      <xdr:colOff>114300</xdr:colOff>
      <xdr:row>102</xdr:row>
      <xdr:rowOff>81099</xdr:rowOff>
    </xdr:to>
    <xdr:cxnSp macro="">
      <xdr:nvCxnSpPr>
        <xdr:cNvPr id="889" name="直線コネクタ 888">
          <a:extLst>
            <a:ext uri="{FF2B5EF4-FFF2-40B4-BE49-F238E27FC236}">
              <a16:creationId xmlns:a16="http://schemas.microsoft.com/office/drawing/2014/main" id="{F45E2195-83AC-499D-9CB2-E05221DF4243}"/>
            </a:ext>
          </a:extLst>
        </xdr:cNvPr>
        <xdr:cNvCxnSpPr/>
      </xdr:nvCxnSpPr>
      <xdr:spPr>
        <a:xfrm>
          <a:off x="13703300" y="175281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44994</xdr:rowOff>
    </xdr:from>
    <xdr:to>
      <xdr:col>67</xdr:col>
      <xdr:colOff>101600</xdr:colOff>
      <xdr:row>102</xdr:row>
      <xdr:rowOff>146594</xdr:rowOff>
    </xdr:to>
    <xdr:sp macro="" textlink="">
      <xdr:nvSpPr>
        <xdr:cNvPr id="890" name="楕円 889">
          <a:extLst>
            <a:ext uri="{FF2B5EF4-FFF2-40B4-BE49-F238E27FC236}">
              <a16:creationId xmlns:a16="http://schemas.microsoft.com/office/drawing/2014/main" id="{307E79DA-3CE7-46CD-94A5-B7BAF6C9ABD9}"/>
            </a:ext>
          </a:extLst>
        </xdr:cNvPr>
        <xdr:cNvSpPr/>
      </xdr:nvSpPr>
      <xdr:spPr>
        <a:xfrm>
          <a:off x="12763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40277</xdr:rowOff>
    </xdr:from>
    <xdr:to>
      <xdr:col>71</xdr:col>
      <xdr:colOff>177800</xdr:colOff>
      <xdr:row>102</xdr:row>
      <xdr:rowOff>95794</xdr:rowOff>
    </xdr:to>
    <xdr:cxnSp macro="">
      <xdr:nvCxnSpPr>
        <xdr:cNvPr id="891" name="直線コネクタ 890">
          <a:extLst>
            <a:ext uri="{FF2B5EF4-FFF2-40B4-BE49-F238E27FC236}">
              <a16:creationId xmlns:a16="http://schemas.microsoft.com/office/drawing/2014/main" id="{39075D7A-FDD2-4DE7-9C10-3C14AFBAEEA9}"/>
            </a:ext>
          </a:extLst>
        </xdr:cNvPr>
        <xdr:cNvCxnSpPr/>
      </xdr:nvCxnSpPr>
      <xdr:spPr>
        <a:xfrm flipV="1">
          <a:off x="12814300" y="175281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92" name="n_1aveValue【庁舎】&#10;有形固定資産減価償却率">
          <a:extLst>
            <a:ext uri="{FF2B5EF4-FFF2-40B4-BE49-F238E27FC236}">
              <a16:creationId xmlns:a16="http://schemas.microsoft.com/office/drawing/2014/main" id="{4C0B6CD7-2EF6-49B6-AB25-5E7368786D7F}"/>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893" name="n_2aveValue【庁舎】&#10;有形固定資産減価償却率">
          <a:extLst>
            <a:ext uri="{FF2B5EF4-FFF2-40B4-BE49-F238E27FC236}">
              <a16:creationId xmlns:a16="http://schemas.microsoft.com/office/drawing/2014/main" id="{D3ECE6D5-62F2-4D25-870A-96979BCBBA38}"/>
            </a:ext>
          </a:extLst>
        </xdr:cNvPr>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894" name="n_3aveValue【庁舎】&#10;有形固定資産減価償却率">
          <a:extLst>
            <a:ext uri="{FF2B5EF4-FFF2-40B4-BE49-F238E27FC236}">
              <a16:creationId xmlns:a16="http://schemas.microsoft.com/office/drawing/2014/main" id="{5916C6A2-7814-4AAF-BC39-C8560CCA4C8D}"/>
            </a:ext>
          </a:extLst>
        </xdr:cNvPr>
        <xdr:cNvSpPr txBox="1"/>
      </xdr:nvSpPr>
      <xdr:spPr>
        <a:xfrm>
          <a:off x="13500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114861</xdr:rowOff>
    </xdr:from>
    <xdr:ext cx="405111" cy="259045"/>
    <xdr:sp macro="" textlink="">
      <xdr:nvSpPr>
        <xdr:cNvPr id="895" name="n_4aveValue【庁舎】&#10;有形固定資産減価償却率">
          <a:extLst>
            <a:ext uri="{FF2B5EF4-FFF2-40B4-BE49-F238E27FC236}">
              <a16:creationId xmlns:a16="http://schemas.microsoft.com/office/drawing/2014/main" id="{33E1FD4A-7665-45F9-B51D-E7C738451E5F}"/>
            </a:ext>
          </a:extLst>
        </xdr:cNvPr>
        <xdr:cNvSpPr txBox="1"/>
      </xdr:nvSpPr>
      <xdr:spPr>
        <a:xfrm>
          <a:off x="12611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146793</xdr:rowOff>
    </xdr:from>
    <xdr:ext cx="405111" cy="259045"/>
    <xdr:sp macro="" textlink="">
      <xdr:nvSpPr>
        <xdr:cNvPr id="896" name="n_1mainValue【庁舎】&#10;有形固定資産減価償却率">
          <a:extLst>
            <a:ext uri="{FF2B5EF4-FFF2-40B4-BE49-F238E27FC236}">
              <a16:creationId xmlns:a16="http://schemas.microsoft.com/office/drawing/2014/main" id="{D0E07368-E1F7-4BB2-85DD-0D3A75CFD887}"/>
            </a:ext>
          </a:extLst>
        </xdr:cNvPr>
        <xdr:cNvSpPr txBox="1"/>
      </xdr:nvSpPr>
      <xdr:spPr>
        <a:xfrm>
          <a:off x="152660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148426</xdr:rowOff>
    </xdr:from>
    <xdr:ext cx="405111" cy="259045"/>
    <xdr:sp macro="" textlink="">
      <xdr:nvSpPr>
        <xdr:cNvPr id="897" name="n_2mainValue【庁舎】&#10;有形固定資産減価償却率">
          <a:extLst>
            <a:ext uri="{FF2B5EF4-FFF2-40B4-BE49-F238E27FC236}">
              <a16:creationId xmlns:a16="http://schemas.microsoft.com/office/drawing/2014/main" id="{87133AFB-FA0A-4156-BBCD-1BF3067C8AE0}"/>
            </a:ext>
          </a:extLst>
        </xdr:cNvPr>
        <xdr:cNvSpPr txBox="1"/>
      </xdr:nvSpPr>
      <xdr:spPr>
        <a:xfrm>
          <a:off x="143897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107604</xdr:rowOff>
    </xdr:from>
    <xdr:ext cx="405111" cy="259045"/>
    <xdr:sp macro="" textlink="">
      <xdr:nvSpPr>
        <xdr:cNvPr id="898" name="n_3mainValue【庁舎】&#10;有形固定資産減価償却率">
          <a:extLst>
            <a:ext uri="{FF2B5EF4-FFF2-40B4-BE49-F238E27FC236}">
              <a16:creationId xmlns:a16="http://schemas.microsoft.com/office/drawing/2014/main" id="{631A6461-EB36-4A24-A756-B5C5C8C27556}"/>
            </a:ext>
          </a:extLst>
        </xdr:cNvPr>
        <xdr:cNvSpPr txBox="1"/>
      </xdr:nvSpPr>
      <xdr:spPr>
        <a:xfrm>
          <a:off x="13500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163121</xdr:rowOff>
    </xdr:from>
    <xdr:ext cx="405111" cy="259045"/>
    <xdr:sp macro="" textlink="">
      <xdr:nvSpPr>
        <xdr:cNvPr id="899" name="n_4mainValue【庁舎】&#10;有形固定資産減価償却率">
          <a:extLst>
            <a:ext uri="{FF2B5EF4-FFF2-40B4-BE49-F238E27FC236}">
              <a16:creationId xmlns:a16="http://schemas.microsoft.com/office/drawing/2014/main" id="{D989A30C-D06A-4360-947C-D9BC11A5120E}"/>
            </a:ext>
          </a:extLst>
        </xdr:cNvPr>
        <xdr:cNvSpPr txBox="1"/>
      </xdr:nvSpPr>
      <xdr:spPr>
        <a:xfrm>
          <a:off x="12611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A2EE722A-D0B6-489F-9CBA-23FC435295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4D13ABD6-93BE-4BC2-8BAA-535893955B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92146819-538D-453B-AD60-6716F64FAB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48F852FD-90B2-45BC-BC69-92FD9D5D0FB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29F23036-8BAC-43BC-A8E2-516A5B0A3F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2D67224-5521-4C24-A5DC-5525E42C28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10EF8C34-5345-4BC8-AA66-7852136590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BAF89ED3-4DB4-4203-90AB-DA09DCB8AA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21E3593E-1488-44AE-9811-9A4C3B8E6AD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D43754D0-530A-4CB8-80DC-B8D173AEC19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7F7BF8B6-1E9B-4D81-84D3-688E23D5B42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42B50A62-59B6-4BB1-B057-F16629A70D9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CAD458B9-12B8-4293-8AAE-CE2D0310E1E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85594EAA-FF6C-4C85-B95C-BF0BAC2A61D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CB84E502-DF47-4C7E-81B9-DEBBC20D4A3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EC7B09FA-2AC7-4869-9F31-09CE08BCDC9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48B9F24C-F4EB-451B-9E32-AEBADC25ADF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02863CB7-FFC9-49D4-96FB-E41B5186123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D660F605-1CD9-4E75-8E79-4F602AF2259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3CD6714F-D4E7-41BB-9B1E-5C8A84EB212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25429FA9-D083-4C7E-8041-55BFD91DD0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A99A6F85-6828-4783-B471-74A3CE4B340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A9387283-A8B2-4666-BD50-7C50597367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923" name="直線コネクタ 922">
          <a:extLst>
            <a:ext uri="{FF2B5EF4-FFF2-40B4-BE49-F238E27FC236}">
              <a16:creationId xmlns:a16="http://schemas.microsoft.com/office/drawing/2014/main" id="{97F30A35-9F05-436C-BDF5-6FE09A4773EC}"/>
            </a:ext>
          </a:extLst>
        </xdr:cNvPr>
        <xdr:cNvCxnSpPr/>
      </xdr:nvCxnSpPr>
      <xdr:spPr>
        <a:xfrm flipV="1">
          <a:off x="22160864" y="171488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924" name="【庁舎】&#10;一人当たり面積最小値テキスト">
          <a:extLst>
            <a:ext uri="{FF2B5EF4-FFF2-40B4-BE49-F238E27FC236}">
              <a16:creationId xmlns:a16="http://schemas.microsoft.com/office/drawing/2014/main" id="{03DA7006-A7CF-4C89-A18A-8FD81B2D6015}"/>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925" name="直線コネクタ 924">
          <a:extLst>
            <a:ext uri="{FF2B5EF4-FFF2-40B4-BE49-F238E27FC236}">
              <a16:creationId xmlns:a16="http://schemas.microsoft.com/office/drawing/2014/main" id="{21267F82-B72B-4967-A89D-243AC4C618CA}"/>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926" name="【庁舎】&#10;一人当たり面積最大値テキスト">
          <a:extLst>
            <a:ext uri="{FF2B5EF4-FFF2-40B4-BE49-F238E27FC236}">
              <a16:creationId xmlns:a16="http://schemas.microsoft.com/office/drawing/2014/main" id="{F08EBB26-A88A-4AF2-BEA3-09264D3E2FC8}"/>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927" name="直線コネクタ 926">
          <a:extLst>
            <a:ext uri="{FF2B5EF4-FFF2-40B4-BE49-F238E27FC236}">
              <a16:creationId xmlns:a16="http://schemas.microsoft.com/office/drawing/2014/main" id="{811B7168-1DFD-4072-AED4-2C53BD5E1C68}"/>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庁舎】&#10;一人当たり面積平均値テキスト">
          <a:extLst>
            <a:ext uri="{FF2B5EF4-FFF2-40B4-BE49-F238E27FC236}">
              <a16:creationId xmlns:a16="http://schemas.microsoft.com/office/drawing/2014/main" id="{CDD93200-DD6C-4276-97DE-E280BAC8FB5A}"/>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5F3EEFA7-4669-478A-8DEC-F1285A5CB3C9}"/>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2AB2C18E-260B-4D60-BC96-F2A8229B8D29}"/>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1" name="フローチャート: 判断 930">
          <a:extLst>
            <a:ext uri="{FF2B5EF4-FFF2-40B4-BE49-F238E27FC236}">
              <a16:creationId xmlns:a16="http://schemas.microsoft.com/office/drawing/2014/main" id="{A1049D61-8F90-4F3F-8C06-FF85CA3A9E57}"/>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2" name="フローチャート: 判断 931">
          <a:extLst>
            <a:ext uri="{FF2B5EF4-FFF2-40B4-BE49-F238E27FC236}">
              <a16:creationId xmlns:a16="http://schemas.microsoft.com/office/drawing/2014/main" id="{6EE2DF75-50AC-4A52-A03B-61D7D1F7B783}"/>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3" name="フローチャート: 判断 932">
          <a:extLst>
            <a:ext uri="{FF2B5EF4-FFF2-40B4-BE49-F238E27FC236}">
              <a16:creationId xmlns:a16="http://schemas.microsoft.com/office/drawing/2014/main" id="{D6743152-E05A-4E1F-96C0-E4638FF092FA}"/>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C59B859-2614-4B8C-9B4E-39103440A8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FDE122E5-655B-4D75-8BD5-B833A55550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B78E654-331E-403C-9C93-CEA70DA3ED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620D20E-37FC-4FB7-AF35-9AF40EBC7E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20AFC85-972B-4395-BB04-5B5822CEE19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154939</xdr:rowOff>
    </xdr:from>
    <xdr:to>
      <xdr:col>116</xdr:col>
      <xdr:colOff>114300</xdr:colOff>
      <xdr:row>108</xdr:row>
      <xdr:rowOff>85089</xdr:rowOff>
    </xdr:to>
    <xdr:sp macro="" textlink="">
      <xdr:nvSpPr>
        <xdr:cNvPr id="939" name="楕円 938">
          <a:extLst>
            <a:ext uri="{FF2B5EF4-FFF2-40B4-BE49-F238E27FC236}">
              <a16:creationId xmlns:a16="http://schemas.microsoft.com/office/drawing/2014/main" id="{04572A74-32D6-4EFA-9084-8AD001EC65A0}"/>
            </a:ext>
          </a:extLst>
        </xdr:cNvPr>
        <xdr:cNvSpPr/>
      </xdr:nvSpPr>
      <xdr:spPr>
        <a:xfrm>
          <a:off x="221107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69866</xdr:rowOff>
    </xdr:from>
    <xdr:ext cx="469744" cy="259045"/>
    <xdr:sp macro="" textlink="">
      <xdr:nvSpPr>
        <xdr:cNvPr id="940" name="【庁舎】&#10;一人当たり面積該当値テキスト">
          <a:extLst>
            <a:ext uri="{FF2B5EF4-FFF2-40B4-BE49-F238E27FC236}">
              <a16:creationId xmlns:a16="http://schemas.microsoft.com/office/drawing/2014/main" id="{0DEBED5B-3F6E-4BFD-A28D-C4DD868D465C}"/>
            </a:ext>
          </a:extLst>
        </xdr:cNvPr>
        <xdr:cNvSpPr txBox="1"/>
      </xdr:nvSpPr>
      <xdr:spPr>
        <a:xfrm>
          <a:off x="22199600" y="184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139700</xdr:rowOff>
    </xdr:from>
    <xdr:to>
      <xdr:col>112</xdr:col>
      <xdr:colOff>38100</xdr:colOff>
      <xdr:row>108</xdr:row>
      <xdr:rowOff>69850</xdr:rowOff>
    </xdr:to>
    <xdr:sp macro="" textlink="">
      <xdr:nvSpPr>
        <xdr:cNvPr id="941" name="楕円 940">
          <a:extLst>
            <a:ext uri="{FF2B5EF4-FFF2-40B4-BE49-F238E27FC236}">
              <a16:creationId xmlns:a16="http://schemas.microsoft.com/office/drawing/2014/main" id="{B2ED3A13-9985-47F5-AAFE-D84F98E7AED4}"/>
            </a:ext>
          </a:extLst>
        </xdr:cNvPr>
        <xdr:cNvSpPr/>
      </xdr:nvSpPr>
      <xdr:spPr>
        <a:xfrm>
          <a:off x="2127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19050</xdr:rowOff>
    </xdr:from>
    <xdr:to>
      <xdr:col>116</xdr:col>
      <xdr:colOff>63500</xdr:colOff>
      <xdr:row>108</xdr:row>
      <xdr:rowOff>34289</xdr:rowOff>
    </xdr:to>
    <xdr:cxnSp macro="">
      <xdr:nvCxnSpPr>
        <xdr:cNvPr id="942" name="直線コネクタ 941">
          <a:extLst>
            <a:ext uri="{FF2B5EF4-FFF2-40B4-BE49-F238E27FC236}">
              <a16:creationId xmlns:a16="http://schemas.microsoft.com/office/drawing/2014/main" id="{19D5F3B9-9D4B-426E-BE3B-7C4C5DE2DEC2}"/>
            </a:ext>
          </a:extLst>
        </xdr:cNvPr>
        <xdr:cNvCxnSpPr/>
      </xdr:nvCxnSpPr>
      <xdr:spPr>
        <a:xfrm>
          <a:off x="21323300" y="185356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139700</xdr:rowOff>
    </xdr:from>
    <xdr:to>
      <xdr:col>107</xdr:col>
      <xdr:colOff>101600</xdr:colOff>
      <xdr:row>108</xdr:row>
      <xdr:rowOff>69850</xdr:rowOff>
    </xdr:to>
    <xdr:sp macro="" textlink="">
      <xdr:nvSpPr>
        <xdr:cNvPr id="943" name="楕円 942">
          <a:extLst>
            <a:ext uri="{FF2B5EF4-FFF2-40B4-BE49-F238E27FC236}">
              <a16:creationId xmlns:a16="http://schemas.microsoft.com/office/drawing/2014/main" id="{30E27EF4-1145-4768-BF05-BBCB8D5A5508}"/>
            </a:ext>
          </a:extLst>
        </xdr:cNvPr>
        <xdr:cNvSpPr/>
      </xdr:nvSpPr>
      <xdr:spPr>
        <a:xfrm>
          <a:off x="20383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19050</xdr:rowOff>
    </xdr:from>
    <xdr:to>
      <xdr:col>111</xdr:col>
      <xdr:colOff>177800</xdr:colOff>
      <xdr:row>108</xdr:row>
      <xdr:rowOff>19050</xdr:rowOff>
    </xdr:to>
    <xdr:cxnSp macro="">
      <xdr:nvCxnSpPr>
        <xdr:cNvPr id="944" name="直線コネクタ 943">
          <a:extLst>
            <a:ext uri="{FF2B5EF4-FFF2-40B4-BE49-F238E27FC236}">
              <a16:creationId xmlns:a16="http://schemas.microsoft.com/office/drawing/2014/main" id="{A1E4DB64-9AAA-4A21-AFF0-F5D3044E59B1}"/>
            </a:ext>
          </a:extLst>
        </xdr:cNvPr>
        <xdr:cNvCxnSpPr/>
      </xdr:nvCxnSpPr>
      <xdr:spPr>
        <a:xfrm>
          <a:off x="20434300" y="1853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139700</xdr:rowOff>
    </xdr:from>
    <xdr:to>
      <xdr:col>102</xdr:col>
      <xdr:colOff>165100</xdr:colOff>
      <xdr:row>108</xdr:row>
      <xdr:rowOff>69850</xdr:rowOff>
    </xdr:to>
    <xdr:sp macro="" textlink="">
      <xdr:nvSpPr>
        <xdr:cNvPr id="945" name="楕円 944">
          <a:extLst>
            <a:ext uri="{FF2B5EF4-FFF2-40B4-BE49-F238E27FC236}">
              <a16:creationId xmlns:a16="http://schemas.microsoft.com/office/drawing/2014/main" id="{071E8F09-7B6F-435C-BAA4-F9A29E7D252A}"/>
            </a:ext>
          </a:extLst>
        </xdr:cNvPr>
        <xdr:cNvSpPr/>
      </xdr:nvSpPr>
      <xdr:spPr>
        <a:xfrm>
          <a:off x="19494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19050</xdr:rowOff>
    </xdr:from>
    <xdr:to>
      <xdr:col>107</xdr:col>
      <xdr:colOff>50800</xdr:colOff>
      <xdr:row>108</xdr:row>
      <xdr:rowOff>19050</xdr:rowOff>
    </xdr:to>
    <xdr:cxnSp macro="">
      <xdr:nvCxnSpPr>
        <xdr:cNvPr id="946" name="直線コネクタ 945">
          <a:extLst>
            <a:ext uri="{FF2B5EF4-FFF2-40B4-BE49-F238E27FC236}">
              <a16:creationId xmlns:a16="http://schemas.microsoft.com/office/drawing/2014/main" id="{5B5F3DB2-34F3-494F-BD99-DCAC861B8C8A}"/>
            </a:ext>
          </a:extLst>
        </xdr:cNvPr>
        <xdr:cNvCxnSpPr/>
      </xdr:nvCxnSpPr>
      <xdr:spPr>
        <a:xfrm>
          <a:off x="19545300" y="1853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63500</xdr:rowOff>
    </xdr:from>
    <xdr:to>
      <xdr:col>98</xdr:col>
      <xdr:colOff>38100</xdr:colOff>
      <xdr:row>107</xdr:row>
      <xdr:rowOff>165100</xdr:rowOff>
    </xdr:to>
    <xdr:sp macro="" textlink="">
      <xdr:nvSpPr>
        <xdr:cNvPr id="947" name="楕円 946">
          <a:extLst>
            <a:ext uri="{FF2B5EF4-FFF2-40B4-BE49-F238E27FC236}">
              <a16:creationId xmlns:a16="http://schemas.microsoft.com/office/drawing/2014/main" id="{FDF324AD-7134-4254-961D-D2E562B25090}"/>
            </a:ext>
          </a:extLst>
        </xdr:cNvPr>
        <xdr:cNvSpPr/>
      </xdr:nvSpPr>
      <xdr:spPr>
        <a:xfrm>
          <a:off x="18605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114300</xdr:rowOff>
    </xdr:from>
    <xdr:to>
      <xdr:col>102</xdr:col>
      <xdr:colOff>114300</xdr:colOff>
      <xdr:row>108</xdr:row>
      <xdr:rowOff>19050</xdr:rowOff>
    </xdr:to>
    <xdr:cxnSp macro="">
      <xdr:nvCxnSpPr>
        <xdr:cNvPr id="948" name="直線コネクタ 947">
          <a:extLst>
            <a:ext uri="{FF2B5EF4-FFF2-40B4-BE49-F238E27FC236}">
              <a16:creationId xmlns:a16="http://schemas.microsoft.com/office/drawing/2014/main" id="{E1D5BEFA-F424-4698-9052-FAD8B4295795}"/>
            </a:ext>
          </a:extLst>
        </xdr:cNvPr>
        <xdr:cNvCxnSpPr/>
      </xdr:nvCxnSpPr>
      <xdr:spPr>
        <a:xfrm>
          <a:off x="18656300" y="18459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庁舎】&#10;一人当たり面積">
          <a:extLst>
            <a:ext uri="{FF2B5EF4-FFF2-40B4-BE49-F238E27FC236}">
              <a16:creationId xmlns:a16="http://schemas.microsoft.com/office/drawing/2014/main" id="{0407B2EF-0313-4ED8-B2E2-28C71974D0C9}"/>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50" name="n_2aveValue【庁舎】&#10;一人当たり面積">
          <a:extLst>
            <a:ext uri="{FF2B5EF4-FFF2-40B4-BE49-F238E27FC236}">
              <a16:creationId xmlns:a16="http://schemas.microsoft.com/office/drawing/2014/main" id="{C8344E8A-8DBA-4C93-906E-7DEB6BE73ABC}"/>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51" name="n_3aveValue【庁舎】&#10;一人当たり面積">
          <a:extLst>
            <a:ext uri="{FF2B5EF4-FFF2-40B4-BE49-F238E27FC236}">
              <a16:creationId xmlns:a16="http://schemas.microsoft.com/office/drawing/2014/main" id="{AC265E92-9F3E-420D-9494-84E03ABDB23A}"/>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52" name="n_4aveValue【庁舎】&#10;一人当たり面積">
          <a:extLst>
            <a:ext uri="{FF2B5EF4-FFF2-40B4-BE49-F238E27FC236}">
              <a16:creationId xmlns:a16="http://schemas.microsoft.com/office/drawing/2014/main" id="{7A147065-D8FD-4647-BEAF-1F7892B636F6}"/>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60977</xdr:rowOff>
    </xdr:from>
    <xdr:ext cx="469744" cy="259045"/>
    <xdr:sp macro="" textlink="">
      <xdr:nvSpPr>
        <xdr:cNvPr id="953" name="n_1mainValue【庁舎】&#10;一人当たり面積">
          <a:extLst>
            <a:ext uri="{FF2B5EF4-FFF2-40B4-BE49-F238E27FC236}">
              <a16:creationId xmlns:a16="http://schemas.microsoft.com/office/drawing/2014/main" id="{864BDDEF-0091-4A5D-A5AA-33246331E346}"/>
            </a:ext>
          </a:extLst>
        </xdr:cNvPr>
        <xdr:cNvSpPr txBox="1"/>
      </xdr:nvSpPr>
      <xdr:spPr>
        <a:xfrm>
          <a:off x="21075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954" name="n_2mainValue【庁舎】&#10;一人当たり面積">
          <a:extLst>
            <a:ext uri="{FF2B5EF4-FFF2-40B4-BE49-F238E27FC236}">
              <a16:creationId xmlns:a16="http://schemas.microsoft.com/office/drawing/2014/main" id="{296A8EAB-DD28-4DD7-9B20-95F96418F81A}"/>
            </a:ext>
          </a:extLst>
        </xdr:cNvPr>
        <xdr:cNvSpPr txBox="1"/>
      </xdr:nvSpPr>
      <xdr:spPr>
        <a:xfrm>
          <a:off x="20199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60977</xdr:rowOff>
    </xdr:from>
    <xdr:ext cx="469744" cy="259045"/>
    <xdr:sp macro="" textlink="">
      <xdr:nvSpPr>
        <xdr:cNvPr id="955" name="n_3mainValue【庁舎】&#10;一人当たり面積">
          <a:extLst>
            <a:ext uri="{FF2B5EF4-FFF2-40B4-BE49-F238E27FC236}">
              <a16:creationId xmlns:a16="http://schemas.microsoft.com/office/drawing/2014/main" id="{AC579DB1-A029-4765-88ED-C2688CBE73EF}"/>
            </a:ext>
          </a:extLst>
        </xdr:cNvPr>
        <xdr:cNvSpPr txBox="1"/>
      </xdr:nvSpPr>
      <xdr:spPr>
        <a:xfrm>
          <a:off x="19310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156227</xdr:rowOff>
    </xdr:from>
    <xdr:ext cx="469744" cy="259045"/>
    <xdr:sp macro="" textlink="">
      <xdr:nvSpPr>
        <xdr:cNvPr id="956" name="n_4mainValue【庁舎】&#10;一人当たり面積">
          <a:extLst>
            <a:ext uri="{FF2B5EF4-FFF2-40B4-BE49-F238E27FC236}">
              <a16:creationId xmlns:a16="http://schemas.microsoft.com/office/drawing/2014/main" id="{0762CEFF-0C17-4516-A384-75F8773EA246}"/>
            </a:ext>
          </a:extLst>
        </xdr:cNvPr>
        <xdr:cNvSpPr txBox="1"/>
      </xdr:nvSpPr>
      <xdr:spPr>
        <a:xfrm>
          <a:off x="18421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80C9AF3F-BBED-498A-86AA-C0F4E335C3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20770DAD-36F9-4352-A260-622BA708EB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9C2AD16A-FCE7-4EC7-9EDF-D513A63AA0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保健センター・保健所の有形固定資産減価償却率が類似団体内平均と比較しても</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ポイント高い値であり、老朽化していることが読み取れる。</a:t>
          </a:r>
        </a:p>
        <a:p>
          <a:r>
            <a:rPr kumimoji="1" lang="ja-JP" altLang="en-US" sz="1300">
              <a:latin typeface="ＭＳ Ｐゴシック" panose="020B0600070205080204" pitchFamily="50" charset="-128"/>
              <a:ea typeface="ＭＳ Ｐゴシック" panose="020B0600070205080204" pitchFamily="50" charset="-128"/>
            </a:rPr>
            <a:t>したがって、今後も計画的な改修等を行いつつ、適切な維持管理を行う必要があると考えらえる。</a:t>
          </a:r>
        </a:p>
        <a:p>
          <a:r>
            <a:rPr kumimoji="1" lang="ja-JP" altLang="en-US" sz="1300">
              <a:latin typeface="ＭＳ Ｐゴシック" panose="020B0600070205080204" pitchFamily="50" charset="-128"/>
              <a:ea typeface="ＭＳ Ｐゴシック" panose="020B0600070205080204" pitchFamily="50" charset="-128"/>
            </a:rPr>
            <a:t>また、図書館、体育館・プール、福祉施設、市民会館の一人当たりの面積が類似団体内平均をいずれも下回ることから、今後の人口動向を見ながら、利便性に配慮した施設・環境づくりを検討する必要があ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AY4" sqref="AY4:BM4"/>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102479568</v>
      </c>
      <c r="BO4" s="384"/>
      <c r="BP4" s="384"/>
      <c r="BQ4" s="384"/>
      <c r="BR4" s="384"/>
      <c r="BS4" s="384"/>
      <c r="BT4" s="384"/>
      <c r="BU4" s="385"/>
      <c r="BV4" s="383">
        <v>99448636</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12.6</v>
      </c>
      <c r="CU4" s="390"/>
      <c r="CV4" s="390"/>
      <c r="CW4" s="390"/>
      <c r="CX4" s="390"/>
      <c r="CY4" s="390"/>
      <c r="CZ4" s="390"/>
      <c r="DA4" s="391"/>
      <c r="DB4" s="389">
        <v>12.2</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94941211</v>
      </c>
      <c r="BO5" s="421"/>
      <c r="BP5" s="421"/>
      <c r="BQ5" s="421"/>
      <c r="BR5" s="421"/>
      <c r="BS5" s="421"/>
      <c r="BT5" s="421"/>
      <c r="BU5" s="422"/>
      <c r="BV5" s="420">
        <v>90243486</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96.3</v>
      </c>
      <c r="CU5" s="418"/>
      <c r="CV5" s="418"/>
      <c r="CW5" s="418"/>
      <c r="CX5" s="418"/>
      <c r="CY5" s="418"/>
      <c r="CZ5" s="418"/>
      <c r="DA5" s="419"/>
      <c r="DB5" s="417">
        <v>87.9</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7538357</v>
      </c>
      <c r="BO6" s="421"/>
      <c r="BP6" s="421"/>
      <c r="BQ6" s="421"/>
      <c r="BR6" s="421"/>
      <c r="BS6" s="421"/>
      <c r="BT6" s="421"/>
      <c r="BU6" s="422"/>
      <c r="BV6" s="420">
        <v>9205150</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99.1</v>
      </c>
      <c r="CU6" s="458"/>
      <c r="CV6" s="458"/>
      <c r="CW6" s="458"/>
      <c r="CX6" s="458"/>
      <c r="CY6" s="458"/>
      <c r="CZ6" s="458"/>
      <c r="DA6" s="459"/>
      <c r="DB6" s="457">
        <v>95.8</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1624757</v>
      </c>
      <c r="BO7" s="421"/>
      <c r="BP7" s="421"/>
      <c r="BQ7" s="421"/>
      <c r="BR7" s="421"/>
      <c r="BS7" s="421"/>
      <c r="BT7" s="421"/>
      <c r="BU7" s="422"/>
      <c r="BV7" s="420">
        <v>3366445</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46929732</v>
      </c>
      <c r="CU7" s="421"/>
      <c r="CV7" s="421"/>
      <c r="CW7" s="421"/>
      <c r="CX7" s="421"/>
      <c r="CY7" s="421"/>
      <c r="CZ7" s="421"/>
      <c r="DA7" s="422"/>
      <c r="DB7" s="420">
        <v>47726481</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96</v>
      </c>
      <c r="AV8" s="453"/>
      <c r="AW8" s="453"/>
      <c r="AX8" s="453"/>
      <c r="AY8" s="454" t="s">
        <v>111</v>
      </c>
      <c r="AZ8" s="455"/>
      <c r="BA8" s="455"/>
      <c r="BB8" s="455"/>
      <c r="BC8" s="455"/>
      <c r="BD8" s="455"/>
      <c r="BE8" s="455"/>
      <c r="BF8" s="455"/>
      <c r="BG8" s="455"/>
      <c r="BH8" s="455"/>
      <c r="BI8" s="455"/>
      <c r="BJ8" s="455"/>
      <c r="BK8" s="455"/>
      <c r="BL8" s="455"/>
      <c r="BM8" s="456"/>
      <c r="BN8" s="420">
        <v>5913600</v>
      </c>
      <c r="BO8" s="421"/>
      <c r="BP8" s="421"/>
      <c r="BQ8" s="421"/>
      <c r="BR8" s="421"/>
      <c r="BS8" s="421"/>
      <c r="BT8" s="421"/>
      <c r="BU8" s="422"/>
      <c r="BV8" s="420">
        <v>5838705</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0.9</v>
      </c>
      <c r="CU8" s="461"/>
      <c r="CV8" s="461"/>
      <c r="CW8" s="461"/>
      <c r="CX8" s="461"/>
      <c r="CY8" s="461"/>
      <c r="CZ8" s="461"/>
      <c r="DA8" s="462"/>
      <c r="DB8" s="460">
        <v>0.91</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248304</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96</v>
      </c>
      <c r="AV9" s="453"/>
      <c r="AW9" s="453"/>
      <c r="AX9" s="453"/>
      <c r="AY9" s="454" t="s">
        <v>117</v>
      </c>
      <c r="AZ9" s="455"/>
      <c r="BA9" s="455"/>
      <c r="BB9" s="455"/>
      <c r="BC9" s="455"/>
      <c r="BD9" s="455"/>
      <c r="BE9" s="455"/>
      <c r="BF9" s="455"/>
      <c r="BG9" s="455"/>
      <c r="BH9" s="455"/>
      <c r="BI9" s="455"/>
      <c r="BJ9" s="455"/>
      <c r="BK9" s="455"/>
      <c r="BL9" s="455"/>
      <c r="BM9" s="456"/>
      <c r="BN9" s="420">
        <v>74895</v>
      </c>
      <c r="BO9" s="421"/>
      <c r="BP9" s="421"/>
      <c r="BQ9" s="421"/>
      <c r="BR9" s="421"/>
      <c r="BS9" s="421"/>
      <c r="BT9" s="421"/>
      <c r="BU9" s="422"/>
      <c r="BV9" s="420">
        <v>2152562</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10.6</v>
      </c>
      <c r="CU9" s="418"/>
      <c r="CV9" s="418"/>
      <c r="CW9" s="418"/>
      <c r="CX9" s="418"/>
      <c r="CY9" s="418"/>
      <c r="CZ9" s="418"/>
      <c r="DA9" s="419"/>
      <c r="DB9" s="417">
        <v>9.8000000000000007</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119</v>
      </c>
      <c r="M10" s="450"/>
      <c r="N10" s="450"/>
      <c r="O10" s="450"/>
      <c r="P10" s="450"/>
      <c r="Q10" s="451"/>
      <c r="R10" s="471">
        <v>247034</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96</v>
      </c>
      <c r="AV10" s="453"/>
      <c r="AW10" s="453"/>
      <c r="AX10" s="453"/>
      <c r="AY10" s="454" t="s">
        <v>121</v>
      </c>
      <c r="AZ10" s="455"/>
      <c r="BA10" s="455"/>
      <c r="BB10" s="455"/>
      <c r="BC10" s="455"/>
      <c r="BD10" s="455"/>
      <c r="BE10" s="455"/>
      <c r="BF10" s="455"/>
      <c r="BG10" s="455"/>
      <c r="BH10" s="455"/>
      <c r="BI10" s="455"/>
      <c r="BJ10" s="455"/>
      <c r="BK10" s="455"/>
      <c r="BL10" s="455"/>
      <c r="BM10" s="456"/>
      <c r="BN10" s="420">
        <v>3</v>
      </c>
      <c r="BO10" s="421"/>
      <c r="BP10" s="421"/>
      <c r="BQ10" s="421"/>
      <c r="BR10" s="421"/>
      <c r="BS10" s="421"/>
      <c r="BT10" s="421"/>
      <c r="BU10" s="422"/>
      <c r="BV10" s="420">
        <v>2895464</v>
      </c>
      <c r="BW10" s="421"/>
      <c r="BX10" s="421"/>
      <c r="BY10" s="421"/>
      <c r="BZ10" s="421"/>
      <c r="CA10" s="421"/>
      <c r="CB10" s="421"/>
      <c r="CC10" s="422"/>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123</v>
      </c>
      <c r="M11" s="475"/>
      <c r="N11" s="475"/>
      <c r="O11" s="475"/>
      <c r="P11" s="475"/>
      <c r="Q11" s="476"/>
      <c r="R11" s="477" t="s">
        <v>124</v>
      </c>
      <c r="S11" s="478"/>
      <c r="T11" s="478"/>
      <c r="U11" s="478"/>
      <c r="V11" s="479"/>
      <c r="W11" s="408"/>
      <c r="X11" s="409"/>
      <c r="Y11" s="409"/>
      <c r="Z11" s="409"/>
      <c r="AA11" s="409"/>
      <c r="AB11" s="409"/>
      <c r="AC11" s="409"/>
      <c r="AD11" s="409"/>
      <c r="AE11" s="409"/>
      <c r="AF11" s="409"/>
      <c r="AG11" s="409"/>
      <c r="AH11" s="409"/>
      <c r="AI11" s="409"/>
      <c r="AJ11" s="409"/>
      <c r="AK11" s="409"/>
      <c r="AL11" s="412"/>
      <c r="AM11" s="449" t="s">
        <v>125</v>
      </c>
      <c r="AN11" s="450"/>
      <c r="AO11" s="450"/>
      <c r="AP11" s="450"/>
      <c r="AQ11" s="450"/>
      <c r="AR11" s="450"/>
      <c r="AS11" s="450"/>
      <c r="AT11" s="451"/>
      <c r="AU11" s="452" t="s">
        <v>96</v>
      </c>
      <c r="AV11" s="453"/>
      <c r="AW11" s="453"/>
      <c r="AX11" s="453"/>
      <c r="AY11" s="454" t="s">
        <v>126</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127</v>
      </c>
      <c r="CE11" s="424"/>
      <c r="CF11" s="424"/>
      <c r="CG11" s="424"/>
      <c r="CH11" s="424"/>
      <c r="CI11" s="424"/>
      <c r="CJ11" s="424"/>
      <c r="CK11" s="424"/>
      <c r="CL11" s="424"/>
      <c r="CM11" s="424"/>
      <c r="CN11" s="424"/>
      <c r="CO11" s="424"/>
      <c r="CP11" s="424"/>
      <c r="CQ11" s="424"/>
      <c r="CR11" s="424"/>
      <c r="CS11" s="425"/>
      <c r="CT11" s="460" t="s">
        <v>128</v>
      </c>
      <c r="CU11" s="461"/>
      <c r="CV11" s="461"/>
      <c r="CW11" s="461"/>
      <c r="CX11" s="461"/>
      <c r="CY11" s="461"/>
      <c r="CZ11" s="461"/>
      <c r="DA11" s="462"/>
      <c r="DB11" s="460" t="s">
        <v>129</v>
      </c>
      <c r="DC11" s="461"/>
      <c r="DD11" s="461"/>
      <c r="DE11" s="461"/>
      <c r="DF11" s="461"/>
      <c r="DG11" s="461"/>
      <c r="DH11" s="461"/>
      <c r="DI11" s="462"/>
    </row>
    <row r="12" spans="1:119" ht="18.75" customHeight="1" x14ac:dyDescent="0.2">
      <c r="A12" s="175"/>
      <c r="B12" s="480" t="s">
        <v>130</v>
      </c>
      <c r="C12" s="481"/>
      <c r="D12" s="481"/>
      <c r="E12" s="481"/>
      <c r="F12" s="481"/>
      <c r="G12" s="481"/>
      <c r="H12" s="481"/>
      <c r="I12" s="481"/>
      <c r="J12" s="481"/>
      <c r="K12" s="482"/>
      <c r="L12" s="489" t="s">
        <v>131</v>
      </c>
      <c r="M12" s="490"/>
      <c r="N12" s="490"/>
      <c r="O12" s="490"/>
      <c r="P12" s="490"/>
      <c r="Q12" s="491"/>
      <c r="R12" s="492">
        <v>250966</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135</v>
      </c>
      <c r="AV12" s="453"/>
      <c r="AW12" s="453"/>
      <c r="AX12" s="453"/>
      <c r="AY12" s="454" t="s">
        <v>136</v>
      </c>
      <c r="AZ12" s="455"/>
      <c r="BA12" s="455"/>
      <c r="BB12" s="455"/>
      <c r="BC12" s="455"/>
      <c r="BD12" s="455"/>
      <c r="BE12" s="455"/>
      <c r="BF12" s="455"/>
      <c r="BG12" s="455"/>
      <c r="BH12" s="455"/>
      <c r="BI12" s="455"/>
      <c r="BJ12" s="455"/>
      <c r="BK12" s="455"/>
      <c r="BL12" s="455"/>
      <c r="BM12" s="456"/>
      <c r="BN12" s="420">
        <v>864631</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129</v>
      </c>
      <c r="CU12" s="461"/>
      <c r="CV12" s="461"/>
      <c r="CW12" s="461"/>
      <c r="CX12" s="461"/>
      <c r="CY12" s="461"/>
      <c r="CZ12" s="461"/>
      <c r="DA12" s="462"/>
      <c r="DB12" s="460" t="s">
        <v>128</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138</v>
      </c>
      <c r="N13" s="512"/>
      <c r="O13" s="512"/>
      <c r="P13" s="512"/>
      <c r="Q13" s="513"/>
      <c r="R13" s="504">
        <v>242066</v>
      </c>
      <c r="S13" s="505"/>
      <c r="T13" s="505"/>
      <c r="U13" s="505"/>
      <c r="V13" s="506"/>
      <c r="W13" s="436" t="s">
        <v>139</v>
      </c>
      <c r="X13" s="437"/>
      <c r="Y13" s="437"/>
      <c r="Z13" s="437"/>
      <c r="AA13" s="437"/>
      <c r="AB13" s="427"/>
      <c r="AC13" s="471">
        <v>539</v>
      </c>
      <c r="AD13" s="472"/>
      <c r="AE13" s="472"/>
      <c r="AF13" s="472"/>
      <c r="AG13" s="514"/>
      <c r="AH13" s="471">
        <v>652</v>
      </c>
      <c r="AI13" s="472"/>
      <c r="AJ13" s="472"/>
      <c r="AK13" s="472"/>
      <c r="AL13" s="473"/>
      <c r="AM13" s="449" t="s">
        <v>140</v>
      </c>
      <c r="AN13" s="450"/>
      <c r="AO13" s="450"/>
      <c r="AP13" s="450"/>
      <c r="AQ13" s="450"/>
      <c r="AR13" s="450"/>
      <c r="AS13" s="450"/>
      <c r="AT13" s="451"/>
      <c r="AU13" s="452" t="s">
        <v>141</v>
      </c>
      <c r="AV13" s="453"/>
      <c r="AW13" s="453"/>
      <c r="AX13" s="453"/>
      <c r="AY13" s="454" t="s">
        <v>142</v>
      </c>
      <c r="AZ13" s="455"/>
      <c r="BA13" s="455"/>
      <c r="BB13" s="455"/>
      <c r="BC13" s="455"/>
      <c r="BD13" s="455"/>
      <c r="BE13" s="455"/>
      <c r="BF13" s="455"/>
      <c r="BG13" s="455"/>
      <c r="BH13" s="455"/>
      <c r="BI13" s="455"/>
      <c r="BJ13" s="455"/>
      <c r="BK13" s="455"/>
      <c r="BL13" s="455"/>
      <c r="BM13" s="456"/>
      <c r="BN13" s="420">
        <v>-789733</v>
      </c>
      <c r="BO13" s="421"/>
      <c r="BP13" s="421"/>
      <c r="BQ13" s="421"/>
      <c r="BR13" s="421"/>
      <c r="BS13" s="421"/>
      <c r="BT13" s="421"/>
      <c r="BU13" s="422"/>
      <c r="BV13" s="420">
        <v>5048026</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4.3</v>
      </c>
      <c r="CU13" s="418"/>
      <c r="CV13" s="418"/>
      <c r="CW13" s="418"/>
      <c r="CX13" s="418"/>
      <c r="CY13" s="418"/>
      <c r="CZ13" s="418"/>
      <c r="DA13" s="419"/>
      <c r="DB13" s="417">
        <v>3.9</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144</v>
      </c>
      <c r="M14" s="502"/>
      <c r="N14" s="502"/>
      <c r="O14" s="502"/>
      <c r="P14" s="502"/>
      <c r="Q14" s="503"/>
      <c r="R14" s="504">
        <v>250824</v>
      </c>
      <c r="S14" s="505"/>
      <c r="T14" s="505"/>
      <c r="U14" s="505"/>
      <c r="V14" s="506"/>
      <c r="W14" s="410"/>
      <c r="X14" s="411"/>
      <c r="Y14" s="411"/>
      <c r="Z14" s="411"/>
      <c r="AA14" s="411"/>
      <c r="AB14" s="400"/>
      <c r="AC14" s="507">
        <v>0.5</v>
      </c>
      <c r="AD14" s="508"/>
      <c r="AE14" s="508"/>
      <c r="AF14" s="508"/>
      <c r="AG14" s="509"/>
      <c r="AH14" s="507">
        <v>0.6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v>26.9</v>
      </c>
      <c r="CU14" s="519"/>
      <c r="CV14" s="519"/>
      <c r="CW14" s="519"/>
      <c r="CX14" s="519"/>
      <c r="CY14" s="519"/>
      <c r="CZ14" s="519"/>
      <c r="DA14" s="520"/>
      <c r="DB14" s="518">
        <v>9.6999999999999993</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138</v>
      </c>
      <c r="N15" s="512"/>
      <c r="O15" s="512"/>
      <c r="P15" s="512"/>
      <c r="Q15" s="513"/>
      <c r="R15" s="504">
        <v>242767</v>
      </c>
      <c r="S15" s="505"/>
      <c r="T15" s="505"/>
      <c r="U15" s="505"/>
      <c r="V15" s="506"/>
      <c r="W15" s="436" t="s">
        <v>146</v>
      </c>
      <c r="X15" s="437"/>
      <c r="Y15" s="437"/>
      <c r="Z15" s="437"/>
      <c r="AA15" s="437"/>
      <c r="AB15" s="427"/>
      <c r="AC15" s="471">
        <v>25347</v>
      </c>
      <c r="AD15" s="472"/>
      <c r="AE15" s="472"/>
      <c r="AF15" s="472"/>
      <c r="AG15" s="514"/>
      <c r="AH15" s="471">
        <v>28287</v>
      </c>
      <c r="AI15" s="472"/>
      <c r="AJ15" s="472"/>
      <c r="AK15" s="472"/>
      <c r="AL15" s="473"/>
      <c r="AM15" s="449"/>
      <c r="AN15" s="450"/>
      <c r="AO15" s="450"/>
      <c r="AP15" s="450"/>
      <c r="AQ15" s="450"/>
      <c r="AR15" s="450"/>
      <c r="AS15" s="450"/>
      <c r="AT15" s="451"/>
      <c r="AU15" s="452"/>
      <c r="AV15" s="453"/>
      <c r="AW15" s="453"/>
      <c r="AX15" s="453"/>
      <c r="AY15" s="380" t="s">
        <v>147</v>
      </c>
      <c r="AZ15" s="381"/>
      <c r="BA15" s="381"/>
      <c r="BB15" s="381"/>
      <c r="BC15" s="381"/>
      <c r="BD15" s="381"/>
      <c r="BE15" s="381"/>
      <c r="BF15" s="381"/>
      <c r="BG15" s="381"/>
      <c r="BH15" s="381"/>
      <c r="BI15" s="381"/>
      <c r="BJ15" s="381"/>
      <c r="BK15" s="381"/>
      <c r="BL15" s="381"/>
      <c r="BM15" s="382"/>
      <c r="BN15" s="383">
        <v>32905761</v>
      </c>
      <c r="BO15" s="384"/>
      <c r="BP15" s="384"/>
      <c r="BQ15" s="384"/>
      <c r="BR15" s="384"/>
      <c r="BS15" s="384"/>
      <c r="BT15" s="384"/>
      <c r="BU15" s="385"/>
      <c r="BV15" s="383">
        <v>30722907</v>
      </c>
      <c r="BW15" s="384"/>
      <c r="BX15" s="384"/>
      <c r="BY15" s="384"/>
      <c r="BZ15" s="384"/>
      <c r="CA15" s="384"/>
      <c r="CB15" s="384"/>
      <c r="CC15" s="385"/>
      <c r="CD15" s="521" t="s">
        <v>148</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149</v>
      </c>
      <c r="M16" s="524"/>
      <c r="N16" s="524"/>
      <c r="O16" s="524"/>
      <c r="P16" s="524"/>
      <c r="Q16" s="525"/>
      <c r="R16" s="526" t="s">
        <v>150</v>
      </c>
      <c r="S16" s="527"/>
      <c r="T16" s="527"/>
      <c r="U16" s="527"/>
      <c r="V16" s="528"/>
      <c r="W16" s="410"/>
      <c r="X16" s="411"/>
      <c r="Y16" s="411"/>
      <c r="Z16" s="411"/>
      <c r="AA16" s="411"/>
      <c r="AB16" s="400"/>
      <c r="AC16" s="507">
        <v>24</v>
      </c>
      <c r="AD16" s="508"/>
      <c r="AE16" s="508"/>
      <c r="AF16" s="508"/>
      <c r="AG16" s="509"/>
      <c r="AH16" s="507">
        <v>26.4</v>
      </c>
      <c r="AI16" s="508"/>
      <c r="AJ16" s="508"/>
      <c r="AK16" s="508"/>
      <c r="AL16" s="510"/>
      <c r="AM16" s="449"/>
      <c r="AN16" s="450"/>
      <c r="AO16" s="450"/>
      <c r="AP16" s="450"/>
      <c r="AQ16" s="450"/>
      <c r="AR16" s="450"/>
      <c r="AS16" s="450"/>
      <c r="AT16" s="451"/>
      <c r="AU16" s="452"/>
      <c r="AV16" s="453"/>
      <c r="AW16" s="453"/>
      <c r="AX16" s="453"/>
      <c r="AY16" s="454" t="s">
        <v>151</v>
      </c>
      <c r="AZ16" s="455"/>
      <c r="BA16" s="455"/>
      <c r="BB16" s="455"/>
      <c r="BC16" s="455"/>
      <c r="BD16" s="455"/>
      <c r="BE16" s="455"/>
      <c r="BF16" s="455"/>
      <c r="BG16" s="455"/>
      <c r="BH16" s="455"/>
      <c r="BI16" s="455"/>
      <c r="BJ16" s="455"/>
      <c r="BK16" s="455"/>
      <c r="BL16" s="455"/>
      <c r="BM16" s="456"/>
      <c r="BN16" s="420">
        <v>36607568</v>
      </c>
      <c r="BO16" s="421"/>
      <c r="BP16" s="421"/>
      <c r="BQ16" s="421"/>
      <c r="BR16" s="421"/>
      <c r="BS16" s="421"/>
      <c r="BT16" s="421"/>
      <c r="BU16" s="422"/>
      <c r="BV16" s="420">
        <v>35134936</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152</v>
      </c>
      <c r="N17" s="532"/>
      <c r="O17" s="532"/>
      <c r="P17" s="532"/>
      <c r="Q17" s="533"/>
      <c r="R17" s="526" t="s">
        <v>153</v>
      </c>
      <c r="S17" s="527"/>
      <c r="T17" s="527"/>
      <c r="U17" s="527"/>
      <c r="V17" s="528"/>
      <c r="W17" s="436" t="s">
        <v>154</v>
      </c>
      <c r="X17" s="437"/>
      <c r="Y17" s="437"/>
      <c r="Z17" s="437"/>
      <c r="AA17" s="437"/>
      <c r="AB17" s="427"/>
      <c r="AC17" s="471">
        <v>79715</v>
      </c>
      <c r="AD17" s="472"/>
      <c r="AE17" s="472"/>
      <c r="AF17" s="472"/>
      <c r="AG17" s="514"/>
      <c r="AH17" s="471">
        <v>78255</v>
      </c>
      <c r="AI17" s="472"/>
      <c r="AJ17" s="472"/>
      <c r="AK17" s="472"/>
      <c r="AL17" s="473"/>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20">
        <v>41869555</v>
      </c>
      <c r="BO17" s="421"/>
      <c r="BP17" s="421"/>
      <c r="BQ17" s="421"/>
      <c r="BR17" s="421"/>
      <c r="BS17" s="421"/>
      <c r="BT17" s="421"/>
      <c r="BU17" s="422"/>
      <c r="BV17" s="420">
        <v>39056435</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156</v>
      </c>
      <c r="C18" s="463"/>
      <c r="D18" s="463"/>
      <c r="E18" s="543"/>
      <c r="F18" s="543"/>
      <c r="G18" s="543"/>
      <c r="H18" s="543"/>
      <c r="I18" s="543"/>
      <c r="J18" s="543"/>
      <c r="K18" s="543"/>
      <c r="L18" s="544">
        <v>27.46</v>
      </c>
      <c r="M18" s="544"/>
      <c r="N18" s="544"/>
      <c r="O18" s="544"/>
      <c r="P18" s="544"/>
      <c r="Q18" s="544"/>
      <c r="R18" s="545"/>
      <c r="S18" s="545"/>
      <c r="T18" s="545"/>
      <c r="U18" s="545"/>
      <c r="V18" s="546"/>
      <c r="W18" s="438"/>
      <c r="X18" s="439"/>
      <c r="Y18" s="439"/>
      <c r="Z18" s="439"/>
      <c r="AA18" s="439"/>
      <c r="AB18" s="430"/>
      <c r="AC18" s="547">
        <v>75.5</v>
      </c>
      <c r="AD18" s="548"/>
      <c r="AE18" s="548"/>
      <c r="AF18" s="548"/>
      <c r="AG18" s="549"/>
      <c r="AH18" s="547">
        <v>73</v>
      </c>
      <c r="AI18" s="548"/>
      <c r="AJ18" s="548"/>
      <c r="AK18" s="548"/>
      <c r="AL18" s="550"/>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20">
        <v>46687561</v>
      </c>
      <c r="BO18" s="421"/>
      <c r="BP18" s="421"/>
      <c r="BQ18" s="421"/>
      <c r="BR18" s="421"/>
      <c r="BS18" s="421"/>
      <c r="BT18" s="421"/>
      <c r="BU18" s="422"/>
      <c r="BV18" s="420">
        <v>44897745</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158</v>
      </c>
      <c r="C19" s="463"/>
      <c r="D19" s="463"/>
      <c r="E19" s="543"/>
      <c r="F19" s="543"/>
      <c r="G19" s="543"/>
      <c r="H19" s="543"/>
      <c r="I19" s="543"/>
      <c r="J19" s="543"/>
      <c r="K19" s="543"/>
      <c r="L19" s="551">
        <v>9042</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20">
        <v>62302360</v>
      </c>
      <c r="BO19" s="421"/>
      <c r="BP19" s="421"/>
      <c r="BQ19" s="421"/>
      <c r="BR19" s="421"/>
      <c r="BS19" s="421"/>
      <c r="BT19" s="421"/>
      <c r="BU19" s="422"/>
      <c r="BV19" s="420">
        <v>62931457</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160</v>
      </c>
      <c r="C20" s="463"/>
      <c r="D20" s="463"/>
      <c r="E20" s="543"/>
      <c r="F20" s="543"/>
      <c r="G20" s="543"/>
      <c r="H20" s="543"/>
      <c r="I20" s="543"/>
      <c r="J20" s="543"/>
      <c r="K20" s="543"/>
      <c r="L20" s="551">
        <v>111923</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162</v>
      </c>
      <c r="C22" s="564"/>
      <c r="D22" s="565"/>
      <c r="E22" s="432" t="s">
        <v>1</v>
      </c>
      <c r="F22" s="437"/>
      <c r="G22" s="437"/>
      <c r="H22" s="437"/>
      <c r="I22" s="437"/>
      <c r="J22" s="437"/>
      <c r="K22" s="427"/>
      <c r="L22" s="432" t="s">
        <v>163</v>
      </c>
      <c r="M22" s="437"/>
      <c r="N22" s="437"/>
      <c r="O22" s="437"/>
      <c r="P22" s="427"/>
      <c r="Q22" s="595" t="s">
        <v>164</v>
      </c>
      <c r="R22" s="596"/>
      <c r="S22" s="596"/>
      <c r="T22" s="596"/>
      <c r="U22" s="596"/>
      <c r="V22" s="597"/>
      <c r="W22" s="563" t="s">
        <v>165</v>
      </c>
      <c r="X22" s="564"/>
      <c r="Y22" s="565"/>
      <c r="Z22" s="432" t="s">
        <v>1</v>
      </c>
      <c r="AA22" s="437"/>
      <c r="AB22" s="437"/>
      <c r="AC22" s="437"/>
      <c r="AD22" s="437"/>
      <c r="AE22" s="437"/>
      <c r="AF22" s="437"/>
      <c r="AG22" s="427"/>
      <c r="AH22" s="601" t="s">
        <v>166</v>
      </c>
      <c r="AI22" s="437"/>
      <c r="AJ22" s="437"/>
      <c r="AK22" s="437"/>
      <c r="AL22" s="427"/>
      <c r="AM22" s="601" t="s">
        <v>167</v>
      </c>
      <c r="AN22" s="602"/>
      <c r="AO22" s="602"/>
      <c r="AP22" s="602"/>
      <c r="AQ22" s="602"/>
      <c r="AR22" s="603"/>
      <c r="AS22" s="595" t="s">
        <v>164</v>
      </c>
      <c r="AT22" s="596"/>
      <c r="AU22" s="596"/>
      <c r="AV22" s="596"/>
      <c r="AW22" s="596"/>
      <c r="AX22" s="607"/>
      <c r="AY22" s="380" t="s">
        <v>168</v>
      </c>
      <c r="AZ22" s="381"/>
      <c r="BA22" s="381"/>
      <c r="BB22" s="381"/>
      <c r="BC22" s="381"/>
      <c r="BD22" s="381"/>
      <c r="BE22" s="381"/>
      <c r="BF22" s="381"/>
      <c r="BG22" s="381"/>
      <c r="BH22" s="381"/>
      <c r="BI22" s="381"/>
      <c r="BJ22" s="381"/>
      <c r="BK22" s="381"/>
      <c r="BL22" s="381"/>
      <c r="BM22" s="382"/>
      <c r="BN22" s="383">
        <v>70666566</v>
      </c>
      <c r="BO22" s="384"/>
      <c r="BP22" s="384"/>
      <c r="BQ22" s="384"/>
      <c r="BR22" s="384"/>
      <c r="BS22" s="384"/>
      <c r="BT22" s="384"/>
      <c r="BU22" s="385"/>
      <c r="BV22" s="383">
        <v>66978301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169</v>
      </c>
      <c r="AZ23" s="455"/>
      <c r="BA23" s="455"/>
      <c r="BB23" s="455"/>
      <c r="BC23" s="455"/>
      <c r="BD23" s="455"/>
      <c r="BE23" s="455"/>
      <c r="BF23" s="455"/>
      <c r="BG23" s="455"/>
      <c r="BH23" s="455"/>
      <c r="BI23" s="455"/>
      <c r="BJ23" s="455"/>
      <c r="BK23" s="455"/>
      <c r="BL23" s="455"/>
      <c r="BM23" s="456"/>
      <c r="BN23" s="420">
        <v>44252676</v>
      </c>
      <c r="BO23" s="421"/>
      <c r="BP23" s="421"/>
      <c r="BQ23" s="421"/>
      <c r="BR23" s="421"/>
      <c r="BS23" s="421"/>
      <c r="BT23" s="421"/>
      <c r="BU23" s="422"/>
      <c r="BV23" s="420">
        <v>46617742</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170</v>
      </c>
      <c r="F24" s="450"/>
      <c r="G24" s="450"/>
      <c r="H24" s="450"/>
      <c r="I24" s="450"/>
      <c r="J24" s="450"/>
      <c r="K24" s="451"/>
      <c r="L24" s="471">
        <v>1</v>
      </c>
      <c r="M24" s="472"/>
      <c r="N24" s="472"/>
      <c r="O24" s="472"/>
      <c r="P24" s="514"/>
      <c r="Q24" s="471">
        <v>10400</v>
      </c>
      <c r="R24" s="472"/>
      <c r="S24" s="472"/>
      <c r="T24" s="472"/>
      <c r="U24" s="472"/>
      <c r="V24" s="514"/>
      <c r="W24" s="566"/>
      <c r="X24" s="567"/>
      <c r="Y24" s="568"/>
      <c r="Z24" s="470" t="s">
        <v>171</v>
      </c>
      <c r="AA24" s="450"/>
      <c r="AB24" s="450"/>
      <c r="AC24" s="450"/>
      <c r="AD24" s="450"/>
      <c r="AE24" s="450"/>
      <c r="AF24" s="450"/>
      <c r="AG24" s="451"/>
      <c r="AH24" s="471">
        <v>1223</v>
      </c>
      <c r="AI24" s="472"/>
      <c r="AJ24" s="472"/>
      <c r="AK24" s="472"/>
      <c r="AL24" s="514"/>
      <c r="AM24" s="471">
        <v>3605404</v>
      </c>
      <c r="AN24" s="472"/>
      <c r="AO24" s="472"/>
      <c r="AP24" s="472"/>
      <c r="AQ24" s="472"/>
      <c r="AR24" s="514"/>
      <c r="AS24" s="471">
        <v>2948</v>
      </c>
      <c r="AT24" s="472"/>
      <c r="AU24" s="472"/>
      <c r="AV24" s="472"/>
      <c r="AW24" s="472"/>
      <c r="AX24" s="473"/>
      <c r="AY24" s="536" t="s">
        <v>172</v>
      </c>
      <c r="AZ24" s="537"/>
      <c r="BA24" s="537"/>
      <c r="BB24" s="537"/>
      <c r="BC24" s="537"/>
      <c r="BD24" s="537"/>
      <c r="BE24" s="537"/>
      <c r="BF24" s="537"/>
      <c r="BG24" s="537"/>
      <c r="BH24" s="537"/>
      <c r="BI24" s="537"/>
      <c r="BJ24" s="537"/>
      <c r="BK24" s="537"/>
      <c r="BL24" s="537"/>
      <c r="BM24" s="538"/>
      <c r="BN24" s="420">
        <v>36473265</v>
      </c>
      <c r="BO24" s="421"/>
      <c r="BP24" s="421"/>
      <c r="BQ24" s="421"/>
      <c r="BR24" s="421"/>
      <c r="BS24" s="421"/>
      <c r="BT24" s="421"/>
      <c r="BU24" s="422"/>
      <c r="BV24" s="420">
        <v>31089231</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173</v>
      </c>
      <c r="F25" s="450"/>
      <c r="G25" s="450"/>
      <c r="H25" s="450"/>
      <c r="I25" s="450"/>
      <c r="J25" s="450"/>
      <c r="K25" s="451"/>
      <c r="L25" s="471">
        <v>2</v>
      </c>
      <c r="M25" s="472"/>
      <c r="N25" s="472"/>
      <c r="O25" s="472"/>
      <c r="P25" s="514"/>
      <c r="Q25" s="471">
        <v>8750</v>
      </c>
      <c r="R25" s="472"/>
      <c r="S25" s="472"/>
      <c r="T25" s="472"/>
      <c r="U25" s="472"/>
      <c r="V25" s="514"/>
      <c r="W25" s="566"/>
      <c r="X25" s="567"/>
      <c r="Y25" s="568"/>
      <c r="Z25" s="470" t="s">
        <v>174</v>
      </c>
      <c r="AA25" s="450"/>
      <c r="AB25" s="450"/>
      <c r="AC25" s="450"/>
      <c r="AD25" s="450"/>
      <c r="AE25" s="450"/>
      <c r="AF25" s="450"/>
      <c r="AG25" s="451"/>
      <c r="AH25" s="471" t="s">
        <v>175</v>
      </c>
      <c r="AI25" s="472"/>
      <c r="AJ25" s="472"/>
      <c r="AK25" s="472"/>
      <c r="AL25" s="514"/>
      <c r="AM25" s="471" t="s">
        <v>129</v>
      </c>
      <c r="AN25" s="472"/>
      <c r="AO25" s="472"/>
      <c r="AP25" s="472"/>
      <c r="AQ25" s="472"/>
      <c r="AR25" s="514"/>
      <c r="AS25" s="471" t="s">
        <v>175</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15477173</v>
      </c>
      <c r="BO25" s="384"/>
      <c r="BP25" s="384"/>
      <c r="BQ25" s="384"/>
      <c r="BR25" s="384"/>
      <c r="BS25" s="384"/>
      <c r="BT25" s="384"/>
      <c r="BU25" s="385"/>
      <c r="BV25" s="383">
        <v>13718893</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177</v>
      </c>
      <c r="F26" s="450"/>
      <c r="G26" s="450"/>
      <c r="H26" s="450"/>
      <c r="I26" s="450"/>
      <c r="J26" s="450"/>
      <c r="K26" s="451"/>
      <c r="L26" s="471">
        <v>1</v>
      </c>
      <c r="M26" s="472"/>
      <c r="N26" s="472"/>
      <c r="O26" s="472"/>
      <c r="P26" s="514"/>
      <c r="Q26" s="471">
        <v>7500</v>
      </c>
      <c r="R26" s="472"/>
      <c r="S26" s="472"/>
      <c r="T26" s="472"/>
      <c r="U26" s="472"/>
      <c r="V26" s="514"/>
      <c r="W26" s="566"/>
      <c r="X26" s="567"/>
      <c r="Y26" s="568"/>
      <c r="Z26" s="470" t="s">
        <v>178</v>
      </c>
      <c r="AA26" s="572"/>
      <c r="AB26" s="572"/>
      <c r="AC26" s="572"/>
      <c r="AD26" s="572"/>
      <c r="AE26" s="572"/>
      <c r="AF26" s="572"/>
      <c r="AG26" s="573"/>
      <c r="AH26" s="471">
        <v>79</v>
      </c>
      <c r="AI26" s="472"/>
      <c r="AJ26" s="472"/>
      <c r="AK26" s="472"/>
      <c r="AL26" s="514"/>
      <c r="AM26" s="471">
        <v>231707</v>
      </c>
      <c r="AN26" s="472"/>
      <c r="AO26" s="472"/>
      <c r="AP26" s="472"/>
      <c r="AQ26" s="472"/>
      <c r="AR26" s="514"/>
      <c r="AS26" s="471">
        <v>2933</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v>60000</v>
      </c>
      <c r="BO26" s="421"/>
      <c r="BP26" s="421"/>
      <c r="BQ26" s="421"/>
      <c r="BR26" s="421"/>
      <c r="BS26" s="421"/>
      <c r="BT26" s="421"/>
      <c r="BU26" s="422"/>
      <c r="BV26" s="420">
        <v>50000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180</v>
      </c>
      <c r="F27" s="450"/>
      <c r="G27" s="450"/>
      <c r="H27" s="450"/>
      <c r="I27" s="450"/>
      <c r="J27" s="450"/>
      <c r="K27" s="451"/>
      <c r="L27" s="471">
        <v>1</v>
      </c>
      <c r="M27" s="472"/>
      <c r="N27" s="472"/>
      <c r="O27" s="472"/>
      <c r="P27" s="514"/>
      <c r="Q27" s="471">
        <v>5400</v>
      </c>
      <c r="R27" s="472"/>
      <c r="S27" s="472"/>
      <c r="T27" s="472"/>
      <c r="U27" s="472"/>
      <c r="V27" s="514"/>
      <c r="W27" s="566"/>
      <c r="X27" s="567"/>
      <c r="Y27" s="568"/>
      <c r="Z27" s="470" t="s">
        <v>181</v>
      </c>
      <c r="AA27" s="450"/>
      <c r="AB27" s="450"/>
      <c r="AC27" s="450"/>
      <c r="AD27" s="450"/>
      <c r="AE27" s="450"/>
      <c r="AF27" s="450"/>
      <c r="AG27" s="451"/>
      <c r="AH27" s="471">
        <v>25</v>
      </c>
      <c r="AI27" s="472"/>
      <c r="AJ27" s="472"/>
      <c r="AK27" s="472"/>
      <c r="AL27" s="514"/>
      <c r="AM27" s="471">
        <v>98775</v>
      </c>
      <c r="AN27" s="472"/>
      <c r="AO27" s="472"/>
      <c r="AP27" s="472"/>
      <c r="AQ27" s="472"/>
      <c r="AR27" s="514"/>
      <c r="AS27" s="471">
        <v>3951</v>
      </c>
      <c r="AT27" s="472"/>
      <c r="AU27" s="472"/>
      <c r="AV27" s="472"/>
      <c r="AW27" s="472"/>
      <c r="AX27" s="473"/>
      <c r="AY27" s="515" t="s">
        <v>182</v>
      </c>
      <c r="AZ27" s="516"/>
      <c r="BA27" s="516"/>
      <c r="BB27" s="516"/>
      <c r="BC27" s="516"/>
      <c r="BD27" s="516"/>
      <c r="BE27" s="516"/>
      <c r="BF27" s="516"/>
      <c r="BG27" s="516"/>
      <c r="BH27" s="516"/>
      <c r="BI27" s="516"/>
      <c r="BJ27" s="516"/>
      <c r="BK27" s="516"/>
      <c r="BL27" s="516"/>
      <c r="BM27" s="517"/>
      <c r="BN27" s="539" t="s">
        <v>175</v>
      </c>
      <c r="BO27" s="540"/>
      <c r="BP27" s="540"/>
      <c r="BQ27" s="540"/>
      <c r="BR27" s="540"/>
      <c r="BS27" s="540"/>
      <c r="BT27" s="540"/>
      <c r="BU27" s="541"/>
      <c r="BV27" s="539" t="s">
        <v>129</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183</v>
      </c>
      <c r="F28" s="450"/>
      <c r="G28" s="450"/>
      <c r="H28" s="450"/>
      <c r="I28" s="450"/>
      <c r="J28" s="450"/>
      <c r="K28" s="451"/>
      <c r="L28" s="471">
        <v>1</v>
      </c>
      <c r="M28" s="472"/>
      <c r="N28" s="472"/>
      <c r="O28" s="472"/>
      <c r="P28" s="514"/>
      <c r="Q28" s="471">
        <v>5050</v>
      </c>
      <c r="R28" s="472"/>
      <c r="S28" s="472"/>
      <c r="T28" s="472"/>
      <c r="U28" s="472"/>
      <c r="V28" s="514"/>
      <c r="W28" s="566"/>
      <c r="X28" s="567"/>
      <c r="Y28" s="568"/>
      <c r="Z28" s="470" t="s">
        <v>184</v>
      </c>
      <c r="AA28" s="450"/>
      <c r="AB28" s="450"/>
      <c r="AC28" s="450"/>
      <c r="AD28" s="450"/>
      <c r="AE28" s="450"/>
      <c r="AF28" s="450"/>
      <c r="AG28" s="451"/>
      <c r="AH28" s="471" t="s">
        <v>175</v>
      </c>
      <c r="AI28" s="472"/>
      <c r="AJ28" s="472"/>
      <c r="AK28" s="472"/>
      <c r="AL28" s="514"/>
      <c r="AM28" s="471" t="s">
        <v>129</v>
      </c>
      <c r="AN28" s="472"/>
      <c r="AO28" s="472"/>
      <c r="AP28" s="472"/>
      <c r="AQ28" s="472"/>
      <c r="AR28" s="514"/>
      <c r="AS28" s="471" t="s">
        <v>175</v>
      </c>
      <c r="AT28" s="472"/>
      <c r="AU28" s="472"/>
      <c r="AV28" s="472"/>
      <c r="AW28" s="472"/>
      <c r="AX28" s="473"/>
      <c r="AY28" s="574" t="s">
        <v>185</v>
      </c>
      <c r="AZ28" s="575"/>
      <c r="BA28" s="575"/>
      <c r="BB28" s="576"/>
      <c r="BC28" s="380" t="s">
        <v>50</v>
      </c>
      <c r="BD28" s="381"/>
      <c r="BE28" s="381"/>
      <c r="BF28" s="381"/>
      <c r="BG28" s="381"/>
      <c r="BH28" s="381"/>
      <c r="BI28" s="381"/>
      <c r="BJ28" s="381"/>
      <c r="BK28" s="381"/>
      <c r="BL28" s="381"/>
      <c r="BM28" s="382"/>
      <c r="BN28" s="383">
        <v>7416038</v>
      </c>
      <c r="BO28" s="384"/>
      <c r="BP28" s="384"/>
      <c r="BQ28" s="384"/>
      <c r="BR28" s="384"/>
      <c r="BS28" s="384"/>
      <c r="BT28" s="384"/>
      <c r="BU28" s="385"/>
      <c r="BV28" s="383">
        <v>8280666</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186</v>
      </c>
      <c r="F29" s="450"/>
      <c r="G29" s="450"/>
      <c r="H29" s="450"/>
      <c r="I29" s="450"/>
      <c r="J29" s="450"/>
      <c r="K29" s="451"/>
      <c r="L29" s="471">
        <v>26</v>
      </c>
      <c r="M29" s="472"/>
      <c r="N29" s="472"/>
      <c r="O29" s="472"/>
      <c r="P29" s="514"/>
      <c r="Q29" s="471">
        <v>4700</v>
      </c>
      <c r="R29" s="472"/>
      <c r="S29" s="472"/>
      <c r="T29" s="472"/>
      <c r="U29" s="472"/>
      <c r="V29" s="514"/>
      <c r="W29" s="569"/>
      <c r="X29" s="570"/>
      <c r="Y29" s="571"/>
      <c r="Z29" s="470" t="s">
        <v>187</v>
      </c>
      <c r="AA29" s="450"/>
      <c r="AB29" s="450"/>
      <c r="AC29" s="450"/>
      <c r="AD29" s="450"/>
      <c r="AE29" s="450"/>
      <c r="AF29" s="450"/>
      <c r="AG29" s="451"/>
      <c r="AH29" s="471">
        <v>1248</v>
      </c>
      <c r="AI29" s="472"/>
      <c r="AJ29" s="472"/>
      <c r="AK29" s="472"/>
      <c r="AL29" s="514"/>
      <c r="AM29" s="471">
        <v>3704179</v>
      </c>
      <c r="AN29" s="472"/>
      <c r="AO29" s="472"/>
      <c r="AP29" s="472"/>
      <c r="AQ29" s="472"/>
      <c r="AR29" s="514"/>
      <c r="AS29" s="471">
        <v>2968</v>
      </c>
      <c r="AT29" s="472"/>
      <c r="AU29" s="472"/>
      <c r="AV29" s="472"/>
      <c r="AW29" s="472"/>
      <c r="AX29" s="473"/>
      <c r="AY29" s="577"/>
      <c r="AZ29" s="578"/>
      <c r="BA29" s="578"/>
      <c r="BB29" s="579"/>
      <c r="BC29" s="454" t="s">
        <v>188</v>
      </c>
      <c r="BD29" s="455"/>
      <c r="BE29" s="455"/>
      <c r="BF29" s="455"/>
      <c r="BG29" s="455"/>
      <c r="BH29" s="455"/>
      <c r="BI29" s="455"/>
      <c r="BJ29" s="455"/>
      <c r="BK29" s="455"/>
      <c r="BL29" s="455"/>
      <c r="BM29" s="456"/>
      <c r="BN29" s="420" t="s">
        <v>175</v>
      </c>
      <c r="BO29" s="421"/>
      <c r="BP29" s="421"/>
      <c r="BQ29" s="421"/>
      <c r="BR29" s="421"/>
      <c r="BS29" s="421"/>
      <c r="BT29" s="421"/>
      <c r="BU29" s="422"/>
      <c r="BV29" s="420" t="s">
        <v>175</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189</v>
      </c>
      <c r="X30" s="588"/>
      <c r="Y30" s="588"/>
      <c r="Z30" s="588"/>
      <c r="AA30" s="588"/>
      <c r="AB30" s="588"/>
      <c r="AC30" s="588"/>
      <c r="AD30" s="588"/>
      <c r="AE30" s="588"/>
      <c r="AF30" s="588"/>
      <c r="AG30" s="589"/>
      <c r="AH30" s="547">
        <v>100.7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2295868</v>
      </c>
      <c r="BO30" s="540"/>
      <c r="BP30" s="540"/>
      <c r="BQ30" s="540"/>
      <c r="BR30" s="540"/>
      <c r="BS30" s="540"/>
      <c r="BT30" s="540"/>
      <c r="BU30" s="541"/>
      <c r="BV30" s="539">
        <v>4513430</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190</v>
      </c>
      <c r="D32" s="583"/>
      <c r="E32" s="583"/>
      <c r="F32" s="583"/>
      <c r="G32" s="583"/>
      <c r="H32" s="583"/>
      <c r="I32" s="583"/>
      <c r="J32" s="583"/>
      <c r="K32" s="583"/>
      <c r="L32" s="583"/>
      <c r="M32" s="583"/>
      <c r="N32" s="583"/>
      <c r="O32" s="583"/>
      <c r="P32" s="583"/>
      <c r="Q32" s="583"/>
      <c r="R32" s="583"/>
      <c r="S32" s="583"/>
      <c r="U32" s="424" t="s">
        <v>191</v>
      </c>
      <c r="V32" s="424"/>
      <c r="W32" s="424"/>
      <c r="X32" s="424"/>
      <c r="Y32" s="424"/>
      <c r="Z32" s="424"/>
      <c r="AA32" s="424"/>
      <c r="AB32" s="424"/>
      <c r="AC32" s="424"/>
      <c r="AD32" s="424"/>
      <c r="AE32" s="424"/>
      <c r="AF32" s="424"/>
      <c r="AG32" s="424"/>
      <c r="AH32" s="424"/>
      <c r="AI32" s="424"/>
      <c r="AJ32" s="424"/>
      <c r="AK32" s="424"/>
      <c r="AM32" s="424" t="s">
        <v>192</v>
      </c>
      <c r="AN32" s="424"/>
      <c r="AO32" s="424"/>
      <c r="AP32" s="424"/>
      <c r="AQ32" s="424"/>
      <c r="AR32" s="424"/>
      <c r="AS32" s="424"/>
      <c r="AT32" s="424"/>
      <c r="AU32" s="424"/>
      <c r="AV32" s="424"/>
      <c r="AW32" s="424"/>
      <c r="AX32" s="424"/>
      <c r="AY32" s="424"/>
      <c r="AZ32" s="424"/>
      <c r="BA32" s="424"/>
      <c r="BB32" s="424"/>
      <c r="BC32" s="424"/>
      <c r="BE32" s="424" t="s">
        <v>193</v>
      </c>
      <c r="BF32" s="424"/>
      <c r="BG32" s="424"/>
      <c r="BH32" s="424"/>
      <c r="BI32" s="424"/>
      <c r="BJ32" s="424"/>
      <c r="BK32" s="424"/>
      <c r="BL32" s="424"/>
      <c r="BM32" s="424"/>
      <c r="BN32" s="424"/>
      <c r="BO32" s="424"/>
      <c r="BP32" s="424"/>
      <c r="BQ32" s="424"/>
      <c r="BR32" s="424"/>
      <c r="BS32" s="424"/>
      <c r="BT32" s="424"/>
      <c r="BU32" s="424"/>
      <c r="BW32" s="424" t="s">
        <v>194</v>
      </c>
      <c r="BX32" s="424"/>
      <c r="BY32" s="424"/>
      <c r="BZ32" s="424"/>
      <c r="CA32" s="424"/>
      <c r="CB32" s="424"/>
      <c r="CC32" s="424"/>
      <c r="CD32" s="424"/>
      <c r="CE32" s="424"/>
      <c r="CF32" s="424"/>
      <c r="CG32" s="424"/>
      <c r="CH32" s="424"/>
      <c r="CI32" s="424"/>
      <c r="CJ32" s="424"/>
      <c r="CK32" s="424"/>
      <c r="CL32" s="424"/>
      <c r="CM32" s="424"/>
      <c r="CO32" s="424" t="s">
        <v>195</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196</v>
      </c>
      <c r="D33" s="444"/>
      <c r="E33" s="409" t="s">
        <v>197</v>
      </c>
      <c r="F33" s="409"/>
      <c r="G33" s="409"/>
      <c r="H33" s="409"/>
      <c r="I33" s="409"/>
      <c r="J33" s="409"/>
      <c r="K33" s="409"/>
      <c r="L33" s="409"/>
      <c r="M33" s="409"/>
      <c r="N33" s="409"/>
      <c r="O33" s="409"/>
      <c r="P33" s="409"/>
      <c r="Q33" s="409"/>
      <c r="R33" s="409"/>
      <c r="S33" s="409"/>
      <c r="T33" s="200"/>
      <c r="U33" s="444" t="s">
        <v>198</v>
      </c>
      <c r="V33" s="444"/>
      <c r="W33" s="409" t="s">
        <v>199</v>
      </c>
      <c r="X33" s="409"/>
      <c r="Y33" s="409"/>
      <c r="Z33" s="409"/>
      <c r="AA33" s="409"/>
      <c r="AB33" s="409"/>
      <c r="AC33" s="409"/>
      <c r="AD33" s="409"/>
      <c r="AE33" s="409"/>
      <c r="AF33" s="409"/>
      <c r="AG33" s="409"/>
      <c r="AH33" s="409"/>
      <c r="AI33" s="409"/>
      <c r="AJ33" s="409"/>
      <c r="AK33" s="409"/>
      <c r="AL33" s="200"/>
      <c r="AM33" s="444" t="s">
        <v>200</v>
      </c>
      <c r="AN33" s="444"/>
      <c r="AO33" s="409" t="s">
        <v>199</v>
      </c>
      <c r="AP33" s="409"/>
      <c r="AQ33" s="409"/>
      <c r="AR33" s="409"/>
      <c r="AS33" s="409"/>
      <c r="AT33" s="409"/>
      <c r="AU33" s="409"/>
      <c r="AV33" s="409"/>
      <c r="AW33" s="409"/>
      <c r="AX33" s="409"/>
      <c r="AY33" s="409"/>
      <c r="AZ33" s="409"/>
      <c r="BA33" s="409"/>
      <c r="BB33" s="409"/>
      <c r="BC33" s="409"/>
      <c r="BD33" s="201"/>
      <c r="BE33" s="409" t="s">
        <v>201</v>
      </c>
      <c r="BF33" s="409"/>
      <c r="BG33" s="409" t="s">
        <v>202</v>
      </c>
      <c r="BH33" s="409"/>
      <c r="BI33" s="409"/>
      <c r="BJ33" s="409"/>
      <c r="BK33" s="409"/>
      <c r="BL33" s="409"/>
      <c r="BM33" s="409"/>
      <c r="BN33" s="409"/>
      <c r="BO33" s="409"/>
      <c r="BP33" s="409"/>
      <c r="BQ33" s="409"/>
      <c r="BR33" s="409"/>
      <c r="BS33" s="409"/>
      <c r="BT33" s="409"/>
      <c r="BU33" s="409"/>
      <c r="BV33" s="201"/>
      <c r="BW33" s="444" t="s">
        <v>201</v>
      </c>
      <c r="BX33" s="444"/>
      <c r="BY33" s="409" t="s">
        <v>203</v>
      </c>
      <c r="BZ33" s="409"/>
      <c r="CA33" s="409"/>
      <c r="CB33" s="409"/>
      <c r="CC33" s="409"/>
      <c r="CD33" s="409"/>
      <c r="CE33" s="409"/>
      <c r="CF33" s="409"/>
      <c r="CG33" s="409"/>
      <c r="CH33" s="409"/>
      <c r="CI33" s="409"/>
      <c r="CJ33" s="409"/>
      <c r="CK33" s="409"/>
      <c r="CL33" s="409"/>
      <c r="CM33" s="409"/>
      <c r="CN33" s="200"/>
      <c r="CO33" s="444" t="s">
        <v>198</v>
      </c>
      <c r="CP33" s="444"/>
      <c r="CQ33" s="409" t="s">
        <v>204</v>
      </c>
      <c r="CR33" s="409"/>
      <c r="CS33" s="409"/>
      <c r="CT33" s="409"/>
      <c r="CU33" s="409"/>
      <c r="CV33" s="409"/>
      <c r="CW33" s="409"/>
      <c r="CX33" s="409"/>
      <c r="CY33" s="409"/>
      <c r="CZ33" s="409"/>
      <c r="DA33" s="409"/>
      <c r="DB33" s="409"/>
      <c r="DC33" s="409"/>
      <c r="DD33" s="409"/>
      <c r="DE33" s="409"/>
      <c r="DF33" s="200"/>
      <c r="DG33" s="609" t="s">
        <v>205</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9</v>
      </c>
      <c r="AN34" s="610"/>
      <c r="AO34" s="611" t="str">
        <f>IF('各会計、関係団体の財政状況及び健全化判断比率'!B33="","",'各会計、関係団体の財政状況及び健全化判断比率'!B33)</f>
        <v>草加市水道事業会計</v>
      </c>
      <c r="AP34" s="611"/>
      <c r="AQ34" s="611"/>
      <c r="AR34" s="611"/>
      <c r="AS34" s="611"/>
      <c r="AT34" s="611"/>
      <c r="AU34" s="611"/>
      <c r="AV34" s="611"/>
      <c r="AW34" s="611"/>
      <c r="AX34" s="611"/>
      <c r="AY34" s="611"/>
      <c r="AZ34" s="611"/>
      <c r="BA34" s="611"/>
      <c r="BB34" s="611"/>
      <c r="BC34" s="611"/>
      <c r="BD34" s="175"/>
      <c r="BE34" s="610">
        <f>IF(BG34="","",MAX(C34:D43,U34:V43,AM34:AN43)+1)</f>
        <v>12</v>
      </c>
      <c r="BF34" s="610"/>
      <c r="BG34" s="611" t="str">
        <f>IF('各会計、関係団体の財政状況及び健全化判断比率'!B36="","",'各会計、関係団体の財政状況及び健全化判断比率'!B36)</f>
        <v>草加都市計画新田西部土地区画整理事業特別会計</v>
      </c>
      <c r="BH34" s="611"/>
      <c r="BI34" s="611"/>
      <c r="BJ34" s="611"/>
      <c r="BK34" s="611"/>
      <c r="BL34" s="611"/>
      <c r="BM34" s="611"/>
      <c r="BN34" s="611"/>
      <c r="BO34" s="611"/>
      <c r="BP34" s="611"/>
      <c r="BQ34" s="611"/>
      <c r="BR34" s="611"/>
      <c r="BS34" s="611"/>
      <c r="BT34" s="611"/>
      <c r="BU34" s="611"/>
      <c r="BV34" s="175"/>
      <c r="BW34" s="610">
        <f>IF(BY34="","",MAX(C34:D43,U34:V43,AM34:AN43,BE34:BF43)+1)</f>
        <v>14</v>
      </c>
      <c r="BX34" s="610"/>
      <c r="BY34" s="611" t="str">
        <f>IF('各会計、関係団体の財政状況及び健全化判断比率'!B68="","",'各会計、関係団体の財政状況及び健全化判断比率'!B68)</f>
        <v>埼玉県後期高齢者医療広域連合</v>
      </c>
      <c r="BZ34" s="611"/>
      <c r="CA34" s="611"/>
      <c r="CB34" s="611"/>
      <c r="CC34" s="611"/>
      <c r="CD34" s="611"/>
      <c r="CE34" s="611"/>
      <c r="CF34" s="611"/>
      <c r="CG34" s="611"/>
      <c r="CH34" s="611"/>
      <c r="CI34" s="611"/>
      <c r="CJ34" s="611"/>
      <c r="CK34" s="611"/>
      <c r="CL34" s="611"/>
      <c r="CM34" s="611"/>
      <c r="CN34" s="175"/>
      <c r="CO34" s="610">
        <f>IF(CQ34="","",MAX(C34:D43,U34:V43,AM34:AN43,BE34:BF43,BW34:BX43)+1)</f>
        <v>22</v>
      </c>
      <c r="CP34" s="610"/>
      <c r="CQ34" s="611" t="str">
        <f>IF('各会計、関係団体の財政状況及び健全化判断比率'!BS7="","",'各会計、関係団体の財政状況及び健全化判断比率'!BS7)</f>
        <v>アコス株式会社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草加都市計画新田西部土地区画整理事業特別会計（一般会計等）</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10</v>
      </c>
      <c r="AN35" s="610"/>
      <c r="AO35" s="611" t="str">
        <f>IF('各会計、関係団体の財政状況及び健全化判断比率'!B34="","",'各会計、関係団体の財政状況及び健全化判断比率'!B34)</f>
        <v>草加市立病院事業会計</v>
      </c>
      <c r="AP35" s="611"/>
      <c r="AQ35" s="611"/>
      <c r="AR35" s="611"/>
      <c r="AS35" s="611"/>
      <c r="AT35" s="611"/>
      <c r="AU35" s="611"/>
      <c r="AV35" s="611"/>
      <c r="AW35" s="611"/>
      <c r="AX35" s="611"/>
      <c r="AY35" s="611"/>
      <c r="AZ35" s="611"/>
      <c r="BA35" s="611"/>
      <c r="BB35" s="611"/>
      <c r="BC35" s="611"/>
      <c r="BD35" s="175"/>
      <c r="BE35" s="610">
        <f t="shared" ref="BE35:BE43" si="1">IF(BG35="","",BE34+1)</f>
        <v>13</v>
      </c>
      <c r="BF35" s="610"/>
      <c r="BG35" s="611" t="str">
        <f>IF('各会計、関係団体の財政状況及び健全化判断比率'!B37="","",'各会計、関係団体の財政状況及び健全化判断比率'!B37)</f>
        <v>草加都市計画事業新田駅西口土地区画整理事業特別会計</v>
      </c>
      <c r="BH35" s="611"/>
      <c r="BI35" s="611"/>
      <c r="BJ35" s="611"/>
      <c r="BK35" s="611"/>
      <c r="BL35" s="611"/>
      <c r="BM35" s="611"/>
      <c r="BN35" s="611"/>
      <c r="BO35" s="611"/>
      <c r="BP35" s="611"/>
      <c r="BQ35" s="611"/>
      <c r="BR35" s="611"/>
      <c r="BS35" s="611"/>
      <c r="BT35" s="611"/>
      <c r="BU35" s="611"/>
      <c r="BV35" s="175"/>
      <c r="BW35" s="610">
        <f t="shared" ref="BW35:BW43" si="2">IF(BY35="","",BW34+1)</f>
        <v>15</v>
      </c>
      <c r="BX35" s="610"/>
      <c r="BY35" s="611" t="str">
        <f>IF('各会計、関係団体の財政状況及び健全化判断比率'!B69="","",'各会計、関係団体の財政状況及び健全化判断比率'!B69)</f>
        <v>埼玉県後期高齢者医療広域連合</v>
      </c>
      <c r="BZ35" s="611"/>
      <c r="CA35" s="611"/>
      <c r="CB35" s="611"/>
      <c r="CC35" s="611"/>
      <c r="CD35" s="611"/>
      <c r="CE35" s="611"/>
      <c r="CF35" s="611"/>
      <c r="CG35" s="611"/>
      <c r="CH35" s="611"/>
      <c r="CI35" s="611"/>
      <c r="CJ35" s="611"/>
      <c r="CK35" s="611"/>
      <c r="CL35" s="611"/>
      <c r="CM35" s="611"/>
      <c r="CN35" s="175"/>
      <c r="CO35" s="610">
        <f t="shared" ref="CO35:CO43" si="3">IF(CQ35="","",CO34+1)</f>
        <v>23</v>
      </c>
      <c r="CP35" s="610"/>
      <c r="CQ35" s="611" t="str">
        <f>IF('各会計、関係団体の財政状況及び健全化判断比率'!BS8="","",'各会計、関係団体の財政状況及び健全化判断比率'!BS8)</f>
        <v>公益財団法人草加市スポーツ協会</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f>IF(E36="","",C35+1)</f>
        <v>3</v>
      </c>
      <c r="D36" s="610"/>
      <c r="E36" s="611" t="str">
        <f>IF('各会計、関係団体の財政状況及び健全化判断比率'!B9="","",'各会計、関係団体の財政状況及び健全化判断比率'!B9)</f>
        <v>草加都市計画新田駅西口土地区画整理事業特別会計（一般会計等）</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f t="shared" si="0"/>
        <v>11</v>
      </c>
      <c r="AN36" s="610"/>
      <c r="AO36" s="611" t="str">
        <f>IF('各会計、関係団体の財政状況及び健全化判断比率'!B35="","",'各会計、関係団体の財政状況及び健全化判断比率'!B35)</f>
        <v>草加市公共下水道事業会計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16</v>
      </c>
      <c r="BX36" s="610"/>
      <c r="BY36" s="611" t="str">
        <f>IF('各会計、関係団体の財政状況及び健全化判断比率'!B70="","",'各会計、関係団体の財政状況及び健全化判断比率'!B70)</f>
        <v>埼玉県市町村総合事務組合</v>
      </c>
      <c r="BZ36" s="611"/>
      <c r="CA36" s="611"/>
      <c r="CB36" s="611"/>
      <c r="CC36" s="611"/>
      <c r="CD36" s="611"/>
      <c r="CE36" s="611"/>
      <c r="CF36" s="611"/>
      <c r="CG36" s="611"/>
      <c r="CH36" s="611"/>
      <c r="CI36" s="611"/>
      <c r="CJ36" s="611"/>
      <c r="CK36" s="611"/>
      <c r="CL36" s="611"/>
      <c r="CM36" s="611"/>
      <c r="CN36" s="175"/>
      <c r="CO36" s="610">
        <f t="shared" si="3"/>
        <v>24</v>
      </c>
      <c r="CP36" s="610"/>
      <c r="CQ36" s="611" t="str">
        <f>IF('各会計、関係団体の財政状況及び健全化判断比率'!BS9="","",'各会計、関係団体の財政状況及び健全化判断比率'!BS9)</f>
        <v>草加市土地開発公社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7</v>
      </c>
      <c r="V37" s="610"/>
      <c r="W37" s="611" t="str">
        <f>IF('各会計、関係団体の財政状況及び健全化判断比率'!B31="","",'各会計、関係団体の財政状況及び健全化判断比率'!B31)</f>
        <v>介護サービス事業会計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17</v>
      </c>
      <c r="BX37" s="610"/>
      <c r="BY37" s="611" t="str">
        <f>IF('各会計、関係団体の財政状況及び健全化判断比率'!B71="","",'各会計、関係団体の財政状況及び健全化判断比率'!B71)</f>
        <v>埼玉県市町村総合事務組合</v>
      </c>
      <c r="BZ37" s="611"/>
      <c r="CA37" s="611"/>
      <c r="CB37" s="611"/>
      <c r="CC37" s="611"/>
      <c r="CD37" s="611"/>
      <c r="CE37" s="611"/>
      <c r="CF37" s="611"/>
      <c r="CG37" s="611"/>
      <c r="CH37" s="611"/>
      <c r="CI37" s="611"/>
      <c r="CJ37" s="611"/>
      <c r="CK37" s="611"/>
      <c r="CL37" s="611"/>
      <c r="CM37" s="611"/>
      <c r="CN37" s="175"/>
      <c r="CO37" s="610">
        <f t="shared" si="3"/>
        <v>25</v>
      </c>
      <c r="CP37" s="610"/>
      <c r="CQ37" s="611" t="str">
        <f>IF('各会計、関係団体の財政状況及び健全化判断比率'!BS10="","",'各会計、関係団体の財政状況及び健全化判断比率'!BS10)</f>
        <v>公益財団法人草加市文化協会</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f t="shared" si="4"/>
        <v>8</v>
      </c>
      <c r="V38" s="610"/>
      <c r="W38" s="611" t="str">
        <f>IF('各会計、関係団体の財政状況及び健全化判断比率'!B32="","",'各会計、関係団体の財政状況及び健全化判断比率'!B32)</f>
        <v>駐車場事業特別会計</v>
      </c>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18</v>
      </c>
      <c r="BX38" s="610"/>
      <c r="BY38" s="611" t="str">
        <f>IF('各会計、関係団体の財政状況及び健全化判断比率'!B72="","",'各会計、関係団体の財政状況及び健全化判断比率'!B72)</f>
        <v>彩の国さいたま人づくり広域連合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19</v>
      </c>
      <c r="BX39" s="610"/>
      <c r="BY39" s="611" t="str">
        <f>IF('各会計、関係団体の財政状況及び健全化判断比率'!B73="","",'各会計、関係団体の財政状況及び健全化判断比率'!B73)</f>
        <v>埼玉県都市ボートレース企業団</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20</v>
      </c>
      <c r="BX40" s="610"/>
      <c r="BY40" s="611" t="str">
        <f>IF('各会計、関係団体の財政状況及び健全化判断比率'!B74="","",'各会計、関係団体の財政状況及び健全化判断比率'!B74)</f>
        <v>東埼玉資源環境組合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21</v>
      </c>
      <c r="BX41" s="610"/>
      <c r="BY41" s="611" t="str">
        <f>IF('各会計、関係団体の財政状況及び健全化判断比率'!B75="","",'各会計、関係団体の財政状況及び健全化判断比率'!B75)</f>
        <v>草加八潮消防組合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206</v>
      </c>
      <c r="E46" s="613" t="s">
        <v>207</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208</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209</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210</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211</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212</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213</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214</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r4Jnpw4GBoTzR9/VUQdVbk9V1iFImXxQSEIk2yrhf9XOXo0Cdrhao07waICqCZF7JkOtCzt+X35711nTb3UkgQ==" saltValue="HednIVfpeyvWlMbMEN54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215</v>
      </c>
      <c r="DI1" s="616"/>
      <c r="DJ1" s="616"/>
      <c r="DK1" s="616"/>
      <c r="DL1" s="616"/>
      <c r="DM1" s="616"/>
      <c r="DN1" s="617"/>
      <c r="DO1" s="208"/>
      <c r="DP1" s="615" t="s">
        <v>216</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21" t="s">
        <v>224</v>
      </c>
      <c r="AQ4" s="621"/>
      <c r="AR4" s="621"/>
      <c r="AS4" s="621"/>
      <c r="AT4" s="621"/>
      <c r="AU4" s="621"/>
      <c r="AV4" s="621"/>
      <c r="AW4" s="621"/>
      <c r="AX4" s="621"/>
      <c r="AY4" s="621"/>
      <c r="AZ4" s="621"/>
      <c r="BA4" s="621"/>
      <c r="BB4" s="621"/>
      <c r="BC4" s="621"/>
      <c r="BD4" s="621"/>
      <c r="BE4" s="621"/>
      <c r="BF4" s="621"/>
      <c r="BG4" s="621" t="s">
        <v>225</v>
      </c>
      <c r="BH4" s="621"/>
      <c r="BI4" s="621"/>
      <c r="BJ4" s="621"/>
      <c r="BK4" s="621"/>
      <c r="BL4" s="621"/>
      <c r="BM4" s="621"/>
      <c r="BN4" s="621"/>
      <c r="BO4" s="621" t="s">
        <v>222</v>
      </c>
      <c r="BP4" s="621"/>
      <c r="BQ4" s="621"/>
      <c r="BR4" s="621"/>
      <c r="BS4" s="621" t="s">
        <v>226</v>
      </c>
      <c r="BT4" s="621"/>
      <c r="BU4" s="621"/>
      <c r="BV4" s="621"/>
      <c r="BW4" s="621"/>
      <c r="BX4" s="621"/>
      <c r="BY4" s="621"/>
      <c r="BZ4" s="621"/>
      <c r="CA4" s="621"/>
      <c r="CB4" s="621"/>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228</v>
      </c>
      <c r="C5" s="623"/>
      <c r="D5" s="623"/>
      <c r="E5" s="623"/>
      <c r="F5" s="623"/>
      <c r="G5" s="623"/>
      <c r="H5" s="623"/>
      <c r="I5" s="623"/>
      <c r="J5" s="623"/>
      <c r="K5" s="623"/>
      <c r="L5" s="623"/>
      <c r="M5" s="623"/>
      <c r="N5" s="623"/>
      <c r="O5" s="623"/>
      <c r="P5" s="623"/>
      <c r="Q5" s="624"/>
      <c r="R5" s="625">
        <v>38680476</v>
      </c>
      <c r="S5" s="626"/>
      <c r="T5" s="626"/>
      <c r="U5" s="626"/>
      <c r="V5" s="626"/>
      <c r="W5" s="626"/>
      <c r="X5" s="626"/>
      <c r="Y5" s="627"/>
      <c r="Z5" s="628">
        <v>37.700000000000003</v>
      </c>
      <c r="AA5" s="628"/>
      <c r="AB5" s="628"/>
      <c r="AC5" s="628"/>
      <c r="AD5" s="629">
        <v>35966306</v>
      </c>
      <c r="AE5" s="629"/>
      <c r="AF5" s="629"/>
      <c r="AG5" s="629"/>
      <c r="AH5" s="629"/>
      <c r="AI5" s="629"/>
      <c r="AJ5" s="629"/>
      <c r="AK5" s="629"/>
      <c r="AL5" s="630">
        <v>76.3</v>
      </c>
      <c r="AM5" s="631"/>
      <c r="AN5" s="631"/>
      <c r="AO5" s="632"/>
      <c r="AP5" s="622" t="s">
        <v>229</v>
      </c>
      <c r="AQ5" s="623"/>
      <c r="AR5" s="623"/>
      <c r="AS5" s="623"/>
      <c r="AT5" s="623"/>
      <c r="AU5" s="623"/>
      <c r="AV5" s="623"/>
      <c r="AW5" s="623"/>
      <c r="AX5" s="623"/>
      <c r="AY5" s="623"/>
      <c r="AZ5" s="623"/>
      <c r="BA5" s="623"/>
      <c r="BB5" s="623"/>
      <c r="BC5" s="623"/>
      <c r="BD5" s="623"/>
      <c r="BE5" s="623"/>
      <c r="BF5" s="624"/>
      <c r="BG5" s="636">
        <v>35966306</v>
      </c>
      <c r="BH5" s="637"/>
      <c r="BI5" s="637"/>
      <c r="BJ5" s="637"/>
      <c r="BK5" s="637"/>
      <c r="BL5" s="637"/>
      <c r="BM5" s="637"/>
      <c r="BN5" s="638"/>
      <c r="BO5" s="639">
        <v>93</v>
      </c>
      <c r="BP5" s="639"/>
      <c r="BQ5" s="639"/>
      <c r="BR5" s="639"/>
      <c r="BS5" s="640">
        <v>541534</v>
      </c>
      <c r="BT5" s="640"/>
      <c r="BU5" s="640"/>
      <c r="BV5" s="640"/>
      <c r="BW5" s="640"/>
      <c r="BX5" s="640"/>
      <c r="BY5" s="640"/>
      <c r="BZ5" s="640"/>
      <c r="CA5" s="640"/>
      <c r="CB5" s="644"/>
      <c r="CD5" s="618" t="s">
        <v>224</v>
      </c>
      <c r="CE5" s="619"/>
      <c r="CF5" s="619"/>
      <c r="CG5" s="619"/>
      <c r="CH5" s="619"/>
      <c r="CI5" s="619"/>
      <c r="CJ5" s="619"/>
      <c r="CK5" s="619"/>
      <c r="CL5" s="619"/>
      <c r="CM5" s="619"/>
      <c r="CN5" s="619"/>
      <c r="CO5" s="619"/>
      <c r="CP5" s="619"/>
      <c r="CQ5" s="620"/>
      <c r="CR5" s="618" t="s">
        <v>230</v>
      </c>
      <c r="CS5" s="619"/>
      <c r="CT5" s="619"/>
      <c r="CU5" s="619"/>
      <c r="CV5" s="619"/>
      <c r="CW5" s="619"/>
      <c r="CX5" s="619"/>
      <c r="CY5" s="620"/>
      <c r="CZ5" s="618" t="s">
        <v>222</v>
      </c>
      <c r="DA5" s="619"/>
      <c r="DB5" s="619"/>
      <c r="DC5" s="620"/>
      <c r="DD5" s="618" t="s">
        <v>231</v>
      </c>
      <c r="DE5" s="619"/>
      <c r="DF5" s="619"/>
      <c r="DG5" s="619"/>
      <c r="DH5" s="619"/>
      <c r="DI5" s="619"/>
      <c r="DJ5" s="619"/>
      <c r="DK5" s="619"/>
      <c r="DL5" s="619"/>
      <c r="DM5" s="619"/>
      <c r="DN5" s="619"/>
      <c r="DO5" s="619"/>
      <c r="DP5" s="620"/>
      <c r="DQ5" s="618" t="s">
        <v>232</v>
      </c>
      <c r="DR5" s="619"/>
      <c r="DS5" s="619"/>
      <c r="DT5" s="619"/>
      <c r="DU5" s="619"/>
      <c r="DV5" s="619"/>
      <c r="DW5" s="619"/>
      <c r="DX5" s="619"/>
      <c r="DY5" s="619"/>
      <c r="DZ5" s="619"/>
      <c r="EA5" s="619"/>
      <c r="EB5" s="619"/>
      <c r="EC5" s="620"/>
    </row>
    <row r="6" spans="2:143" ht="11.25" customHeight="1" x14ac:dyDescent="0.2">
      <c r="B6" s="633" t="s">
        <v>233</v>
      </c>
      <c r="C6" s="634"/>
      <c r="D6" s="634"/>
      <c r="E6" s="634"/>
      <c r="F6" s="634"/>
      <c r="G6" s="634"/>
      <c r="H6" s="634"/>
      <c r="I6" s="634"/>
      <c r="J6" s="634"/>
      <c r="K6" s="634"/>
      <c r="L6" s="634"/>
      <c r="M6" s="634"/>
      <c r="N6" s="634"/>
      <c r="O6" s="634"/>
      <c r="P6" s="634"/>
      <c r="Q6" s="635"/>
      <c r="R6" s="636">
        <v>435545</v>
      </c>
      <c r="S6" s="637"/>
      <c r="T6" s="637"/>
      <c r="U6" s="637"/>
      <c r="V6" s="637"/>
      <c r="W6" s="637"/>
      <c r="X6" s="637"/>
      <c r="Y6" s="638"/>
      <c r="Z6" s="639">
        <v>0.4</v>
      </c>
      <c r="AA6" s="639"/>
      <c r="AB6" s="639"/>
      <c r="AC6" s="639"/>
      <c r="AD6" s="640">
        <v>435545</v>
      </c>
      <c r="AE6" s="640"/>
      <c r="AF6" s="640"/>
      <c r="AG6" s="640"/>
      <c r="AH6" s="640"/>
      <c r="AI6" s="640"/>
      <c r="AJ6" s="640"/>
      <c r="AK6" s="640"/>
      <c r="AL6" s="641">
        <v>0.9</v>
      </c>
      <c r="AM6" s="642"/>
      <c r="AN6" s="642"/>
      <c r="AO6" s="643"/>
      <c r="AP6" s="633" t="s">
        <v>234</v>
      </c>
      <c r="AQ6" s="634"/>
      <c r="AR6" s="634"/>
      <c r="AS6" s="634"/>
      <c r="AT6" s="634"/>
      <c r="AU6" s="634"/>
      <c r="AV6" s="634"/>
      <c r="AW6" s="634"/>
      <c r="AX6" s="634"/>
      <c r="AY6" s="634"/>
      <c r="AZ6" s="634"/>
      <c r="BA6" s="634"/>
      <c r="BB6" s="634"/>
      <c r="BC6" s="634"/>
      <c r="BD6" s="634"/>
      <c r="BE6" s="634"/>
      <c r="BF6" s="635"/>
      <c r="BG6" s="636">
        <v>35966306</v>
      </c>
      <c r="BH6" s="637"/>
      <c r="BI6" s="637"/>
      <c r="BJ6" s="637"/>
      <c r="BK6" s="637"/>
      <c r="BL6" s="637"/>
      <c r="BM6" s="637"/>
      <c r="BN6" s="638"/>
      <c r="BO6" s="639">
        <v>93</v>
      </c>
      <c r="BP6" s="639"/>
      <c r="BQ6" s="639"/>
      <c r="BR6" s="639"/>
      <c r="BS6" s="640">
        <v>541534</v>
      </c>
      <c r="BT6" s="640"/>
      <c r="BU6" s="640"/>
      <c r="BV6" s="640"/>
      <c r="BW6" s="640"/>
      <c r="BX6" s="640"/>
      <c r="BY6" s="640"/>
      <c r="BZ6" s="640"/>
      <c r="CA6" s="640"/>
      <c r="CB6" s="644"/>
      <c r="CD6" s="622" t="s">
        <v>235</v>
      </c>
      <c r="CE6" s="623"/>
      <c r="CF6" s="623"/>
      <c r="CG6" s="623"/>
      <c r="CH6" s="623"/>
      <c r="CI6" s="623"/>
      <c r="CJ6" s="623"/>
      <c r="CK6" s="623"/>
      <c r="CL6" s="623"/>
      <c r="CM6" s="623"/>
      <c r="CN6" s="623"/>
      <c r="CO6" s="623"/>
      <c r="CP6" s="623"/>
      <c r="CQ6" s="624"/>
      <c r="CR6" s="636">
        <v>367011</v>
      </c>
      <c r="CS6" s="637"/>
      <c r="CT6" s="637"/>
      <c r="CU6" s="637"/>
      <c r="CV6" s="637"/>
      <c r="CW6" s="637"/>
      <c r="CX6" s="637"/>
      <c r="CY6" s="638"/>
      <c r="CZ6" s="630">
        <v>0.4</v>
      </c>
      <c r="DA6" s="631"/>
      <c r="DB6" s="631"/>
      <c r="DC6" s="647"/>
      <c r="DD6" s="645" t="s">
        <v>175</v>
      </c>
      <c r="DE6" s="637"/>
      <c r="DF6" s="637"/>
      <c r="DG6" s="637"/>
      <c r="DH6" s="637"/>
      <c r="DI6" s="637"/>
      <c r="DJ6" s="637"/>
      <c r="DK6" s="637"/>
      <c r="DL6" s="637"/>
      <c r="DM6" s="637"/>
      <c r="DN6" s="637"/>
      <c r="DO6" s="637"/>
      <c r="DP6" s="638"/>
      <c r="DQ6" s="645">
        <v>367011</v>
      </c>
      <c r="DR6" s="637"/>
      <c r="DS6" s="637"/>
      <c r="DT6" s="637"/>
      <c r="DU6" s="637"/>
      <c r="DV6" s="637"/>
      <c r="DW6" s="637"/>
      <c r="DX6" s="637"/>
      <c r="DY6" s="637"/>
      <c r="DZ6" s="637"/>
      <c r="EA6" s="637"/>
      <c r="EB6" s="637"/>
      <c r="EC6" s="646"/>
    </row>
    <row r="7" spans="2:143" ht="11.25" customHeight="1" x14ac:dyDescent="0.2">
      <c r="B7" s="633" t="s">
        <v>236</v>
      </c>
      <c r="C7" s="634"/>
      <c r="D7" s="634"/>
      <c r="E7" s="634"/>
      <c r="F7" s="634"/>
      <c r="G7" s="634"/>
      <c r="H7" s="634"/>
      <c r="I7" s="634"/>
      <c r="J7" s="634"/>
      <c r="K7" s="634"/>
      <c r="L7" s="634"/>
      <c r="M7" s="634"/>
      <c r="N7" s="634"/>
      <c r="O7" s="634"/>
      <c r="P7" s="634"/>
      <c r="Q7" s="635"/>
      <c r="R7" s="636">
        <v>15230</v>
      </c>
      <c r="S7" s="637"/>
      <c r="T7" s="637"/>
      <c r="U7" s="637"/>
      <c r="V7" s="637"/>
      <c r="W7" s="637"/>
      <c r="X7" s="637"/>
      <c r="Y7" s="638"/>
      <c r="Z7" s="639">
        <v>0</v>
      </c>
      <c r="AA7" s="639"/>
      <c r="AB7" s="639"/>
      <c r="AC7" s="639"/>
      <c r="AD7" s="640">
        <v>15230</v>
      </c>
      <c r="AE7" s="640"/>
      <c r="AF7" s="640"/>
      <c r="AG7" s="640"/>
      <c r="AH7" s="640"/>
      <c r="AI7" s="640"/>
      <c r="AJ7" s="640"/>
      <c r="AK7" s="640"/>
      <c r="AL7" s="641">
        <v>0</v>
      </c>
      <c r="AM7" s="642"/>
      <c r="AN7" s="642"/>
      <c r="AO7" s="643"/>
      <c r="AP7" s="633" t="s">
        <v>237</v>
      </c>
      <c r="AQ7" s="634"/>
      <c r="AR7" s="634"/>
      <c r="AS7" s="634"/>
      <c r="AT7" s="634"/>
      <c r="AU7" s="634"/>
      <c r="AV7" s="634"/>
      <c r="AW7" s="634"/>
      <c r="AX7" s="634"/>
      <c r="AY7" s="634"/>
      <c r="AZ7" s="634"/>
      <c r="BA7" s="634"/>
      <c r="BB7" s="634"/>
      <c r="BC7" s="634"/>
      <c r="BD7" s="634"/>
      <c r="BE7" s="634"/>
      <c r="BF7" s="635"/>
      <c r="BG7" s="636">
        <v>19096607</v>
      </c>
      <c r="BH7" s="637"/>
      <c r="BI7" s="637"/>
      <c r="BJ7" s="637"/>
      <c r="BK7" s="637"/>
      <c r="BL7" s="637"/>
      <c r="BM7" s="637"/>
      <c r="BN7" s="638"/>
      <c r="BO7" s="639">
        <v>49.4</v>
      </c>
      <c r="BP7" s="639"/>
      <c r="BQ7" s="639"/>
      <c r="BR7" s="639"/>
      <c r="BS7" s="640">
        <v>541534</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15430884</v>
      </c>
      <c r="CS7" s="637"/>
      <c r="CT7" s="637"/>
      <c r="CU7" s="637"/>
      <c r="CV7" s="637"/>
      <c r="CW7" s="637"/>
      <c r="CX7" s="637"/>
      <c r="CY7" s="638"/>
      <c r="CZ7" s="639">
        <v>16.3</v>
      </c>
      <c r="DA7" s="639"/>
      <c r="DB7" s="639"/>
      <c r="DC7" s="639"/>
      <c r="DD7" s="645">
        <v>8008332</v>
      </c>
      <c r="DE7" s="637"/>
      <c r="DF7" s="637"/>
      <c r="DG7" s="637"/>
      <c r="DH7" s="637"/>
      <c r="DI7" s="637"/>
      <c r="DJ7" s="637"/>
      <c r="DK7" s="637"/>
      <c r="DL7" s="637"/>
      <c r="DM7" s="637"/>
      <c r="DN7" s="637"/>
      <c r="DO7" s="637"/>
      <c r="DP7" s="638"/>
      <c r="DQ7" s="645">
        <v>6456841</v>
      </c>
      <c r="DR7" s="637"/>
      <c r="DS7" s="637"/>
      <c r="DT7" s="637"/>
      <c r="DU7" s="637"/>
      <c r="DV7" s="637"/>
      <c r="DW7" s="637"/>
      <c r="DX7" s="637"/>
      <c r="DY7" s="637"/>
      <c r="DZ7" s="637"/>
      <c r="EA7" s="637"/>
      <c r="EB7" s="637"/>
      <c r="EC7" s="646"/>
    </row>
    <row r="8" spans="2:143" ht="11.25" customHeight="1" x14ac:dyDescent="0.2">
      <c r="B8" s="633" t="s">
        <v>239</v>
      </c>
      <c r="C8" s="634"/>
      <c r="D8" s="634"/>
      <c r="E8" s="634"/>
      <c r="F8" s="634"/>
      <c r="G8" s="634"/>
      <c r="H8" s="634"/>
      <c r="I8" s="634"/>
      <c r="J8" s="634"/>
      <c r="K8" s="634"/>
      <c r="L8" s="634"/>
      <c r="M8" s="634"/>
      <c r="N8" s="634"/>
      <c r="O8" s="634"/>
      <c r="P8" s="634"/>
      <c r="Q8" s="635"/>
      <c r="R8" s="636">
        <v>220566</v>
      </c>
      <c r="S8" s="637"/>
      <c r="T8" s="637"/>
      <c r="U8" s="637"/>
      <c r="V8" s="637"/>
      <c r="W8" s="637"/>
      <c r="X8" s="637"/>
      <c r="Y8" s="638"/>
      <c r="Z8" s="639">
        <v>0.2</v>
      </c>
      <c r="AA8" s="639"/>
      <c r="AB8" s="639"/>
      <c r="AC8" s="639"/>
      <c r="AD8" s="640">
        <v>220566</v>
      </c>
      <c r="AE8" s="640"/>
      <c r="AF8" s="640"/>
      <c r="AG8" s="640"/>
      <c r="AH8" s="640"/>
      <c r="AI8" s="640"/>
      <c r="AJ8" s="640"/>
      <c r="AK8" s="640"/>
      <c r="AL8" s="641">
        <v>0.5</v>
      </c>
      <c r="AM8" s="642"/>
      <c r="AN8" s="642"/>
      <c r="AO8" s="643"/>
      <c r="AP8" s="633" t="s">
        <v>240</v>
      </c>
      <c r="AQ8" s="634"/>
      <c r="AR8" s="634"/>
      <c r="AS8" s="634"/>
      <c r="AT8" s="634"/>
      <c r="AU8" s="634"/>
      <c r="AV8" s="634"/>
      <c r="AW8" s="634"/>
      <c r="AX8" s="634"/>
      <c r="AY8" s="634"/>
      <c r="AZ8" s="634"/>
      <c r="BA8" s="634"/>
      <c r="BB8" s="634"/>
      <c r="BC8" s="634"/>
      <c r="BD8" s="634"/>
      <c r="BE8" s="634"/>
      <c r="BF8" s="635"/>
      <c r="BG8" s="636">
        <v>476138</v>
      </c>
      <c r="BH8" s="637"/>
      <c r="BI8" s="637"/>
      <c r="BJ8" s="637"/>
      <c r="BK8" s="637"/>
      <c r="BL8" s="637"/>
      <c r="BM8" s="637"/>
      <c r="BN8" s="638"/>
      <c r="BO8" s="639">
        <v>1.2</v>
      </c>
      <c r="BP8" s="639"/>
      <c r="BQ8" s="639"/>
      <c r="BR8" s="639"/>
      <c r="BS8" s="640" t="s">
        <v>241</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40904772</v>
      </c>
      <c r="CS8" s="637"/>
      <c r="CT8" s="637"/>
      <c r="CU8" s="637"/>
      <c r="CV8" s="637"/>
      <c r="CW8" s="637"/>
      <c r="CX8" s="637"/>
      <c r="CY8" s="638"/>
      <c r="CZ8" s="639">
        <v>43.1</v>
      </c>
      <c r="DA8" s="639"/>
      <c r="DB8" s="639"/>
      <c r="DC8" s="639"/>
      <c r="DD8" s="645">
        <v>1123489</v>
      </c>
      <c r="DE8" s="637"/>
      <c r="DF8" s="637"/>
      <c r="DG8" s="637"/>
      <c r="DH8" s="637"/>
      <c r="DI8" s="637"/>
      <c r="DJ8" s="637"/>
      <c r="DK8" s="637"/>
      <c r="DL8" s="637"/>
      <c r="DM8" s="637"/>
      <c r="DN8" s="637"/>
      <c r="DO8" s="637"/>
      <c r="DP8" s="638"/>
      <c r="DQ8" s="645">
        <v>18635251</v>
      </c>
      <c r="DR8" s="637"/>
      <c r="DS8" s="637"/>
      <c r="DT8" s="637"/>
      <c r="DU8" s="637"/>
      <c r="DV8" s="637"/>
      <c r="DW8" s="637"/>
      <c r="DX8" s="637"/>
      <c r="DY8" s="637"/>
      <c r="DZ8" s="637"/>
      <c r="EA8" s="637"/>
      <c r="EB8" s="637"/>
      <c r="EC8" s="646"/>
    </row>
    <row r="9" spans="2:143" ht="11.25" customHeight="1" x14ac:dyDescent="0.2">
      <c r="B9" s="633" t="s">
        <v>243</v>
      </c>
      <c r="C9" s="634"/>
      <c r="D9" s="634"/>
      <c r="E9" s="634"/>
      <c r="F9" s="634"/>
      <c r="G9" s="634"/>
      <c r="H9" s="634"/>
      <c r="I9" s="634"/>
      <c r="J9" s="634"/>
      <c r="K9" s="634"/>
      <c r="L9" s="634"/>
      <c r="M9" s="634"/>
      <c r="N9" s="634"/>
      <c r="O9" s="634"/>
      <c r="P9" s="634"/>
      <c r="Q9" s="635"/>
      <c r="R9" s="636">
        <v>172203</v>
      </c>
      <c r="S9" s="637"/>
      <c r="T9" s="637"/>
      <c r="U9" s="637"/>
      <c r="V9" s="637"/>
      <c r="W9" s="637"/>
      <c r="X9" s="637"/>
      <c r="Y9" s="638"/>
      <c r="Z9" s="639">
        <v>0.2</v>
      </c>
      <c r="AA9" s="639"/>
      <c r="AB9" s="639"/>
      <c r="AC9" s="639"/>
      <c r="AD9" s="640">
        <v>172203</v>
      </c>
      <c r="AE9" s="640"/>
      <c r="AF9" s="640"/>
      <c r="AG9" s="640"/>
      <c r="AH9" s="640"/>
      <c r="AI9" s="640"/>
      <c r="AJ9" s="640"/>
      <c r="AK9" s="640"/>
      <c r="AL9" s="641">
        <v>0.4</v>
      </c>
      <c r="AM9" s="642"/>
      <c r="AN9" s="642"/>
      <c r="AO9" s="643"/>
      <c r="AP9" s="633" t="s">
        <v>244</v>
      </c>
      <c r="AQ9" s="634"/>
      <c r="AR9" s="634"/>
      <c r="AS9" s="634"/>
      <c r="AT9" s="634"/>
      <c r="AU9" s="634"/>
      <c r="AV9" s="634"/>
      <c r="AW9" s="634"/>
      <c r="AX9" s="634"/>
      <c r="AY9" s="634"/>
      <c r="AZ9" s="634"/>
      <c r="BA9" s="634"/>
      <c r="BB9" s="634"/>
      <c r="BC9" s="634"/>
      <c r="BD9" s="634"/>
      <c r="BE9" s="634"/>
      <c r="BF9" s="635"/>
      <c r="BG9" s="636">
        <v>15961962</v>
      </c>
      <c r="BH9" s="637"/>
      <c r="BI9" s="637"/>
      <c r="BJ9" s="637"/>
      <c r="BK9" s="637"/>
      <c r="BL9" s="637"/>
      <c r="BM9" s="637"/>
      <c r="BN9" s="638"/>
      <c r="BO9" s="639">
        <v>41.3</v>
      </c>
      <c r="BP9" s="639"/>
      <c r="BQ9" s="639"/>
      <c r="BR9" s="639"/>
      <c r="BS9" s="640" t="s">
        <v>175</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7794699</v>
      </c>
      <c r="CS9" s="637"/>
      <c r="CT9" s="637"/>
      <c r="CU9" s="637"/>
      <c r="CV9" s="637"/>
      <c r="CW9" s="637"/>
      <c r="CX9" s="637"/>
      <c r="CY9" s="638"/>
      <c r="CZ9" s="639">
        <v>8.1999999999999993</v>
      </c>
      <c r="DA9" s="639"/>
      <c r="DB9" s="639"/>
      <c r="DC9" s="639"/>
      <c r="DD9" s="645">
        <v>113866</v>
      </c>
      <c r="DE9" s="637"/>
      <c r="DF9" s="637"/>
      <c r="DG9" s="637"/>
      <c r="DH9" s="637"/>
      <c r="DI9" s="637"/>
      <c r="DJ9" s="637"/>
      <c r="DK9" s="637"/>
      <c r="DL9" s="637"/>
      <c r="DM9" s="637"/>
      <c r="DN9" s="637"/>
      <c r="DO9" s="637"/>
      <c r="DP9" s="638"/>
      <c r="DQ9" s="645">
        <v>6056215</v>
      </c>
      <c r="DR9" s="637"/>
      <c r="DS9" s="637"/>
      <c r="DT9" s="637"/>
      <c r="DU9" s="637"/>
      <c r="DV9" s="637"/>
      <c r="DW9" s="637"/>
      <c r="DX9" s="637"/>
      <c r="DY9" s="637"/>
      <c r="DZ9" s="637"/>
      <c r="EA9" s="637"/>
      <c r="EB9" s="637"/>
      <c r="EC9" s="646"/>
    </row>
    <row r="10" spans="2:143" ht="11.25" customHeight="1" x14ac:dyDescent="0.2">
      <c r="B10" s="633" t="s">
        <v>246</v>
      </c>
      <c r="C10" s="634"/>
      <c r="D10" s="634"/>
      <c r="E10" s="634"/>
      <c r="F10" s="634"/>
      <c r="G10" s="634"/>
      <c r="H10" s="634"/>
      <c r="I10" s="634"/>
      <c r="J10" s="634"/>
      <c r="K10" s="634"/>
      <c r="L10" s="634"/>
      <c r="M10" s="634"/>
      <c r="N10" s="634"/>
      <c r="O10" s="634"/>
      <c r="P10" s="634"/>
      <c r="Q10" s="635"/>
      <c r="R10" s="636" t="s">
        <v>241</v>
      </c>
      <c r="S10" s="637"/>
      <c r="T10" s="637"/>
      <c r="U10" s="637"/>
      <c r="V10" s="637"/>
      <c r="W10" s="637"/>
      <c r="X10" s="637"/>
      <c r="Y10" s="638"/>
      <c r="Z10" s="639" t="s">
        <v>175</v>
      </c>
      <c r="AA10" s="639"/>
      <c r="AB10" s="639"/>
      <c r="AC10" s="639"/>
      <c r="AD10" s="640" t="s">
        <v>129</v>
      </c>
      <c r="AE10" s="640"/>
      <c r="AF10" s="640"/>
      <c r="AG10" s="640"/>
      <c r="AH10" s="640"/>
      <c r="AI10" s="640"/>
      <c r="AJ10" s="640"/>
      <c r="AK10" s="640"/>
      <c r="AL10" s="641" t="s">
        <v>241</v>
      </c>
      <c r="AM10" s="642"/>
      <c r="AN10" s="642"/>
      <c r="AO10" s="643"/>
      <c r="AP10" s="633" t="s">
        <v>247</v>
      </c>
      <c r="AQ10" s="634"/>
      <c r="AR10" s="634"/>
      <c r="AS10" s="634"/>
      <c r="AT10" s="634"/>
      <c r="AU10" s="634"/>
      <c r="AV10" s="634"/>
      <c r="AW10" s="634"/>
      <c r="AX10" s="634"/>
      <c r="AY10" s="634"/>
      <c r="AZ10" s="634"/>
      <c r="BA10" s="634"/>
      <c r="BB10" s="634"/>
      <c r="BC10" s="634"/>
      <c r="BD10" s="634"/>
      <c r="BE10" s="634"/>
      <c r="BF10" s="635"/>
      <c r="BG10" s="636">
        <v>633212</v>
      </c>
      <c r="BH10" s="637"/>
      <c r="BI10" s="637"/>
      <c r="BJ10" s="637"/>
      <c r="BK10" s="637"/>
      <c r="BL10" s="637"/>
      <c r="BM10" s="637"/>
      <c r="BN10" s="638"/>
      <c r="BO10" s="639">
        <v>1.6</v>
      </c>
      <c r="BP10" s="639"/>
      <c r="BQ10" s="639"/>
      <c r="BR10" s="639"/>
      <c r="BS10" s="640" t="s">
        <v>129</v>
      </c>
      <c r="BT10" s="640"/>
      <c r="BU10" s="640"/>
      <c r="BV10" s="640"/>
      <c r="BW10" s="640"/>
      <c r="BX10" s="640"/>
      <c r="BY10" s="640"/>
      <c r="BZ10" s="640"/>
      <c r="CA10" s="640"/>
      <c r="CB10" s="644"/>
      <c r="CD10" s="633" t="s">
        <v>248</v>
      </c>
      <c r="CE10" s="634"/>
      <c r="CF10" s="634"/>
      <c r="CG10" s="634"/>
      <c r="CH10" s="634"/>
      <c r="CI10" s="634"/>
      <c r="CJ10" s="634"/>
      <c r="CK10" s="634"/>
      <c r="CL10" s="634"/>
      <c r="CM10" s="634"/>
      <c r="CN10" s="634"/>
      <c r="CO10" s="634"/>
      <c r="CP10" s="634"/>
      <c r="CQ10" s="635"/>
      <c r="CR10" s="636">
        <v>65717</v>
      </c>
      <c r="CS10" s="637"/>
      <c r="CT10" s="637"/>
      <c r="CU10" s="637"/>
      <c r="CV10" s="637"/>
      <c r="CW10" s="637"/>
      <c r="CX10" s="637"/>
      <c r="CY10" s="638"/>
      <c r="CZ10" s="639">
        <v>0.1</v>
      </c>
      <c r="DA10" s="639"/>
      <c r="DB10" s="639"/>
      <c r="DC10" s="639"/>
      <c r="DD10" s="645">
        <v>12653</v>
      </c>
      <c r="DE10" s="637"/>
      <c r="DF10" s="637"/>
      <c r="DG10" s="637"/>
      <c r="DH10" s="637"/>
      <c r="DI10" s="637"/>
      <c r="DJ10" s="637"/>
      <c r="DK10" s="637"/>
      <c r="DL10" s="637"/>
      <c r="DM10" s="637"/>
      <c r="DN10" s="637"/>
      <c r="DO10" s="637"/>
      <c r="DP10" s="638"/>
      <c r="DQ10" s="645">
        <v>29545</v>
      </c>
      <c r="DR10" s="637"/>
      <c r="DS10" s="637"/>
      <c r="DT10" s="637"/>
      <c r="DU10" s="637"/>
      <c r="DV10" s="637"/>
      <c r="DW10" s="637"/>
      <c r="DX10" s="637"/>
      <c r="DY10" s="637"/>
      <c r="DZ10" s="637"/>
      <c r="EA10" s="637"/>
      <c r="EB10" s="637"/>
      <c r="EC10" s="646"/>
    </row>
    <row r="11" spans="2:143" ht="11.25" customHeight="1" x14ac:dyDescent="0.2">
      <c r="B11" s="633" t="s">
        <v>249</v>
      </c>
      <c r="C11" s="634"/>
      <c r="D11" s="634"/>
      <c r="E11" s="634"/>
      <c r="F11" s="634"/>
      <c r="G11" s="634"/>
      <c r="H11" s="634"/>
      <c r="I11" s="634"/>
      <c r="J11" s="634"/>
      <c r="K11" s="634"/>
      <c r="L11" s="634"/>
      <c r="M11" s="634"/>
      <c r="N11" s="634"/>
      <c r="O11" s="634"/>
      <c r="P11" s="634"/>
      <c r="Q11" s="635"/>
      <c r="R11" s="636">
        <v>5542428</v>
      </c>
      <c r="S11" s="637"/>
      <c r="T11" s="637"/>
      <c r="U11" s="637"/>
      <c r="V11" s="637"/>
      <c r="W11" s="637"/>
      <c r="X11" s="637"/>
      <c r="Y11" s="638"/>
      <c r="Z11" s="641">
        <v>5.4</v>
      </c>
      <c r="AA11" s="642"/>
      <c r="AB11" s="642"/>
      <c r="AC11" s="648"/>
      <c r="AD11" s="645">
        <v>5542428</v>
      </c>
      <c r="AE11" s="637"/>
      <c r="AF11" s="637"/>
      <c r="AG11" s="637"/>
      <c r="AH11" s="637"/>
      <c r="AI11" s="637"/>
      <c r="AJ11" s="637"/>
      <c r="AK11" s="638"/>
      <c r="AL11" s="641">
        <v>11.8</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2025295</v>
      </c>
      <c r="BH11" s="637"/>
      <c r="BI11" s="637"/>
      <c r="BJ11" s="637"/>
      <c r="BK11" s="637"/>
      <c r="BL11" s="637"/>
      <c r="BM11" s="637"/>
      <c r="BN11" s="638"/>
      <c r="BO11" s="639">
        <v>5.2</v>
      </c>
      <c r="BP11" s="639"/>
      <c r="BQ11" s="639"/>
      <c r="BR11" s="639"/>
      <c r="BS11" s="640">
        <v>541534</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78732</v>
      </c>
      <c r="CS11" s="637"/>
      <c r="CT11" s="637"/>
      <c r="CU11" s="637"/>
      <c r="CV11" s="637"/>
      <c r="CW11" s="637"/>
      <c r="CX11" s="637"/>
      <c r="CY11" s="638"/>
      <c r="CZ11" s="639">
        <v>0.1</v>
      </c>
      <c r="DA11" s="639"/>
      <c r="DB11" s="639"/>
      <c r="DC11" s="639"/>
      <c r="DD11" s="645" t="s">
        <v>175</v>
      </c>
      <c r="DE11" s="637"/>
      <c r="DF11" s="637"/>
      <c r="DG11" s="637"/>
      <c r="DH11" s="637"/>
      <c r="DI11" s="637"/>
      <c r="DJ11" s="637"/>
      <c r="DK11" s="637"/>
      <c r="DL11" s="637"/>
      <c r="DM11" s="637"/>
      <c r="DN11" s="637"/>
      <c r="DO11" s="637"/>
      <c r="DP11" s="638"/>
      <c r="DQ11" s="645">
        <v>75209</v>
      </c>
      <c r="DR11" s="637"/>
      <c r="DS11" s="637"/>
      <c r="DT11" s="637"/>
      <c r="DU11" s="637"/>
      <c r="DV11" s="637"/>
      <c r="DW11" s="637"/>
      <c r="DX11" s="637"/>
      <c r="DY11" s="637"/>
      <c r="DZ11" s="637"/>
      <c r="EA11" s="637"/>
      <c r="EB11" s="637"/>
      <c r="EC11" s="646"/>
    </row>
    <row r="12" spans="2:143" ht="11.25" customHeight="1" x14ac:dyDescent="0.2">
      <c r="B12" s="633" t="s">
        <v>252</v>
      </c>
      <c r="C12" s="634"/>
      <c r="D12" s="634"/>
      <c r="E12" s="634"/>
      <c r="F12" s="634"/>
      <c r="G12" s="634"/>
      <c r="H12" s="634"/>
      <c r="I12" s="634"/>
      <c r="J12" s="634"/>
      <c r="K12" s="634"/>
      <c r="L12" s="634"/>
      <c r="M12" s="634"/>
      <c r="N12" s="634"/>
      <c r="O12" s="634"/>
      <c r="P12" s="634"/>
      <c r="Q12" s="635"/>
      <c r="R12" s="636" t="s">
        <v>241</v>
      </c>
      <c r="S12" s="637"/>
      <c r="T12" s="637"/>
      <c r="U12" s="637"/>
      <c r="V12" s="637"/>
      <c r="W12" s="637"/>
      <c r="X12" s="637"/>
      <c r="Y12" s="638"/>
      <c r="Z12" s="639" t="s">
        <v>129</v>
      </c>
      <c r="AA12" s="639"/>
      <c r="AB12" s="639"/>
      <c r="AC12" s="639"/>
      <c r="AD12" s="640" t="s">
        <v>129</v>
      </c>
      <c r="AE12" s="640"/>
      <c r="AF12" s="640"/>
      <c r="AG12" s="640"/>
      <c r="AH12" s="640"/>
      <c r="AI12" s="640"/>
      <c r="AJ12" s="640"/>
      <c r="AK12" s="640"/>
      <c r="AL12" s="641" t="s">
        <v>175</v>
      </c>
      <c r="AM12" s="642"/>
      <c r="AN12" s="642"/>
      <c r="AO12" s="643"/>
      <c r="AP12" s="633" t="s">
        <v>253</v>
      </c>
      <c r="AQ12" s="634"/>
      <c r="AR12" s="634"/>
      <c r="AS12" s="634"/>
      <c r="AT12" s="634"/>
      <c r="AU12" s="634"/>
      <c r="AV12" s="634"/>
      <c r="AW12" s="634"/>
      <c r="AX12" s="634"/>
      <c r="AY12" s="634"/>
      <c r="AZ12" s="634"/>
      <c r="BA12" s="634"/>
      <c r="BB12" s="634"/>
      <c r="BC12" s="634"/>
      <c r="BD12" s="634"/>
      <c r="BE12" s="634"/>
      <c r="BF12" s="635"/>
      <c r="BG12" s="636">
        <v>14620404</v>
      </c>
      <c r="BH12" s="637"/>
      <c r="BI12" s="637"/>
      <c r="BJ12" s="637"/>
      <c r="BK12" s="637"/>
      <c r="BL12" s="637"/>
      <c r="BM12" s="637"/>
      <c r="BN12" s="638"/>
      <c r="BO12" s="639">
        <v>37.799999999999997</v>
      </c>
      <c r="BP12" s="639"/>
      <c r="BQ12" s="639"/>
      <c r="BR12" s="639"/>
      <c r="BS12" s="640" t="s">
        <v>129</v>
      </c>
      <c r="BT12" s="640"/>
      <c r="BU12" s="640"/>
      <c r="BV12" s="640"/>
      <c r="BW12" s="640"/>
      <c r="BX12" s="640"/>
      <c r="BY12" s="640"/>
      <c r="BZ12" s="640"/>
      <c r="CA12" s="640"/>
      <c r="CB12" s="644"/>
      <c r="CD12" s="633" t="s">
        <v>254</v>
      </c>
      <c r="CE12" s="634"/>
      <c r="CF12" s="634"/>
      <c r="CG12" s="634"/>
      <c r="CH12" s="634"/>
      <c r="CI12" s="634"/>
      <c r="CJ12" s="634"/>
      <c r="CK12" s="634"/>
      <c r="CL12" s="634"/>
      <c r="CM12" s="634"/>
      <c r="CN12" s="634"/>
      <c r="CO12" s="634"/>
      <c r="CP12" s="634"/>
      <c r="CQ12" s="635"/>
      <c r="CR12" s="636">
        <v>1360543</v>
      </c>
      <c r="CS12" s="637"/>
      <c r="CT12" s="637"/>
      <c r="CU12" s="637"/>
      <c r="CV12" s="637"/>
      <c r="CW12" s="637"/>
      <c r="CX12" s="637"/>
      <c r="CY12" s="638"/>
      <c r="CZ12" s="639">
        <v>1.4</v>
      </c>
      <c r="DA12" s="639"/>
      <c r="DB12" s="639"/>
      <c r="DC12" s="639"/>
      <c r="DD12" s="645">
        <v>2069</v>
      </c>
      <c r="DE12" s="637"/>
      <c r="DF12" s="637"/>
      <c r="DG12" s="637"/>
      <c r="DH12" s="637"/>
      <c r="DI12" s="637"/>
      <c r="DJ12" s="637"/>
      <c r="DK12" s="637"/>
      <c r="DL12" s="637"/>
      <c r="DM12" s="637"/>
      <c r="DN12" s="637"/>
      <c r="DO12" s="637"/>
      <c r="DP12" s="638"/>
      <c r="DQ12" s="645">
        <v>1165949</v>
      </c>
      <c r="DR12" s="637"/>
      <c r="DS12" s="637"/>
      <c r="DT12" s="637"/>
      <c r="DU12" s="637"/>
      <c r="DV12" s="637"/>
      <c r="DW12" s="637"/>
      <c r="DX12" s="637"/>
      <c r="DY12" s="637"/>
      <c r="DZ12" s="637"/>
      <c r="EA12" s="637"/>
      <c r="EB12" s="637"/>
      <c r="EC12" s="646"/>
    </row>
    <row r="13" spans="2:143" ht="11.25" customHeight="1" x14ac:dyDescent="0.2">
      <c r="B13" s="633" t="s">
        <v>255</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39" t="s">
        <v>129</v>
      </c>
      <c r="AA13" s="639"/>
      <c r="AB13" s="639"/>
      <c r="AC13" s="639"/>
      <c r="AD13" s="640" t="s">
        <v>129</v>
      </c>
      <c r="AE13" s="640"/>
      <c r="AF13" s="640"/>
      <c r="AG13" s="640"/>
      <c r="AH13" s="640"/>
      <c r="AI13" s="640"/>
      <c r="AJ13" s="640"/>
      <c r="AK13" s="640"/>
      <c r="AL13" s="641" t="s">
        <v>175</v>
      </c>
      <c r="AM13" s="642"/>
      <c r="AN13" s="642"/>
      <c r="AO13" s="643"/>
      <c r="AP13" s="633" t="s">
        <v>256</v>
      </c>
      <c r="AQ13" s="634"/>
      <c r="AR13" s="634"/>
      <c r="AS13" s="634"/>
      <c r="AT13" s="634"/>
      <c r="AU13" s="634"/>
      <c r="AV13" s="634"/>
      <c r="AW13" s="634"/>
      <c r="AX13" s="634"/>
      <c r="AY13" s="634"/>
      <c r="AZ13" s="634"/>
      <c r="BA13" s="634"/>
      <c r="BB13" s="634"/>
      <c r="BC13" s="634"/>
      <c r="BD13" s="634"/>
      <c r="BE13" s="634"/>
      <c r="BF13" s="635"/>
      <c r="BG13" s="636">
        <v>14593043</v>
      </c>
      <c r="BH13" s="637"/>
      <c r="BI13" s="637"/>
      <c r="BJ13" s="637"/>
      <c r="BK13" s="637"/>
      <c r="BL13" s="637"/>
      <c r="BM13" s="637"/>
      <c r="BN13" s="638"/>
      <c r="BO13" s="639">
        <v>37.700000000000003</v>
      </c>
      <c r="BP13" s="639"/>
      <c r="BQ13" s="639"/>
      <c r="BR13" s="639"/>
      <c r="BS13" s="640" t="s">
        <v>241</v>
      </c>
      <c r="BT13" s="640"/>
      <c r="BU13" s="640"/>
      <c r="BV13" s="640"/>
      <c r="BW13" s="640"/>
      <c r="BX13" s="640"/>
      <c r="BY13" s="640"/>
      <c r="BZ13" s="640"/>
      <c r="CA13" s="640"/>
      <c r="CB13" s="644"/>
      <c r="CD13" s="633" t="s">
        <v>257</v>
      </c>
      <c r="CE13" s="634"/>
      <c r="CF13" s="634"/>
      <c r="CG13" s="634"/>
      <c r="CH13" s="634"/>
      <c r="CI13" s="634"/>
      <c r="CJ13" s="634"/>
      <c r="CK13" s="634"/>
      <c r="CL13" s="634"/>
      <c r="CM13" s="634"/>
      <c r="CN13" s="634"/>
      <c r="CO13" s="634"/>
      <c r="CP13" s="634"/>
      <c r="CQ13" s="635"/>
      <c r="CR13" s="636">
        <v>10704828</v>
      </c>
      <c r="CS13" s="637"/>
      <c r="CT13" s="637"/>
      <c r="CU13" s="637"/>
      <c r="CV13" s="637"/>
      <c r="CW13" s="637"/>
      <c r="CX13" s="637"/>
      <c r="CY13" s="638"/>
      <c r="CZ13" s="639">
        <v>11.3</v>
      </c>
      <c r="DA13" s="639"/>
      <c r="DB13" s="639"/>
      <c r="DC13" s="639"/>
      <c r="DD13" s="645">
        <v>4835333</v>
      </c>
      <c r="DE13" s="637"/>
      <c r="DF13" s="637"/>
      <c r="DG13" s="637"/>
      <c r="DH13" s="637"/>
      <c r="DI13" s="637"/>
      <c r="DJ13" s="637"/>
      <c r="DK13" s="637"/>
      <c r="DL13" s="637"/>
      <c r="DM13" s="637"/>
      <c r="DN13" s="637"/>
      <c r="DO13" s="637"/>
      <c r="DP13" s="638"/>
      <c r="DQ13" s="645">
        <v>7128802</v>
      </c>
      <c r="DR13" s="637"/>
      <c r="DS13" s="637"/>
      <c r="DT13" s="637"/>
      <c r="DU13" s="637"/>
      <c r="DV13" s="637"/>
      <c r="DW13" s="637"/>
      <c r="DX13" s="637"/>
      <c r="DY13" s="637"/>
      <c r="DZ13" s="637"/>
      <c r="EA13" s="637"/>
      <c r="EB13" s="637"/>
      <c r="EC13" s="646"/>
    </row>
    <row r="14" spans="2:143" ht="11.25" customHeight="1" x14ac:dyDescent="0.2">
      <c r="B14" s="633" t="s">
        <v>258</v>
      </c>
      <c r="C14" s="634"/>
      <c r="D14" s="634"/>
      <c r="E14" s="634"/>
      <c r="F14" s="634"/>
      <c r="G14" s="634"/>
      <c r="H14" s="634"/>
      <c r="I14" s="634"/>
      <c r="J14" s="634"/>
      <c r="K14" s="634"/>
      <c r="L14" s="634"/>
      <c r="M14" s="634"/>
      <c r="N14" s="634"/>
      <c r="O14" s="634"/>
      <c r="P14" s="634"/>
      <c r="Q14" s="635"/>
      <c r="R14" s="636">
        <v>1094</v>
      </c>
      <c r="S14" s="637"/>
      <c r="T14" s="637"/>
      <c r="U14" s="637"/>
      <c r="V14" s="637"/>
      <c r="W14" s="637"/>
      <c r="X14" s="637"/>
      <c r="Y14" s="638"/>
      <c r="Z14" s="639">
        <v>0</v>
      </c>
      <c r="AA14" s="639"/>
      <c r="AB14" s="639"/>
      <c r="AC14" s="639"/>
      <c r="AD14" s="640">
        <v>1094</v>
      </c>
      <c r="AE14" s="640"/>
      <c r="AF14" s="640"/>
      <c r="AG14" s="640"/>
      <c r="AH14" s="640"/>
      <c r="AI14" s="640"/>
      <c r="AJ14" s="640"/>
      <c r="AK14" s="640"/>
      <c r="AL14" s="641">
        <v>0</v>
      </c>
      <c r="AM14" s="642"/>
      <c r="AN14" s="642"/>
      <c r="AO14" s="643"/>
      <c r="AP14" s="633" t="s">
        <v>259</v>
      </c>
      <c r="AQ14" s="634"/>
      <c r="AR14" s="634"/>
      <c r="AS14" s="634"/>
      <c r="AT14" s="634"/>
      <c r="AU14" s="634"/>
      <c r="AV14" s="634"/>
      <c r="AW14" s="634"/>
      <c r="AX14" s="634"/>
      <c r="AY14" s="634"/>
      <c r="AZ14" s="634"/>
      <c r="BA14" s="634"/>
      <c r="BB14" s="634"/>
      <c r="BC14" s="634"/>
      <c r="BD14" s="634"/>
      <c r="BE14" s="634"/>
      <c r="BF14" s="635"/>
      <c r="BG14" s="636">
        <v>313706</v>
      </c>
      <c r="BH14" s="637"/>
      <c r="BI14" s="637"/>
      <c r="BJ14" s="637"/>
      <c r="BK14" s="637"/>
      <c r="BL14" s="637"/>
      <c r="BM14" s="637"/>
      <c r="BN14" s="638"/>
      <c r="BO14" s="639">
        <v>0.8</v>
      </c>
      <c r="BP14" s="639"/>
      <c r="BQ14" s="639"/>
      <c r="BR14" s="639"/>
      <c r="BS14" s="640" t="s">
        <v>175</v>
      </c>
      <c r="BT14" s="640"/>
      <c r="BU14" s="640"/>
      <c r="BV14" s="640"/>
      <c r="BW14" s="640"/>
      <c r="BX14" s="640"/>
      <c r="BY14" s="640"/>
      <c r="BZ14" s="640"/>
      <c r="CA14" s="640"/>
      <c r="CB14" s="644"/>
      <c r="CD14" s="633" t="s">
        <v>260</v>
      </c>
      <c r="CE14" s="634"/>
      <c r="CF14" s="634"/>
      <c r="CG14" s="634"/>
      <c r="CH14" s="634"/>
      <c r="CI14" s="634"/>
      <c r="CJ14" s="634"/>
      <c r="CK14" s="634"/>
      <c r="CL14" s="634"/>
      <c r="CM14" s="634"/>
      <c r="CN14" s="634"/>
      <c r="CO14" s="634"/>
      <c r="CP14" s="634"/>
      <c r="CQ14" s="635"/>
      <c r="CR14" s="636">
        <v>2811492</v>
      </c>
      <c r="CS14" s="637"/>
      <c r="CT14" s="637"/>
      <c r="CU14" s="637"/>
      <c r="CV14" s="637"/>
      <c r="CW14" s="637"/>
      <c r="CX14" s="637"/>
      <c r="CY14" s="638"/>
      <c r="CZ14" s="639">
        <v>3</v>
      </c>
      <c r="DA14" s="639"/>
      <c r="DB14" s="639"/>
      <c r="DC14" s="639"/>
      <c r="DD14" s="645">
        <v>51144</v>
      </c>
      <c r="DE14" s="637"/>
      <c r="DF14" s="637"/>
      <c r="DG14" s="637"/>
      <c r="DH14" s="637"/>
      <c r="DI14" s="637"/>
      <c r="DJ14" s="637"/>
      <c r="DK14" s="637"/>
      <c r="DL14" s="637"/>
      <c r="DM14" s="637"/>
      <c r="DN14" s="637"/>
      <c r="DO14" s="637"/>
      <c r="DP14" s="638"/>
      <c r="DQ14" s="645">
        <v>2759808</v>
      </c>
      <c r="DR14" s="637"/>
      <c r="DS14" s="637"/>
      <c r="DT14" s="637"/>
      <c r="DU14" s="637"/>
      <c r="DV14" s="637"/>
      <c r="DW14" s="637"/>
      <c r="DX14" s="637"/>
      <c r="DY14" s="637"/>
      <c r="DZ14" s="637"/>
      <c r="EA14" s="637"/>
      <c r="EB14" s="637"/>
      <c r="EC14" s="646"/>
    </row>
    <row r="15" spans="2:143" ht="11.25" customHeight="1" x14ac:dyDescent="0.2">
      <c r="B15" s="633" t="s">
        <v>261</v>
      </c>
      <c r="C15" s="634"/>
      <c r="D15" s="634"/>
      <c r="E15" s="634"/>
      <c r="F15" s="634"/>
      <c r="G15" s="634"/>
      <c r="H15" s="634"/>
      <c r="I15" s="634"/>
      <c r="J15" s="634"/>
      <c r="K15" s="634"/>
      <c r="L15" s="634"/>
      <c r="M15" s="634"/>
      <c r="N15" s="634"/>
      <c r="O15" s="634"/>
      <c r="P15" s="634"/>
      <c r="Q15" s="635"/>
      <c r="R15" s="636" t="s">
        <v>175</v>
      </c>
      <c r="S15" s="637"/>
      <c r="T15" s="637"/>
      <c r="U15" s="637"/>
      <c r="V15" s="637"/>
      <c r="W15" s="637"/>
      <c r="X15" s="637"/>
      <c r="Y15" s="638"/>
      <c r="Z15" s="639" t="s">
        <v>129</v>
      </c>
      <c r="AA15" s="639"/>
      <c r="AB15" s="639"/>
      <c r="AC15" s="639"/>
      <c r="AD15" s="640" t="s">
        <v>129</v>
      </c>
      <c r="AE15" s="640"/>
      <c r="AF15" s="640"/>
      <c r="AG15" s="640"/>
      <c r="AH15" s="640"/>
      <c r="AI15" s="640"/>
      <c r="AJ15" s="640"/>
      <c r="AK15" s="640"/>
      <c r="AL15" s="641" t="s">
        <v>129</v>
      </c>
      <c r="AM15" s="642"/>
      <c r="AN15" s="642"/>
      <c r="AO15" s="643"/>
      <c r="AP15" s="633" t="s">
        <v>262</v>
      </c>
      <c r="AQ15" s="634"/>
      <c r="AR15" s="634"/>
      <c r="AS15" s="634"/>
      <c r="AT15" s="634"/>
      <c r="AU15" s="634"/>
      <c r="AV15" s="634"/>
      <c r="AW15" s="634"/>
      <c r="AX15" s="634"/>
      <c r="AY15" s="634"/>
      <c r="AZ15" s="634"/>
      <c r="BA15" s="634"/>
      <c r="BB15" s="634"/>
      <c r="BC15" s="634"/>
      <c r="BD15" s="634"/>
      <c r="BE15" s="634"/>
      <c r="BF15" s="635"/>
      <c r="BG15" s="636">
        <v>1935589</v>
      </c>
      <c r="BH15" s="637"/>
      <c r="BI15" s="637"/>
      <c r="BJ15" s="637"/>
      <c r="BK15" s="637"/>
      <c r="BL15" s="637"/>
      <c r="BM15" s="637"/>
      <c r="BN15" s="638"/>
      <c r="BO15" s="639">
        <v>5</v>
      </c>
      <c r="BP15" s="639"/>
      <c r="BQ15" s="639"/>
      <c r="BR15" s="639"/>
      <c r="BS15" s="640" t="s">
        <v>241</v>
      </c>
      <c r="BT15" s="640"/>
      <c r="BU15" s="640"/>
      <c r="BV15" s="640"/>
      <c r="BW15" s="640"/>
      <c r="BX15" s="640"/>
      <c r="BY15" s="640"/>
      <c r="BZ15" s="640"/>
      <c r="CA15" s="640"/>
      <c r="CB15" s="644"/>
      <c r="CD15" s="633" t="s">
        <v>263</v>
      </c>
      <c r="CE15" s="634"/>
      <c r="CF15" s="634"/>
      <c r="CG15" s="634"/>
      <c r="CH15" s="634"/>
      <c r="CI15" s="634"/>
      <c r="CJ15" s="634"/>
      <c r="CK15" s="634"/>
      <c r="CL15" s="634"/>
      <c r="CM15" s="634"/>
      <c r="CN15" s="634"/>
      <c r="CO15" s="634"/>
      <c r="CP15" s="634"/>
      <c r="CQ15" s="635"/>
      <c r="CR15" s="636">
        <v>8835499</v>
      </c>
      <c r="CS15" s="637"/>
      <c r="CT15" s="637"/>
      <c r="CU15" s="637"/>
      <c r="CV15" s="637"/>
      <c r="CW15" s="637"/>
      <c r="CX15" s="637"/>
      <c r="CY15" s="638"/>
      <c r="CZ15" s="639">
        <v>9.3000000000000007</v>
      </c>
      <c r="DA15" s="639"/>
      <c r="DB15" s="639"/>
      <c r="DC15" s="639"/>
      <c r="DD15" s="645">
        <v>2430805</v>
      </c>
      <c r="DE15" s="637"/>
      <c r="DF15" s="637"/>
      <c r="DG15" s="637"/>
      <c r="DH15" s="637"/>
      <c r="DI15" s="637"/>
      <c r="DJ15" s="637"/>
      <c r="DK15" s="637"/>
      <c r="DL15" s="637"/>
      <c r="DM15" s="637"/>
      <c r="DN15" s="637"/>
      <c r="DO15" s="637"/>
      <c r="DP15" s="638"/>
      <c r="DQ15" s="645">
        <v>5502338</v>
      </c>
      <c r="DR15" s="637"/>
      <c r="DS15" s="637"/>
      <c r="DT15" s="637"/>
      <c r="DU15" s="637"/>
      <c r="DV15" s="637"/>
      <c r="DW15" s="637"/>
      <c r="DX15" s="637"/>
      <c r="DY15" s="637"/>
      <c r="DZ15" s="637"/>
      <c r="EA15" s="637"/>
      <c r="EB15" s="637"/>
      <c r="EC15" s="646"/>
    </row>
    <row r="16" spans="2:143" ht="11.25" customHeight="1" x14ac:dyDescent="0.2">
      <c r="B16" s="633" t="s">
        <v>264</v>
      </c>
      <c r="C16" s="634"/>
      <c r="D16" s="634"/>
      <c r="E16" s="634"/>
      <c r="F16" s="634"/>
      <c r="G16" s="634"/>
      <c r="H16" s="634"/>
      <c r="I16" s="634"/>
      <c r="J16" s="634"/>
      <c r="K16" s="634"/>
      <c r="L16" s="634"/>
      <c r="M16" s="634"/>
      <c r="N16" s="634"/>
      <c r="O16" s="634"/>
      <c r="P16" s="634"/>
      <c r="Q16" s="635"/>
      <c r="R16" s="636">
        <v>72299</v>
      </c>
      <c r="S16" s="637"/>
      <c r="T16" s="637"/>
      <c r="U16" s="637"/>
      <c r="V16" s="637"/>
      <c r="W16" s="637"/>
      <c r="X16" s="637"/>
      <c r="Y16" s="638"/>
      <c r="Z16" s="639">
        <v>0.1</v>
      </c>
      <c r="AA16" s="639"/>
      <c r="AB16" s="639"/>
      <c r="AC16" s="639"/>
      <c r="AD16" s="640">
        <v>72299</v>
      </c>
      <c r="AE16" s="640"/>
      <c r="AF16" s="640"/>
      <c r="AG16" s="640"/>
      <c r="AH16" s="640"/>
      <c r="AI16" s="640"/>
      <c r="AJ16" s="640"/>
      <c r="AK16" s="640"/>
      <c r="AL16" s="641">
        <v>0.2</v>
      </c>
      <c r="AM16" s="642"/>
      <c r="AN16" s="642"/>
      <c r="AO16" s="643"/>
      <c r="AP16" s="633" t="s">
        <v>265</v>
      </c>
      <c r="AQ16" s="634"/>
      <c r="AR16" s="634"/>
      <c r="AS16" s="634"/>
      <c r="AT16" s="634"/>
      <c r="AU16" s="634"/>
      <c r="AV16" s="634"/>
      <c r="AW16" s="634"/>
      <c r="AX16" s="634"/>
      <c r="AY16" s="634"/>
      <c r="AZ16" s="634"/>
      <c r="BA16" s="634"/>
      <c r="BB16" s="634"/>
      <c r="BC16" s="634"/>
      <c r="BD16" s="634"/>
      <c r="BE16" s="634"/>
      <c r="BF16" s="635"/>
      <c r="BG16" s="636" t="s">
        <v>175</v>
      </c>
      <c r="BH16" s="637"/>
      <c r="BI16" s="637"/>
      <c r="BJ16" s="637"/>
      <c r="BK16" s="637"/>
      <c r="BL16" s="637"/>
      <c r="BM16" s="637"/>
      <c r="BN16" s="638"/>
      <c r="BO16" s="639" t="s">
        <v>129</v>
      </c>
      <c r="BP16" s="639"/>
      <c r="BQ16" s="639"/>
      <c r="BR16" s="639"/>
      <c r="BS16" s="640" t="s">
        <v>175</v>
      </c>
      <c r="BT16" s="640"/>
      <c r="BU16" s="640"/>
      <c r="BV16" s="640"/>
      <c r="BW16" s="640"/>
      <c r="BX16" s="640"/>
      <c r="BY16" s="640"/>
      <c r="BZ16" s="640"/>
      <c r="CA16" s="640"/>
      <c r="CB16" s="644"/>
      <c r="CD16" s="633" t="s">
        <v>266</v>
      </c>
      <c r="CE16" s="634"/>
      <c r="CF16" s="634"/>
      <c r="CG16" s="634"/>
      <c r="CH16" s="634"/>
      <c r="CI16" s="634"/>
      <c r="CJ16" s="634"/>
      <c r="CK16" s="634"/>
      <c r="CL16" s="634"/>
      <c r="CM16" s="634"/>
      <c r="CN16" s="634"/>
      <c r="CO16" s="634"/>
      <c r="CP16" s="634"/>
      <c r="CQ16" s="635"/>
      <c r="CR16" s="636" t="s">
        <v>129</v>
      </c>
      <c r="CS16" s="637"/>
      <c r="CT16" s="637"/>
      <c r="CU16" s="637"/>
      <c r="CV16" s="637"/>
      <c r="CW16" s="637"/>
      <c r="CX16" s="637"/>
      <c r="CY16" s="638"/>
      <c r="CZ16" s="639" t="s">
        <v>175</v>
      </c>
      <c r="DA16" s="639"/>
      <c r="DB16" s="639"/>
      <c r="DC16" s="639"/>
      <c r="DD16" s="645" t="s">
        <v>241</v>
      </c>
      <c r="DE16" s="637"/>
      <c r="DF16" s="637"/>
      <c r="DG16" s="637"/>
      <c r="DH16" s="637"/>
      <c r="DI16" s="637"/>
      <c r="DJ16" s="637"/>
      <c r="DK16" s="637"/>
      <c r="DL16" s="637"/>
      <c r="DM16" s="637"/>
      <c r="DN16" s="637"/>
      <c r="DO16" s="637"/>
      <c r="DP16" s="638"/>
      <c r="DQ16" s="645" t="s">
        <v>175</v>
      </c>
      <c r="DR16" s="637"/>
      <c r="DS16" s="637"/>
      <c r="DT16" s="637"/>
      <c r="DU16" s="637"/>
      <c r="DV16" s="637"/>
      <c r="DW16" s="637"/>
      <c r="DX16" s="637"/>
      <c r="DY16" s="637"/>
      <c r="DZ16" s="637"/>
      <c r="EA16" s="637"/>
      <c r="EB16" s="637"/>
      <c r="EC16" s="646"/>
    </row>
    <row r="17" spans="2:133" ht="11.25" customHeight="1" x14ac:dyDescent="0.2">
      <c r="B17" s="633" t="s">
        <v>267</v>
      </c>
      <c r="C17" s="634"/>
      <c r="D17" s="634"/>
      <c r="E17" s="634"/>
      <c r="F17" s="634"/>
      <c r="G17" s="634"/>
      <c r="H17" s="634"/>
      <c r="I17" s="634"/>
      <c r="J17" s="634"/>
      <c r="K17" s="634"/>
      <c r="L17" s="634"/>
      <c r="M17" s="634"/>
      <c r="N17" s="634"/>
      <c r="O17" s="634"/>
      <c r="P17" s="634"/>
      <c r="Q17" s="635"/>
      <c r="R17" s="636">
        <v>395469</v>
      </c>
      <c r="S17" s="637"/>
      <c r="T17" s="637"/>
      <c r="U17" s="637"/>
      <c r="V17" s="637"/>
      <c r="W17" s="637"/>
      <c r="X17" s="637"/>
      <c r="Y17" s="638"/>
      <c r="Z17" s="639">
        <v>0.4</v>
      </c>
      <c r="AA17" s="639"/>
      <c r="AB17" s="639"/>
      <c r="AC17" s="639"/>
      <c r="AD17" s="640">
        <v>395469</v>
      </c>
      <c r="AE17" s="640"/>
      <c r="AF17" s="640"/>
      <c r="AG17" s="640"/>
      <c r="AH17" s="640"/>
      <c r="AI17" s="640"/>
      <c r="AJ17" s="640"/>
      <c r="AK17" s="640"/>
      <c r="AL17" s="641">
        <v>0.8</v>
      </c>
      <c r="AM17" s="642"/>
      <c r="AN17" s="642"/>
      <c r="AO17" s="643"/>
      <c r="AP17" s="633" t="s">
        <v>268</v>
      </c>
      <c r="AQ17" s="634"/>
      <c r="AR17" s="634"/>
      <c r="AS17" s="634"/>
      <c r="AT17" s="634"/>
      <c r="AU17" s="634"/>
      <c r="AV17" s="634"/>
      <c r="AW17" s="634"/>
      <c r="AX17" s="634"/>
      <c r="AY17" s="634"/>
      <c r="AZ17" s="634"/>
      <c r="BA17" s="634"/>
      <c r="BB17" s="634"/>
      <c r="BC17" s="634"/>
      <c r="BD17" s="634"/>
      <c r="BE17" s="634"/>
      <c r="BF17" s="635"/>
      <c r="BG17" s="636" t="s">
        <v>175</v>
      </c>
      <c r="BH17" s="637"/>
      <c r="BI17" s="637"/>
      <c r="BJ17" s="637"/>
      <c r="BK17" s="637"/>
      <c r="BL17" s="637"/>
      <c r="BM17" s="637"/>
      <c r="BN17" s="638"/>
      <c r="BO17" s="639" t="s">
        <v>241</v>
      </c>
      <c r="BP17" s="639"/>
      <c r="BQ17" s="639"/>
      <c r="BR17" s="639"/>
      <c r="BS17" s="640" t="s">
        <v>129</v>
      </c>
      <c r="BT17" s="640"/>
      <c r="BU17" s="640"/>
      <c r="BV17" s="640"/>
      <c r="BW17" s="640"/>
      <c r="BX17" s="640"/>
      <c r="BY17" s="640"/>
      <c r="BZ17" s="640"/>
      <c r="CA17" s="640"/>
      <c r="CB17" s="644"/>
      <c r="CD17" s="633" t="s">
        <v>269</v>
      </c>
      <c r="CE17" s="634"/>
      <c r="CF17" s="634"/>
      <c r="CG17" s="634"/>
      <c r="CH17" s="634"/>
      <c r="CI17" s="634"/>
      <c r="CJ17" s="634"/>
      <c r="CK17" s="634"/>
      <c r="CL17" s="634"/>
      <c r="CM17" s="634"/>
      <c r="CN17" s="634"/>
      <c r="CO17" s="634"/>
      <c r="CP17" s="634"/>
      <c r="CQ17" s="635"/>
      <c r="CR17" s="636">
        <v>6587034</v>
      </c>
      <c r="CS17" s="637"/>
      <c r="CT17" s="637"/>
      <c r="CU17" s="637"/>
      <c r="CV17" s="637"/>
      <c r="CW17" s="637"/>
      <c r="CX17" s="637"/>
      <c r="CY17" s="638"/>
      <c r="CZ17" s="639">
        <v>6.9</v>
      </c>
      <c r="DA17" s="639"/>
      <c r="DB17" s="639"/>
      <c r="DC17" s="639"/>
      <c r="DD17" s="645" t="s">
        <v>175</v>
      </c>
      <c r="DE17" s="637"/>
      <c r="DF17" s="637"/>
      <c r="DG17" s="637"/>
      <c r="DH17" s="637"/>
      <c r="DI17" s="637"/>
      <c r="DJ17" s="637"/>
      <c r="DK17" s="637"/>
      <c r="DL17" s="637"/>
      <c r="DM17" s="637"/>
      <c r="DN17" s="637"/>
      <c r="DO17" s="637"/>
      <c r="DP17" s="638"/>
      <c r="DQ17" s="645">
        <v>6587034</v>
      </c>
      <c r="DR17" s="637"/>
      <c r="DS17" s="637"/>
      <c r="DT17" s="637"/>
      <c r="DU17" s="637"/>
      <c r="DV17" s="637"/>
      <c r="DW17" s="637"/>
      <c r="DX17" s="637"/>
      <c r="DY17" s="637"/>
      <c r="DZ17" s="637"/>
      <c r="EA17" s="637"/>
      <c r="EB17" s="637"/>
      <c r="EC17" s="646"/>
    </row>
    <row r="18" spans="2:133" ht="11.25" customHeight="1" x14ac:dyDescent="0.2">
      <c r="B18" s="633" t="s">
        <v>270</v>
      </c>
      <c r="C18" s="634"/>
      <c r="D18" s="634"/>
      <c r="E18" s="634"/>
      <c r="F18" s="634"/>
      <c r="G18" s="634"/>
      <c r="H18" s="634"/>
      <c r="I18" s="634"/>
      <c r="J18" s="634"/>
      <c r="K18" s="634"/>
      <c r="L18" s="634"/>
      <c r="M18" s="634"/>
      <c r="N18" s="634"/>
      <c r="O18" s="634"/>
      <c r="P18" s="634"/>
      <c r="Q18" s="635"/>
      <c r="R18" s="636">
        <v>323744</v>
      </c>
      <c r="S18" s="637"/>
      <c r="T18" s="637"/>
      <c r="U18" s="637"/>
      <c r="V18" s="637"/>
      <c r="W18" s="637"/>
      <c r="X18" s="637"/>
      <c r="Y18" s="638"/>
      <c r="Z18" s="639">
        <v>0.3</v>
      </c>
      <c r="AA18" s="639"/>
      <c r="AB18" s="639"/>
      <c r="AC18" s="639"/>
      <c r="AD18" s="640">
        <v>323744</v>
      </c>
      <c r="AE18" s="640"/>
      <c r="AF18" s="640"/>
      <c r="AG18" s="640"/>
      <c r="AH18" s="640"/>
      <c r="AI18" s="640"/>
      <c r="AJ18" s="640"/>
      <c r="AK18" s="640"/>
      <c r="AL18" s="641">
        <v>0.7</v>
      </c>
      <c r="AM18" s="642"/>
      <c r="AN18" s="642"/>
      <c r="AO18" s="643"/>
      <c r="AP18" s="633" t="s">
        <v>271</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39" t="s">
        <v>175</v>
      </c>
      <c r="BP18" s="639"/>
      <c r="BQ18" s="639"/>
      <c r="BR18" s="639"/>
      <c r="BS18" s="640" t="s">
        <v>129</v>
      </c>
      <c r="BT18" s="640"/>
      <c r="BU18" s="640"/>
      <c r="BV18" s="640"/>
      <c r="BW18" s="640"/>
      <c r="BX18" s="640"/>
      <c r="BY18" s="640"/>
      <c r="BZ18" s="640"/>
      <c r="CA18" s="640"/>
      <c r="CB18" s="644"/>
      <c r="CD18" s="633" t="s">
        <v>272</v>
      </c>
      <c r="CE18" s="634"/>
      <c r="CF18" s="634"/>
      <c r="CG18" s="634"/>
      <c r="CH18" s="634"/>
      <c r="CI18" s="634"/>
      <c r="CJ18" s="634"/>
      <c r="CK18" s="634"/>
      <c r="CL18" s="634"/>
      <c r="CM18" s="634"/>
      <c r="CN18" s="634"/>
      <c r="CO18" s="634"/>
      <c r="CP18" s="634"/>
      <c r="CQ18" s="635"/>
      <c r="CR18" s="636" t="s">
        <v>175</v>
      </c>
      <c r="CS18" s="637"/>
      <c r="CT18" s="637"/>
      <c r="CU18" s="637"/>
      <c r="CV18" s="637"/>
      <c r="CW18" s="637"/>
      <c r="CX18" s="637"/>
      <c r="CY18" s="638"/>
      <c r="CZ18" s="639" t="s">
        <v>175</v>
      </c>
      <c r="DA18" s="639"/>
      <c r="DB18" s="639"/>
      <c r="DC18" s="639"/>
      <c r="DD18" s="645" t="s">
        <v>175</v>
      </c>
      <c r="DE18" s="637"/>
      <c r="DF18" s="637"/>
      <c r="DG18" s="637"/>
      <c r="DH18" s="637"/>
      <c r="DI18" s="637"/>
      <c r="DJ18" s="637"/>
      <c r="DK18" s="637"/>
      <c r="DL18" s="637"/>
      <c r="DM18" s="637"/>
      <c r="DN18" s="637"/>
      <c r="DO18" s="637"/>
      <c r="DP18" s="638"/>
      <c r="DQ18" s="645" t="s">
        <v>175</v>
      </c>
      <c r="DR18" s="637"/>
      <c r="DS18" s="637"/>
      <c r="DT18" s="637"/>
      <c r="DU18" s="637"/>
      <c r="DV18" s="637"/>
      <c r="DW18" s="637"/>
      <c r="DX18" s="637"/>
      <c r="DY18" s="637"/>
      <c r="DZ18" s="637"/>
      <c r="EA18" s="637"/>
      <c r="EB18" s="637"/>
      <c r="EC18" s="646"/>
    </row>
    <row r="19" spans="2:133" ht="11.25" customHeight="1" x14ac:dyDescent="0.2">
      <c r="B19" s="633" t="s">
        <v>273</v>
      </c>
      <c r="C19" s="634"/>
      <c r="D19" s="634"/>
      <c r="E19" s="634"/>
      <c r="F19" s="634"/>
      <c r="G19" s="634"/>
      <c r="H19" s="634"/>
      <c r="I19" s="634"/>
      <c r="J19" s="634"/>
      <c r="K19" s="634"/>
      <c r="L19" s="634"/>
      <c r="M19" s="634"/>
      <c r="N19" s="634"/>
      <c r="O19" s="634"/>
      <c r="P19" s="634"/>
      <c r="Q19" s="635"/>
      <c r="R19" s="636">
        <v>320589</v>
      </c>
      <c r="S19" s="637"/>
      <c r="T19" s="637"/>
      <c r="U19" s="637"/>
      <c r="V19" s="637"/>
      <c r="W19" s="637"/>
      <c r="X19" s="637"/>
      <c r="Y19" s="638"/>
      <c r="Z19" s="639">
        <v>0.3</v>
      </c>
      <c r="AA19" s="639"/>
      <c r="AB19" s="639"/>
      <c r="AC19" s="639"/>
      <c r="AD19" s="640">
        <v>320589</v>
      </c>
      <c r="AE19" s="640"/>
      <c r="AF19" s="640"/>
      <c r="AG19" s="640"/>
      <c r="AH19" s="640"/>
      <c r="AI19" s="640"/>
      <c r="AJ19" s="640"/>
      <c r="AK19" s="640"/>
      <c r="AL19" s="641">
        <v>0.7</v>
      </c>
      <c r="AM19" s="642"/>
      <c r="AN19" s="642"/>
      <c r="AO19" s="643"/>
      <c r="AP19" s="633" t="s">
        <v>274</v>
      </c>
      <c r="AQ19" s="634"/>
      <c r="AR19" s="634"/>
      <c r="AS19" s="634"/>
      <c r="AT19" s="634"/>
      <c r="AU19" s="634"/>
      <c r="AV19" s="634"/>
      <c r="AW19" s="634"/>
      <c r="AX19" s="634"/>
      <c r="AY19" s="634"/>
      <c r="AZ19" s="634"/>
      <c r="BA19" s="634"/>
      <c r="BB19" s="634"/>
      <c r="BC19" s="634"/>
      <c r="BD19" s="634"/>
      <c r="BE19" s="634"/>
      <c r="BF19" s="635"/>
      <c r="BG19" s="636">
        <v>2714170</v>
      </c>
      <c r="BH19" s="637"/>
      <c r="BI19" s="637"/>
      <c r="BJ19" s="637"/>
      <c r="BK19" s="637"/>
      <c r="BL19" s="637"/>
      <c r="BM19" s="637"/>
      <c r="BN19" s="638"/>
      <c r="BO19" s="639">
        <v>7</v>
      </c>
      <c r="BP19" s="639"/>
      <c r="BQ19" s="639"/>
      <c r="BR19" s="639"/>
      <c r="BS19" s="640" t="s">
        <v>129</v>
      </c>
      <c r="BT19" s="640"/>
      <c r="BU19" s="640"/>
      <c r="BV19" s="640"/>
      <c r="BW19" s="640"/>
      <c r="BX19" s="640"/>
      <c r="BY19" s="640"/>
      <c r="BZ19" s="640"/>
      <c r="CA19" s="640"/>
      <c r="CB19" s="644"/>
      <c r="CD19" s="633" t="s">
        <v>275</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39" t="s">
        <v>175</v>
      </c>
      <c r="DA19" s="639"/>
      <c r="DB19" s="639"/>
      <c r="DC19" s="639"/>
      <c r="DD19" s="645" t="s">
        <v>241</v>
      </c>
      <c r="DE19" s="637"/>
      <c r="DF19" s="637"/>
      <c r="DG19" s="637"/>
      <c r="DH19" s="637"/>
      <c r="DI19" s="637"/>
      <c r="DJ19" s="637"/>
      <c r="DK19" s="637"/>
      <c r="DL19" s="637"/>
      <c r="DM19" s="637"/>
      <c r="DN19" s="637"/>
      <c r="DO19" s="637"/>
      <c r="DP19" s="638"/>
      <c r="DQ19" s="645" t="s">
        <v>175</v>
      </c>
      <c r="DR19" s="637"/>
      <c r="DS19" s="637"/>
      <c r="DT19" s="637"/>
      <c r="DU19" s="637"/>
      <c r="DV19" s="637"/>
      <c r="DW19" s="637"/>
      <c r="DX19" s="637"/>
      <c r="DY19" s="637"/>
      <c r="DZ19" s="637"/>
      <c r="EA19" s="637"/>
      <c r="EB19" s="637"/>
      <c r="EC19" s="646"/>
    </row>
    <row r="20" spans="2:133" ht="11.25" customHeight="1" x14ac:dyDescent="0.2">
      <c r="B20" s="649" t="s">
        <v>276</v>
      </c>
      <c r="C20" s="650"/>
      <c r="D20" s="650"/>
      <c r="E20" s="650"/>
      <c r="F20" s="650"/>
      <c r="G20" s="650"/>
      <c r="H20" s="650"/>
      <c r="I20" s="650"/>
      <c r="J20" s="650"/>
      <c r="K20" s="650"/>
      <c r="L20" s="650"/>
      <c r="M20" s="650"/>
      <c r="N20" s="650"/>
      <c r="O20" s="650"/>
      <c r="P20" s="650"/>
      <c r="Q20" s="651"/>
      <c r="R20" s="636">
        <v>3155</v>
      </c>
      <c r="S20" s="637"/>
      <c r="T20" s="637"/>
      <c r="U20" s="637"/>
      <c r="V20" s="637"/>
      <c r="W20" s="637"/>
      <c r="X20" s="637"/>
      <c r="Y20" s="638"/>
      <c r="Z20" s="639">
        <v>0</v>
      </c>
      <c r="AA20" s="639"/>
      <c r="AB20" s="639"/>
      <c r="AC20" s="639"/>
      <c r="AD20" s="640">
        <v>3155</v>
      </c>
      <c r="AE20" s="640"/>
      <c r="AF20" s="640"/>
      <c r="AG20" s="640"/>
      <c r="AH20" s="640"/>
      <c r="AI20" s="640"/>
      <c r="AJ20" s="640"/>
      <c r="AK20" s="640"/>
      <c r="AL20" s="641">
        <v>0</v>
      </c>
      <c r="AM20" s="642"/>
      <c r="AN20" s="642"/>
      <c r="AO20" s="643"/>
      <c r="AP20" s="633" t="s">
        <v>277</v>
      </c>
      <c r="AQ20" s="634"/>
      <c r="AR20" s="634"/>
      <c r="AS20" s="634"/>
      <c r="AT20" s="634"/>
      <c r="AU20" s="634"/>
      <c r="AV20" s="634"/>
      <c r="AW20" s="634"/>
      <c r="AX20" s="634"/>
      <c r="AY20" s="634"/>
      <c r="AZ20" s="634"/>
      <c r="BA20" s="634"/>
      <c r="BB20" s="634"/>
      <c r="BC20" s="634"/>
      <c r="BD20" s="634"/>
      <c r="BE20" s="634"/>
      <c r="BF20" s="635"/>
      <c r="BG20" s="636">
        <v>2714170</v>
      </c>
      <c r="BH20" s="637"/>
      <c r="BI20" s="637"/>
      <c r="BJ20" s="637"/>
      <c r="BK20" s="637"/>
      <c r="BL20" s="637"/>
      <c r="BM20" s="637"/>
      <c r="BN20" s="638"/>
      <c r="BO20" s="639">
        <v>7</v>
      </c>
      <c r="BP20" s="639"/>
      <c r="BQ20" s="639"/>
      <c r="BR20" s="639"/>
      <c r="BS20" s="640" t="s">
        <v>241</v>
      </c>
      <c r="BT20" s="640"/>
      <c r="BU20" s="640"/>
      <c r="BV20" s="640"/>
      <c r="BW20" s="640"/>
      <c r="BX20" s="640"/>
      <c r="BY20" s="640"/>
      <c r="BZ20" s="640"/>
      <c r="CA20" s="640"/>
      <c r="CB20" s="644"/>
      <c r="CD20" s="633" t="s">
        <v>278</v>
      </c>
      <c r="CE20" s="634"/>
      <c r="CF20" s="634"/>
      <c r="CG20" s="634"/>
      <c r="CH20" s="634"/>
      <c r="CI20" s="634"/>
      <c r="CJ20" s="634"/>
      <c r="CK20" s="634"/>
      <c r="CL20" s="634"/>
      <c r="CM20" s="634"/>
      <c r="CN20" s="634"/>
      <c r="CO20" s="634"/>
      <c r="CP20" s="634"/>
      <c r="CQ20" s="635"/>
      <c r="CR20" s="636">
        <v>94941211</v>
      </c>
      <c r="CS20" s="637"/>
      <c r="CT20" s="637"/>
      <c r="CU20" s="637"/>
      <c r="CV20" s="637"/>
      <c r="CW20" s="637"/>
      <c r="CX20" s="637"/>
      <c r="CY20" s="638"/>
      <c r="CZ20" s="639">
        <v>100</v>
      </c>
      <c r="DA20" s="639"/>
      <c r="DB20" s="639"/>
      <c r="DC20" s="639"/>
      <c r="DD20" s="645">
        <v>16577691</v>
      </c>
      <c r="DE20" s="637"/>
      <c r="DF20" s="637"/>
      <c r="DG20" s="637"/>
      <c r="DH20" s="637"/>
      <c r="DI20" s="637"/>
      <c r="DJ20" s="637"/>
      <c r="DK20" s="637"/>
      <c r="DL20" s="637"/>
      <c r="DM20" s="637"/>
      <c r="DN20" s="637"/>
      <c r="DO20" s="637"/>
      <c r="DP20" s="638"/>
      <c r="DQ20" s="645">
        <v>54764003</v>
      </c>
      <c r="DR20" s="637"/>
      <c r="DS20" s="637"/>
      <c r="DT20" s="637"/>
      <c r="DU20" s="637"/>
      <c r="DV20" s="637"/>
      <c r="DW20" s="637"/>
      <c r="DX20" s="637"/>
      <c r="DY20" s="637"/>
      <c r="DZ20" s="637"/>
      <c r="EA20" s="637"/>
      <c r="EB20" s="637"/>
      <c r="EC20" s="646"/>
    </row>
    <row r="21" spans="2:133" ht="11.25" customHeight="1" x14ac:dyDescent="0.2">
      <c r="B21" s="633" t="s">
        <v>279</v>
      </c>
      <c r="C21" s="634"/>
      <c r="D21" s="634"/>
      <c r="E21" s="634"/>
      <c r="F21" s="634"/>
      <c r="G21" s="634"/>
      <c r="H21" s="634"/>
      <c r="I21" s="634"/>
      <c r="J21" s="634"/>
      <c r="K21" s="634"/>
      <c r="L21" s="634"/>
      <c r="M21" s="634"/>
      <c r="N21" s="634"/>
      <c r="O21" s="634"/>
      <c r="P21" s="634"/>
      <c r="Q21" s="635"/>
      <c r="R21" s="636">
        <v>4154503</v>
      </c>
      <c r="S21" s="637"/>
      <c r="T21" s="637"/>
      <c r="U21" s="637"/>
      <c r="V21" s="637"/>
      <c r="W21" s="637"/>
      <c r="X21" s="637"/>
      <c r="Y21" s="638"/>
      <c r="Z21" s="639">
        <v>4.0999999999999996</v>
      </c>
      <c r="AA21" s="639"/>
      <c r="AB21" s="639"/>
      <c r="AC21" s="639"/>
      <c r="AD21" s="640">
        <v>3701807</v>
      </c>
      <c r="AE21" s="640"/>
      <c r="AF21" s="640"/>
      <c r="AG21" s="640"/>
      <c r="AH21" s="640"/>
      <c r="AI21" s="640"/>
      <c r="AJ21" s="640"/>
      <c r="AK21" s="640"/>
      <c r="AL21" s="641">
        <v>7.9</v>
      </c>
      <c r="AM21" s="642"/>
      <c r="AN21" s="642"/>
      <c r="AO21" s="643"/>
      <c r="AP21" s="633" t="s">
        <v>280</v>
      </c>
      <c r="AQ21" s="652"/>
      <c r="AR21" s="652"/>
      <c r="AS21" s="652"/>
      <c r="AT21" s="652"/>
      <c r="AU21" s="652"/>
      <c r="AV21" s="652"/>
      <c r="AW21" s="652"/>
      <c r="AX21" s="652"/>
      <c r="AY21" s="652"/>
      <c r="AZ21" s="652"/>
      <c r="BA21" s="652"/>
      <c r="BB21" s="652"/>
      <c r="BC21" s="652"/>
      <c r="BD21" s="652"/>
      <c r="BE21" s="652"/>
      <c r="BF21" s="653"/>
      <c r="BG21" s="636" t="s">
        <v>241</v>
      </c>
      <c r="BH21" s="637"/>
      <c r="BI21" s="637"/>
      <c r="BJ21" s="637"/>
      <c r="BK21" s="637"/>
      <c r="BL21" s="637"/>
      <c r="BM21" s="637"/>
      <c r="BN21" s="638"/>
      <c r="BO21" s="639" t="s">
        <v>129</v>
      </c>
      <c r="BP21" s="639"/>
      <c r="BQ21" s="639"/>
      <c r="BR21" s="639"/>
      <c r="BS21" s="640" t="s">
        <v>129</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281</v>
      </c>
      <c r="C22" s="634"/>
      <c r="D22" s="634"/>
      <c r="E22" s="634"/>
      <c r="F22" s="634"/>
      <c r="G22" s="634"/>
      <c r="H22" s="634"/>
      <c r="I22" s="634"/>
      <c r="J22" s="634"/>
      <c r="K22" s="634"/>
      <c r="L22" s="634"/>
      <c r="M22" s="634"/>
      <c r="N22" s="634"/>
      <c r="O22" s="634"/>
      <c r="P22" s="634"/>
      <c r="Q22" s="635"/>
      <c r="R22" s="636">
        <v>3701807</v>
      </c>
      <c r="S22" s="637"/>
      <c r="T22" s="637"/>
      <c r="U22" s="637"/>
      <c r="V22" s="637"/>
      <c r="W22" s="637"/>
      <c r="X22" s="637"/>
      <c r="Y22" s="638"/>
      <c r="Z22" s="639">
        <v>3.6</v>
      </c>
      <c r="AA22" s="639"/>
      <c r="AB22" s="639"/>
      <c r="AC22" s="639"/>
      <c r="AD22" s="640">
        <v>3701807</v>
      </c>
      <c r="AE22" s="640"/>
      <c r="AF22" s="640"/>
      <c r="AG22" s="640"/>
      <c r="AH22" s="640"/>
      <c r="AI22" s="640"/>
      <c r="AJ22" s="640"/>
      <c r="AK22" s="640"/>
      <c r="AL22" s="641">
        <v>7.9</v>
      </c>
      <c r="AM22" s="642"/>
      <c r="AN22" s="642"/>
      <c r="AO22" s="643"/>
      <c r="AP22" s="633" t="s">
        <v>282</v>
      </c>
      <c r="AQ22" s="652"/>
      <c r="AR22" s="652"/>
      <c r="AS22" s="652"/>
      <c r="AT22" s="652"/>
      <c r="AU22" s="652"/>
      <c r="AV22" s="652"/>
      <c r="AW22" s="652"/>
      <c r="AX22" s="652"/>
      <c r="AY22" s="652"/>
      <c r="AZ22" s="652"/>
      <c r="BA22" s="652"/>
      <c r="BB22" s="652"/>
      <c r="BC22" s="652"/>
      <c r="BD22" s="652"/>
      <c r="BE22" s="652"/>
      <c r="BF22" s="653"/>
      <c r="BG22" s="636" t="s">
        <v>175</v>
      </c>
      <c r="BH22" s="637"/>
      <c r="BI22" s="637"/>
      <c r="BJ22" s="637"/>
      <c r="BK22" s="637"/>
      <c r="BL22" s="637"/>
      <c r="BM22" s="637"/>
      <c r="BN22" s="638"/>
      <c r="BO22" s="639" t="s">
        <v>129</v>
      </c>
      <c r="BP22" s="639"/>
      <c r="BQ22" s="639"/>
      <c r="BR22" s="639"/>
      <c r="BS22" s="640" t="s">
        <v>175</v>
      </c>
      <c r="BT22" s="640"/>
      <c r="BU22" s="640"/>
      <c r="BV22" s="640"/>
      <c r="BW22" s="640"/>
      <c r="BX22" s="640"/>
      <c r="BY22" s="640"/>
      <c r="BZ22" s="640"/>
      <c r="CA22" s="640"/>
      <c r="CB22" s="644"/>
      <c r="CD22" s="618" t="s">
        <v>283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284</v>
      </c>
      <c r="C23" s="634"/>
      <c r="D23" s="634"/>
      <c r="E23" s="634"/>
      <c r="F23" s="634"/>
      <c r="G23" s="634"/>
      <c r="H23" s="634"/>
      <c r="I23" s="634"/>
      <c r="J23" s="634"/>
      <c r="K23" s="634"/>
      <c r="L23" s="634"/>
      <c r="M23" s="634"/>
      <c r="N23" s="634"/>
      <c r="O23" s="634"/>
      <c r="P23" s="634"/>
      <c r="Q23" s="635"/>
      <c r="R23" s="636">
        <v>452547</v>
      </c>
      <c r="S23" s="637"/>
      <c r="T23" s="637"/>
      <c r="U23" s="637"/>
      <c r="V23" s="637"/>
      <c r="W23" s="637"/>
      <c r="X23" s="637"/>
      <c r="Y23" s="638"/>
      <c r="Z23" s="639">
        <v>0.4</v>
      </c>
      <c r="AA23" s="639"/>
      <c r="AB23" s="639"/>
      <c r="AC23" s="639"/>
      <c r="AD23" s="640" t="s">
        <v>175</v>
      </c>
      <c r="AE23" s="640"/>
      <c r="AF23" s="640"/>
      <c r="AG23" s="640"/>
      <c r="AH23" s="640"/>
      <c r="AI23" s="640"/>
      <c r="AJ23" s="640"/>
      <c r="AK23" s="640"/>
      <c r="AL23" s="641" t="s">
        <v>129</v>
      </c>
      <c r="AM23" s="642"/>
      <c r="AN23" s="642"/>
      <c r="AO23" s="643"/>
      <c r="AP23" s="633" t="s">
        <v>285</v>
      </c>
      <c r="AQ23" s="652"/>
      <c r="AR23" s="652"/>
      <c r="AS23" s="652"/>
      <c r="AT23" s="652"/>
      <c r="AU23" s="652"/>
      <c r="AV23" s="652"/>
      <c r="AW23" s="652"/>
      <c r="AX23" s="652"/>
      <c r="AY23" s="652"/>
      <c r="AZ23" s="652"/>
      <c r="BA23" s="652"/>
      <c r="BB23" s="652"/>
      <c r="BC23" s="652"/>
      <c r="BD23" s="652"/>
      <c r="BE23" s="652"/>
      <c r="BF23" s="653"/>
      <c r="BG23" s="636">
        <v>2714170</v>
      </c>
      <c r="BH23" s="637"/>
      <c r="BI23" s="637"/>
      <c r="BJ23" s="637"/>
      <c r="BK23" s="637"/>
      <c r="BL23" s="637"/>
      <c r="BM23" s="637"/>
      <c r="BN23" s="638"/>
      <c r="BO23" s="639">
        <v>7</v>
      </c>
      <c r="BP23" s="639"/>
      <c r="BQ23" s="639"/>
      <c r="BR23" s="639"/>
      <c r="BS23" s="640" t="s">
        <v>175</v>
      </c>
      <c r="BT23" s="640"/>
      <c r="BU23" s="640"/>
      <c r="BV23" s="640"/>
      <c r="BW23" s="640"/>
      <c r="BX23" s="640"/>
      <c r="BY23" s="640"/>
      <c r="BZ23" s="640"/>
      <c r="CA23" s="640"/>
      <c r="CB23" s="644"/>
      <c r="CD23" s="618" t="s">
        <v>224</v>
      </c>
      <c r="CE23" s="619"/>
      <c r="CF23" s="619"/>
      <c r="CG23" s="619"/>
      <c r="CH23" s="619"/>
      <c r="CI23" s="619"/>
      <c r="CJ23" s="619"/>
      <c r="CK23" s="619"/>
      <c r="CL23" s="619"/>
      <c r="CM23" s="619"/>
      <c r="CN23" s="619"/>
      <c r="CO23" s="619"/>
      <c r="CP23" s="619"/>
      <c r="CQ23" s="620"/>
      <c r="CR23" s="618" t="s">
        <v>286</v>
      </c>
      <c r="CS23" s="619"/>
      <c r="CT23" s="619"/>
      <c r="CU23" s="619"/>
      <c r="CV23" s="619"/>
      <c r="CW23" s="619"/>
      <c r="CX23" s="619"/>
      <c r="CY23" s="620"/>
      <c r="CZ23" s="618" t="s">
        <v>287</v>
      </c>
      <c r="DA23" s="619"/>
      <c r="DB23" s="619"/>
      <c r="DC23" s="620"/>
      <c r="DD23" s="618" t="s">
        <v>288</v>
      </c>
      <c r="DE23" s="619"/>
      <c r="DF23" s="619"/>
      <c r="DG23" s="619"/>
      <c r="DH23" s="619"/>
      <c r="DI23" s="619"/>
      <c r="DJ23" s="619"/>
      <c r="DK23" s="620"/>
      <c r="DL23" s="663" t="s">
        <v>289</v>
      </c>
      <c r="DM23" s="664"/>
      <c r="DN23" s="664"/>
      <c r="DO23" s="664"/>
      <c r="DP23" s="664"/>
      <c r="DQ23" s="664"/>
      <c r="DR23" s="664"/>
      <c r="DS23" s="664"/>
      <c r="DT23" s="664"/>
      <c r="DU23" s="664"/>
      <c r="DV23" s="665"/>
      <c r="DW23" s="618" t="s">
        <v>290</v>
      </c>
      <c r="DX23" s="619"/>
      <c r="DY23" s="619"/>
      <c r="DZ23" s="619"/>
      <c r="EA23" s="619"/>
      <c r="EB23" s="619"/>
      <c r="EC23" s="620"/>
    </row>
    <row r="24" spans="2:133" ht="11.25" customHeight="1" x14ac:dyDescent="0.2">
      <c r="B24" s="633" t="s">
        <v>291</v>
      </c>
      <c r="C24" s="634"/>
      <c r="D24" s="634"/>
      <c r="E24" s="634"/>
      <c r="F24" s="634"/>
      <c r="G24" s="634"/>
      <c r="H24" s="634"/>
      <c r="I24" s="634"/>
      <c r="J24" s="634"/>
      <c r="K24" s="634"/>
      <c r="L24" s="634"/>
      <c r="M24" s="634"/>
      <c r="N24" s="634"/>
      <c r="O24" s="634"/>
      <c r="P24" s="634"/>
      <c r="Q24" s="635"/>
      <c r="R24" s="636">
        <v>149</v>
      </c>
      <c r="S24" s="637"/>
      <c r="T24" s="637"/>
      <c r="U24" s="637"/>
      <c r="V24" s="637"/>
      <c r="W24" s="637"/>
      <c r="X24" s="637"/>
      <c r="Y24" s="638"/>
      <c r="Z24" s="639">
        <v>0</v>
      </c>
      <c r="AA24" s="639"/>
      <c r="AB24" s="639"/>
      <c r="AC24" s="639"/>
      <c r="AD24" s="640" t="s">
        <v>129</v>
      </c>
      <c r="AE24" s="640"/>
      <c r="AF24" s="640"/>
      <c r="AG24" s="640"/>
      <c r="AH24" s="640"/>
      <c r="AI24" s="640"/>
      <c r="AJ24" s="640"/>
      <c r="AK24" s="640"/>
      <c r="AL24" s="641" t="s">
        <v>175</v>
      </c>
      <c r="AM24" s="642"/>
      <c r="AN24" s="642"/>
      <c r="AO24" s="643"/>
      <c r="AP24" s="633" t="s">
        <v>292</v>
      </c>
      <c r="AQ24" s="652"/>
      <c r="AR24" s="652"/>
      <c r="AS24" s="652"/>
      <c r="AT24" s="652"/>
      <c r="AU24" s="652"/>
      <c r="AV24" s="652"/>
      <c r="AW24" s="652"/>
      <c r="AX24" s="652"/>
      <c r="AY24" s="652"/>
      <c r="AZ24" s="652"/>
      <c r="BA24" s="652"/>
      <c r="BB24" s="652"/>
      <c r="BC24" s="652"/>
      <c r="BD24" s="652"/>
      <c r="BE24" s="652"/>
      <c r="BF24" s="653"/>
      <c r="BG24" s="636" t="s">
        <v>129</v>
      </c>
      <c r="BH24" s="637"/>
      <c r="BI24" s="637"/>
      <c r="BJ24" s="637"/>
      <c r="BK24" s="637"/>
      <c r="BL24" s="637"/>
      <c r="BM24" s="637"/>
      <c r="BN24" s="638"/>
      <c r="BO24" s="639" t="s">
        <v>175</v>
      </c>
      <c r="BP24" s="639"/>
      <c r="BQ24" s="639"/>
      <c r="BR24" s="639"/>
      <c r="BS24" s="640" t="s">
        <v>175</v>
      </c>
      <c r="BT24" s="640"/>
      <c r="BU24" s="640"/>
      <c r="BV24" s="640"/>
      <c r="BW24" s="640"/>
      <c r="BX24" s="640"/>
      <c r="BY24" s="640"/>
      <c r="BZ24" s="640"/>
      <c r="CA24" s="640"/>
      <c r="CB24" s="644"/>
      <c r="CD24" s="622" t="s">
        <v>293</v>
      </c>
      <c r="CE24" s="623"/>
      <c r="CF24" s="623"/>
      <c r="CG24" s="623"/>
      <c r="CH24" s="623"/>
      <c r="CI24" s="623"/>
      <c r="CJ24" s="623"/>
      <c r="CK24" s="623"/>
      <c r="CL24" s="623"/>
      <c r="CM24" s="623"/>
      <c r="CN24" s="623"/>
      <c r="CO24" s="623"/>
      <c r="CP24" s="623"/>
      <c r="CQ24" s="624"/>
      <c r="CR24" s="625">
        <v>40052819</v>
      </c>
      <c r="CS24" s="626"/>
      <c r="CT24" s="626"/>
      <c r="CU24" s="626"/>
      <c r="CV24" s="626"/>
      <c r="CW24" s="626"/>
      <c r="CX24" s="626"/>
      <c r="CY24" s="627"/>
      <c r="CZ24" s="630">
        <v>42.2</v>
      </c>
      <c r="DA24" s="631"/>
      <c r="DB24" s="631"/>
      <c r="DC24" s="647"/>
      <c r="DD24" s="671">
        <v>23673986</v>
      </c>
      <c r="DE24" s="626"/>
      <c r="DF24" s="626"/>
      <c r="DG24" s="626"/>
      <c r="DH24" s="626"/>
      <c r="DI24" s="626"/>
      <c r="DJ24" s="626"/>
      <c r="DK24" s="627"/>
      <c r="DL24" s="671">
        <v>23079664</v>
      </c>
      <c r="DM24" s="626"/>
      <c r="DN24" s="626"/>
      <c r="DO24" s="626"/>
      <c r="DP24" s="626"/>
      <c r="DQ24" s="626"/>
      <c r="DR24" s="626"/>
      <c r="DS24" s="626"/>
      <c r="DT24" s="626"/>
      <c r="DU24" s="626"/>
      <c r="DV24" s="627"/>
      <c r="DW24" s="630">
        <v>47.6</v>
      </c>
      <c r="DX24" s="631"/>
      <c r="DY24" s="631"/>
      <c r="DZ24" s="631"/>
      <c r="EA24" s="631"/>
      <c r="EB24" s="631"/>
      <c r="EC24" s="632"/>
    </row>
    <row r="25" spans="2:133" ht="11.25" customHeight="1" x14ac:dyDescent="0.2">
      <c r="B25" s="633" t="s">
        <v>294</v>
      </c>
      <c r="C25" s="634"/>
      <c r="D25" s="634"/>
      <c r="E25" s="634"/>
      <c r="F25" s="634"/>
      <c r="G25" s="634"/>
      <c r="H25" s="634"/>
      <c r="I25" s="634"/>
      <c r="J25" s="634"/>
      <c r="K25" s="634"/>
      <c r="L25" s="634"/>
      <c r="M25" s="634"/>
      <c r="N25" s="634"/>
      <c r="O25" s="634"/>
      <c r="P25" s="634"/>
      <c r="Q25" s="635"/>
      <c r="R25" s="636">
        <v>50013557</v>
      </c>
      <c r="S25" s="637"/>
      <c r="T25" s="637"/>
      <c r="U25" s="637"/>
      <c r="V25" s="637"/>
      <c r="W25" s="637"/>
      <c r="X25" s="637"/>
      <c r="Y25" s="638"/>
      <c r="Z25" s="639">
        <v>48.8</v>
      </c>
      <c r="AA25" s="639"/>
      <c r="AB25" s="639"/>
      <c r="AC25" s="639"/>
      <c r="AD25" s="640">
        <v>46846691</v>
      </c>
      <c r="AE25" s="640"/>
      <c r="AF25" s="640"/>
      <c r="AG25" s="640"/>
      <c r="AH25" s="640"/>
      <c r="AI25" s="640"/>
      <c r="AJ25" s="640"/>
      <c r="AK25" s="640"/>
      <c r="AL25" s="641">
        <v>99.4</v>
      </c>
      <c r="AM25" s="642"/>
      <c r="AN25" s="642"/>
      <c r="AO25" s="643"/>
      <c r="AP25" s="633" t="s">
        <v>295</v>
      </c>
      <c r="AQ25" s="652"/>
      <c r="AR25" s="652"/>
      <c r="AS25" s="652"/>
      <c r="AT25" s="652"/>
      <c r="AU25" s="652"/>
      <c r="AV25" s="652"/>
      <c r="AW25" s="652"/>
      <c r="AX25" s="652"/>
      <c r="AY25" s="652"/>
      <c r="AZ25" s="652"/>
      <c r="BA25" s="652"/>
      <c r="BB25" s="652"/>
      <c r="BC25" s="652"/>
      <c r="BD25" s="652"/>
      <c r="BE25" s="652"/>
      <c r="BF25" s="653"/>
      <c r="BG25" s="636" t="s">
        <v>175</v>
      </c>
      <c r="BH25" s="637"/>
      <c r="BI25" s="637"/>
      <c r="BJ25" s="637"/>
      <c r="BK25" s="637"/>
      <c r="BL25" s="637"/>
      <c r="BM25" s="637"/>
      <c r="BN25" s="638"/>
      <c r="BO25" s="639" t="s">
        <v>129</v>
      </c>
      <c r="BP25" s="639"/>
      <c r="BQ25" s="639"/>
      <c r="BR25" s="639"/>
      <c r="BS25" s="640" t="s">
        <v>241</v>
      </c>
      <c r="BT25" s="640"/>
      <c r="BU25" s="640"/>
      <c r="BV25" s="640"/>
      <c r="BW25" s="640"/>
      <c r="BX25" s="640"/>
      <c r="BY25" s="640"/>
      <c r="BZ25" s="640"/>
      <c r="CA25" s="640"/>
      <c r="CB25" s="644"/>
      <c r="CD25" s="633" t="s">
        <v>296</v>
      </c>
      <c r="CE25" s="634"/>
      <c r="CF25" s="634"/>
      <c r="CG25" s="634"/>
      <c r="CH25" s="634"/>
      <c r="CI25" s="634"/>
      <c r="CJ25" s="634"/>
      <c r="CK25" s="634"/>
      <c r="CL25" s="634"/>
      <c r="CM25" s="634"/>
      <c r="CN25" s="634"/>
      <c r="CO25" s="634"/>
      <c r="CP25" s="634"/>
      <c r="CQ25" s="635"/>
      <c r="CR25" s="636">
        <v>11897013</v>
      </c>
      <c r="CS25" s="668"/>
      <c r="CT25" s="668"/>
      <c r="CU25" s="668"/>
      <c r="CV25" s="668"/>
      <c r="CW25" s="668"/>
      <c r="CX25" s="668"/>
      <c r="CY25" s="669"/>
      <c r="CZ25" s="641">
        <v>12.5</v>
      </c>
      <c r="DA25" s="666"/>
      <c r="DB25" s="666"/>
      <c r="DC25" s="670"/>
      <c r="DD25" s="645">
        <v>10725442</v>
      </c>
      <c r="DE25" s="668"/>
      <c r="DF25" s="668"/>
      <c r="DG25" s="668"/>
      <c r="DH25" s="668"/>
      <c r="DI25" s="668"/>
      <c r="DJ25" s="668"/>
      <c r="DK25" s="669"/>
      <c r="DL25" s="645">
        <v>10702600</v>
      </c>
      <c r="DM25" s="668"/>
      <c r="DN25" s="668"/>
      <c r="DO25" s="668"/>
      <c r="DP25" s="668"/>
      <c r="DQ25" s="668"/>
      <c r="DR25" s="668"/>
      <c r="DS25" s="668"/>
      <c r="DT25" s="668"/>
      <c r="DU25" s="668"/>
      <c r="DV25" s="669"/>
      <c r="DW25" s="641">
        <v>22.1</v>
      </c>
      <c r="DX25" s="666"/>
      <c r="DY25" s="666"/>
      <c r="DZ25" s="666"/>
      <c r="EA25" s="666"/>
      <c r="EB25" s="666"/>
      <c r="EC25" s="667"/>
    </row>
    <row r="26" spans="2:133" ht="11.25" customHeight="1" x14ac:dyDescent="0.2">
      <c r="B26" s="633" t="s">
        <v>297</v>
      </c>
      <c r="C26" s="634"/>
      <c r="D26" s="634"/>
      <c r="E26" s="634"/>
      <c r="F26" s="634"/>
      <c r="G26" s="634"/>
      <c r="H26" s="634"/>
      <c r="I26" s="634"/>
      <c r="J26" s="634"/>
      <c r="K26" s="634"/>
      <c r="L26" s="634"/>
      <c r="M26" s="634"/>
      <c r="N26" s="634"/>
      <c r="O26" s="634"/>
      <c r="P26" s="634"/>
      <c r="Q26" s="635"/>
      <c r="R26" s="636">
        <v>25487</v>
      </c>
      <c r="S26" s="637"/>
      <c r="T26" s="637"/>
      <c r="U26" s="637"/>
      <c r="V26" s="637"/>
      <c r="W26" s="637"/>
      <c r="X26" s="637"/>
      <c r="Y26" s="638"/>
      <c r="Z26" s="639">
        <v>0</v>
      </c>
      <c r="AA26" s="639"/>
      <c r="AB26" s="639"/>
      <c r="AC26" s="639"/>
      <c r="AD26" s="640">
        <v>25487</v>
      </c>
      <c r="AE26" s="640"/>
      <c r="AF26" s="640"/>
      <c r="AG26" s="640"/>
      <c r="AH26" s="640"/>
      <c r="AI26" s="640"/>
      <c r="AJ26" s="640"/>
      <c r="AK26" s="640"/>
      <c r="AL26" s="641">
        <v>0.1</v>
      </c>
      <c r="AM26" s="642"/>
      <c r="AN26" s="642"/>
      <c r="AO26" s="643"/>
      <c r="AP26" s="633" t="s">
        <v>298</v>
      </c>
      <c r="AQ26" s="652"/>
      <c r="AR26" s="652"/>
      <c r="AS26" s="652"/>
      <c r="AT26" s="652"/>
      <c r="AU26" s="652"/>
      <c r="AV26" s="652"/>
      <c r="AW26" s="652"/>
      <c r="AX26" s="652"/>
      <c r="AY26" s="652"/>
      <c r="AZ26" s="652"/>
      <c r="BA26" s="652"/>
      <c r="BB26" s="652"/>
      <c r="BC26" s="652"/>
      <c r="BD26" s="652"/>
      <c r="BE26" s="652"/>
      <c r="BF26" s="653"/>
      <c r="BG26" s="636" t="s">
        <v>175</v>
      </c>
      <c r="BH26" s="637"/>
      <c r="BI26" s="637"/>
      <c r="BJ26" s="637"/>
      <c r="BK26" s="637"/>
      <c r="BL26" s="637"/>
      <c r="BM26" s="637"/>
      <c r="BN26" s="638"/>
      <c r="BO26" s="639" t="s">
        <v>129</v>
      </c>
      <c r="BP26" s="639"/>
      <c r="BQ26" s="639"/>
      <c r="BR26" s="639"/>
      <c r="BS26" s="640" t="s">
        <v>129</v>
      </c>
      <c r="BT26" s="640"/>
      <c r="BU26" s="640"/>
      <c r="BV26" s="640"/>
      <c r="BW26" s="640"/>
      <c r="BX26" s="640"/>
      <c r="BY26" s="640"/>
      <c r="BZ26" s="640"/>
      <c r="CA26" s="640"/>
      <c r="CB26" s="644"/>
      <c r="CD26" s="633" t="s">
        <v>299</v>
      </c>
      <c r="CE26" s="634"/>
      <c r="CF26" s="634"/>
      <c r="CG26" s="634"/>
      <c r="CH26" s="634"/>
      <c r="CI26" s="634"/>
      <c r="CJ26" s="634"/>
      <c r="CK26" s="634"/>
      <c r="CL26" s="634"/>
      <c r="CM26" s="634"/>
      <c r="CN26" s="634"/>
      <c r="CO26" s="634"/>
      <c r="CP26" s="634"/>
      <c r="CQ26" s="635"/>
      <c r="CR26" s="636">
        <v>8131825</v>
      </c>
      <c r="CS26" s="637"/>
      <c r="CT26" s="637"/>
      <c r="CU26" s="637"/>
      <c r="CV26" s="637"/>
      <c r="CW26" s="637"/>
      <c r="CX26" s="637"/>
      <c r="CY26" s="638"/>
      <c r="CZ26" s="641">
        <v>8.6</v>
      </c>
      <c r="DA26" s="666"/>
      <c r="DB26" s="666"/>
      <c r="DC26" s="670"/>
      <c r="DD26" s="645">
        <v>7086106</v>
      </c>
      <c r="DE26" s="637"/>
      <c r="DF26" s="637"/>
      <c r="DG26" s="637"/>
      <c r="DH26" s="637"/>
      <c r="DI26" s="637"/>
      <c r="DJ26" s="637"/>
      <c r="DK26" s="638"/>
      <c r="DL26" s="645" t="s">
        <v>129</v>
      </c>
      <c r="DM26" s="637"/>
      <c r="DN26" s="637"/>
      <c r="DO26" s="637"/>
      <c r="DP26" s="637"/>
      <c r="DQ26" s="637"/>
      <c r="DR26" s="637"/>
      <c r="DS26" s="637"/>
      <c r="DT26" s="637"/>
      <c r="DU26" s="637"/>
      <c r="DV26" s="638"/>
      <c r="DW26" s="641" t="s">
        <v>175</v>
      </c>
      <c r="DX26" s="666"/>
      <c r="DY26" s="666"/>
      <c r="DZ26" s="666"/>
      <c r="EA26" s="666"/>
      <c r="EB26" s="666"/>
      <c r="EC26" s="667"/>
    </row>
    <row r="27" spans="2:133" ht="11.25" customHeight="1" x14ac:dyDescent="0.2">
      <c r="B27" s="633" t="s">
        <v>300</v>
      </c>
      <c r="C27" s="634"/>
      <c r="D27" s="634"/>
      <c r="E27" s="634"/>
      <c r="F27" s="634"/>
      <c r="G27" s="634"/>
      <c r="H27" s="634"/>
      <c r="I27" s="634"/>
      <c r="J27" s="634"/>
      <c r="K27" s="634"/>
      <c r="L27" s="634"/>
      <c r="M27" s="634"/>
      <c r="N27" s="634"/>
      <c r="O27" s="634"/>
      <c r="P27" s="634"/>
      <c r="Q27" s="635"/>
      <c r="R27" s="636">
        <v>115472</v>
      </c>
      <c r="S27" s="637"/>
      <c r="T27" s="637"/>
      <c r="U27" s="637"/>
      <c r="V27" s="637"/>
      <c r="W27" s="637"/>
      <c r="X27" s="637"/>
      <c r="Y27" s="638"/>
      <c r="Z27" s="639">
        <v>0.1</v>
      </c>
      <c r="AA27" s="639"/>
      <c r="AB27" s="639"/>
      <c r="AC27" s="639"/>
      <c r="AD27" s="640" t="s">
        <v>241</v>
      </c>
      <c r="AE27" s="640"/>
      <c r="AF27" s="640"/>
      <c r="AG27" s="640"/>
      <c r="AH27" s="640"/>
      <c r="AI27" s="640"/>
      <c r="AJ27" s="640"/>
      <c r="AK27" s="640"/>
      <c r="AL27" s="641" t="s">
        <v>175</v>
      </c>
      <c r="AM27" s="642"/>
      <c r="AN27" s="642"/>
      <c r="AO27" s="643"/>
      <c r="AP27" s="633" t="s">
        <v>301</v>
      </c>
      <c r="AQ27" s="634"/>
      <c r="AR27" s="634"/>
      <c r="AS27" s="634"/>
      <c r="AT27" s="634"/>
      <c r="AU27" s="634"/>
      <c r="AV27" s="634"/>
      <c r="AW27" s="634"/>
      <c r="AX27" s="634"/>
      <c r="AY27" s="634"/>
      <c r="AZ27" s="634"/>
      <c r="BA27" s="634"/>
      <c r="BB27" s="634"/>
      <c r="BC27" s="634"/>
      <c r="BD27" s="634"/>
      <c r="BE27" s="634"/>
      <c r="BF27" s="635"/>
      <c r="BG27" s="636">
        <v>38680476</v>
      </c>
      <c r="BH27" s="637"/>
      <c r="BI27" s="637"/>
      <c r="BJ27" s="637"/>
      <c r="BK27" s="637"/>
      <c r="BL27" s="637"/>
      <c r="BM27" s="637"/>
      <c r="BN27" s="638"/>
      <c r="BO27" s="639">
        <v>100</v>
      </c>
      <c r="BP27" s="639"/>
      <c r="BQ27" s="639"/>
      <c r="BR27" s="639"/>
      <c r="BS27" s="640">
        <v>541534</v>
      </c>
      <c r="BT27" s="640"/>
      <c r="BU27" s="640"/>
      <c r="BV27" s="640"/>
      <c r="BW27" s="640"/>
      <c r="BX27" s="640"/>
      <c r="BY27" s="640"/>
      <c r="BZ27" s="640"/>
      <c r="CA27" s="640"/>
      <c r="CB27" s="644"/>
      <c r="CD27" s="633" t="s">
        <v>302</v>
      </c>
      <c r="CE27" s="634"/>
      <c r="CF27" s="634"/>
      <c r="CG27" s="634"/>
      <c r="CH27" s="634"/>
      <c r="CI27" s="634"/>
      <c r="CJ27" s="634"/>
      <c r="CK27" s="634"/>
      <c r="CL27" s="634"/>
      <c r="CM27" s="634"/>
      <c r="CN27" s="634"/>
      <c r="CO27" s="634"/>
      <c r="CP27" s="634"/>
      <c r="CQ27" s="635"/>
      <c r="CR27" s="636">
        <v>21568772</v>
      </c>
      <c r="CS27" s="668"/>
      <c r="CT27" s="668"/>
      <c r="CU27" s="668"/>
      <c r="CV27" s="668"/>
      <c r="CW27" s="668"/>
      <c r="CX27" s="668"/>
      <c r="CY27" s="669"/>
      <c r="CZ27" s="641">
        <v>22.7</v>
      </c>
      <c r="DA27" s="666"/>
      <c r="DB27" s="666"/>
      <c r="DC27" s="670"/>
      <c r="DD27" s="645">
        <v>6361510</v>
      </c>
      <c r="DE27" s="668"/>
      <c r="DF27" s="668"/>
      <c r="DG27" s="668"/>
      <c r="DH27" s="668"/>
      <c r="DI27" s="668"/>
      <c r="DJ27" s="668"/>
      <c r="DK27" s="669"/>
      <c r="DL27" s="645">
        <v>5790030</v>
      </c>
      <c r="DM27" s="668"/>
      <c r="DN27" s="668"/>
      <c r="DO27" s="668"/>
      <c r="DP27" s="668"/>
      <c r="DQ27" s="668"/>
      <c r="DR27" s="668"/>
      <c r="DS27" s="668"/>
      <c r="DT27" s="668"/>
      <c r="DU27" s="668"/>
      <c r="DV27" s="669"/>
      <c r="DW27" s="641">
        <v>11.9</v>
      </c>
      <c r="DX27" s="666"/>
      <c r="DY27" s="666"/>
      <c r="DZ27" s="666"/>
      <c r="EA27" s="666"/>
      <c r="EB27" s="666"/>
      <c r="EC27" s="667"/>
    </row>
    <row r="28" spans="2:133" ht="11.25" customHeight="1" x14ac:dyDescent="0.2">
      <c r="B28" s="633" t="s">
        <v>303</v>
      </c>
      <c r="C28" s="634"/>
      <c r="D28" s="634"/>
      <c r="E28" s="634"/>
      <c r="F28" s="634"/>
      <c r="G28" s="634"/>
      <c r="H28" s="634"/>
      <c r="I28" s="634"/>
      <c r="J28" s="634"/>
      <c r="K28" s="634"/>
      <c r="L28" s="634"/>
      <c r="M28" s="634"/>
      <c r="N28" s="634"/>
      <c r="O28" s="634"/>
      <c r="P28" s="634"/>
      <c r="Q28" s="635"/>
      <c r="R28" s="636">
        <v>1322522</v>
      </c>
      <c r="S28" s="637"/>
      <c r="T28" s="637"/>
      <c r="U28" s="637"/>
      <c r="V28" s="637"/>
      <c r="W28" s="637"/>
      <c r="X28" s="637"/>
      <c r="Y28" s="638"/>
      <c r="Z28" s="639">
        <v>1.3</v>
      </c>
      <c r="AA28" s="639"/>
      <c r="AB28" s="639"/>
      <c r="AC28" s="639"/>
      <c r="AD28" s="640">
        <v>162600</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304</v>
      </c>
      <c r="CE28" s="634"/>
      <c r="CF28" s="634"/>
      <c r="CG28" s="634"/>
      <c r="CH28" s="634"/>
      <c r="CI28" s="634"/>
      <c r="CJ28" s="634"/>
      <c r="CK28" s="634"/>
      <c r="CL28" s="634"/>
      <c r="CM28" s="634"/>
      <c r="CN28" s="634"/>
      <c r="CO28" s="634"/>
      <c r="CP28" s="634"/>
      <c r="CQ28" s="635"/>
      <c r="CR28" s="636">
        <v>6587034</v>
      </c>
      <c r="CS28" s="637"/>
      <c r="CT28" s="637"/>
      <c r="CU28" s="637"/>
      <c r="CV28" s="637"/>
      <c r="CW28" s="637"/>
      <c r="CX28" s="637"/>
      <c r="CY28" s="638"/>
      <c r="CZ28" s="641">
        <v>6.9</v>
      </c>
      <c r="DA28" s="666"/>
      <c r="DB28" s="666"/>
      <c r="DC28" s="670"/>
      <c r="DD28" s="645">
        <v>6587034</v>
      </c>
      <c r="DE28" s="637"/>
      <c r="DF28" s="637"/>
      <c r="DG28" s="637"/>
      <c r="DH28" s="637"/>
      <c r="DI28" s="637"/>
      <c r="DJ28" s="637"/>
      <c r="DK28" s="638"/>
      <c r="DL28" s="645">
        <v>6587034</v>
      </c>
      <c r="DM28" s="637"/>
      <c r="DN28" s="637"/>
      <c r="DO28" s="637"/>
      <c r="DP28" s="637"/>
      <c r="DQ28" s="637"/>
      <c r="DR28" s="637"/>
      <c r="DS28" s="637"/>
      <c r="DT28" s="637"/>
      <c r="DU28" s="637"/>
      <c r="DV28" s="638"/>
      <c r="DW28" s="641">
        <v>13.6</v>
      </c>
      <c r="DX28" s="666"/>
      <c r="DY28" s="666"/>
      <c r="DZ28" s="666"/>
      <c r="EA28" s="666"/>
      <c r="EB28" s="666"/>
      <c r="EC28" s="667"/>
    </row>
    <row r="29" spans="2:133" ht="11.25" customHeight="1" x14ac:dyDescent="0.2">
      <c r="B29" s="633" t="s">
        <v>305</v>
      </c>
      <c r="C29" s="634"/>
      <c r="D29" s="634"/>
      <c r="E29" s="634"/>
      <c r="F29" s="634"/>
      <c r="G29" s="634"/>
      <c r="H29" s="634"/>
      <c r="I29" s="634"/>
      <c r="J29" s="634"/>
      <c r="K29" s="634"/>
      <c r="L29" s="634"/>
      <c r="M29" s="634"/>
      <c r="N29" s="634"/>
      <c r="O29" s="634"/>
      <c r="P29" s="634"/>
      <c r="Q29" s="635"/>
      <c r="R29" s="636">
        <v>120501</v>
      </c>
      <c r="S29" s="637"/>
      <c r="T29" s="637"/>
      <c r="U29" s="637"/>
      <c r="V29" s="637"/>
      <c r="W29" s="637"/>
      <c r="X29" s="637"/>
      <c r="Y29" s="638"/>
      <c r="Z29" s="639">
        <v>0.1</v>
      </c>
      <c r="AA29" s="639"/>
      <c r="AB29" s="639"/>
      <c r="AC29" s="639"/>
      <c r="AD29" s="640" t="s">
        <v>129</v>
      </c>
      <c r="AE29" s="640"/>
      <c r="AF29" s="640"/>
      <c r="AG29" s="640"/>
      <c r="AH29" s="640"/>
      <c r="AI29" s="640"/>
      <c r="AJ29" s="640"/>
      <c r="AK29" s="640"/>
      <c r="AL29" s="641" t="s">
        <v>175</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306</v>
      </c>
      <c r="CE29" s="673"/>
      <c r="CF29" s="633" t="s">
        <v>72</v>
      </c>
      <c r="CG29" s="634"/>
      <c r="CH29" s="634"/>
      <c r="CI29" s="634"/>
      <c r="CJ29" s="634"/>
      <c r="CK29" s="634"/>
      <c r="CL29" s="634"/>
      <c r="CM29" s="634"/>
      <c r="CN29" s="634"/>
      <c r="CO29" s="634"/>
      <c r="CP29" s="634"/>
      <c r="CQ29" s="635"/>
      <c r="CR29" s="636">
        <v>6587034</v>
      </c>
      <c r="CS29" s="668"/>
      <c r="CT29" s="668"/>
      <c r="CU29" s="668"/>
      <c r="CV29" s="668"/>
      <c r="CW29" s="668"/>
      <c r="CX29" s="668"/>
      <c r="CY29" s="669"/>
      <c r="CZ29" s="641">
        <v>6.9</v>
      </c>
      <c r="DA29" s="666"/>
      <c r="DB29" s="666"/>
      <c r="DC29" s="670"/>
      <c r="DD29" s="645">
        <v>6587034</v>
      </c>
      <c r="DE29" s="668"/>
      <c r="DF29" s="668"/>
      <c r="DG29" s="668"/>
      <c r="DH29" s="668"/>
      <c r="DI29" s="668"/>
      <c r="DJ29" s="668"/>
      <c r="DK29" s="669"/>
      <c r="DL29" s="645">
        <v>6587034</v>
      </c>
      <c r="DM29" s="668"/>
      <c r="DN29" s="668"/>
      <c r="DO29" s="668"/>
      <c r="DP29" s="668"/>
      <c r="DQ29" s="668"/>
      <c r="DR29" s="668"/>
      <c r="DS29" s="668"/>
      <c r="DT29" s="668"/>
      <c r="DU29" s="668"/>
      <c r="DV29" s="669"/>
      <c r="DW29" s="641">
        <v>13.6</v>
      </c>
      <c r="DX29" s="666"/>
      <c r="DY29" s="666"/>
      <c r="DZ29" s="666"/>
      <c r="EA29" s="666"/>
      <c r="EB29" s="666"/>
      <c r="EC29" s="667"/>
    </row>
    <row r="30" spans="2:133" ht="11.25" customHeight="1" x14ac:dyDescent="0.2">
      <c r="B30" s="633" t="s">
        <v>307</v>
      </c>
      <c r="C30" s="634"/>
      <c r="D30" s="634"/>
      <c r="E30" s="634"/>
      <c r="F30" s="634"/>
      <c r="G30" s="634"/>
      <c r="H30" s="634"/>
      <c r="I30" s="634"/>
      <c r="J30" s="634"/>
      <c r="K30" s="634"/>
      <c r="L30" s="634"/>
      <c r="M30" s="634"/>
      <c r="N30" s="634"/>
      <c r="O30" s="634"/>
      <c r="P30" s="634"/>
      <c r="Q30" s="635"/>
      <c r="R30" s="636">
        <v>21152955</v>
      </c>
      <c r="S30" s="637"/>
      <c r="T30" s="637"/>
      <c r="U30" s="637"/>
      <c r="V30" s="637"/>
      <c r="W30" s="637"/>
      <c r="X30" s="637"/>
      <c r="Y30" s="638"/>
      <c r="Z30" s="639">
        <v>20.6</v>
      </c>
      <c r="AA30" s="639"/>
      <c r="AB30" s="639"/>
      <c r="AC30" s="639"/>
      <c r="AD30" s="640" t="s">
        <v>129</v>
      </c>
      <c r="AE30" s="640"/>
      <c r="AF30" s="640"/>
      <c r="AG30" s="640"/>
      <c r="AH30" s="640"/>
      <c r="AI30" s="640"/>
      <c r="AJ30" s="640"/>
      <c r="AK30" s="640"/>
      <c r="AL30" s="641" t="s">
        <v>129</v>
      </c>
      <c r="AM30" s="642"/>
      <c r="AN30" s="642"/>
      <c r="AO30" s="643"/>
      <c r="AP30" s="618" t="s">
        <v>224</v>
      </c>
      <c r="AQ30" s="619"/>
      <c r="AR30" s="619"/>
      <c r="AS30" s="619"/>
      <c r="AT30" s="619"/>
      <c r="AU30" s="619"/>
      <c r="AV30" s="619"/>
      <c r="AW30" s="619"/>
      <c r="AX30" s="619"/>
      <c r="AY30" s="619"/>
      <c r="AZ30" s="619"/>
      <c r="BA30" s="619"/>
      <c r="BB30" s="619"/>
      <c r="BC30" s="619"/>
      <c r="BD30" s="619"/>
      <c r="BE30" s="619"/>
      <c r="BF30" s="620"/>
      <c r="BG30" s="618" t="s">
        <v>308</v>
      </c>
      <c r="BH30" s="678"/>
      <c r="BI30" s="678"/>
      <c r="BJ30" s="678"/>
      <c r="BK30" s="678"/>
      <c r="BL30" s="678"/>
      <c r="BM30" s="678"/>
      <c r="BN30" s="678"/>
      <c r="BO30" s="678"/>
      <c r="BP30" s="678"/>
      <c r="BQ30" s="679"/>
      <c r="BR30" s="618" t="s">
        <v>309</v>
      </c>
      <c r="BS30" s="678"/>
      <c r="BT30" s="678"/>
      <c r="BU30" s="678"/>
      <c r="BV30" s="678"/>
      <c r="BW30" s="678"/>
      <c r="BX30" s="678"/>
      <c r="BY30" s="678"/>
      <c r="BZ30" s="678"/>
      <c r="CA30" s="678"/>
      <c r="CB30" s="679"/>
      <c r="CD30" s="674"/>
      <c r="CE30" s="675"/>
      <c r="CF30" s="633" t="s">
        <v>310</v>
      </c>
      <c r="CG30" s="634"/>
      <c r="CH30" s="634"/>
      <c r="CI30" s="634"/>
      <c r="CJ30" s="634"/>
      <c r="CK30" s="634"/>
      <c r="CL30" s="634"/>
      <c r="CM30" s="634"/>
      <c r="CN30" s="634"/>
      <c r="CO30" s="634"/>
      <c r="CP30" s="634"/>
      <c r="CQ30" s="635"/>
      <c r="CR30" s="636">
        <v>6371135</v>
      </c>
      <c r="CS30" s="637"/>
      <c r="CT30" s="637"/>
      <c r="CU30" s="637"/>
      <c r="CV30" s="637"/>
      <c r="CW30" s="637"/>
      <c r="CX30" s="637"/>
      <c r="CY30" s="638"/>
      <c r="CZ30" s="641">
        <v>6.7</v>
      </c>
      <c r="DA30" s="666"/>
      <c r="DB30" s="666"/>
      <c r="DC30" s="670"/>
      <c r="DD30" s="645">
        <v>6371135</v>
      </c>
      <c r="DE30" s="637"/>
      <c r="DF30" s="637"/>
      <c r="DG30" s="637"/>
      <c r="DH30" s="637"/>
      <c r="DI30" s="637"/>
      <c r="DJ30" s="637"/>
      <c r="DK30" s="638"/>
      <c r="DL30" s="645">
        <v>6371135</v>
      </c>
      <c r="DM30" s="637"/>
      <c r="DN30" s="637"/>
      <c r="DO30" s="637"/>
      <c r="DP30" s="637"/>
      <c r="DQ30" s="637"/>
      <c r="DR30" s="637"/>
      <c r="DS30" s="637"/>
      <c r="DT30" s="637"/>
      <c r="DU30" s="637"/>
      <c r="DV30" s="638"/>
      <c r="DW30" s="641">
        <v>13.1</v>
      </c>
      <c r="DX30" s="666"/>
      <c r="DY30" s="666"/>
      <c r="DZ30" s="666"/>
      <c r="EA30" s="666"/>
      <c r="EB30" s="666"/>
      <c r="EC30" s="667"/>
    </row>
    <row r="31" spans="2:133" ht="11.25" customHeight="1" x14ac:dyDescent="0.2">
      <c r="B31" s="649" t="s">
        <v>311</v>
      </c>
      <c r="C31" s="650"/>
      <c r="D31" s="650"/>
      <c r="E31" s="650"/>
      <c r="F31" s="650"/>
      <c r="G31" s="650"/>
      <c r="H31" s="650"/>
      <c r="I31" s="650"/>
      <c r="J31" s="650"/>
      <c r="K31" s="650"/>
      <c r="L31" s="650"/>
      <c r="M31" s="650"/>
      <c r="N31" s="650"/>
      <c r="O31" s="650"/>
      <c r="P31" s="650"/>
      <c r="Q31" s="651"/>
      <c r="R31" s="636" t="s">
        <v>129</v>
      </c>
      <c r="S31" s="637"/>
      <c r="T31" s="637"/>
      <c r="U31" s="637"/>
      <c r="V31" s="637"/>
      <c r="W31" s="637"/>
      <c r="X31" s="637"/>
      <c r="Y31" s="638"/>
      <c r="Z31" s="639" t="s">
        <v>175</v>
      </c>
      <c r="AA31" s="639"/>
      <c r="AB31" s="639"/>
      <c r="AC31" s="639"/>
      <c r="AD31" s="640" t="s">
        <v>129</v>
      </c>
      <c r="AE31" s="640"/>
      <c r="AF31" s="640"/>
      <c r="AG31" s="640"/>
      <c r="AH31" s="640"/>
      <c r="AI31" s="640"/>
      <c r="AJ31" s="640"/>
      <c r="AK31" s="640"/>
      <c r="AL31" s="641" t="s">
        <v>241</v>
      </c>
      <c r="AM31" s="642"/>
      <c r="AN31" s="642"/>
      <c r="AO31" s="643"/>
      <c r="AP31" s="682" t="s">
        <v>312</v>
      </c>
      <c r="AQ31" s="683"/>
      <c r="AR31" s="683"/>
      <c r="AS31" s="683"/>
      <c r="AT31" s="688" t="s">
        <v>313</v>
      </c>
      <c r="AU31" s="212"/>
      <c r="AV31" s="212"/>
      <c r="AW31" s="212"/>
      <c r="AX31" s="622" t="s">
        <v>187</v>
      </c>
      <c r="AY31" s="623"/>
      <c r="AZ31" s="623"/>
      <c r="BA31" s="623"/>
      <c r="BB31" s="623"/>
      <c r="BC31" s="623"/>
      <c r="BD31" s="623"/>
      <c r="BE31" s="623"/>
      <c r="BF31" s="624"/>
      <c r="BG31" s="692">
        <v>99.1</v>
      </c>
      <c r="BH31" s="680"/>
      <c r="BI31" s="680"/>
      <c r="BJ31" s="680"/>
      <c r="BK31" s="680"/>
      <c r="BL31" s="680"/>
      <c r="BM31" s="631">
        <v>98.2</v>
      </c>
      <c r="BN31" s="680"/>
      <c r="BO31" s="680"/>
      <c r="BP31" s="680"/>
      <c r="BQ31" s="681"/>
      <c r="BR31" s="692">
        <v>99.2</v>
      </c>
      <c r="BS31" s="680"/>
      <c r="BT31" s="680"/>
      <c r="BU31" s="680"/>
      <c r="BV31" s="680"/>
      <c r="BW31" s="680"/>
      <c r="BX31" s="631">
        <v>98.1</v>
      </c>
      <c r="BY31" s="680"/>
      <c r="BZ31" s="680"/>
      <c r="CA31" s="680"/>
      <c r="CB31" s="681"/>
      <c r="CD31" s="674"/>
      <c r="CE31" s="675"/>
      <c r="CF31" s="633" t="s">
        <v>314</v>
      </c>
      <c r="CG31" s="634"/>
      <c r="CH31" s="634"/>
      <c r="CI31" s="634"/>
      <c r="CJ31" s="634"/>
      <c r="CK31" s="634"/>
      <c r="CL31" s="634"/>
      <c r="CM31" s="634"/>
      <c r="CN31" s="634"/>
      <c r="CO31" s="634"/>
      <c r="CP31" s="634"/>
      <c r="CQ31" s="635"/>
      <c r="CR31" s="636">
        <v>215899</v>
      </c>
      <c r="CS31" s="668"/>
      <c r="CT31" s="668"/>
      <c r="CU31" s="668"/>
      <c r="CV31" s="668"/>
      <c r="CW31" s="668"/>
      <c r="CX31" s="668"/>
      <c r="CY31" s="669"/>
      <c r="CZ31" s="641">
        <v>0.2</v>
      </c>
      <c r="DA31" s="666"/>
      <c r="DB31" s="666"/>
      <c r="DC31" s="670"/>
      <c r="DD31" s="645">
        <v>215899</v>
      </c>
      <c r="DE31" s="668"/>
      <c r="DF31" s="668"/>
      <c r="DG31" s="668"/>
      <c r="DH31" s="668"/>
      <c r="DI31" s="668"/>
      <c r="DJ31" s="668"/>
      <c r="DK31" s="669"/>
      <c r="DL31" s="645">
        <v>215899</v>
      </c>
      <c r="DM31" s="668"/>
      <c r="DN31" s="668"/>
      <c r="DO31" s="668"/>
      <c r="DP31" s="668"/>
      <c r="DQ31" s="668"/>
      <c r="DR31" s="668"/>
      <c r="DS31" s="668"/>
      <c r="DT31" s="668"/>
      <c r="DU31" s="668"/>
      <c r="DV31" s="669"/>
      <c r="DW31" s="641">
        <v>0.4</v>
      </c>
      <c r="DX31" s="666"/>
      <c r="DY31" s="666"/>
      <c r="DZ31" s="666"/>
      <c r="EA31" s="666"/>
      <c r="EB31" s="666"/>
      <c r="EC31" s="667"/>
    </row>
    <row r="32" spans="2:133" ht="11.25" customHeight="1" x14ac:dyDescent="0.2">
      <c r="B32" s="633" t="s">
        <v>315</v>
      </c>
      <c r="C32" s="634"/>
      <c r="D32" s="634"/>
      <c r="E32" s="634"/>
      <c r="F32" s="634"/>
      <c r="G32" s="634"/>
      <c r="H32" s="634"/>
      <c r="I32" s="634"/>
      <c r="J32" s="634"/>
      <c r="K32" s="634"/>
      <c r="L32" s="634"/>
      <c r="M32" s="634"/>
      <c r="N32" s="634"/>
      <c r="O32" s="634"/>
      <c r="P32" s="634"/>
      <c r="Q32" s="635"/>
      <c r="R32" s="636">
        <v>5220065</v>
      </c>
      <c r="S32" s="637"/>
      <c r="T32" s="637"/>
      <c r="U32" s="637"/>
      <c r="V32" s="637"/>
      <c r="W32" s="637"/>
      <c r="X32" s="637"/>
      <c r="Y32" s="638"/>
      <c r="Z32" s="639">
        <v>5.0999999999999996</v>
      </c>
      <c r="AA32" s="639"/>
      <c r="AB32" s="639"/>
      <c r="AC32" s="639"/>
      <c r="AD32" s="640" t="s">
        <v>175</v>
      </c>
      <c r="AE32" s="640"/>
      <c r="AF32" s="640"/>
      <c r="AG32" s="640"/>
      <c r="AH32" s="640"/>
      <c r="AI32" s="640"/>
      <c r="AJ32" s="640"/>
      <c r="AK32" s="640"/>
      <c r="AL32" s="641" t="s">
        <v>129</v>
      </c>
      <c r="AM32" s="642"/>
      <c r="AN32" s="642"/>
      <c r="AO32" s="643"/>
      <c r="AP32" s="684"/>
      <c r="AQ32" s="685"/>
      <c r="AR32" s="685"/>
      <c r="AS32" s="685"/>
      <c r="AT32" s="689"/>
      <c r="AU32" s="208" t="s">
        <v>316</v>
      </c>
      <c r="AX32" s="633" t="s">
        <v>317</v>
      </c>
      <c r="AY32" s="634"/>
      <c r="AZ32" s="634"/>
      <c r="BA32" s="634"/>
      <c r="BB32" s="634"/>
      <c r="BC32" s="634"/>
      <c r="BD32" s="634"/>
      <c r="BE32" s="634"/>
      <c r="BF32" s="635"/>
      <c r="BG32" s="693">
        <v>98.7</v>
      </c>
      <c r="BH32" s="668"/>
      <c r="BI32" s="668"/>
      <c r="BJ32" s="668"/>
      <c r="BK32" s="668"/>
      <c r="BL32" s="668"/>
      <c r="BM32" s="642">
        <v>97.4</v>
      </c>
      <c r="BN32" s="668"/>
      <c r="BO32" s="668"/>
      <c r="BP32" s="668"/>
      <c r="BQ32" s="691"/>
      <c r="BR32" s="693">
        <v>98.9</v>
      </c>
      <c r="BS32" s="668"/>
      <c r="BT32" s="668"/>
      <c r="BU32" s="668"/>
      <c r="BV32" s="668"/>
      <c r="BW32" s="668"/>
      <c r="BX32" s="642">
        <v>97.4</v>
      </c>
      <c r="BY32" s="668"/>
      <c r="BZ32" s="668"/>
      <c r="CA32" s="668"/>
      <c r="CB32" s="691"/>
      <c r="CD32" s="676"/>
      <c r="CE32" s="677"/>
      <c r="CF32" s="633" t="s">
        <v>318</v>
      </c>
      <c r="CG32" s="634"/>
      <c r="CH32" s="634"/>
      <c r="CI32" s="634"/>
      <c r="CJ32" s="634"/>
      <c r="CK32" s="634"/>
      <c r="CL32" s="634"/>
      <c r="CM32" s="634"/>
      <c r="CN32" s="634"/>
      <c r="CO32" s="634"/>
      <c r="CP32" s="634"/>
      <c r="CQ32" s="635"/>
      <c r="CR32" s="636" t="s">
        <v>241</v>
      </c>
      <c r="CS32" s="637"/>
      <c r="CT32" s="637"/>
      <c r="CU32" s="637"/>
      <c r="CV32" s="637"/>
      <c r="CW32" s="637"/>
      <c r="CX32" s="637"/>
      <c r="CY32" s="638"/>
      <c r="CZ32" s="641" t="s">
        <v>175</v>
      </c>
      <c r="DA32" s="666"/>
      <c r="DB32" s="666"/>
      <c r="DC32" s="670"/>
      <c r="DD32" s="645" t="s">
        <v>241</v>
      </c>
      <c r="DE32" s="637"/>
      <c r="DF32" s="637"/>
      <c r="DG32" s="637"/>
      <c r="DH32" s="637"/>
      <c r="DI32" s="637"/>
      <c r="DJ32" s="637"/>
      <c r="DK32" s="638"/>
      <c r="DL32" s="645" t="s">
        <v>241</v>
      </c>
      <c r="DM32" s="637"/>
      <c r="DN32" s="637"/>
      <c r="DO32" s="637"/>
      <c r="DP32" s="637"/>
      <c r="DQ32" s="637"/>
      <c r="DR32" s="637"/>
      <c r="DS32" s="637"/>
      <c r="DT32" s="637"/>
      <c r="DU32" s="637"/>
      <c r="DV32" s="638"/>
      <c r="DW32" s="641" t="s">
        <v>241</v>
      </c>
      <c r="DX32" s="666"/>
      <c r="DY32" s="666"/>
      <c r="DZ32" s="666"/>
      <c r="EA32" s="666"/>
      <c r="EB32" s="666"/>
      <c r="EC32" s="667"/>
    </row>
    <row r="33" spans="2:133" ht="11.25" customHeight="1" x14ac:dyDescent="0.2">
      <c r="B33" s="633" t="s">
        <v>319</v>
      </c>
      <c r="C33" s="634"/>
      <c r="D33" s="634"/>
      <c r="E33" s="634"/>
      <c r="F33" s="634"/>
      <c r="G33" s="634"/>
      <c r="H33" s="634"/>
      <c r="I33" s="634"/>
      <c r="J33" s="634"/>
      <c r="K33" s="634"/>
      <c r="L33" s="634"/>
      <c r="M33" s="634"/>
      <c r="N33" s="634"/>
      <c r="O33" s="634"/>
      <c r="P33" s="634"/>
      <c r="Q33" s="635"/>
      <c r="R33" s="636">
        <v>96352</v>
      </c>
      <c r="S33" s="637"/>
      <c r="T33" s="637"/>
      <c r="U33" s="637"/>
      <c r="V33" s="637"/>
      <c r="W33" s="637"/>
      <c r="X33" s="637"/>
      <c r="Y33" s="638"/>
      <c r="Z33" s="639">
        <v>0.1</v>
      </c>
      <c r="AA33" s="639"/>
      <c r="AB33" s="639"/>
      <c r="AC33" s="639"/>
      <c r="AD33" s="640">
        <v>6155</v>
      </c>
      <c r="AE33" s="640"/>
      <c r="AF33" s="640"/>
      <c r="AG33" s="640"/>
      <c r="AH33" s="640"/>
      <c r="AI33" s="640"/>
      <c r="AJ33" s="640"/>
      <c r="AK33" s="640"/>
      <c r="AL33" s="641">
        <v>0</v>
      </c>
      <c r="AM33" s="642"/>
      <c r="AN33" s="642"/>
      <c r="AO33" s="643"/>
      <c r="AP33" s="686"/>
      <c r="AQ33" s="687"/>
      <c r="AR33" s="687"/>
      <c r="AS33" s="687"/>
      <c r="AT33" s="690"/>
      <c r="AU33" s="213"/>
      <c r="AV33" s="213"/>
      <c r="AW33" s="213"/>
      <c r="AX33" s="657" t="s">
        <v>320</v>
      </c>
      <c r="AY33" s="658"/>
      <c r="AZ33" s="658"/>
      <c r="BA33" s="658"/>
      <c r="BB33" s="658"/>
      <c r="BC33" s="658"/>
      <c r="BD33" s="658"/>
      <c r="BE33" s="658"/>
      <c r="BF33" s="659"/>
      <c r="BG33" s="694">
        <v>99.5</v>
      </c>
      <c r="BH33" s="695"/>
      <c r="BI33" s="695"/>
      <c r="BJ33" s="695"/>
      <c r="BK33" s="695"/>
      <c r="BL33" s="695"/>
      <c r="BM33" s="696">
        <v>98.9</v>
      </c>
      <c r="BN33" s="695"/>
      <c r="BO33" s="695"/>
      <c r="BP33" s="695"/>
      <c r="BQ33" s="697"/>
      <c r="BR33" s="694">
        <v>99.5</v>
      </c>
      <c r="BS33" s="695"/>
      <c r="BT33" s="695"/>
      <c r="BU33" s="695"/>
      <c r="BV33" s="695"/>
      <c r="BW33" s="695"/>
      <c r="BX33" s="696">
        <v>98.8</v>
      </c>
      <c r="BY33" s="695"/>
      <c r="BZ33" s="695"/>
      <c r="CA33" s="695"/>
      <c r="CB33" s="697"/>
      <c r="CD33" s="633" t="s">
        <v>321</v>
      </c>
      <c r="CE33" s="634"/>
      <c r="CF33" s="634"/>
      <c r="CG33" s="634"/>
      <c r="CH33" s="634"/>
      <c r="CI33" s="634"/>
      <c r="CJ33" s="634"/>
      <c r="CK33" s="634"/>
      <c r="CL33" s="634"/>
      <c r="CM33" s="634"/>
      <c r="CN33" s="634"/>
      <c r="CO33" s="634"/>
      <c r="CP33" s="634"/>
      <c r="CQ33" s="635"/>
      <c r="CR33" s="636">
        <v>38310701</v>
      </c>
      <c r="CS33" s="668"/>
      <c r="CT33" s="668"/>
      <c r="CU33" s="668"/>
      <c r="CV33" s="668"/>
      <c r="CW33" s="668"/>
      <c r="CX33" s="668"/>
      <c r="CY33" s="669"/>
      <c r="CZ33" s="641">
        <v>40.4</v>
      </c>
      <c r="DA33" s="666"/>
      <c r="DB33" s="666"/>
      <c r="DC33" s="670"/>
      <c r="DD33" s="645">
        <v>28969717</v>
      </c>
      <c r="DE33" s="668"/>
      <c r="DF33" s="668"/>
      <c r="DG33" s="668"/>
      <c r="DH33" s="668"/>
      <c r="DI33" s="668"/>
      <c r="DJ33" s="668"/>
      <c r="DK33" s="669"/>
      <c r="DL33" s="645">
        <v>23607897</v>
      </c>
      <c r="DM33" s="668"/>
      <c r="DN33" s="668"/>
      <c r="DO33" s="668"/>
      <c r="DP33" s="668"/>
      <c r="DQ33" s="668"/>
      <c r="DR33" s="668"/>
      <c r="DS33" s="668"/>
      <c r="DT33" s="668"/>
      <c r="DU33" s="668"/>
      <c r="DV33" s="669"/>
      <c r="DW33" s="641">
        <v>48.7</v>
      </c>
      <c r="DX33" s="666"/>
      <c r="DY33" s="666"/>
      <c r="DZ33" s="666"/>
      <c r="EA33" s="666"/>
      <c r="EB33" s="666"/>
      <c r="EC33" s="667"/>
    </row>
    <row r="34" spans="2:133" ht="11.25" customHeight="1" x14ac:dyDescent="0.2">
      <c r="B34" s="633" t="s">
        <v>322</v>
      </c>
      <c r="C34" s="634"/>
      <c r="D34" s="634"/>
      <c r="E34" s="634"/>
      <c r="F34" s="634"/>
      <c r="G34" s="634"/>
      <c r="H34" s="634"/>
      <c r="I34" s="634"/>
      <c r="J34" s="634"/>
      <c r="K34" s="634"/>
      <c r="L34" s="634"/>
      <c r="M34" s="634"/>
      <c r="N34" s="634"/>
      <c r="O34" s="634"/>
      <c r="P34" s="634"/>
      <c r="Q34" s="635"/>
      <c r="R34" s="636">
        <v>240484</v>
      </c>
      <c r="S34" s="637"/>
      <c r="T34" s="637"/>
      <c r="U34" s="637"/>
      <c r="V34" s="637"/>
      <c r="W34" s="637"/>
      <c r="X34" s="637"/>
      <c r="Y34" s="638"/>
      <c r="Z34" s="639">
        <v>0.2</v>
      </c>
      <c r="AA34" s="639"/>
      <c r="AB34" s="639"/>
      <c r="AC34" s="639"/>
      <c r="AD34" s="640" t="s">
        <v>175</v>
      </c>
      <c r="AE34" s="640"/>
      <c r="AF34" s="640"/>
      <c r="AG34" s="640"/>
      <c r="AH34" s="640"/>
      <c r="AI34" s="640"/>
      <c r="AJ34" s="640"/>
      <c r="AK34" s="640"/>
      <c r="AL34" s="641" t="s">
        <v>175</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323</v>
      </c>
      <c r="CE34" s="634"/>
      <c r="CF34" s="634"/>
      <c r="CG34" s="634"/>
      <c r="CH34" s="634"/>
      <c r="CI34" s="634"/>
      <c r="CJ34" s="634"/>
      <c r="CK34" s="634"/>
      <c r="CL34" s="634"/>
      <c r="CM34" s="634"/>
      <c r="CN34" s="634"/>
      <c r="CO34" s="634"/>
      <c r="CP34" s="634"/>
      <c r="CQ34" s="635"/>
      <c r="CR34" s="636">
        <v>13095554</v>
      </c>
      <c r="CS34" s="637"/>
      <c r="CT34" s="637"/>
      <c r="CU34" s="637"/>
      <c r="CV34" s="637"/>
      <c r="CW34" s="637"/>
      <c r="CX34" s="637"/>
      <c r="CY34" s="638"/>
      <c r="CZ34" s="641">
        <v>13.8</v>
      </c>
      <c r="DA34" s="666"/>
      <c r="DB34" s="666"/>
      <c r="DC34" s="670"/>
      <c r="DD34" s="645">
        <v>9528769</v>
      </c>
      <c r="DE34" s="637"/>
      <c r="DF34" s="637"/>
      <c r="DG34" s="637"/>
      <c r="DH34" s="637"/>
      <c r="DI34" s="637"/>
      <c r="DJ34" s="637"/>
      <c r="DK34" s="638"/>
      <c r="DL34" s="645">
        <v>8262636</v>
      </c>
      <c r="DM34" s="637"/>
      <c r="DN34" s="637"/>
      <c r="DO34" s="637"/>
      <c r="DP34" s="637"/>
      <c r="DQ34" s="637"/>
      <c r="DR34" s="637"/>
      <c r="DS34" s="637"/>
      <c r="DT34" s="637"/>
      <c r="DU34" s="637"/>
      <c r="DV34" s="638"/>
      <c r="DW34" s="641">
        <v>17</v>
      </c>
      <c r="DX34" s="666"/>
      <c r="DY34" s="666"/>
      <c r="DZ34" s="666"/>
      <c r="EA34" s="666"/>
      <c r="EB34" s="666"/>
      <c r="EC34" s="667"/>
    </row>
    <row r="35" spans="2:133" ht="11.25" customHeight="1" x14ac:dyDescent="0.2">
      <c r="B35" s="633" t="s">
        <v>324</v>
      </c>
      <c r="C35" s="634"/>
      <c r="D35" s="634"/>
      <c r="E35" s="634"/>
      <c r="F35" s="634"/>
      <c r="G35" s="634"/>
      <c r="H35" s="634"/>
      <c r="I35" s="634"/>
      <c r="J35" s="634"/>
      <c r="K35" s="634"/>
      <c r="L35" s="634"/>
      <c r="M35" s="634"/>
      <c r="N35" s="634"/>
      <c r="O35" s="634"/>
      <c r="P35" s="634"/>
      <c r="Q35" s="635"/>
      <c r="R35" s="636">
        <v>3376265</v>
      </c>
      <c r="S35" s="637"/>
      <c r="T35" s="637"/>
      <c r="U35" s="637"/>
      <c r="V35" s="637"/>
      <c r="W35" s="637"/>
      <c r="X35" s="637"/>
      <c r="Y35" s="638"/>
      <c r="Z35" s="639">
        <v>3.3</v>
      </c>
      <c r="AA35" s="639"/>
      <c r="AB35" s="639"/>
      <c r="AC35" s="639"/>
      <c r="AD35" s="640" t="s">
        <v>241</v>
      </c>
      <c r="AE35" s="640"/>
      <c r="AF35" s="640"/>
      <c r="AG35" s="640"/>
      <c r="AH35" s="640"/>
      <c r="AI35" s="640"/>
      <c r="AJ35" s="640"/>
      <c r="AK35" s="640"/>
      <c r="AL35" s="641" t="s">
        <v>129</v>
      </c>
      <c r="AM35" s="642"/>
      <c r="AN35" s="642"/>
      <c r="AO35" s="643"/>
      <c r="AP35" s="216"/>
      <c r="AQ35" s="618" t="s">
        <v>325</v>
      </c>
      <c r="AR35" s="619"/>
      <c r="AS35" s="619"/>
      <c r="AT35" s="619"/>
      <c r="AU35" s="619"/>
      <c r="AV35" s="619"/>
      <c r="AW35" s="619"/>
      <c r="AX35" s="619"/>
      <c r="AY35" s="619"/>
      <c r="AZ35" s="619"/>
      <c r="BA35" s="619"/>
      <c r="BB35" s="619"/>
      <c r="BC35" s="619"/>
      <c r="BD35" s="619"/>
      <c r="BE35" s="619"/>
      <c r="BF35" s="620"/>
      <c r="BG35" s="618" t="s">
        <v>326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327</v>
      </c>
      <c r="CE35" s="634"/>
      <c r="CF35" s="634"/>
      <c r="CG35" s="634"/>
      <c r="CH35" s="634"/>
      <c r="CI35" s="634"/>
      <c r="CJ35" s="634"/>
      <c r="CK35" s="634"/>
      <c r="CL35" s="634"/>
      <c r="CM35" s="634"/>
      <c r="CN35" s="634"/>
      <c r="CO35" s="634"/>
      <c r="CP35" s="634"/>
      <c r="CQ35" s="635"/>
      <c r="CR35" s="636">
        <v>95001</v>
      </c>
      <c r="CS35" s="668"/>
      <c r="CT35" s="668"/>
      <c r="CU35" s="668"/>
      <c r="CV35" s="668"/>
      <c r="CW35" s="668"/>
      <c r="CX35" s="668"/>
      <c r="CY35" s="669"/>
      <c r="CZ35" s="641">
        <v>0.1</v>
      </c>
      <c r="DA35" s="666"/>
      <c r="DB35" s="666"/>
      <c r="DC35" s="670"/>
      <c r="DD35" s="645">
        <v>86453</v>
      </c>
      <c r="DE35" s="668"/>
      <c r="DF35" s="668"/>
      <c r="DG35" s="668"/>
      <c r="DH35" s="668"/>
      <c r="DI35" s="668"/>
      <c r="DJ35" s="668"/>
      <c r="DK35" s="669"/>
      <c r="DL35" s="645">
        <v>86453</v>
      </c>
      <c r="DM35" s="668"/>
      <c r="DN35" s="668"/>
      <c r="DO35" s="668"/>
      <c r="DP35" s="668"/>
      <c r="DQ35" s="668"/>
      <c r="DR35" s="668"/>
      <c r="DS35" s="668"/>
      <c r="DT35" s="668"/>
      <c r="DU35" s="668"/>
      <c r="DV35" s="669"/>
      <c r="DW35" s="641">
        <v>0.2</v>
      </c>
      <c r="DX35" s="666"/>
      <c r="DY35" s="666"/>
      <c r="DZ35" s="666"/>
      <c r="EA35" s="666"/>
      <c r="EB35" s="666"/>
      <c r="EC35" s="667"/>
    </row>
    <row r="36" spans="2:133" ht="11.25" customHeight="1" x14ac:dyDescent="0.2">
      <c r="B36" s="633" t="s">
        <v>328</v>
      </c>
      <c r="C36" s="634"/>
      <c r="D36" s="634"/>
      <c r="E36" s="634"/>
      <c r="F36" s="634"/>
      <c r="G36" s="634"/>
      <c r="H36" s="634"/>
      <c r="I36" s="634"/>
      <c r="J36" s="634"/>
      <c r="K36" s="634"/>
      <c r="L36" s="634"/>
      <c r="M36" s="634"/>
      <c r="N36" s="634"/>
      <c r="O36" s="634"/>
      <c r="P36" s="634"/>
      <c r="Q36" s="635"/>
      <c r="R36" s="636">
        <v>9205150</v>
      </c>
      <c r="S36" s="637"/>
      <c r="T36" s="637"/>
      <c r="U36" s="637"/>
      <c r="V36" s="637"/>
      <c r="W36" s="637"/>
      <c r="X36" s="637"/>
      <c r="Y36" s="638"/>
      <c r="Z36" s="639">
        <v>9</v>
      </c>
      <c r="AA36" s="639"/>
      <c r="AB36" s="639"/>
      <c r="AC36" s="639"/>
      <c r="AD36" s="640" t="s">
        <v>175</v>
      </c>
      <c r="AE36" s="640"/>
      <c r="AF36" s="640"/>
      <c r="AG36" s="640"/>
      <c r="AH36" s="640"/>
      <c r="AI36" s="640"/>
      <c r="AJ36" s="640"/>
      <c r="AK36" s="640"/>
      <c r="AL36" s="641" t="s">
        <v>129</v>
      </c>
      <c r="AM36" s="642"/>
      <c r="AN36" s="642"/>
      <c r="AO36" s="643"/>
      <c r="AP36" s="216"/>
      <c r="AQ36" s="702" t="s">
        <v>329</v>
      </c>
      <c r="AR36" s="703"/>
      <c r="AS36" s="703"/>
      <c r="AT36" s="703"/>
      <c r="AU36" s="703"/>
      <c r="AV36" s="703"/>
      <c r="AW36" s="703"/>
      <c r="AX36" s="703"/>
      <c r="AY36" s="704"/>
      <c r="AZ36" s="625">
        <v>9613219</v>
      </c>
      <c r="BA36" s="626"/>
      <c r="BB36" s="626"/>
      <c r="BC36" s="626"/>
      <c r="BD36" s="626"/>
      <c r="BE36" s="626"/>
      <c r="BF36" s="698"/>
      <c r="BG36" s="622" t="s">
        <v>330</v>
      </c>
      <c r="BH36" s="623"/>
      <c r="BI36" s="623"/>
      <c r="BJ36" s="623"/>
      <c r="BK36" s="623"/>
      <c r="BL36" s="623"/>
      <c r="BM36" s="623"/>
      <c r="BN36" s="623"/>
      <c r="BO36" s="623"/>
      <c r="BP36" s="623"/>
      <c r="BQ36" s="623"/>
      <c r="BR36" s="623"/>
      <c r="BS36" s="623"/>
      <c r="BT36" s="623"/>
      <c r="BU36" s="624"/>
      <c r="BV36" s="625">
        <v>136209</v>
      </c>
      <c r="BW36" s="626"/>
      <c r="BX36" s="626"/>
      <c r="BY36" s="626"/>
      <c r="BZ36" s="626"/>
      <c r="CA36" s="626"/>
      <c r="CB36" s="698"/>
      <c r="CD36" s="633" t="s">
        <v>331</v>
      </c>
      <c r="CE36" s="634"/>
      <c r="CF36" s="634"/>
      <c r="CG36" s="634"/>
      <c r="CH36" s="634"/>
      <c r="CI36" s="634"/>
      <c r="CJ36" s="634"/>
      <c r="CK36" s="634"/>
      <c r="CL36" s="634"/>
      <c r="CM36" s="634"/>
      <c r="CN36" s="634"/>
      <c r="CO36" s="634"/>
      <c r="CP36" s="634"/>
      <c r="CQ36" s="635"/>
      <c r="CR36" s="636">
        <v>19957033</v>
      </c>
      <c r="CS36" s="637"/>
      <c r="CT36" s="637"/>
      <c r="CU36" s="637"/>
      <c r="CV36" s="637"/>
      <c r="CW36" s="637"/>
      <c r="CX36" s="637"/>
      <c r="CY36" s="638"/>
      <c r="CZ36" s="641">
        <v>21</v>
      </c>
      <c r="DA36" s="666"/>
      <c r="DB36" s="666"/>
      <c r="DC36" s="670"/>
      <c r="DD36" s="645">
        <v>15752296</v>
      </c>
      <c r="DE36" s="637"/>
      <c r="DF36" s="637"/>
      <c r="DG36" s="637"/>
      <c r="DH36" s="637"/>
      <c r="DI36" s="637"/>
      <c r="DJ36" s="637"/>
      <c r="DK36" s="638"/>
      <c r="DL36" s="645">
        <v>12252932</v>
      </c>
      <c r="DM36" s="637"/>
      <c r="DN36" s="637"/>
      <c r="DO36" s="637"/>
      <c r="DP36" s="637"/>
      <c r="DQ36" s="637"/>
      <c r="DR36" s="637"/>
      <c r="DS36" s="637"/>
      <c r="DT36" s="637"/>
      <c r="DU36" s="637"/>
      <c r="DV36" s="638"/>
      <c r="DW36" s="641">
        <v>25.3</v>
      </c>
      <c r="DX36" s="666"/>
      <c r="DY36" s="666"/>
      <c r="DZ36" s="666"/>
      <c r="EA36" s="666"/>
      <c r="EB36" s="666"/>
      <c r="EC36" s="667"/>
    </row>
    <row r="37" spans="2:133" ht="11.25" customHeight="1" x14ac:dyDescent="0.2">
      <c r="B37" s="633" t="s">
        <v>332</v>
      </c>
      <c r="C37" s="634"/>
      <c r="D37" s="634"/>
      <c r="E37" s="634"/>
      <c r="F37" s="634"/>
      <c r="G37" s="634"/>
      <c r="H37" s="634"/>
      <c r="I37" s="634"/>
      <c r="J37" s="634"/>
      <c r="K37" s="634"/>
      <c r="L37" s="634"/>
      <c r="M37" s="634"/>
      <c r="N37" s="634"/>
      <c r="O37" s="634"/>
      <c r="P37" s="634"/>
      <c r="Q37" s="635"/>
      <c r="R37" s="636">
        <v>1531358</v>
      </c>
      <c r="S37" s="637"/>
      <c r="T37" s="637"/>
      <c r="U37" s="637"/>
      <c r="V37" s="637"/>
      <c r="W37" s="637"/>
      <c r="X37" s="637"/>
      <c r="Y37" s="638"/>
      <c r="Z37" s="639">
        <v>1.5</v>
      </c>
      <c r="AA37" s="639"/>
      <c r="AB37" s="639"/>
      <c r="AC37" s="639"/>
      <c r="AD37" s="640">
        <v>70791</v>
      </c>
      <c r="AE37" s="640"/>
      <c r="AF37" s="640"/>
      <c r="AG37" s="640"/>
      <c r="AH37" s="640"/>
      <c r="AI37" s="640"/>
      <c r="AJ37" s="640"/>
      <c r="AK37" s="640"/>
      <c r="AL37" s="641">
        <v>0.2</v>
      </c>
      <c r="AM37" s="642"/>
      <c r="AN37" s="642"/>
      <c r="AO37" s="643"/>
      <c r="AQ37" s="699" t="s">
        <v>333</v>
      </c>
      <c r="AR37" s="700"/>
      <c r="AS37" s="700"/>
      <c r="AT37" s="700"/>
      <c r="AU37" s="700"/>
      <c r="AV37" s="700"/>
      <c r="AW37" s="700"/>
      <c r="AX37" s="700"/>
      <c r="AY37" s="701"/>
      <c r="AZ37" s="636">
        <v>3240000</v>
      </c>
      <c r="BA37" s="637"/>
      <c r="BB37" s="637"/>
      <c r="BC37" s="637"/>
      <c r="BD37" s="668"/>
      <c r="BE37" s="668"/>
      <c r="BF37" s="691"/>
      <c r="BG37" s="633" t="s">
        <v>334</v>
      </c>
      <c r="BH37" s="634"/>
      <c r="BI37" s="634"/>
      <c r="BJ37" s="634"/>
      <c r="BK37" s="634"/>
      <c r="BL37" s="634"/>
      <c r="BM37" s="634"/>
      <c r="BN37" s="634"/>
      <c r="BO37" s="634"/>
      <c r="BP37" s="634"/>
      <c r="BQ37" s="634"/>
      <c r="BR37" s="634"/>
      <c r="BS37" s="634"/>
      <c r="BT37" s="634"/>
      <c r="BU37" s="635"/>
      <c r="BV37" s="636">
        <v>121329</v>
      </c>
      <c r="BW37" s="637"/>
      <c r="BX37" s="637"/>
      <c r="BY37" s="637"/>
      <c r="BZ37" s="637"/>
      <c r="CA37" s="637"/>
      <c r="CB37" s="646"/>
      <c r="CD37" s="633" t="s">
        <v>335</v>
      </c>
      <c r="CE37" s="634"/>
      <c r="CF37" s="634"/>
      <c r="CG37" s="634"/>
      <c r="CH37" s="634"/>
      <c r="CI37" s="634"/>
      <c r="CJ37" s="634"/>
      <c r="CK37" s="634"/>
      <c r="CL37" s="634"/>
      <c r="CM37" s="634"/>
      <c r="CN37" s="634"/>
      <c r="CO37" s="634"/>
      <c r="CP37" s="634"/>
      <c r="CQ37" s="635"/>
      <c r="CR37" s="636">
        <v>3376393</v>
      </c>
      <c r="CS37" s="668"/>
      <c r="CT37" s="668"/>
      <c r="CU37" s="668"/>
      <c r="CV37" s="668"/>
      <c r="CW37" s="668"/>
      <c r="CX37" s="668"/>
      <c r="CY37" s="669"/>
      <c r="CZ37" s="641">
        <v>3.6</v>
      </c>
      <c r="DA37" s="666"/>
      <c r="DB37" s="666"/>
      <c r="DC37" s="670"/>
      <c r="DD37" s="645">
        <v>3376393</v>
      </c>
      <c r="DE37" s="668"/>
      <c r="DF37" s="668"/>
      <c r="DG37" s="668"/>
      <c r="DH37" s="668"/>
      <c r="DI37" s="668"/>
      <c r="DJ37" s="668"/>
      <c r="DK37" s="669"/>
      <c r="DL37" s="645">
        <v>3314393</v>
      </c>
      <c r="DM37" s="668"/>
      <c r="DN37" s="668"/>
      <c r="DO37" s="668"/>
      <c r="DP37" s="668"/>
      <c r="DQ37" s="668"/>
      <c r="DR37" s="668"/>
      <c r="DS37" s="668"/>
      <c r="DT37" s="668"/>
      <c r="DU37" s="668"/>
      <c r="DV37" s="669"/>
      <c r="DW37" s="641">
        <v>6.8</v>
      </c>
      <c r="DX37" s="666"/>
      <c r="DY37" s="666"/>
      <c r="DZ37" s="666"/>
      <c r="EA37" s="666"/>
      <c r="EB37" s="666"/>
      <c r="EC37" s="667"/>
    </row>
    <row r="38" spans="2:133" ht="11.25" customHeight="1" x14ac:dyDescent="0.2">
      <c r="B38" s="633" t="s">
        <v>336</v>
      </c>
      <c r="C38" s="634"/>
      <c r="D38" s="634"/>
      <c r="E38" s="634"/>
      <c r="F38" s="634"/>
      <c r="G38" s="634"/>
      <c r="H38" s="634"/>
      <c r="I38" s="634"/>
      <c r="J38" s="634"/>
      <c r="K38" s="634"/>
      <c r="L38" s="634"/>
      <c r="M38" s="634"/>
      <c r="N38" s="634"/>
      <c r="O38" s="634"/>
      <c r="P38" s="634"/>
      <c r="Q38" s="635"/>
      <c r="R38" s="636">
        <v>10059400</v>
      </c>
      <c r="S38" s="637"/>
      <c r="T38" s="637"/>
      <c r="U38" s="637"/>
      <c r="V38" s="637"/>
      <c r="W38" s="637"/>
      <c r="X38" s="637"/>
      <c r="Y38" s="638"/>
      <c r="Z38" s="639">
        <v>9.8000000000000007</v>
      </c>
      <c r="AA38" s="639"/>
      <c r="AB38" s="639"/>
      <c r="AC38" s="639"/>
      <c r="AD38" s="640" t="s">
        <v>175</v>
      </c>
      <c r="AE38" s="640"/>
      <c r="AF38" s="640"/>
      <c r="AG38" s="640"/>
      <c r="AH38" s="640"/>
      <c r="AI38" s="640"/>
      <c r="AJ38" s="640"/>
      <c r="AK38" s="640"/>
      <c r="AL38" s="641" t="s">
        <v>175</v>
      </c>
      <c r="AM38" s="642"/>
      <c r="AN38" s="642"/>
      <c r="AO38" s="643"/>
      <c r="AQ38" s="699" t="s">
        <v>337</v>
      </c>
      <c r="AR38" s="700"/>
      <c r="AS38" s="700"/>
      <c r="AT38" s="700"/>
      <c r="AU38" s="700"/>
      <c r="AV38" s="700"/>
      <c r="AW38" s="700"/>
      <c r="AX38" s="700"/>
      <c r="AY38" s="701"/>
      <c r="AZ38" s="636">
        <v>1700000</v>
      </c>
      <c r="BA38" s="637"/>
      <c r="BB38" s="637"/>
      <c r="BC38" s="637"/>
      <c r="BD38" s="668"/>
      <c r="BE38" s="668"/>
      <c r="BF38" s="691"/>
      <c r="BG38" s="633" t="s">
        <v>338</v>
      </c>
      <c r="BH38" s="634"/>
      <c r="BI38" s="634"/>
      <c r="BJ38" s="634"/>
      <c r="BK38" s="634"/>
      <c r="BL38" s="634"/>
      <c r="BM38" s="634"/>
      <c r="BN38" s="634"/>
      <c r="BO38" s="634"/>
      <c r="BP38" s="634"/>
      <c r="BQ38" s="634"/>
      <c r="BR38" s="634"/>
      <c r="BS38" s="634"/>
      <c r="BT38" s="634"/>
      <c r="BU38" s="635"/>
      <c r="BV38" s="636">
        <v>32409</v>
      </c>
      <c r="BW38" s="637"/>
      <c r="BX38" s="637"/>
      <c r="BY38" s="637"/>
      <c r="BZ38" s="637"/>
      <c r="CA38" s="637"/>
      <c r="CB38" s="646"/>
      <c r="CD38" s="633" t="s">
        <v>339</v>
      </c>
      <c r="CE38" s="634"/>
      <c r="CF38" s="634"/>
      <c r="CG38" s="634"/>
      <c r="CH38" s="634"/>
      <c r="CI38" s="634"/>
      <c r="CJ38" s="634"/>
      <c r="CK38" s="634"/>
      <c r="CL38" s="634"/>
      <c r="CM38" s="634"/>
      <c r="CN38" s="634"/>
      <c r="CO38" s="634"/>
      <c r="CP38" s="634"/>
      <c r="CQ38" s="635"/>
      <c r="CR38" s="636">
        <v>4647700</v>
      </c>
      <c r="CS38" s="637"/>
      <c r="CT38" s="637"/>
      <c r="CU38" s="637"/>
      <c r="CV38" s="637"/>
      <c r="CW38" s="637"/>
      <c r="CX38" s="637"/>
      <c r="CY38" s="638"/>
      <c r="CZ38" s="641">
        <v>4.9000000000000004</v>
      </c>
      <c r="DA38" s="666"/>
      <c r="DB38" s="666"/>
      <c r="DC38" s="670"/>
      <c r="DD38" s="645">
        <v>3444717</v>
      </c>
      <c r="DE38" s="637"/>
      <c r="DF38" s="637"/>
      <c r="DG38" s="637"/>
      <c r="DH38" s="637"/>
      <c r="DI38" s="637"/>
      <c r="DJ38" s="637"/>
      <c r="DK38" s="638"/>
      <c r="DL38" s="645">
        <v>3005876</v>
      </c>
      <c r="DM38" s="637"/>
      <c r="DN38" s="637"/>
      <c r="DO38" s="637"/>
      <c r="DP38" s="637"/>
      <c r="DQ38" s="637"/>
      <c r="DR38" s="637"/>
      <c r="DS38" s="637"/>
      <c r="DT38" s="637"/>
      <c r="DU38" s="637"/>
      <c r="DV38" s="638"/>
      <c r="DW38" s="641">
        <v>6.2</v>
      </c>
      <c r="DX38" s="666"/>
      <c r="DY38" s="666"/>
      <c r="DZ38" s="666"/>
      <c r="EA38" s="666"/>
      <c r="EB38" s="666"/>
      <c r="EC38" s="667"/>
    </row>
    <row r="39" spans="2:133" ht="11.25" customHeight="1" x14ac:dyDescent="0.2">
      <c r="B39" s="633" t="s">
        <v>340</v>
      </c>
      <c r="C39" s="634"/>
      <c r="D39" s="634"/>
      <c r="E39" s="634"/>
      <c r="F39" s="634"/>
      <c r="G39" s="634"/>
      <c r="H39" s="634"/>
      <c r="I39" s="634"/>
      <c r="J39" s="634"/>
      <c r="K39" s="634"/>
      <c r="L39" s="634"/>
      <c r="M39" s="634"/>
      <c r="N39" s="634"/>
      <c r="O39" s="634"/>
      <c r="P39" s="634"/>
      <c r="Q39" s="635"/>
      <c r="R39" s="636" t="s">
        <v>241</v>
      </c>
      <c r="S39" s="637"/>
      <c r="T39" s="637"/>
      <c r="U39" s="637"/>
      <c r="V39" s="637"/>
      <c r="W39" s="637"/>
      <c r="X39" s="637"/>
      <c r="Y39" s="638"/>
      <c r="Z39" s="639" t="s">
        <v>241</v>
      </c>
      <c r="AA39" s="639"/>
      <c r="AB39" s="639"/>
      <c r="AC39" s="639"/>
      <c r="AD39" s="640" t="s">
        <v>175</v>
      </c>
      <c r="AE39" s="640"/>
      <c r="AF39" s="640"/>
      <c r="AG39" s="640"/>
      <c r="AH39" s="640"/>
      <c r="AI39" s="640"/>
      <c r="AJ39" s="640"/>
      <c r="AK39" s="640"/>
      <c r="AL39" s="641" t="s">
        <v>129</v>
      </c>
      <c r="AM39" s="642"/>
      <c r="AN39" s="642"/>
      <c r="AO39" s="643"/>
      <c r="AQ39" s="699" t="s">
        <v>341</v>
      </c>
      <c r="AR39" s="700"/>
      <c r="AS39" s="700"/>
      <c r="AT39" s="700"/>
      <c r="AU39" s="700"/>
      <c r="AV39" s="700"/>
      <c r="AW39" s="700"/>
      <c r="AX39" s="700"/>
      <c r="AY39" s="701"/>
      <c r="AZ39" s="636">
        <v>57912</v>
      </c>
      <c r="BA39" s="637"/>
      <c r="BB39" s="637"/>
      <c r="BC39" s="637"/>
      <c r="BD39" s="668"/>
      <c r="BE39" s="668"/>
      <c r="BF39" s="691"/>
      <c r="BG39" s="633" t="s">
        <v>342</v>
      </c>
      <c r="BH39" s="634"/>
      <c r="BI39" s="634"/>
      <c r="BJ39" s="634"/>
      <c r="BK39" s="634"/>
      <c r="BL39" s="634"/>
      <c r="BM39" s="634"/>
      <c r="BN39" s="634"/>
      <c r="BO39" s="634"/>
      <c r="BP39" s="634"/>
      <c r="BQ39" s="634"/>
      <c r="BR39" s="634"/>
      <c r="BS39" s="634"/>
      <c r="BT39" s="634"/>
      <c r="BU39" s="635"/>
      <c r="BV39" s="636">
        <v>47021</v>
      </c>
      <c r="BW39" s="637"/>
      <c r="BX39" s="637"/>
      <c r="BY39" s="637"/>
      <c r="BZ39" s="637"/>
      <c r="CA39" s="637"/>
      <c r="CB39" s="646"/>
      <c r="CD39" s="633" t="s">
        <v>343</v>
      </c>
      <c r="CE39" s="634"/>
      <c r="CF39" s="634"/>
      <c r="CG39" s="634"/>
      <c r="CH39" s="634"/>
      <c r="CI39" s="634"/>
      <c r="CJ39" s="634"/>
      <c r="CK39" s="634"/>
      <c r="CL39" s="634"/>
      <c r="CM39" s="634"/>
      <c r="CN39" s="634"/>
      <c r="CO39" s="634"/>
      <c r="CP39" s="634"/>
      <c r="CQ39" s="635"/>
      <c r="CR39" s="636">
        <v>232903</v>
      </c>
      <c r="CS39" s="668"/>
      <c r="CT39" s="668"/>
      <c r="CU39" s="668"/>
      <c r="CV39" s="668"/>
      <c r="CW39" s="668"/>
      <c r="CX39" s="668"/>
      <c r="CY39" s="669"/>
      <c r="CZ39" s="641">
        <v>0.2</v>
      </c>
      <c r="DA39" s="666"/>
      <c r="DB39" s="666"/>
      <c r="DC39" s="670"/>
      <c r="DD39" s="645">
        <v>25972</v>
      </c>
      <c r="DE39" s="668"/>
      <c r="DF39" s="668"/>
      <c r="DG39" s="668"/>
      <c r="DH39" s="668"/>
      <c r="DI39" s="668"/>
      <c r="DJ39" s="668"/>
      <c r="DK39" s="669"/>
      <c r="DL39" s="645" t="s">
        <v>175</v>
      </c>
      <c r="DM39" s="668"/>
      <c r="DN39" s="668"/>
      <c r="DO39" s="668"/>
      <c r="DP39" s="668"/>
      <c r="DQ39" s="668"/>
      <c r="DR39" s="668"/>
      <c r="DS39" s="668"/>
      <c r="DT39" s="668"/>
      <c r="DU39" s="668"/>
      <c r="DV39" s="669"/>
      <c r="DW39" s="641" t="s">
        <v>129</v>
      </c>
      <c r="DX39" s="666"/>
      <c r="DY39" s="666"/>
      <c r="DZ39" s="666"/>
      <c r="EA39" s="666"/>
      <c r="EB39" s="666"/>
      <c r="EC39" s="667"/>
    </row>
    <row r="40" spans="2:133" ht="11.25" customHeight="1" x14ac:dyDescent="0.2">
      <c r="B40" s="633" t="s">
        <v>344</v>
      </c>
      <c r="C40" s="634"/>
      <c r="D40" s="634"/>
      <c r="E40" s="634"/>
      <c r="F40" s="634"/>
      <c r="G40" s="634"/>
      <c r="H40" s="634"/>
      <c r="I40" s="634"/>
      <c r="J40" s="634"/>
      <c r="K40" s="634"/>
      <c r="L40" s="634"/>
      <c r="M40" s="634"/>
      <c r="N40" s="634"/>
      <c r="O40" s="634"/>
      <c r="P40" s="634"/>
      <c r="Q40" s="635"/>
      <c r="R40" s="636">
        <v>1358300</v>
      </c>
      <c r="S40" s="637"/>
      <c r="T40" s="637"/>
      <c r="U40" s="637"/>
      <c r="V40" s="637"/>
      <c r="W40" s="637"/>
      <c r="X40" s="637"/>
      <c r="Y40" s="638"/>
      <c r="Z40" s="639">
        <v>1.3</v>
      </c>
      <c r="AA40" s="639"/>
      <c r="AB40" s="639"/>
      <c r="AC40" s="639"/>
      <c r="AD40" s="640" t="s">
        <v>129</v>
      </c>
      <c r="AE40" s="640"/>
      <c r="AF40" s="640"/>
      <c r="AG40" s="640"/>
      <c r="AH40" s="640"/>
      <c r="AI40" s="640"/>
      <c r="AJ40" s="640"/>
      <c r="AK40" s="640"/>
      <c r="AL40" s="641" t="s">
        <v>129</v>
      </c>
      <c r="AM40" s="642"/>
      <c r="AN40" s="642"/>
      <c r="AO40" s="643"/>
      <c r="AQ40" s="699" t="s">
        <v>345</v>
      </c>
      <c r="AR40" s="700"/>
      <c r="AS40" s="700"/>
      <c r="AT40" s="700"/>
      <c r="AU40" s="700"/>
      <c r="AV40" s="700"/>
      <c r="AW40" s="700"/>
      <c r="AX40" s="700"/>
      <c r="AY40" s="701"/>
      <c r="AZ40" s="636">
        <v>25519</v>
      </c>
      <c r="BA40" s="637"/>
      <c r="BB40" s="637"/>
      <c r="BC40" s="637"/>
      <c r="BD40" s="668"/>
      <c r="BE40" s="668"/>
      <c r="BF40" s="691"/>
      <c r="BG40" s="684" t="s">
        <v>346</v>
      </c>
      <c r="BH40" s="685"/>
      <c r="BI40" s="685"/>
      <c r="BJ40" s="685"/>
      <c r="BK40" s="685"/>
      <c r="BL40" s="217"/>
      <c r="BM40" s="634" t="s">
        <v>347</v>
      </c>
      <c r="BN40" s="634"/>
      <c r="BO40" s="634"/>
      <c r="BP40" s="634"/>
      <c r="BQ40" s="634"/>
      <c r="BR40" s="634"/>
      <c r="BS40" s="634"/>
      <c r="BT40" s="634"/>
      <c r="BU40" s="635"/>
      <c r="BV40" s="636">
        <v>104</v>
      </c>
      <c r="BW40" s="637"/>
      <c r="BX40" s="637"/>
      <c r="BY40" s="637"/>
      <c r="BZ40" s="637"/>
      <c r="CA40" s="637"/>
      <c r="CB40" s="646"/>
      <c r="CD40" s="633" t="s">
        <v>348</v>
      </c>
      <c r="CE40" s="634"/>
      <c r="CF40" s="634"/>
      <c r="CG40" s="634"/>
      <c r="CH40" s="634"/>
      <c r="CI40" s="634"/>
      <c r="CJ40" s="634"/>
      <c r="CK40" s="634"/>
      <c r="CL40" s="634"/>
      <c r="CM40" s="634"/>
      <c r="CN40" s="634"/>
      <c r="CO40" s="634"/>
      <c r="CP40" s="634"/>
      <c r="CQ40" s="635"/>
      <c r="CR40" s="636">
        <v>282510</v>
      </c>
      <c r="CS40" s="637"/>
      <c r="CT40" s="637"/>
      <c r="CU40" s="637"/>
      <c r="CV40" s="637"/>
      <c r="CW40" s="637"/>
      <c r="CX40" s="637"/>
      <c r="CY40" s="638"/>
      <c r="CZ40" s="641">
        <v>0.3</v>
      </c>
      <c r="DA40" s="666"/>
      <c r="DB40" s="666"/>
      <c r="DC40" s="670"/>
      <c r="DD40" s="645">
        <v>131510</v>
      </c>
      <c r="DE40" s="637"/>
      <c r="DF40" s="637"/>
      <c r="DG40" s="637"/>
      <c r="DH40" s="637"/>
      <c r="DI40" s="637"/>
      <c r="DJ40" s="637"/>
      <c r="DK40" s="638"/>
      <c r="DL40" s="645" t="s">
        <v>129</v>
      </c>
      <c r="DM40" s="637"/>
      <c r="DN40" s="637"/>
      <c r="DO40" s="637"/>
      <c r="DP40" s="637"/>
      <c r="DQ40" s="637"/>
      <c r="DR40" s="637"/>
      <c r="DS40" s="637"/>
      <c r="DT40" s="637"/>
      <c r="DU40" s="637"/>
      <c r="DV40" s="638"/>
      <c r="DW40" s="641" t="s">
        <v>129</v>
      </c>
      <c r="DX40" s="666"/>
      <c r="DY40" s="666"/>
      <c r="DZ40" s="666"/>
      <c r="EA40" s="666"/>
      <c r="EB40" s="666"/>
      <c r="EC40" s="667"/>
    </row>
    <row r="41" spans="2:133" ht="11.25" customHeight="1" x14ac:dyDescent="0.2">
      <c r="B41" s="657" t="s">
        <v>349</v>
      </c>
      <c r="C41" s="658"/>
      <c r="D41" s="658"/>
      <c r="E41" s="658"/>
      <c r="F41" s="658"/>
      <c r="G41" s="658"/>
      <c r="H41" s="658"/>
      <c r="I41" s="658"/>
      <c r="J41" s="658"/>
      <c r="K41" s="658"/>
      <c r="L41" s="658"/>
      <c r="M41" s="658"/>
      <c r="N41" s="658"/>
      <c r="O41" s="658"/>
      <c r="P41" s="658"/>
      <c r="Q41" s="659"/>
      <c r="R41" s="708">
        <v>102479568</v>
      </c>
      <c r="S41" s="709"/>
      <c r="T41" s="709"/>
      <c r="U41" s="709"/>
      <c r="V41" s="709"/>
      <c r="W41" s="709"/>
      <c r="X41" s="709"/>
      <c r="Y41" s="713"/>
      <c r="Z41" s="714">
        <v>100</v>
      </c>
      <c r="AA41" s="714"/>
      <c r="AB41" s="714"/>
      <c r="AC41" s="714"/>
      <c r="AD41" s="715">
        <v>47111724</v>
      </c>
      <c r="AE41" s="715"/>
      <c r="AF41" s="715"/>
      <c r="AG41" s="715"/>
      <c r="AH41" s="715"/>
      <c r="AI41" s="715"/>
      <c r="AJ41" s="715"/>
      <c r="AK41" s="715"/>
      <c r="AL41" s="716">
        <v>100</v>
      </c>
      <c r="AM41" s="696"/>
      <c r="AN41" s="696"/>
      <c r="AO41" s="717"/>
      <c r="AQ41" s="699" t="s">
        <v>350</v>
      </c>
      <c r="AR41" s="700"/>
      <c r="AS41" s="700"/>
      <c r="AT41" s="700"/>
      <c r="AU41" s="700"/>
      <c r="AV41" s="700"/>
      <c r="AW41" s="700"/>
      <c r="AX41" s="700"/>
      <c r="AY41" s="701"/>
      <c r="AZ41" s="636">
        <v>1435737</v>
      </c>
      <c r="BA41" s="637"/>
      <c r="BB41" s="637"/>
      <c r="BC41" s="637"/>
      <c r="BD41" s="668"/>
      <c r="BE41" s="668"/>
      <c r="BF41" s="691"/>
      <c r="BG41" s="684"/>
      <c r="BH41" s="685"/>
      <c r="BI41" s="685"/>
      <c r="BJ41" s="685"/>
      <c r="BK41" s="685"/>
      <c r="BL41" s="217"/>
      <c r="BM41" s="634" t="s">
        <v>351</v>
      </c>
      <c r="BN41" s="634"/>
      <c r="BO41" s="634"/>
      <c r="BP41" s="634"/>
      <c r="BQ41" s="634"/>
      <c r="BR41" s="634"/>
      <c r="BS41" s="634"/>
      <c r="BT41" s="634"/>
      <c r="BU41" s="635"/>
      <c r="BV41" s="636" t="s">
        <v>241</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175</v>
      </c>
      <c r="CS41" s="668"/>
      <c r="CT41" s="668"/>
      <c r="CU41" s="668"/>
      <c r="CV41" s="668"/>
      <c r="CW41" s="668"/>
      <c r="CX41" s="668"/>
      <c r="CY41" s="669"/>
      <c r="CZ41" s="641" t="s">
        <v>175</v>
      </c>
      <c r="DA41" s="666"/>
      <c r="DB41" s="666"/>
      <c r="DC41" s="670"/>
      <c r="DD41" s="645" t="s">
        <v>175</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353</v>
      </c>
      <c r="AR42" s="706"/>
      <c r="AS42" s="706"/>
      <c r="AT42" s="706"/>
      <c r="AU42" s="706"/>
      <c r="AV42" s="706"/>
      <c r="AW42" s="706"/>
      <c r="AX42" s="706"/>
      <c r="AY42" s="707"/>
      <c r="AZ42" s="708">
        <v>3154051</v>
      </c>
      <c r="BA42" s="709"/>
      <c r="BB42" s="709"/>
      <c r="BC42" s="709"/>
      <c r="BD42" s="695"/>
      <c r="BE42" s="695"/>
      <c r="BF42" s="697"/>
      <c r="BG42" s="686"/>
      <c r="BH42" s="687"/>
      <c r="BI42" s="687"/>
      <c r="BJ42" s="687"/>
      <c r="BK42" s="687"/>
      <c r="BL42" s="218"/>
      <c r="BM42" s="658" t="s">
        <v>354</v>
      </c>
      <c r="BN42" s="658"/>
      <c r="BO42" s="658"/>
      <c r="BP42" s="658"/>
      <c r="BQ42" s="658"/>
      <c r="BR42" s="658"/>
      <c r="BS42" s="658"/>
      <c r="BT42" s="658"/>
      <c r="BU42" s="659"/>
      <c r="BV42" s="708">
        <v>308</v>
      </c>
      <c r="BW42" s="709"/>
      <c r="BX42" s="709"/>
      <c r="BY42" s="709"/>
      <c r="BZ42" s="709"/>
      <c r="CA42" s="709"/>
      <c r="CB42" s="718"/>
      <c r="CD42" s="633" t="s">
        <v>355</v>
      </c>
      <c r="CE42" s="634"/>
      <c r="CF42" s="634"/>
      <c r="CG42" s="634"/>
      <c r="CH42" s="634"/>
      <c r="CI42" s="634"/>
      <c r="CJ42" s="634"/>
      <c r="CK42" s="634"/>
      <c r="CL42" s="634"/>
      <c r="CM42" s="634"/>
      <c r="CN42" s="634"/>
      <c r="CO42" s="634"/>
      <c r="CP42" s="634"/>
      <c r="CQ42" s="635"/>
      <c r="CR42" s="636">
        <v>16577691</v>
      </c>
      <c r="CS42" s="668"/>
      <c r="CT42" s="668"/>
      <c r="CU42" s="668"/>
      <c r="CV42" s="668"/>
      <c r="CW42" s="668"/>
      <c r="CX42" s="668"/>
      <c r="CY42" s="669"/>
      <c r="CZ42" s="641">
        <v>17.5</v>
      </c>
      <c r="DA42" s="666"/>
      <c r="DB42" s="666"/>
      <c r="DC42" s="670"/>
      <c r="DD42" s="645">
        <v>2120300</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356</v>
      </c>
      <c r="CD43" s="633" t="s">
        <v>357</v>
      </c>
      <c r="CE43" s="634"/>
      <c r="CF43" s="634"/>
      <c r="CG43" s="634"/>
      <c r="CH43" s="634"/>
      <c r="CI43" s="634"/>
      <c r="CJ43" s="634"/>
      <c r="CK43" s="634"/>
      <c r="CL43" s="634"/>
      <c r="CM43" s="634"/>
      <c r="CN43" s="634"/>
      <c r="CO43" s="634"/>
      <c r="CP43" s="634"/>
      <c r="CQ43" s="635"/>
      <c r="CR43" s="636">
        <v>314804</v>
      </c>
      <c r="CS43" s="668"/>
      <c r="CT43" s="668"/>
      <c r="CU43" s="668"/>
      <c r="CV43" s="668"/>
      <c r="CW43" s="668"/>
      <c r="CX43" s="668"/>
      <c r="CY43" s="669"/>
      <c r="CZ43" s="641">
        <v>0.3</v>
      </c>
      <c r="DA43" s="666"/>
      <c r="DB43" s="666"/>
      <c r="DC43" s="670"/>
      <c r="DD43" s="645">
        <v>314804</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306</v>
      </c>
      <c r="CE44" s="673"/>
      <c r="CF44" s="633" t="s">
        <v>359</v>
      </c>
      <c r="CG44" s="634"/>
      <c r="CH44" s="634"/>
      <c r="CI44" s="634"/>
      <c r="CJ44" s="634"/>
      <c r="CK44" s="634"/>
      <c r="CL44" s="634"/>
      <c r="CM44" s="634"/>
      <c r="CN44" s="634"/>
      <c r="CO44" s="634"/>
      <c r="CP44" s="634"/>
      <c r="CQ44" s="635"/>
      <c r="CR44" s="636">
        <v>16577691</v>
      </c>
      <c r="CS44" s="637"/>
      <c r="CT44" s="637"/>
      <c r="CU44" s="637"/>
      <c r="CV44" s="637"/>
      <c r="CW44" s="637"/>
      <c r="CX44" s="637"/>
      <c r="CY44" s="638"/>
      <c r="CZ44" s="641">
        <v>17.5</v>
      </c>
      <c r="DA44" s="642"/>
      <c r="DB44" s="642"/>
      <c r="DC44" s="648"/>
      <c r="DD44" s="645">
        <v>2120300</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361</v>
      </c>
      <c r="CG45" s="634"/>
      <c r="CH45" s="634"/>
      <c r="CI45" s="634"/>
      <c r="CJ45" s="634"/>
      <c r="CK45" s="634"/>
      <c r="CL45" s="634"/>
      <c r="CM45" s="634"/>
      <c r="CN45" s="634"/>
      <c r="CO45" s="634"/>
      <c r="CP45" s="634"/>
      <c r="CQ45" s="635"/>
      <c r="CR45" s="636">
        <v>4284104</v>
      </c>
      <c r="CS45" s="668"/>
      <c r="CT45" s="668"/>
      <c r="CU45" s="668"/>
      <c r="CV45" s="668"/>
      <c r="CW45" s="668"/>
      <c r="CX45" s="668"/>
      <c r="CY45" s="669"/>
      <c r="CZ45" s="641">
        <v>4.5</v>
      </c>
      <c r="DA45" s="666"/>
      <c r="DB45" s="666"/>
      <c r="DC45" s="670"/>
      <c r="DD45" s="645">
        <v>696613</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362</v>
      </c>
      <c r="CG46" s="634"/>
      <c r="CH46" s="634"/>
      <c r="CI46" s="634"/>
      <c r="CJ46" s="634"/>
      <c r="CK46" s="634"/>
      <c r="CL46" s="634"/>
      <c r="CM46" s="634"/>
      <c r="CN46" s="634"/>
      <c r="CO46" s="634"/>
      <c r="CP46" s="634"/>
      <c r="CQ46" s="635"/>
      <c r="CR46" s="636">
        <v>12200769</v>
      </c>
      <c r="CS46" s="637"/>
      <c r="CT46" s="637"/>
      <c r="CU46" s="637"/>
      <c r="CV46" s="637"/>
      <c r="CW46" s="637"/>
      <c r="CX46" s="637"/>
      <c r="CY46" s="638"/>
      <c r="CZ46" s="641">
        <v>12.9</v>
      </c>
      <c r="DA46" s="642"/>
      <c r="DB46" s="642"/>
      <c r="DC46" s="648"/>
      <c r="DD46" s="645">
        <v>1384369</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363</v>
      </c>
      <c r="CG47" s="634"/>
      <c r="CH47" s="634"/>
      <c r="CI47" s="634"/>
      <c r="CJ47" s="634"/>
      <c r="CK47" s="634"/>
      <c r="CL47" s="634"/>
      <c r="CM47" s="634"/>
      <c r="CN47" s="634"/>
      <c r="CO47" s="634"/>
      <c r="CP47" s="634"/>
      <c r="CQ47" s="635"/>
      <c r="CR47" s="636" t="s">
        <v>129</v>
      </c>
      <c r="CS47" s="668"/>
      <c r="CT47" s="668"/>
      <c r="CU47" s="668"/>
      <c r="CV47" s="668"/>
      <c r="CW47" s="668"/>
      <c r="CX47" s="668"/>
      <c r="CY47" s="669"/>
      <c r="CZ47" s="641" t="s">
        <v>129</v>
      </c>
      <c r="DA47" s="666"/>
      <c r="DB47" s="666"/>
      <c r="DC47" s="670"/>
      <c r="DD47" s="645" t="s">
        <v>241</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364</v>
      </c>
      <c r="CG48" s="634"/>
      <c r="CH48" s="634"/>
      <c r="CI48" s="634"/>
      <c r="CJ48" s="634"/>
      <c r="CK48" s="634"/>
      <c r="CL48" s="634"/>
      <c r="CM48" s="634"/>
      <c r="CN48" s="634"/>
      <c r="CO48" s="634"/>
      <c r="CP48" s="634"/>
      <c r="CQ48" s="635"/>
      <c r="CR48" s="636" t="s">
        <v>241</v>
      </c>
      <c r="CS48" s="637"/>
      <c r="CT48" s="637"/>
      <c r="CU48" s="637"/>
      <c r="CV48" s="637"/>
      <c r="CW48" s="637"/>
      <c r="CX48" s="637"/>
      <c r="CY48" s="638"/>
      <c r="CZ48" s="641" t="s">
        <v>129</v>
      </c>
      <c r="DA48" s="642"/>
      <c r="DB48" s="642"/>
      <c r="DC48" s="648"/>
      <c r="DD48" s="645" t="s">
        <v>129</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365</v>
      </c>
      <c r="CE49" s="658"/>
      <c r="CF49" s="658"/>
      <c r="CG49" s="658"/>
      <c r="CH49" s="658"/>
      <c r="CI49" s="658"/>
      <c r="CJ49" s="658"/>
      <c r="CK49" s="658"/>
      <c r="CL49" s="658"/>
      <c r="CM49" s="658"/>
      <c r="CN49" s="658"/>
      <c r="CO49" s="658"/>
      <c r="CP49" s="658"/>
      <c r="CQ49" s="659"/>
      <c r="CR49" s="708">
        <v>94941211</v>
      </c>
      <c r="CS49" s="695"/>
      <c r="CT49" s="695"/>
      <c r="CU49" s="695"/>
      <c r="CV49" s="695"/>
      <c r="CW49" s="695"/>
      <c r="CX49" s="695"/>
      <c r="CY49" s="724"/>
      <c r="CZ49" s="716">
        <v>100</v>
      </c>
      <c r="DA49" s="725"/>
      <c r="DB49" s="725"/>
      <c r="DC49" s="726"/>
      <c r="DD49" s="727">
        <v>54764003</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zVsWfR0S+47YKrKbYdcuqks2gNAA3oMBWDWDeT3WRADBVv4cEXlI3m1W2P27+huTYtuzkdK0RZUIkR2tR9gj/g==" saltValue="xGVbXsrBRV3NGTRC0FyRZ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A135"/>
  <sheetViews>
    <sheetView view="pageBreakPreview" zoomScale="70" zoomScaleNormal="70" zoomScaleSheetLayoutView="70" workbookViewId="0">
      <selection activeCell="AF73" sqref="AF73:AJ73"/>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367</v>
      </c>
      <c r="DK2" s="736"/>
      <c r="DL2" s="736"/>
      <c r="DM2" s="736"/>
      <c r="DN2" s="736"/>
      <c r="DO2" s="737"/>
      <c r="DP2" s="222"/>
      <c r="DQ2" s="735" t="s">
        <v>368</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369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371</v>
      </c>
      <c r="B5" s="741"/>
      <c r="C5" s="741"/>
      <c r="D5" s="741"/>
      <c r="E5" s="741"/>
      <c r="F5" s="741"/>
      <c r="G5" s="741"/>
      <c r="H5" s="741"/>
      <c r="I5" s="741"/>
      <c r="J5" s="741"/>
      <c r="K5" s="741"/>
      <c r="L5" s="741"/>
      <c r="M5" s="741"/>
      <c r="N5" s="741"/>
      <c r="O5" s="741"/>
      <c r="P5" s="742"/>
      <c r="Q5" s="746" t="s">
        <v>372</v>
      </c>
      <c r="R5" s="747"/>
      <c r="S5" s="747"/>
      <c r="T5" s="747"/>
      <c r="U5" s="748"/>
      <c r="V5" s="746" t="s">
        <v>373</v>
      </c>
      <c r="W5" s="747"/>
      <c r="X5" s="747"/>
      <c r="Y5" s="747"/>
      <c r="Z5" s="748"/>
      <c r="AA5" s="746" t="s">
        <v>374</v>
      </c>
      <c r="AB5" s="747"/>
      <c r="AC5" s="747"/>
      <c r="AD5" s="747"/>
      <c r="AE5" s="747"/>
      <c r="AF5" s="752" t="s">
        <v>375</v>
      </c>
      <c r="AG5" s="747"/>
      <c r="AH5" s="747"/>
      <c r="AI5" s="747"/>
      <c r="AJ5" s="753"/>
      <c r="AK5" s="747" t="s">
        <v>376</v>
      </c>
      <c r="AL5" s="747"/>
      <c r="AM5" s="747"/>
      <c r="AN5" s="747"/>
      <c r="AO5" s="748"/>
      <c r="AP5" s="746" t="s">
        <v>377</v>
      </c>
      <c r="AQ5" s="747"/>
      <c r="AR5" s="747"/>
      <c r="AS5" s="747"/>
      <c r="AT5" s="748"/>
      <c r="AU5" s="746" t="s">
        <v>378</v>
      </c>
      <c r="AV5" s="747"/>
      <c r="AW5" s="747"/>
      <c r="AX5" s="747"/>
      <c r="AY5" s="753"/>
      <c r="AZ5" s="226"/>
      <c r="BA5" s="226"/>
      <c r="BB5" s="226"/>
      <c r="BC5" s="226"/>
      <c r="BD5" s="226"/>
      <c r="BE5" s="227"/>
      <c r="BF5" s="227"/>
      <c r="BG5" s="227"/>
      <c r="BH5" s="227"/>
      <c r="BI5" s="227"/>
      <c r="BJ5" s="227"/>
      <c r="BK5" s="227"/>
      <c r="BL5" s="227"/>
      <c r="BM5" s="227"/>
      <c r="BN5" s="227"/>
      <c r="BO5" s="227"/>
      <c r="BP5" s="227"/>
      <c r="BQ5" s="740" t="s">
        <v>379</v>
      </c>
      <c r="BR5" s="741"/>
      <c r="BS5" s="741"/>
      <c r="BT5" s="741"/>
      <c r="BU5" s="741"/>
      <c r="BV5" s="741"/>
      <c r="BW5" s="741"/>
      <c r="BX5" s="741"/>
      <c r="BY5" s="741"/>
      <c r="BZ5" s="741"/>
      <c r="CA5" s="741"/>
      <c r="CB5" s="741"/>
      <c r="CC5" s="741"/>
      <c r="CD5" s="741"/>
      <c r="CE5" s="741"/>
      <c r="CF5" s="741"/>
      <c r="CG5" s="742"/>
      <c r="CH5" s="746" t="s">
        <v>380</v>
      </c>
      <c r="CI5" s="747"/>
      <c r="CJ5" s="747"/>
      <c r="CK5" s="747"/>
      <c r="CL5" s="748"/>
      <c r="CM5" s="746" t="s">
        <v>381</v>
      </c>
      <c r="CN5" s="747"/>
      <c r="CO5" s="747"/>
      <c r="CP5" s="747"/>
      <c r="CQ5" s="748"/>
      <c r="CR5" s="746" t="s">
        <v>382</v>
      </c>
      <c r="CS5" s="747"/>
      <c r="CT5" s="747"/>
      <c r="CU5" s="747"/>
      <c r="CV5" s="748"/>
      <c r="CW5" s="746" t="s">
        <v>383</v>
      </c>
      <c r="CX5" s="747"/>
      <c r="CY5" s="747"/>
      <c r="CZ5" s="747"/>
      <c r="DA5" s="748"/>
      <c r="DB5" s="746" t="s">
        <v>384</v>
      </c>
      <c r="DC5" s="747"/>
      <c r="DD5" s="747"/>
      <c r="DE5" s="747"/>
      <c r="DF5" s="748"/>
      <c r="DG5" s="776" t="s">
        <v>385</v>
      </c>
      <c r="DH5" s="777"/>
      <c r="DI5" s="777"/>
      <c r="DJ5" s="777"/>
      <c r="DK5" s="778"/>
      <c r="DL5" s="776" t="s">
        <v>386</v>
      </c>
      <c r="DM5" s="777"/>
      <c r="DN5" s="777"/>
      <c r="DO5" s="777"/>
      <c r="DP5" s="778"/>
      <c r="DQ5" s="746" t="s">
        <v>387</v>
      </c>
      <c r="DR5" s="747"/>
      <c r="DS5" s="747"/>
      <c r="DT5" s="747"/>
      <c r="DU5" s="748"/>
      <c r="DV5" s="746" t="s">
        <v>378</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388</v>
      </c>
      <c r="C7" s="763"/>
      <c r="D7" s="763"/>
      <c r="E7" s="763"/>
      <c r="F7" s="763"/>
      <c r="G7" s="763"/>
      <c r="H7" s="763"/>
      <c r="I7" s="763"/>
      <c r="J7" s="763"/>
      <c r="K7" s="763"/>
      <c r="L7" s="763"/>
      <c r="M7" s="763"/>
      <c r="N7" s="763"/>
      <c r="O7" s="763"/>
      <c r="P7" s="764"/>
      <c r="Q7" s="765">
        <v>101704</v>
      </c>
      <c r="R7" s="766"/>
      <c r="S7" s="766"/>
      <c r="T7" s="766"/>
      <c r="U7" s="766"/>
      <c r="V7" s="766">
        <v>94569</v>
      </c>
      <c r="W7" s="766"/>
      <c r="X7" s="766"/>
      <c r="Y7" s="766"/>
      <c r="Z7" s="766"/>
      <c r="AA7" s="766">
        <v>7134</v>
      </c>
      <c r="AB7" s="766"/>
      <c r="AC7" s="766"/>
      <c r="AD7" s="766"/>
      <c r="AE7" s="767"/>
      <c r="AF7" s="768">
        <v>5754</v>
      </c>
      <c r="AG7" s="769"/>
      <c r="AH7" s="769"/>
      <c r="AI7" s="769"/>
      <c r="AJ7" s="770"/>
      <c r="AK7" s="771">
        <v>3376</v>
      </c>
      <c r="AL7" s="772"/>
      <c r="AM7" s="772"/>
      <c r="AN7" s="772"/>
      <c r="AO7" s="772"/>
      <c r="AP7" s="772">
        <v>69095</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593</v>
      </c>
      <c r="BT7" s="760"/>
      <c r="BU7" s="760"/>
      <c r="BV7" s="760"/>
      <c r="BW7" s="760"/>
      <c r="BX7" s="760"/>
      <c r="BY7" s="760"/>
      <c r="BZ7" s="760"/>
      <c r="CA7" s="760"/>
      <c r="CB7" s="760"/>
      <c r="CC7" s="760"/>
      <c r="CD7" s="760"/>
      <c r="CE7" s="760"/>
      <c r="CF7" s="760"/>
      <c r="CG7" s="775"/>
      <c r="CH7" s="756">
        <v>22</v>
      </c>
      <c r="CI7" s="757"/>
      <c r="CJ7" s="757"/>
      <c r="CK7" s="757"/>
      <c r="CL7" s="758"/>
      <c r="CM7" s="756">
        <v>1101</v>
      </c>
      <c r="CN7" s="757"/>
      <c r="CO7" s="757"/>
      <c r="CP7" s="757"/>
      <c r="CQ7" s="758"/>
      <c r="CR7" s="756">
        <v>65</v>
      </c>
      <c r="CS7" s="757"/>
      <c r="CT7" s="757"/>
      <c r="CU7" s="757"/>
      <c r="CV7" s="758"/>
      <c r="CW7" s="756" t="s">
        <v>597</v>
      </c>
      <c r="CX7" s="757"/>
      <c r="CY7" s="757"/>
      <c r="CZ7" s="757"/>
      <c r="DA7" s="758"/>
      <c r="DB7" s="756" t="s">
        <v>597</v>
      </c>
      <c r="DC7" s="757"/>
      <c r="DD7" s="757"/>
      <c r="DE7" s="757"/>
      <c r="DF7" s="758"/>
      <c r="DG7" s="756" t="s">
        <v>597</v>
      </c>
      <c r="DH7" s="757"/>
      <c r="DI7" s="757"/>
      <c r="DJ7" s="757"/>
      <c r="DK7" s="758"/>
      <c r="DL7" s="756" t="s">
        <v>597</v>
      </c>
      <c r="DM7" s="757"/>
      <c r="DN7" s="757"/>
      <c r="DO7" s="757"/>
      <c r="DP7" s="758"/>
      <c r="DQ7" s="756" t="s">
        <v>597</v>
      </c>
      <c r="DR7" s="757"/>
      <c r="DS7" s="757"/>
      <c r="DT7" s="757"/>
      <c r="DU7" s="758"/>
      <c r="DV7" s="759"/>
      <c r="DW7" s="760"/>
      <c r="DX7" s="760"/>
      <c r="DY7" s="760"/>
      <c r="DZ7" s="761"/>
      <c r="EA7" s="228"/>
    </row>
    <row r="8" spans="1:131" s="229" customFormat="1" ht="26.25" customHeight="1" x14ac:dyDescent="0.2">
      <c r="A8" s="232">
        <v>2</v>
      </c>
      <c r="B8" s="793" t="s">
        <v>389</v>
      </c>
      <c r="C8" s="794"/>
      <c r="D8" s="794"/>
      <c r="E8" s="794"/>
      <c r="F8" s="794"/>
      <c r="G8" s="794"/>
      <c r="H8" s="794"/>
      <c r="I8" s="794"/>
      <c r="J8" s="794"/>
      <c r="K8" s="794"/>
      <c r="L8" s="794"/>
      <c r="M8" s="794"/>
      <c r="N8" s="794"/>
      <c r="O8" s="794"/>
      <c r="P8" s="795"/>
      <c r="Q8" s="796">
        <v>88</v>
      </c>
      <c r="R8" s="797"/>
      <c r="S8" s="797"/>
      <c r="T8" s="797"/>
      <c r="U8" s="797"/>
      <c r="V8" s="797">
        <v>74</v>
      </c>
      <c r="W8" s="797"/>
      <c r="X8" s="797"/>
      <c r="Y8" s="797"/>
      <c r="Z8" s="797"/>
      <c r="AA8" s="797">
        <v>14</v>
      </c>
      <c r="AB8" s="797"/>
      <c r="AC8" s="797"/>
      <c r="AD8" s="797"/>
      <c r="AE8" s="798"/>
      <c r="AF8" s="799">
        <v>14</v>
      </c>
      <c r="AG8" s="800"/>
      <c r="AH8" s="800"/>
      <c r="AI8" s="800"/>
      <c r="AJ8" s="801"/>
      <c r="AK8" s="782">
        <v>65</v>
      </c>
      <c r="AL8" s="783"/>
      <c r="AM8" s="783"/>
      <c r="AN8" s="783"/>
      <c r="AO8" s="783"/>
      <c r="AP8" s="783">
        <v>55</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594</v>
      </c>
      <c r="BT8" s="787"/>
      <c r="BU8" s="787"/>
      <c r="BV8" s="787"/>
      <c r="BW8" s="787"/>
      <c r="BX8" s="787"/>
      <c r="BY8" s="787"/>
      <c r="BZ8" s="787"/>
      <c r="CA8" s="787"/>
      <c r="CB8" s="787"/>
      <c r="CC8" s="787"/>
      <c r="CD8" s="787"/>
      <c r="CE8" s="787"/>
      <c r="CF8" s="787"/>
      <c r="CG8" s="788"/>
      <c r="CH8" s="789">
        <v>-1</v>
      </c>
      <c r="CI8" s="790"/>
      <c r="CJ8" s="790"/>
      <c r="CK8" s="790"/>
      <c r="CL8" s="791"/>
      <c r="CM8" s="789">
        <v>79</v>
      </c>
      <c r="CN8" s="790"/>
      <c r="CO8" s="790"/>
      <c r="CP8" s="790"/>
      <c r="CQ8" s="791"/>
      <c r="CR8" s="789">
        <v>30</v>
      </c>
      <c r="CS8" s="790"/>
      <c r="CT8" s="790"/>
      <c r="CU8" s="790"/>
      <c r="CV8" s="791"/>
      <c r="CW8" s="789" t="s">
        <v>597</v>
      </c>
      <c r="CX8" s="790"/>
      <c r="CY8" s="790"/>
      <c r="CZ8" s="790"/>
      <c r="DA8" s="791"/>
      <c r="DB8" s="789" t="s">
        <v>597</v>
      </c>
      <c r="DC8" s="790"/>
      <c r="DD8" s="790"/>
      <c r="DE8" s="790"/>
      <c r="DF8" s="791"/>
      <c r="DG8" s="789" t="s">
        <v>597</v>
      </c>
      <c r="DH8" s="790"/>
      <c r="DI8" s="790"/>
      <c r="DJ8" s="790"/>
      <c r="DK8" s="791"/>
      <c r="DL8" s="789" t="s">
        <v>597</v>
      </c>
      <c r="DM8" s="790"/>
      <c r="DN8" s="790"/>
      <c r="DO8" s="790"/>
      <c r="DP8" s="791"/>
      <c r="DQ8" s="789" t="s">
        <v>597</v>
      </c>
      <c r="DR8" s="790"/>
      <c r="DS8" s="790"/>
      <c r="DT8" s="790"/>
      <c r="DU8" s="791"/>
      <c r="DV8" s="786"/>
      <c r="DW8" s="787"/>
      <c r="DX8" s="787"/>
      <c r="DY8" s="787"/>
      <c r="DZ8" s="792"/>
      <c r="EA8" s="228"/>
    </row>
    <row r="9" spans="1:131" s="229" customFormat="1" ht="26.25" customHeight="1" x14ac:dyDescent="0.2">
      <c r="A9" s="232">
        <v>3</v>
      </c>
      <c r="B9" s="793" t="s">
        <v>390</v>
      </c>
      <c r="C9" s="794"/>
      <c r="D9" s="794"/>
      <c r="E9" s="794"/>
      <c r="F9" s="794"/>
      <c r="G9" s="794"/>
      <c r="H9" s="794"/>
      <c r="I9" s="794"/>
      <c r="J9" s="794"/>
      <c r="K9" s="794"/>
      <c r="L9" s="794"/>
      <c r="M9" s="794"/>
      <c r="N9" s="794"/>
      <c r="O9" s="794"/>
      <c r="P9" s="795"/>
      <c r="Q9" s="796">
        <v>1278</v>
      </c>
      <c r="R9" s="797"/>
      <c r="S9" s="797"/>
      <c r="T9" s="797"/>
      <c r="U9" s="797"/>
      <c r="V9" s="797">
        <v>888</v>
      </c>
      <c r="W9" s="797"/>
      <c r="X9" s="797"/>
      <c r="Y9" s="797"/>
      <c r="Z9" s="797"/>
      <c r="AA9" s="797">
        <v>390</v>
      </c>
      <c r="AB9" s="797"/>
      <c r="AC9" s="797"/>
      <c r="AD9" s="797"/>
      <c r="AE9" s="798"/>
      <c r="AF9" s="799">
        <v>145</v>
      </c>
      <c r="AG9" s="800"/>
      <c r="AH9" s="800"/>
      <c r="AI9" s="800"/>
      <c r="AJ9" s="801"/>
      <c r="AK9" s="782">
        <v>525</v>
      </c>
      <c r="AL9" s="783"/>
      <c r="AM9" s="783"/>
      <c r="AN9" s="783"/>
      <c r="AO9" s="783"/>
      <c r="AP9" s="783">
        <v>1517</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595</v>
      </c>
      <c r="BT9" s="787"/>
      <c r="BU9" s="787"/>
      <c r="BV9" s="787"/>
      <c r="BW9" s="787"/>
      <c r="BX9" s="787"/>
      <c r="BY9" s="787"/>
      <c r="BZ9" s="787"/>
      <c r="CA9" s="787"/>
      <c r="CB9" s="787"/>
      <c r="CC9" s="787"/>
      <c r="CD9" s="787"/>
      <c r="CE9" s="787"/>
      <c r="CF9" s="787"/>
      <c r="CG9" s="788"/>
      <c r="CH9" s="789">
        <v>2</v>
      </c>
      <c r="CI9" s="790"/>
      <c r="CJ9" s="790"/>
      <c r="CK9" s="790"/>
      <c r="CL9" s="791"/>
      <c r="CM9" s="789">
        <v>821</v>
      </c>
      <c r="CN9" s="790"/>
      <c r="CO9" s="790"/>
      <c r="CP9" s="790"/>
      <c r="CQ9" s="791"/>
      <c r="CR9" s="789">
        <v>5</v>
      </c>
      <c r="CS9" s="790"/>
      <c r="CT9" s="790"/>
      <c r="CU9" s="790"/>
      <c r="CV9" s="791"/>
      <c r="CW9" s="789" t="s">
        <v>597</v>
      </c>
      <c r="CX9" s="790"/>
      <c r="CY9" s="790"/>
      <c r="CZ9" s="790"/>
      <c r="DA9" s="791"/>
      <c r="DB9" s="789">
        <v>2387</v>
      </c>
      <c r="DC9" s="790"/>
      <c r="DD9" s="790"/>
      <c r="DE9" s="790"/>
      <c r="DF9" s="791"/>
      <c r="DG9" s="789" t="s">
        <v>597</v>
      </c>
      <c r="DH9" s="790"/>
      <c r="DI9" s="790"/>
      <c r="DJ9" s="790"/>
      <c r="DK9" s="791"/>
      <c r="DL9" s="789" t="s">
        <v>597</v>
      </c>
      <c r="DM9" s="790"/>
      <c r="DN9" s="790"/>
      <c r="DO9" s="790"/>
      <c r="DP9" s="791"/>
      <c r="DQ9" s="789" t="s">
        <v>597</v>
      </c>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t="s">
        <v>596</v>
      </c>
      <c r="BT10" s="787"/>
      <c r="BU10" s="787"/>
      <c r="BV10" s="787"/>
      <c r="BW10" s="787"/>
      <c r="BX10" s="787"/>
      <c r="BY10" s="787"/>
      <c r="BZ10" s="787"/>
      <c r="CA10" s="787"/>
      <c r="CB10" s="787"/>
      <c r="CC10" s="787"/>
      <c r="CD10" s="787"/>
      <c r="CE10" s="787"/>
      <c r="CF10" s="787"/>
      <c r="CG10" s="788"/>
      <c r="CH10" s="789">
        <v>3</v>
      </c>
      <c r="CI10" s="790"/>
      <c r="CJ10" s="790"/>
      <c r="CK10" s="790"/>
      <c r="CL10" s="791"/>
      <c r="CM10" s="789">
        <v>37</v>
      </c>
      <c r="CN10" s="790"/>
      <c r="CO10" s="790"/>
      <c r="CP10" s="790"/>
      <c r="CQ10" s="791"/>
      <c r="CR10" s="789">
        <v>2</v>
      </c>
      <c r="CS10" s="790"/>
      <c r="CT10" s="790"/>
      <c r="CU10" s="790"/>
      <c r="CV10" s="791"/>
      <c r="CW10" s="789" t="s">
        <v>597</v>
      </c>
      <c r="CX10" s="790"/>
      <c r="CY10" s="790"/>
      <c r="CZ10" s="790"/>
      <c r="DA10" s="791"/>
      <c r="DB10" s="789" t="s">
        <v>597</v>
      </c>
      <c r="DC10" s="790"/>
      <c r="DD10" s="790"/>
      <c r="DE10" s="790"/>
      <c r="DF10" s="791"/>
      <c r="DG10" s="789" t="s">
        <v>597</v>
      </c>
      <c r="DH10" s="790"/>
      <c r="DI10" s="790"/>
      <c r="DJ10" s="790"/>
      <c r="DK10" s="791"/>
      <c r="DL10" s="789" t="s">
        <v>597</v>
      </c>
      <c r="DM10" s="790"/>
      <c r="DN10" s="790"/>
      <c r="DO10" s="790"/>
      <c r="DP10" s="791"/>
      <c r="DQ10" s="789" t="s">
        <v>598</v>
      </c>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391</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392</v>
      </c>
      <c r="B23" s="802" t="s">
        <v>393</v>
      </c>
      <c r="C23" s="803"/>
      <c r="D23" s="803"/>
      <c r="E23" s="803"/>
      <c r="F23" s="803"/>
      <c r="G23" s="803"/>
      <c r="H23" s="803"/>
      <c r="I23" s="803"/>
      <c r="J23" s="803"/>
      <c r="K23" s="803"/>
      <c r="L23" s="803"/>
      <c r="M23" s="803"/>
      <c r="N23" s="803"/>
      <c r="O23" s="803"/>
      <c r="P23" s="804"/>
      <c r="Q23" s="805">
        <v>102480</v>
      </c>
      <c r="R23" s="806"/>
      <c r="S23" s="806"/>
      <c r="T23" s="806"/>
      <c r="U23" s="806"/>
      <c r="V23" s="806">
        <v>94941</v>
      </c>
      <c r="W23" s="806"/>
      <c r="X23" s="806"/>
      <c r="Y23" s="806"/>
      <c r="Z23" s="806"/>
      <c r="AA23" s="806">
        <v>7538</v>
      </c>
      <c r="AB23" s="806"/>
      <c r="AC23" s="806"/>
      <c r="AD23" s="806"/>
      <c r="AE23" s="807"/>
      <c r="AF23" s="808">
        <v>5914</v>
      </c>
      <c r="AG23" s="806"/>
      <c r="AH23" s="806"/>
      <c r="AI23" s="806"/>
      <c r="AJ23" s="809"/>
      <c r="AK23" s="810"/>
      <c r="AL23" s="811"/>
      <c r="AM23" s="811"/>
      <c r="AN23" s="811"/>
      <c r="AO23" s="811"/>
      <c r="AP23" s="806">
        <v>70667</v>
      </c>
      <c r="AQ23" s="806"/>
      <c r="AR23" s="806"/>
      <c r="AS23" s="806"/>
      <c r="AT23" s="806"/>
      <c r="AU23" s="822"/>
      <c r="AV23" s="822"/>
      <c r="AW23" s="822"/>
      <c r="AX23" s="822"/>
      <c r="AY23" s="823"/>
      <c r="AZ23" s="824" t="s">
        <v>394</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395</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396</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371</v>
      </c>
      <c r="B26" s="741"/>
      <c r="C26" s="741"/>
      <c r="D26" s="741"/>
      <c r="E26" s="741"/>
      <c r="F26" s="741"/>
      <c r="G26" s="741"/>
      <c r="H26" s="741"/>
      <c r="I26" s="741"/>
      <c r="J26" s="741"/>
      <c r="K26" s="741"/>
      <c r="L26" s="741"/>
      <c r="M26" s="741"/>
      <c r="N26" s="741"/>
      <c r="O26" s="741"/>
      <c r="P26" s="742"/>
      <c r="Q26" s="746" t="s">
        <v>397</v>
      </c>
      <c r="R26" s="747"/>
      <c r="S26" s="747"/>
      <c r="T26" s="747"/>
      <c r="U26" s="748"/>
      <c r="V26" s="746" t="s">
        <v>398</v>
      </c>
      <c r="W26" s="747"/>
      <c r="X26" s="747"/>
      <c r="Y26" s="747"/>
      <c r="Z26" s="748"/>
      <c r="AA26" s="746" t="s">
        <v>399</v>
      </c>
      <c r="AB26" s="747"/>
      <c r="AC26" s="747"/>
      <c r="AD26" s="747"/>
      <c r="AE26" s="747"/>
      <c r="AF26" s="827" t="s">
        <v>400</v>
      </c>
      <c r="AG26" s="828"/>
      <c r="AH26" s="828"/>
      <c r="AI26" s="828"/>
      <c r="AJ26" s="829"/>
      <c r="AK26" s="747" t="s">
        <v>401</v>
      </c>
      <c r="AL26" s="747"/>
      <c r="AM26" s="747"/>
      <c r="AN26" s="747"/>
      <c r="AO26" s="748"/>
      <c r="AP26" s="746" t="s">
        <v>402</v>
      </c>
      <c r="AQ26" s="747"/>
      <c r="AR26" s="747"/>
      <c r="AS26" s="747"/>
      <c r="AT26" s="748"/>
      <c r="AU26" s="746" t="s">
        <v>403</v>
      </c>
      <c r="AV26" s="747"/>
      <c r="AW26" s="747"/>
      <c r="AX26" s="747"/>
      <c r="AY26" s="748"/>
      <c r="AZ26" s="746" t="s">
        <v>404</v>
      </c>
      <c r="BA26" s="747"/>
      <c r="BB26" s="747"/>
      <c r="BC26" s="747"/>
      <c r="BD26" s="748"/>
      <c r="BE26" s="746" t="s">
        <v>378</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405</v>
      </c>
      <c r="C28" s="763"/>
      <c r="D28" s="763"/>
      <c r="E28" s="763"/>
      <c r="F28" s="763"/>
      <c r="G28" s="763"/>
      <c r="H28" s="763"/>
      <c r="I28" s="763"/>
      <c r="J28" s="763"/>
      <c r="K28" s="763"/>
      <c r="L28" s="763"/>
      <c r="M28" s="763"/>
      <c r="N28" s="763"/>
      <c r="O28" s="763"/>
      <c r="P28" s="764"/>
      <c r="Q28" s="835">
        <v>21456</v>
      </c>
      <c r="R28" s="836"/>
      <c r="S28" s="836"/>
      <c r="T28" s="836"/>
      <c r="U28" s="836"/>
      <c r="V28" s="836">
        <v>21440</v>
      </c>
      <c r="W28" s="836"/>
      <c r="X28" s="836"/>
      <c r="Y28" s="836"/>
      <c r="Z28" s="836"/>
      <c r="AA28" s="836">
        <v>16</v>
      </c>
      <c r="AB28" s="836"/>
      <c r="AC28" s="836"/>
      <c r="AD28" s="836"/>
      <c r="AE28" s="837"/>
      <c r="AF28" s="838">
        <v>16</v>
      </c>
      <c r="AG28" s="836"/>
      <c r="AH28" s="836"/>
      <c r="AI28" s="836"/>
      <c r="AJ28" s="839"/>
      <c r="AK28" s="840">
        <v>1436</v>
      </c>
      <c r="AL28" s="841"/>
      <c r="AM28" s="841"/>
      <c r="AN28" s="841"/>
      <c r="AO28" s="841"/>
      <c r="AP28" s="841" t="s">
        <v>597</v>
      </c>
      <c r="AQ28" s="841"/>
      <c r="AR28" s="841"/>
      <c r="AS28" s="841"/>
      <c r="AT28" s="841"/>
      <c r="AU28" s="841" t="s">
        <v>600</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406</v>
      </c>
      <c r="C29" s="794"/>
      <c r="D29" s="794"/>
      <c r="E29" s="794"/>
      <c r="F29" s="794"/>
      <c r="G29" s="794"/>
      <c r="H29" s="794"/>
      <c r="I29" s="794"/>
      <c r="J29" s="794"/>
      <c r="K29" s="794"/>
      <c r="L29" s="794"/>
      <c r="M29" s="794"/>
      <c r="N29" s="794"/>
      <c r="O29" s="794"/>
      <c r="P29" s="795"/>
      <c r="Q29" s="796">
        <v>17365</v>
      </c>
      <c r="R29" s="797"/>
      <c r="S29" s="797"/>
      <c r="T29" s="797"/>
      <c r="U29" s="797"/>
      <c r="V29" s="797">
        <v>16999</v>
      </c>
      <c r="W29" s="797"/>
      <c r="X29" s="797"/>
      <c r="Y29" s="797"/>
      <c r="Z29" s="797"/>
      <c r="AA29" s="797">
        <v>366</v>
      </c>
      <c r="AB29" s="797"/>
      <c r="AC29" s="797"/>
      <c r="AD29" s="797"/>
      <c r="AE29" s="798"/>
      <c r="AF29" s="799">
        <v>366</v>
      </c>
      <c r="AG29" s="800"/>
      <c r="AH29" s="800"/>
      <c r="AI29" s="800"/>
      <c r="AJ29" s="801"/>
      <c r="AK29" s="847">
        <v>2558</v>
      </c>
      <c r="AL29" s="843"/>
      <c r="AM29" s="843"/>
      <c r="AN29" s="843"/>
      <c r="AO29" s="843"/>
      <c r="AP29" s="843" t="s">
        <v>599</v>
      </c>
      <c r="AQ29" s="843"/>
      <c r="AR29" s="843"/>
      <c r="AS29" s="843"/>
      <c r="AT29" s="843"/>
      <c r="AU29" s="843" t="s">
        <v>597</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407</v>
      </c>
      <c r="C30" s="794"/>
      <c r="D30" s="794"/>
      <c r="E30" s="794"/>
      <c r="F30" s="794"/>
      <c r="G30" s="794"/>
      <c r="H30" s="794"/>
      <c r="I30" s="794"/>
      <c r="J30" s="794"/>
      <c r="K30" s="794"/>
      <c r="L30" s="794"/>
      <c r="M30" s="794"/>
      <c r="N30" s="794"/>
      <c r="O30" s="794"/>
      <c r="P30" s="795"/>
      <c r="Q30" s="796">
        <v>3192</v>
      </c>
      <c r="R30" s="797"/>
      <c r="S30" s="797"/>
      <c r="T30" s="797"/>
      <c r="U30" s="797"/>
      <c r="V30" s="797">
        <v>3167</v>
      </c>
      <c r="W30" s="797"/>
      <c r="X30" s="797"/>
      <c r="Y30" s="797"/>
      <c r="Z30" s="797"/>
      <c r="AA30" s="797">
        <v>26</v>
      </c>
      <c r="AB30" s="797"/>
      <c r="AC30" s="797"/>
      <c r="AD30" s="797"/>
      <c r="AE30" s="798"/>
      <c r="AF30" s="799">
        <v>26</v>
      </c>
      <c r="AG30" s="800"/>
      <c r="AH30" s="800"/>
      <c r="AI30" s="800"/>
      <c r="AJ30" s="801"/>
      <c r="AK30" s="847">
        <v>596</v>
      </c>
      <c r="AL30" s="843"/>
      <c r="AM30" s="843"/>
      <c r="AN30" s="843"/>
      <c r="AO30" s="843"/>
      <c r="AP30" s="843" t="s">
        <v>597</v>
      </c>
      <c r="AQ30" s="843"/>
      <c r="AR30" s="843"/>
      <c r="AS30" s="843"/>
      <c r="AT30" s="843"/>
      <c r="AU30" s="843" t="s">
        <v>597</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408</v>
      </c>
      <c r="C31" s="794"/>
      <c r="D31" s="794"/>
      <c r="E31" s="794"/>
      <c r="F31" s="794"/>
      <c r="G31" s="794"/>
      <c r="H31" s="794"/>
      <c r="I31" s="794"/>
      <c r="J31" s="794"/>
      <c r="K31" s="794"/>
      <c r="L31" s="794"/>
      <c r="M31" s="794"/>
      <c r="N31" s="794"/>
      <c r="O31" s="794"/>
      <c r="P31" s="795"/>
      <c r="Q31" s="796">
        <v>58</v>
      </c>
      <c r="R31" s="797"/>
      <c r="S31" s="797"/>
      <c r="T31" s="797"/>
      <c r="U31" s="797"/>
      <c r="V31" s="797">
        <v>58</v>
      </c>
      <c r="W31" s="797"/>
      <c r="X31" s="797"/>
      <c r="Y31" s="797"/>
      <c r="Z31" s="797"/>
      <c r="AA31" s="797">
        <v>0</v>
      </c>
      <c r="AB31" s="797"/>
      <c r="AC31" s="797"/>
      <c r="AD31" s="797"/>
      <c r="AE31" s="798"/>
      <c r="AF31" s="799" t="s">
        <v>409</v>
      </c>
      <c r="AG31" s="800"/>
      <c r="AH31" s="800"/>
      <c r="AI31" s="800"/>
      <c r="AJ31" s="801"/>
      <c r="AK31" s="847">
        <v>58</v>
      </c>
      <c r="AL31" s="843"/>
      <c r="AM31" s="843"/>
      <c r="AN31" s="843"/>
      <c r="AO31" s="843"/>
      <c r="AP31" s="843" t="s">
        <v>597</v>
      </c>
      <c r="AQ31" s="843"/>
      <c r="AR31" s="843"/>
      <c r="AS31" s="843"/>
      <c r="AT31" s="843"/>
      <c r="AU31" s="843" t="s">
        <v>597</v>
      </c>
      <c r="AV31" s="843"/>
      <c r="AW31" s="843"/>
      <c r="AX31" s="843"/>
      <c r="AY31" s="843"/>
      <c r="AZ31" s="844"/>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410</v>
      </c>
      <c r="C32" s="794"/>
      <c r="D32" s="794"/>
      <c r="E32" s="794"/>
      <c r="F32" s="794"/>
      <c r="G32" s="794"/>
      <c r="H32" s="794"/>
      <c r="I32" s="794"/>
      <c r="J32" s="794"/>
      <c r="K32" s="794"/>
      <c r="L32" s="794"/>
      <c r="M32" s="794"/>
      <c r="N32" s="794"/>
      <c r="O32" s="794"/>
      <c r="P32" s="795"/>
      <c r="Q32" s="796">
        <v>137</v>
      </c>
      <c r="R32" s="797"/>
      <c r="S32" s="797"/>
      <c r="T32" s="797"/>
      <c r="U32" s="797"/>
      <c r="V32" s="797">
        <v>65</v>
      </c>
      <c r="W32" s="797"/>
      <c r="X32" s="797"/>
      <c r="Y32" s="797"/>
      <c r="Z32" s="797"/>
      <c r="AA32" s="797">
        <v>72</v>
      </c>
      <c r="AB32" s="797"/>
      <c r="AC32" s="797"/>
      <c r="AD32" s="797"/>
      <c r="AE32" s="798"/>
      <c r="AF32" s="799">
        <v>72</v>
      </c>
      <c r="AG32" s="800"/>
      <c r="AH32" s="800"/>
      <c r="AI32" s="800"/>
      <c r="AJ32" s="801"/>
      <c r="AK32" s="847" t="s">
        <v>597</v>
      </c>
      <c r="AL32" s="843"/>
      <c r="AM32" s="843"/>
      <c r="AN32" s="843"/>
      <c r="AO32" s="843"/>
      <c r="AP32" s="843" t="s">
        <v>597</v>
      </c>
      <c r="AQ32" s="843"/>
      <c r="AR32" s="843"/>
      <c r="AS32" s="843"/>
      <c r="AT32" s="843"/>
      <c r="AU32" s="843" t="s">
        <v>597</v>
      </c>
      <c r="AV32" s="843"/>
      <c r="AW32" s="843"/>
      <c r="AX32" s="843"/>
      <c r="AY32" s="843"/>
      <c r="AZ32" s="844"/>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411</v>
      </c>
      <c r="C33" s="794"/>
      <c r="D33" s="794"/>
      <c r="E33" s="794"/>
      <c r="F33" s="794"/>
      <c r="G33" s="794"/>
      <c r="H33" s="794"/>
      <c r="I33" s="794"/>
      <c r="J33" s="794"/>
      <c r="K33" s="794"/>
      <c r="L33" s="794"/>
      <c r="M33" s="794"/>
      <c r="N33" s="794"/>
      <c r="O33" s="794"/>
      <c r="P33" s="795"/>
      <c r="Q33" s="796">
        <v>4189</v>
      </c>
      <c r="R33" s="797"/>
      <c r="S33" s="797"/>
      <c r="T33" s="797"/>
      <c r="U33" s="797"/>
      <c r="V33" s="797">
        <v>3990</v>
      </c>
      <c r="W33" s="797"/>
      <c r="X33" s="797"/>
      <c r="Y33" s="797"/>
      <c r="Z33" s="797"/>
      <c r="AA33" s="797">
        <v>198</v>
      </c>
      <c r="AB33" s="797"/>
      <c r="AC33" s="797"/>
      <c r="AD33" s="797"/>
      <c r="AE33" s="798"/>
      <c r="AF33" s="799">
        <v>4962</v>
      </c>
      <c r="AG33" s="800"/>
      <c r="AH33" s="800"/>
      <c r="AI33" s="800"/>
      <c r="AJ33" s="801"/>
      <c r="AK33" s="847">
        <v>26</v>
      </c>
      <c r="AL33" s="843"/>
      <c r="AM33" s="843"/>
      <c r="AN33" s="843"/>
      <c r="AO33" s="843"/>
      <c r="AP33" s="843">
        <v>1274</v>
      </c>
      <c r="AQ33" s="843"/>
      <c r="AR33" s="843"/>
      <c r="AS33" s="843"/>
      <c r="AT33" s="843"/>
      <c r="AU33" s="843">
        <v>3</v>
      </c>
      <c r="AV33" s="843"/>
      <c r="AW33" s="843"/>
      <c r="AX33" s="843"/>
      <c r="AY33" s="843"/>
      <c r="AZ33" s="844"/>
      <c r="BA33" s="844"/>
      <c r="BB33" s="844"/>
      <c r="BC33" s="844"/>
      <c r="BD33" s="844"/>
      <c r="BE33" s="845" t="s">
        <v>412</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t="s">
        <v>413</v>
      </c>
      <c r="C34" s="794"/>
      <c r="D34" s="794"/>
      <c r="E34" s="794"/>
      <c r="F34" s="794"/>
      <c r="G34" s="794"/>
      <c r="H34" s="794"/>
      <c r="I34" s="794"/>
      <c r="J34" s="794"/>
      <c r="K34" s="794"/>
      <c r="L34" s="794"/>
      <c r="M34" s="794"/>
      <c r="N34" s="794"/>
      <c r="O34" s="794"/>
      <c r="P34" s="795"/>
      <c r="Q34" s="796">
        <v>14560</v>
      </c>
      <c r="R34" s="797"/>
      <c r="S34" s="797"/>
      <c r="T34" s="797"/>
      <c r="U34" s="797"/>
      <c r="V34" s="797">
        <v>13427</v>
      </c>
      <c r="W34" s="797"/>
      <c r="X34" s="797"/>
      <c r="Y34" s="797"/>
      <c r="Z34" s="797"/>
      <c r="AA34" s="797">
        <v>1134</v>
      </c>
      <c r="AB34" s="797"/>
      <c r="AC34" s="797"/>
      <c r="AD34" s="797"/>
      <c r="AE34" s="798"/>
      <c r="AF34" s="799">
        <v>3634</v>
      </c>
      <c r="AG34" s="800"/>
      <c r="AH34" s="800"/>
      <c r="AI34" s="800"/>
      <c r="AJ34" s="801"/>
      <c r="AK34" s="847">
        <v>1700</v>
      </c>
      <c r="AL34" s="843"/>
      <c r="AM34" s="843"/>
      <c r="AN34" s="843"/>
      <c r="AO34" s="843"/>
      <c r="AP34" s="843">
        <v>5472</v>
      </c>
      <c r="AQ34" s="843"/>
      <c r="AR34" s="843"/>
      <c r="AS34" s="843"/>
      <c r="AT34" s="843"/>
      <c r="AU34" s="843">
        <v>4033</v>
      </c>
      <c r="AV34" s="843"/>
      <c r="AW34" s="843"/>
      <c r="AX34" s="843"/>
      <c r="AY34" s="843"/>
      <c r="AZ34" s="844"/>
      <c r="BA34" s="844"/>
      <c r="BB34" s="844"/>
      <c r="BC34" s="844"/>
      <c r="BD34" s="844"/>
      <c r="BE34" s="845" t="s">
        <v>414</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t="s">
        <v>415</v>
      </c>
      <c r="C35" s="794"/>
      <c r="D35" s="794"/>
      <c r="E35" s="794"/>
      <c r="F35" s="794"/>
      <c r="G35" s="794"/>
      <c r="H35" s="794"/>
      <c r="I35" s="794"/>
      <c r="J35" s="794"/>
      <c r="K35" s="794"/>
      <c r="L35" s="794"/>
      <c r="M35" s="794"/>
      <c r="N35" s="794"/>
      <c r="O35" s="794"/>
      <c r="P35" s="795"/>
      <c r="Q35" s="796">
        <v>5752</v>
      </c>
      <c r="R35" s="797"/>
      <c r="S35" s="797"/>
      <c r="T35" s="797"/>
      <c r="U35" s="797"/>
      <c r="V35" s="797">
        <v>5387</v>
      </c>
      <c r="W35" s="797"/>
      <c r="X35" s="797"/>
      <c r="Y35" s="797"/>
      <c r="Z35" s="797"/>
      <c r="AA35" s="797">
        <v>365</v>
      </c>
      <c r="AB35" s="797"/>
      <c r="AC35" s="797"/>
      <c r="AD35" s="797"/>
      <c r="AE35" s="798"/>
      <c r="AF35" s="799">
        <v>1317</v>
      </c>
      <c r="AG35" s="800"/>
      <c r="AH35" s="800"/>
      <c r="AI35" s="800"/>
      <c r="AJ35" s="801"/>
      <c r="AK35" s="847">
        <v>3240</v>
      </c>
      <c r="AL35" s="843"/>
      <c r="AM35" s="843"/>
      <c r="AN35" s="843"/>
      <c r="AO35" s="843"/>
      <c r="AP35" s="843">
        <v>24673</v>
      </c>
      <c r="AQ35" s="843"/>
      <c r="AR35" s="843"/>
      <c r="AS35" s="843"/>
      <c r="AT35" s="843"/>
      <c r="AU35" s="843">
        <v>10782</v>
      </c>
      <c r="AV35" s="843"/>
      <c r="AW35" s="843"/>
      <c r="AX35" s="843"/>
      <c r="AY35" s="843"/>
      <c r="AZ35" s="844"/>
      <c r="BA35" s="844"/>
      <c r="BB35" s="844"/>
      <c r="BC35" s="844"/>
      <c r="BD35" s="844"/>
      <c r="BE35" s="845" t="s">
        <v>414</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t="s">
        <v>416</v>
      </c>
      <c r="C36" s="794"/>
      <c r="D36" s="794"/>
      <c r="E36" s="794"/>
      <c r="F36" s="794"/>
      <c r="G36" s="794"/>
      <c r="H36" s="794"/>
      <c r="I36" s="794"/>
      <c r="J36" s="794"/>
      <c r="K36" s="794"/>
      <c r="L36" s="794"/>
      <c r="M36" s="794"/>
      <c r="N36" s="794"/>
      <c r="O36" s="794"/>
      <c r="P36" s="795"/>
      <c r="Q36" s="796">
        <v>0</v>
      </c>
      <c r="R36" s="797"/>
      <c r="S36" s="797"/>
      <c r="T36" s="797"/>
      <c r="U36" s="797"/>
      <c r="V36" s="797">
        <v>0</v>
      </c>
      <c r="W36" s="797"/>
      <c r="X36" s="797"/>
      <c r="Y36" s="797"/>
      <c r="Z36" s="797"/>
      <c r="AA36" s="797">
        <v>0</v>
      </c>
      <c r="AB36" s="797"/>
      <c r="AC36" s="797"/>
      <c r="AD36" s="797"/>
      <c r="AE36" s="798"/>
      <c r="AF36" s="799" t="s">
        <v>417</v>
      </c>
      <c r="AG36" s="800"/>
      <c r="AH36" s="800"/>
      <c r="AI36" s="800"/>
      <c r="AJ36" s="801"/>
      <c r="AK36" s="847">
        <v>0</v>
      </c>
      <c r="AL36" s="843"/>
      <c r="AM36" s="843"/>
      <c r="AN36" s="843"/>
      <c r="AO36" s="843"/>
      <c r="AP36" s="843" t="s">
        <v>597</v>
      </c>
      <c r="AQ36" s="843"/>
      <c r="AR36" s="843"/>
      <c r="AS36" s="843"/>
      <c r="AT36" s="843"/>
      <c r="AU36" s="843">
        <v>0</v>
      </c>
      <c r="AV36" s="843"/>
      <c r="AW36" s="843"/>
      <c r="AX36" s="843"/>
      <c r="AY36" s="843"/>
      <c r="AZ36" s="844"/>
      <c r="BA36" s="844"/>
      <c r="BB36" s="844"/>
      <c r="BC36" s="844"/>
      <c r="BD36" s="844"/>
      <c r="BE36" s="845" t="s">
        <v>418</v>
      </c>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t="s">
        <v>419</v>
      </c>
      <c r="C37" s="794"/>
      <c r="D37" s="794"/>
      <c r="E37" s="794"/>
      <c r="F37" s="794"/>
      <c r="G37" s="794"/>
      <c r="H37" s="794"/>
      <c r="I37" s="794"/>
      <c r="J37" s="794"/>
      <c r="K37" s="794"/>
      <c r="L37" s="794"/>
      <c r="M37" s="794"/>
      <c r="N37" s="794"/>
      <c r="O37" s="794"/>
      <c r="P37" s="795"/>
      <c r="Q37" s="796">
        <v>0</v>
      </c>
      <c r="R37" s="797"/>
      <c r="S37" s="797"/>
      <c r="T37" s="797"/>
      <c r="U37" s="797"/>
      <c r="V37" s="797">
        <v>0</v>
      </c>
      <c r="W37" s="797"/>
      <c r="X37" s="797"/>
      <c r="Y37" s="797"/>
      <c r="Z37" s="797"/>
      <c r="AA37" s="797">
        <v>0</v>
      </c>
      <c r="AB37" s="797"/>
      <c r="AC37" s="797"/>
      <c r="AD37" s="797"/>
      <c r="AE37" s="798"/>
      <c r="AF37" s="799" t="s">
        <v>417</v>
      </c>
      <c r="AG37" s="800"/>
      <c r="AH37" s="800"/>
      <c r="AI37" s="800"/>
      <c r="AJ37" s="801"/>
      <c r="AK37" s="847">
        <v>0</v>
      </c>
      <c r="AL37" s="843"/>
      <c r="AM37" s="843"/>
      <c r="AN37" s="843"/>
      <c r="AO37" s="843"/>
      <c r="AP37" s="843" t="s">
        <v>597</v>
      </c>
      <c r="AQ37" s="843"/>
      <c r="AR37" s="843"/>
      <c r="AS37" s="843"/>
      <c r="AT37" s="843"/>
      <c r="AU37" s="843">
        <v>0</v>
      </c>
      <c r="AV37" s="843"/>
      <c r="AW37" s="843"/>
      <c r="AX37" s="843"/>
      <c r="AY37" s="843"/>
      <c r="AZ37" s="844"/>
      <c r="BA37" s="844"/>
      <c r="BB37" s="844"/>
      <c r="BC37" s="844"/>
      <c r="BD37" s="844"/>
      <c r="BE37" s="845" t="s">
        <v>418</v>
      </c>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420</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392</v>
      </c>
      <c r="B63" s="802" t="s">
        <v>421</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10344</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417</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423</v>
      </c>
      <c r="B66" s="741"/>
      <c r="C66" s="741"/>
      <c r="D66" s="741"/>
      <c r="E66" s="741"/>
      <c r="F66" s="741"/>
      <c r="G66" s="741"/>
      <c r="H66" s="741"/>
      <c r="I66" s="741"/>
      <c r="J66" s="741"/>
      <c r="K66" s="741"/>
      <c r="L66" s="741"/>
      <c r="M66" s="741"/>
      <c r="N66" s="741"/>
      <c r="O66" s="741"/>
      <c r="P66" s="742"/>
      <c r="Q66" s="746" t="s">
        <v>424</v>
      </c>
      <c r="R66" s="747"/>
      <c r="S66" s="747"/>
      <c r="T66" s="747"/>
      <c r="U66" s="748"/>
      <c r="V66" s="746" t="s">
        <v>425</v>
      </c>
      <c r="W66" s="747"/>
      <c r="X66" s="747"/>
      <c r="Y66" s="747"/>
      <c r="Z66" s="748"/>
      <c r="AA66" s="746" t="s">
        <v>426</v>
      </c>
      <c r="AB66" s="747"/>
      <c r="AC66" s="747"/>
      <c r="AD66" s="747"/>
      <c r="AE66" s="748"/>
      <c r="AF66" s="867" t="s">
        <v>427</v>
      </c>
      <c r="AG66" s="828"/>
      <c r="AH66" s="828"/>
      <c r="AI66" s="828"/>
      <c r="AJ66" s="868"/>
      <c r="AK66" s="746" t="s">
        <v>428</v>
      </c>
      <c r="AL66" s="741"/>
      <c r="AM66" s="741"/>
      <c r="AN66" s="741"/>
      <c r="AO66" s="742"/>
      <c r="AP66" s="746" t="s">
        <v>429</v>
      </c>
      <c r="AQ66" s="747"/>
      <c r="AR66" s="747"/>
      <c r="AS66" s="747"/>
      <c r="AT66" s="748"/>
      <c r="AU66" s="746" t="s">
        <v>430</v>
      </c>
      <c r="AV66" s="747"/>
      <c r="AW66" s="747"/>
      <c r="AX66" s="747"/>
      <c r="AY66" s="748"/>
      <c r="AZ66" s="746" t="s">
        <v>378</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601</v>
      </c>
      <c r="C68" s="883"/>
      <c r="D68" s="883"/>
      <c r="E68" s="883"/>
      <c r="F68" s="883"/>
      <c r="G68" s="883"/>
      <c r="H68" s="883"/>
      <c r="I68" s="883"/>
      <c r="J68" s="883"/>
      <c r="K68" s="883"/>
      <c r="L68" s="883"/>
      <c r="M68" s="883"/>
      <c r="N68" s="883"/>
      <c r="O68" s="883"/>
      <c r="P68" s="884"/>
      <c r="Q68" s="885">
        <v>1645</v>
      </c>
      <c r="R68" s="879"/>
      <c r="S68" s="879"/>
      <c r="T68" s="879"/>
      <c r="U68" s="879"/>
      <c r="V68" s="879">
        <v>1604</v>
      </c>
      <c r="W68" s="879"/>
      <c r="X68" s="879"/>
      <c r="Y68" s="879"/>
      <c r="Z68" s="879"/>
      <c r="AA68" s="879">
        <v>40</v>
      </c>
      <c r="AB68" s="879"/>
      <c r="AC68" s="879"/>
      <c r="AD68" s="879"/>
      <c r="AE68" s="879"/>
      <c r="AF68" s="879">
        <v>40</v>
      </c>
      <c r="AG68" s="879"/>
      <c r="AH68" s="879"/>
      <c r="AI68" s="879"/>
      <c r="AJ68" s="879"/>
      <c r="AK68" s="879">
        <v>0</v>
      </c>
      <c r="AL68" s="879"/>
      <c r="AM68" s="879"/>
      <c r="AN68" s="879"/>
      <c r="AO68" s="879"/>
      <c r="AP68" s="879" t="s">
        <v>597</v>
      </c>
      <c r="AQ68" s="879"/>
      <c r="AR68" s="879"/>
      <c r="AS68" s="879"/>
      <c r="AT68" s="879"/>
      <c r="AU68" s="879" t="s">
        <v>597</v>
      </c>
      <c r="AV68" s="879"/>
      <c r="AW68" s="879"/>
      <c r="AX68" s="879"/>
      <c r="AY68" s="879"/>
      <c r="AZ68" s="880" t="s">
        <v>605</v>
      </c>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601</v>
      </c>
      <c r="C69" s="887"/>
      <c r="D69" s="887"/>
      <c r="E69" s="887"/>
      <c r="F69" s="887"/>
      <c r="G69" s="887"/>
      <c r="H69" s="887"/>
      <c r="I69" s="887"/>
      <c r="J69" s="887"/>
      <c r="K69" s="887"/>
      <c r="L69" s="887"/>
      <c r="M69" s="887"/>
      <c r="N69" s="887"/>
      <c r="O69" s="887"/>
      <c r="P69" s="888"/>
      <c r="Q69" s="889">
        <v>847072</v>
      </c>
      <c r="R69" s="843"/>
      <c r="S69" s="843"/>
      <c r="T69" s="843"/>
      <c r="U69" s="843"/>
      <c r="V69" s="843">
        <v>828353</v>
      </c>
      <c r="W69" s="843"/>
      <c r="X69" s="843"/>
      <c r="Y69" s="843"/>
      <c r="Z69" s="843"/>
      <c r="AA69" s="843">
        <v>18719</v>
      </c>
      <c r="AB69" s="843"/>
      <c r="AC69" s="843"/>
      <c r="AD69" s="843"/>
      <c r="AE69" s="843"/>
      <c r="AF69" s="843">
        <v>18719</v>
      </c>
      <c r="AG69" s="843"/>
      <c r="AH69" s="843"/>
      <c r="AI69" s="843"/>
      <c r="AJ69" s="843"/>
      <c r="AK69" s="843">
        <v>7694</v>
      </c>
      <c r="AL69" s="843"/>
      <c r="AM69" s="843"/>
      <c r="AN69" s="843"/>
      <c r="AO69" s="843"/>
      <c r="AP69" s="843" t="s">
        <v>597</v>
      </c>
      <c r="AQ69" s="843"/>
      <c r="AR69" s="843"/>
      <c r="AS69" s="843"/>
      <c r="AT69" s="843"/>
      <c r="AU69" s="843" t="s">
        <v>597</v>
      </c>
      <c r="AV69" s="843"/>
      <c r="AW69" s="843"/>
      <c r="AX69" s="843"/>
      <c r="AY69" s="843"/>
      <c r="AZ69" s="845" t="s">
        <v>606</v>
      </c>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602</v>
      </c>
      <c r="C70" s="887"/>
      <c r="D70" s="887"/>
      <c r="E70" s="887"/>
      <c r="F70" s="887"/>
      <c r="G70" s="887"/>
      <c r="H70" s="887"/>
      <c r="I70" s="887"/>
      <c r="J70" s="887"/>
      <c r="K70" s="887"/>
      <c r="L70" s="887"/>
      <c r="M70" s="887"/>
      <c r="N70" s="887"/>
      <c r="O70" s="887"/>
      <c r="P70" s="888"/>
      <c r="Q70" s="889">
        <v>23479</v>
      </c>
      <c r="R70" s="843"/>
      <c r="S70" s="843"/>
      <c r="T70" s="843"/>
      <c r="U70" s="843"/>
      <c r="V70" s="843">
        <v>22911</v>
      </c>
      <c r="W70" s="843"/>
      <c r="X70" s="843"/>
      <c r="Y70" s="843"/>
      <c r="Z70" s="843"/>
      <c r="AA70" s="843">
        <v>568</v>
      </c>
      <c r="AB70" s="843"/>
      <c r="AC70" s="843"/>
      <c r="AD70" s="843"/>
      <c r="AE70" s="843"/>
      <c r="AF70" s="843">
        <v>568</v>
      </c>
      <c r="AG70" s="843"/>
      <c r="AH70" s="843"/>
      <c r="AI70" s="843"/>
      <c r="AJ70" s="843"/>
      <c r="AK70" s="843">
        <v>20</v>
      </c>
      <c r="AL70" s="843"/>
      <c r="AM70" s="843"/>
      <c r="AN70" s="843"/>
      <c r="AO70" s="843"/>
      <c r="AP70" s="843" t="s">
        <v>597</v>
      </c>
      <c r="AQ70" s="843"/>
      <c r="AR70" s="843"/>
      <c r="AS70" s="843"/>
      <c r="AT70" s="843"/>
      <c r="AU70" s="843" t="s">
        <v>597</v>
      </c>
      <c r="AV70" s="843"/>
      <c r="AW70" s="843"/>
      <c r="AX70" s="843"/>
      <c r="AY70" s="843"/>
      <c r="AZ70" s="845" t="s">
        <v>605</v>
      </c>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602</v>
      </c>
      <c r="C71" s="887"/>
      <c r="D71" s="887"/>
      <c r="E71" s="887"/>
      <c r="F71" s="887"/>
      <c r="G71" s="887"/>
      <c r="H71" s="887"/>
      <c r="I71" s="887"/>
      <c r="J71" s="887"/>
      <c r="K71" s="887"/>
      <c r="L71" s="887"/>
      <c r="M71" s="887"/>
      <c r="N71" s="887"/>
      <c r="O71" s="887"/>
      <c r="P71" s="888"/>
      <c r="Q71" s="889">
        <v>205</v>
      </c>
      <c r="R71" s="843"/>
      <c r="S71" s="843"/>
      <c r="T71" s="843"/>
      <c r="U71" s="843"/>
      <c r="V71" s="843">
        <v>97</v>
      </c>
      <c r="W71" s="843"/>
      <c r="X71" s="843"/>
      <c r="Y71" s="843"/>
      <c r="Z71" s="843"/>
      <c r="AA71" s="843">
        <v>108</v>
      </c>
      <c r="AB71" s="843"/>
      <c r="AC71" s="843"/>
      <c r="AD71" s="843"/>
      <c r="AE71" s="843"/>
      <c r="AF71" s="843">
        <v>108</v>
      </c>
      <c r="AG71" s="843"/>
      <c r="AH71" s="843"/>
      <c r="AI71" s="843"/>
      <c r="AJ71" s="843"/>
      <c r="AK71" s="843" t="s">
        <v>597</v>
      </c>
      <c r="AL71" s="843"/>
      <c r="AM71" s="843"/>
      <c r="AN71" s="843"/>
      <c r="AO71" s="843"/>
      <c r="AP71" s="843" t="s">
        <v>599</v>
      </c>
      <c r="AQ71" s="843"/>
      <c r="AR71" s="843"/>
      <c r="AS71" s="843"/>
      <c r="AT71" s="843"/>
      <c r="AU71" s="843" t="s">
        <v>599</v>
      </c>
      <c r="AV71" s="843"/>
      <c r="AW71" s="843"/>
      <c r="AX71" s="843"/>
      <c r="AY71" s="843"/>
      <c r="AZ71" s="845" t="s">
        <v>607</v>
      </c>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603</v>
      </c>
      <c r="C72" s="887"/>
      <c r="D72" s="887"/>
      <c r="E72" s="887"/>
      <c r="F72" s="887"/>
      <c r="G72" s="887"/>
      <c r="H72" s="887"/>
      <c r="I72" s="887"/>
      <c r="J72" s="887"/>
      <c r="K72" s="887"/>
      <c r="L72" s="887"/>
      <c r="M72" s="887"/>
      <c r="N72" s="887"/>
      <c r="O72" s="887"/>
      <c r="P72" s="888"/>
      <c r="Q72" s="889">
        <v>321</v>
      </c>
      <c r="R72" s="843"/>
      <c r="S72" s="843"/>
      <c r="T72" s="843"/>
      <c r="U72" s="843"/>
      <c r="V72" s="843">
        <v>310</v>
      </c>
      <c r="W72" s="843"/>
      <c r="X72" s="843"/>
      <c r="Y72" s="843"/>
      <c r="Z72" s="843"/>
      <c r="AA72" s="843">
        <v>11</v>
      </c>
      <c r="AB72" s="843"/>
      <c r="AC72" s="843"/>
      <c r="AD72" s="843"/>
      <c r="AE72" s="843"/>
      <c r="AF72" s="843">
        <v>11</v>
      </c>
      <c r="AG72" s="843"/>
      <c r="AH72" s="843"/>
      <c r="AI72" s="843"/>
      <c r="AJ72" s="843"/>
      <c r="AK72" s="843">
        <v>3</v>
      </c>
      <c r="AL72" s="843"/>
      <c r="AM72" s="843"/>
      <c r="AN72" s="843"/>
      <c r="AO72" s="843"/>
      <c r="AP72" s="843" t="s">
        <v>597</v>
      </c>
      <c r="AQ72" s="843"/>
      <c r="AR72" s="843"/>
      <c r="AS72" s="843"/>
      <c r="AT72" s="843"/>
      <c r="AU72" s="843" t="s">
        <v>608</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604</v>
      </c>
      <c r="C73" s="887"/>
      <c r="D73" s="887"/>
      <c r="E73" s="887"/>
      <c r="F73" s="887"/>
      <c r="G73" s="887"/>
      <c r="H73" s="887"/>
      <c r="I73" s="887"/>
      <c r="J73" s="887"/>
      <c r="K73" s="887"/>
      <c r="L73" s="887"/>
      <c r="M73" s="887"/>
      <c r="N73" s="887"/>
      <c r="O73" s="887"/>
      <c r="P73" s="888"/>
      <c r="Q73" s="889">
        <v>50790</v>
      </c>
      <c r="R73" s="843"/>
      <c r="S73" s="843"/>
      <c r="T73" s="843"/>
      <c r="U73" s="843"/>
      <c r="V73" s="843">
        <v>48213</v>
      </c>
      <c r="W73" s="843"/>
      <c r="X73" s="843"/>
      <c r="Y73" s="843"/>
      <c r="Z73" s="843"/>
      <c r="AA73" s="843">
        <v>2576</v>
      </c>
      <c r="AB73" s="843"/>
      <c r="AC73" s="843"/>
      <c r="AD73" s="843"/>
      <c r="AE73" s="843"/>
      <c r="AF73" s="843">
        <v>7908</v>
      </c>
      <c r="AG73" s="843"/>
      <c r="AH73" s="843"/>
      <c r="AI73" s="843"/>
      <c r="AJ73" s="843"/>
      <c r="AK73" s="843" t="s">
        <v>597</v>
      </c>
      <c r="AL73" s="843"/>
      <c r="AM73" s="843"/>
      <c r="AN73" s="843"/>
      <c r="AO73" s="843"/>
      <c r="AP73" s="843" t="s">
        <v>597</v>
      </c>
      <c r="AQ73" s="843"/>
      <c r="AR73" s="843"/>
      <c r="AS73" s="843"/>
      <c r="AT73" s="843"/>
      <c r="AU73" s="843" t="s">
        <v>597</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609</v>
      </c>
      <c r="C74" s="887"/>
      <c r="D74" s="887"/>
      <c r="E74" s="887"/>
      <c r="F74" s="887"/>
      <c r="G74" s="887"/>
      <c r="H74" s="887"/>
      <c r="I74" s="887"/>
      <c r="J74" s="887"/>
      <c r="K74" s="887"/>
      <c r="L74" s="887"/>
      <c r="M74" s="887"/>
      <c r="N74" s="887"/>
      <c r="O74" s="887"/>
      <c r="P74" s="888"/>
      <c r="Q74" s="889">
        <v>6398</v>
      </c>
      <c r="R74" s="843"/>
      <c r="S74" s="843"/>
      <c r="T74" s="843"/>
      <c r="U74" s="843"/>
      <c r="V74" s="843">
        <v>6125</v>
      </c>
      <c r="W74" s="843"/>
      <c r="X74" s="843"/>
      <c r="Y74" s="843"/>
      <c r="Z74" s="843"/>
      <c r="AA74" s="843">
        <v>273</v>
      </c>
      <c r="AB74" s="843"/>
      <c r="AC74" s="843"/>
      <c r="AD74" s="843"/>
      <c r="AE74" s="843"/>
      <c r="AF74" s="843">
        <v>273</v>
      </c>
      <c r="AG74" s="843"/>
      <c r="AH74" s="843"/>
      <c r="AI74" s="843"/>
      <c r="AJ74" s="843"/>
      <c r="AK74" s="843">
        <v>400</v>
      </c>
      <c r="AL74" s="843"/>
      <c r="AM74" s="843"/>
      <c r="AN74" s="843"/>
      <c r="AO74" s="843"/>
      <c r="AP74" s="843">
        <v>6727</v>
      </c>
      <c r="AQ74" s="843"/>
      <c r="AR74" s="843"/>
      <c r="AS74" s="843"/>
      <c r="AT74" s="843"/>
      <c r="AU74" s="843">
        <v>1541</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610</v>
      </c>
      <c r="C75" s="887"/>
      <c r="D75" s="887"/>
      <c r="E75" s="887"/>
      <c r="F75" s="887"/>
      <c r="G75" s="887"/>
      <c r="H75" s="887"/>
      <c r="I75" s="887"/>
      <c r="J75" s="887"/>
      <c r="K75" s="887"/>
      <c r="L75" s="887"/>
      <c r="M75" s="887"/>
      <c r="N75" s="887"/>
      <c r="O75" s="887"/>
      <c r="P75" s="888"/>
      <c r="Q75" s="890">
        <v>4062</v>
      </c>
      <c r="R75" s="891"/>
      <c r="S75" s="891"/>
      <c r="T75" s="891"/>
      <c r="U75" s="847"/>
      <c r="V75" s="892">
        <v>3806</v>
      </c>
      <c r="W75" s="891"/>
      <c r="X75" s="891"/>
      <c r="Y75" s="891"/>
      <c r="Z75" s="847"/>
      <c r="AA75" s="892">
        <v>256</v>
      </c>
      <c r="AB75" s="891"/>
      <c r="AC75" s="891"/>
      <c r="AD75" s="891"/>
      <c r="AE75" s="847"/>
      <c r="AF75" s="892">
        <v>219</v>
      </c>
      <c r="AG75" s="891"/>
      <c r="AH75" s="891"/>
      <c r="AI75" s="891"/>
      <c r="AJ75" s="847"/>
      <c r="AK75" s="892">
        <v>0</v>
      </c>
      <c r="AL75" s="891"/>
      <c r="AM75" s="891"/>
      <c r="AN75" s="891"/>
      <c r="AO75" s="847"/>
      <c r="AP75" s="892">
        <v>598</v>
      </c>
      <c r="AQ75" s="891"/>
      <c r="AR75" s="891"/>
      <c r="AS75" s="891"/>
      <c r="AT75" s="847"/>
      <c r="AU75" s="892">
        <v>437</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392</v>
      </c>
      <c r="B88" s="802" t="s">
        <v>431</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802" t="s">
        <v>432</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433</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434</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437</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438</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439</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440</v>
      </c>
      <c r="AB109" s="906"/>
      <c r="AC109" s="906"/>
      <c r="AD109" s="906"/>
      <c r="AE109" s="907"/>
      <c r="AF109" s="905" t="s">
        <v>441</v>
      </c>
      <c r="AG109" s="906"/>
      <c r="AH109" s="906"/>
      <c r="AI109" s="906"/>
      <c r="AJ109" s="907"/>
      <c r="AK109" s="905" t="s">
        <v>308</v>
      </c>
      <c r="AL109" s="906"/>
      <c r="AM109" s="906"/>
      <c r="AN109" s="906"/>
      <c r="AO109" s="907"/>
      <c r="AP109" s="905" t="s">
        <v>442</v>
      </c>
      <c r="AQ109" s="906"/>
      <c r="AR109" s="906"/>
      <c r="AS109" s="906"/>
      <c r="AT109" s="908"/>
      <c r="AU109" s="925" t="s">
        <v>439</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440</v>
      </c>
      <c r="BR109" s="906"/>
      <c r="BS109" s="906"/>
      <c r="BT109" s="906"/>
      <c r="BU109" s="907"/>
      <c r="BV109" s="905" t="s">
        <v>441</v>
      </c>
      <c r="BW109" s="906"/>
      <c r="BX109" s="906"/>
      <c r="BY109" s="906"/>
      <c r="BZ109" s="907"/>
      <c r="CA109" s="905" t="s">
        <v>308</v>
      </c>
      <c r="CB109" s="906"/>
      <c r="CC109" s="906"/>
      <c r="CD109" s="906"/>
      <c r="CE109" s="907"/>
      <c r="CF109" s="926" t="s">
        <v>442</v>
      </c>
      <c r="CG109" s="926"/>
      <c r="CH109" s="926"/>
      <c r="CI109" s="926"/>
      <c r="CJ109" s="926"/>
      <c r="CK109" s="905" t="s">
        <v>443</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440</v>
      </c>
      <c r="DH109" s="906"/>
      <c r="DI109" s="906"/>
      <c r="DJ109" s="906"/>
      <c r="DK109" s="907"/>
      <c r="DL109" s="905" t="s">
        <v>441</v>
      </c>
      <c r="DM109" s="906"/>
      <c r="DN109" s="906"/>
      <c r="DO109" s="906"/>
      <c r="DP109" s="907"/>
      <c r="DQ109" s="905" t="s">
        <v>308</v>
      </c>
      <c r="DR109" s="906"/>
      <c r="DS109" s="906"/>
      <c r="DT109" s="906"/>
      <c r="DU109" s="907"/>
      <c r="DV109" s="905" t="s">
        <v>442</v>
      </c>
      <c r="DW109" s="906"/>
      <c r="DX109" s="906"/>
      <c r="DY109" s="906"/>
      <c r="DZ109" s="908"/>
    </row>
    <row r="110" spans="1:131" s="224" customFormat="1" ht="26.25" customHeight="1" x14ac:dyDescent="0.2">
      <c r="A110" s="909" t="s">
        <v>444</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5778105</v>
      </c>
      <c r="AB110" s="913"/>
      <c r="AC110" s="913"/>
      <c r="AD110" s="913"/>
      <c r="AE110" s="914"/>
      <c r="AF110" s="915">
        <v>6194844</v>
      </c>
      <c r="AG110" s="913"/>
      <c r="AH110" s="913"/>
      <c r="AI110" s="913"/>
      <c r="AJ110" s="914"/>
      <c r="AK110" s="915">
        <v>6587034</v>
      </c>
      <c r="AL110" s="913"/>
      <c r="AM110" s="913"/>
      <c r="AN110" s="913"/>
      <c r="AO110" s="914"/>
      <c r="AP110" s="916">
        <v>15.9</v>
      </c>
      <c r="AQ110" s="917"/>
      <c r="AR110" s="917"/>
      <c r="AS110" s="917"/>
      <c r="AT110" s="918"/>
      <c r="AU110" s="919" t="s">
        <v>75</v>
      </c>
      <c r="AV110" s="920"/>
      <c r="AW110" s="920"/>
      <c r="AX110" s="920"/>
      <c r="AY110" s="920"/>
      <c r="AZ110" s="942" t="s">
        <v>445</v>
      </c>
      <c r="BA110" s="910"/>
      <c r="BB110" s="910"/>
      <c r="BC110" s="910"/>
      <c r="BD110" s="910"/>
      <c r="BE110" s="910"/>
      <c r="BF110" s="910"/>
      <c r="BG110" s="910"/>
      <c r="BH110" s="910"/>
      <c r="BI110" s="910"/>
      <c r="BJ110" s="910"/>
      <c r="BK110" s="910"/>
      <c r="BL110" s="910"/>
      <c r="BM110" s="910"/>
      <c r="BN110" s="910"/>
      <c r="BO110" s="910"/>
      <c r="BP110" s="911"/>
      <c r="BQ110" s="943">
        <v>63218216</v>
      </c>
      <c r="BR110" s="944"/>
      <c r="BS110" s="944"/>
      <c r="BT110" s="944"/>
      <c r="BU110" s="944"/>
      <c r="BV110" s="944">
        <v>66978301</v>
      </c>
      <c r="BW110" s="944"/>
      <c r="BX110" s="944"/>
      <c r="BY110" s="944"/>
      <c r="BZ110" s="944"/>
      <c r="CA110" s="944">
        <v>70666566</v>
      </c>
      <c r="CB110" s="944"/>
      <c r="CC110" s="944"/>
      <c r="CD110" s="944"/>
      <c r="CE110" s="944"/>
      <c r="CF110" s="957">
        <v>171.1</v>
      </c>
      <c r="CG110" s="958"/>
      <c r="CH110" s="958"/>
      <c r="CI110" s="958"/>
      <c r="CJ110" s="958"/>
      <c r="CK110" s="959" t="s">
        <v>446</v>
      </c>
      <c r="CL110" s="960"/>
      <c r="CM110" s="942" t="s">
        <v>447</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417</v>
      </c>
      <c r="DH110" s="944"/>
      <c r="DI110" s="944"/>
      <c r="DJ110" s="944"/>
      <c r="DK110" s="944"/>
      <c r="DL110" s="944" t="s">
        <v>417</v>
      </c>
      <c r="DM110" s="944"/>
      <c r="DN110" s="944"/>
      <c r="DO110" s="944"/>
      <c r="DP110" s="944"/>
      <c r="DQ110" s="944" t="s">
        <v>417</v>
      </c>
      <c r="DR110" s="944"/>
      <c r="DS110" s="944"/>
      <c r="DT110" s="944"/>
      <c r="DU110" s="944"/>
      <c r="DV110" s="945" t="s">
        <v>417</v>
      </c>
      <c r="DW110" s="945"/>
      <c r="DX110" s="945"/>
      <c r="DY110" s="945"/>
      <c r="DZ110" s="946"/>
    </row>
    <row r="111" spans="1:131" s="224" customFormat="1" ht="26.25" customHeight="1" x14ac:dyDescent="0.2">
      <c r="A111" s="947" t="s">
        <v>448</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129</v>
      </c>
      <c r="AB111" s="951"/>
      <c r="AC111" s="951"/>
      <c r="AD111" s="951"/>
      <c r="AE111" s="952"/>
      <c r="AF111" s="953" t="s">
        <v>129</v>
      </c>
      <c r="AG111" s="951"/>
      <c r="AH111" s="951"/>
      <c r="AI111" s="951"/>
      <c r="AJ111" s="952"/>
      <c r="AK111" s="953" t="s">
        <v>129</v>
      </c>
      <c r="AL111" s="951"/>
      <c r="AM111" s="951"/>
      <c r="AN111" s="951"/>
      <c r="AO111" s="952"/>
      <c r="AP111" s="954" t="s">
        <v>129</v>
      </c>
      <c r="AQ111" s="955"/>
      <c r="AR111" s="955"/>
      <c r="AS111" s="955"/>
      <c r="AT111" s="956"/>
      <c r="AU111" s="921"/>
      <c r="AV111" s="922"/>
      <c r="AW111" s="922"/>
      <c r="AX111" s="922"/>
      <c r="AY111" s="922"/>
      <c r="AZ111" s="935" t="s">
        <v>449</v>
      </c>
      <c r="BA111" s="936"/>
      <c r="BB111" s="936"/>
      <c r="BC111" s="936"/>
      <c r="BD111" s="936"/>
      <c r="BE111" s="936"/>
      <c r="BF111" s="936"/>
      <c r="BG111" s="936"/>
      <c r="BH111" s="936"/>
      <c r="BI111" s="936"/>
      <c r="BJ111" s="936"/>
      <c r="BK111" s="936"/>
      <c r="BL111" s="936"/>
      <c r="BM111" s="936"/>
      <c r="BN111" s="936"/>
      <c r="BO111" s="936"/>
      <c r="BP111" s="937"/>
      <c r="BQ111" s="938">
        <v>2196768</v>
      </c>
      <c r="BR111" s="939"/>
      <c r="BS111" s="939"/>
      <c r="BT111" s="939"/>
      <c r="BU111" s="939"/>
      <c r="BV111" s="939">
        <v>2624593</v>
      </c>
      <c r="BW111" s="939"/>
      <c r="BX111" s="939"/>
      <c r="BY111" s="939"/>
      <c r="BZ111" s="939"/>
      <c r="CA111" s="939">
        <v>3111719</v>
      </c>
      <c r="CB111" s="939"/>
      <c r="CC111" s="939"/>
      <c r="CD111" s="939"/>
      <c r="CE111" s="939"/>
      <c r="CF111" s="933">
        <v>7.5</v>
      </c>
      <c r="CG111" s="934"/>
      <c r="CH111" s="934"/>
      <c r="CI111" s="934"/>
      <c r="CJ111" s="934"/>
      <c r="CK111" s="961"/>
      <c r="CL111" s="962"/>
      <c r="CM111" s="935" t="s">
        <v>450</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451</v>
      </c>
      <c r="DH111" s="939"/>
      <c r="DI111" s="939"/>
      <c r="DJ111" s="939"/>
      <c r="DK111" s="939"/>
      <c r="DL111" s="939" t="s">
        <v>452</v>
      </c>
      <c r="DM111" s="939"/>
      <c r="DN111" s="939"/>
      <c r="DO111" s="939"/>
      <c r="DP111" s="939"/>
      <c r="DQ111" s="939" t="s">
        <v>394</v>
      </c>
      <c r="DR111" s="939"/>
      <c r="DS111" s="939"/>
      <c r="DT111" s="939"/>
      <c r="DU111" s="939"/>
      <c r="DV111" s="940" t="s">
        <v>129</v>
      </c>
      <c r="DW111" s="940"/>
      <c r="DX111" s="940"/>
      <c r="DY111" s="940"/>
      <c r="DZ111" s="941"/>
    </row>
    <row r="112" spans="1:131" s="224" customFormat="1" ht="26.25" customHeight="1" x14ac:dyDescent="0.2">
      <c r="A112" s="965" t="s">
        <v>453</v>
      </c>
      <c r="B112" s="966"/>
      <c r="C112" s="936" t="s">
        <v>454</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129</v>
      </c>
      <c r="AB112" s="972"/>
      <c r="AC112" s="972"/>
      <c r="AD112" s="972"/>
      <c r="AE112" s="973"/>
      <c r="AF112" s="974" t="s">
        <v>451</v>
      </c>
      <c r="AG112" s="972"/>
      <c r="AH112" s="972"/>
      <c r="AI112" s="972"/>
      <c r="AJ112" s="973"/>
      <c r="AK112" s="974" t="s">
        <v>451</v>
      </c>
      <c r="AL112" s="972"/>
      <c r="AM112" s="972"/>
      <c r="AN112" s="972"/>
      <c r="AO112" s="973"/>
      <c r="AP112" s="975" t="s">
        <v>451</v>
      </c>
      <c r="AQ112" s="976"/>
      <c r="AR112" s="976"/>
      <c r="AS112" s="976"/>
      <c r="AT112" s="977"/>
      <c r="AU112" s="921"/>
      <c r="AV112" s="922"/>
      <c r="AW112" s="922"/>
      <c r="AX112" s="922"/>
      <c r="AY112" s="922"/>
      <c r="AZ112" s="935" t="s">
        <v>455</v>
      </c>
      <c r="BA112" s="936"/>
      <c r="BB112" s="936"/>
      <c r="BC112" s="936"/>
      <c r="BD112" s="936"/>
      <c r="BE112" s="936"/>
      <c r="BF112" s="936"/>
      <c r="BG112" s="936"/>
      <c r="BH112" s="936"/>
      <c r="BI112" s="936"/>
      <c r="BJ112" s="936"/>
      <c r="BK112" s="936"/>
      <c r="BL112" s="936"/>
      <c r="BM112" s="936"/>
      <c r="BN112" s="936"/>
      <c r="BO112" s="936"/>
      <c r="BP112" s="937"/>
      <c r="BQ112" s="938">
        <v>22504153</v>
      </c>
      <c r="BR112" s="939"/>
      <c r="BS112" s="939"/>
      <c r="BT112" s="939"/>
      <c r="BU112" s="939"/>
      <c r="BV112" s="939">
        <v>18300332</v>
      </c>
      <c r="BW112" s="939"/>
      <c r="BX112" s="939"/>
      <c r="BY112" s="939"/>
      <c r="BZ112" s="939"/>
      <c r="CA112" s="939">
        <v>14817243</v>
      </c>
      <c r="CB112" s="939"/>
      <c r="CC112" s="939"/>
      <c r="CD112" s="939"/>
      <c r="CE112" s="939"/>
      <c r="CF112" s="933">
        <v>35.9</v>
      </c>
      <c r="CG112" s="934"/>
      <c r="CH112" s="934"/>
      <c r="CI112" s="934"/>
      <c r="CJ112" s="934"/>
      <c r="CK112" s="961"/>
      <c r="CL112" s="962"/>
      <c r="CM112" s="935" t="s">
        <v>456</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129</v>
      </c>
      <c r="DH112" s="939"/>
      <c r="DI112" s="939"/>
      <c r="DJ112" s="939"/>
      <c r="DK112" s="939"/>
      <c r="DL112" s="939" t="s">
        <v>451</v>
      </c>
      <c r="DM112" s="939"/>
      <c r="DN112" s="939"/>
      <c r="DO112" s="939"/>
      <c r="DP112" s="939"/>
      <c r="DQ112" s="939" t="s">
        <v>129</v>
      </c>
      <c r="DR112" s="939"/>
      <c r="DS112" s="939"/>
      <c r="DT112" s="939"/>
      <c r="DU112" s="939"/>
      <c r="DV112" s="940" t="s">
        <v>129</v>
      </c>
      <c r="DW112" s="940"/>
      <c r="DX112" s="940"/>
      <c r="DY112" s="940"/>
      <c r="DZ112" s="941"/>
    </row>
    <row r="113" spans="1:130" s="224" customFormat="1" ht="26.25" customHeight="1" x14ac:dyDescent="0.2">
      <c r="A113" s="967"/>
      <c r="B113" s="968"/>
      <c r="C113" s="936" t="s">
        <v>457</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2162413</v>
      </c>
      <c r="AB113" s="951"/>
      <c r="AC113" s="951"/>
      <c r="AD113" s="951"/>
      <c r="AE113" s="952"/>
      <c r="AF113" s="953">
        <v>2088137</v>
      </c>
      <c r="AG113" s="951"/>
      <c r="AH113" s="951"/>
      <c r="AI113" s="951"/>
      <c r="AJ113" s="952"/>
      <c r="AK113" s="953">
        <v>1923929</v>
      </c>
      <c r="AL113" s="951"/>
      <c r="AM113" s="951"/>
      <c r="AN113" s="951"/>
      <c r="AO113" s="952"/>
      <c r="AP113" s="954">
        <v>4.7</v>
      </c>
      <c r="AQ113" s="955"/>
      <c r="AR113" s="955"/>
      <c r="AS113" s="955"/>
      <c r="AT113" s="956"/>
      <c r="AU113" s="921"/>
      <c r="AV113" s="922"/>
      <c r="AW113" s="922"/>
      <c r="AX113" s="922"/>
      <c r="AY113" s="922"/>
      <c r="AZ113" s="935" t="s">
        <v>458</v>
      </c>
      <c r="BA113" s="936"/>
      <c r="BB113" s="936"/>
      <c r="BC113" s="936"/>
      <c r="BD113" s="936"/>
      <c r="BE113" s="936"/>
      <c r="BF113" s="936"/>
      <c r="BG113" s="936"/>
      <c r="BH113" s="936"/>
      <c r="BI113" s="936"/>
      <c r="BJ113" s="936"/>
      <c r="BK113" s="936"/>
      <c r="BL113" s="936"/>
      <c r="BM113" s="936"/>
      <c r="BN113" s="936"/>
      <c r="BO113" s="936"/>
      <c r="BP113" s="937"/>
      <c r="BQ113" s="938">
        <v>1962575</v>
      </c>
      <c r="BR113" s="939"/>
      <c r="BS113" s="939"/>
      <c r="BT113" s="939"/>
      <c r="BU113" s="939"/>
      <c r="BV113" s="939">
        <v>2130333</v>
      </c>
      <c r="BW113" s="939"/>
      <c r="BX113" s="939"/>
      <c r="BY113" s="939"/>
      <c r="BZ113" s="939"/>
      <c r="CA113" s="939">
        <v>2073060</v>
      </c>
      <c r="CB113" s="939"/>
      <c r="CC113" s="939"/>
      <c r="CD113" s="939"/>
      <c r="CE113" s="939"/>
      <c r="CF113" s="933">
        <v>5</v>
      </c>
      <c r="CG113" s="934"/>
      <c r="CH113" s="934"/>
      <c r="CI113" s="934"/>
      <c r="CJ113" s="934"/>
      <c r="CK113" s="961"/>
      <c r="CL113" s="962"/>
      <c r="CM113" s="935" t="s">
        <v>459</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451</v>
      </c>
      <c r="DH113" s="972"/>
      <c r="DI113" s="972"/>
      <c r="DJ113" s="972"/>
      <c r="DK113" s="973"/>
      <c r="DL113" s="974" t="s">
        <v>129</v>
      </c>
      <c r="DM113" s="972"/>
      <c r="DN113" s="972"/>
      <c r="DO113" s="972"/>
      <c r="DP113" s="973"/>
      <c r="DQ113" s="974" t="s">
        <v>451</v>
      </c>
      <c r="DR113" s="972"/>
      <c r="DS113" s="972"/>
      <c r="DT113" s="972"/>
      <c r="DU113" s="973"/>
      <c r="DV113" s="975" t="s">
        <v>451</v>
      </c>
      <c r="DW113" s="976"/>
      <c r="DX113" s="976"/>
      <c r="DY113" s="976"/>
      <c r="DZ113" s="977"/>
    </row>
    <row r="114" spans="1:130" s="224" customFormat="1" ht="26.25" customHeight="1" x14ac:dyDescent="0.2">
      <c r="A114" s="967"/>
      <c r="B114" s="968"/>
      <c r="C114" s="936" t="s">
        <v>460</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254694</v>
      </c>
      <c r="AB114" s="972"/>
      <c r="AC114" s="972"/>
      <c r="AD114" s="972"/>
      <c r="AE114" s="973"/>
      <c r="AF114" s="974">
        <v>307962</v>
      </c>
      <c r="AG114" s="972"/>
      <c r="AH114" s="972"/>
      <c r="AI114" s="972"/>
      <c r="AJ114" s="973"/>
      <c r="AK114" s="974">
        <v>326635</v>
      </c>
      <c r="AL114" s="972"/>
      <c r="AM114" s="972"/>
      <c r="AN114" s="972"/>
      <c r="AO114" s="973"/>
      <c r="AP114" s="975">
        <v>0.8</v>
      </c>
      <c r="AQ114" s="976"/>
      <c r="AR114" s="976"/>
      <c r="AS114" s="976"/>
      <c r="AT114" s="977"/>
      <c r="AU114" s="921"/>
      <c r="AV114" s="922"/>
      <c r="AW114" s="922"/>
      <c r="AX114" s="922"/>
      <c r="AY114" s="922"/>
      <c r="AZ114" s="935" t="s">
        <v>461</v>
      </c>
      <c r="BA114" s="936"/>
      <c r="BB114" s="936"/>
      <c r="BC114" s="936"/>
      <c r="BD114" s="936"/>
      <c r="BE114" s="936"/>
      <c r="BF114" s="936"/>
      <c r="BG114" s="936"/>
      <c r="BH114" s="936"/>
      <c r="BI114" s="936"/>
      <c r="BJ114" s="936"/>
      <c r="BK114" s="936"/>
      <c r="BL114" s="936"/>
      <c r="BM114" s="936"/>
      <c r="BN114" s="936"/>
      <c r="BO114" s="936"/>
      <c r="BP114" s="937"/>
      <c r="BQ114" s="938">
        <v>4218652</v>
      </c>
      <c r="BR114" s="939"/>
      <c r="BS114" s="939"/>
      <c r="BT114" s="939"/>
      <c r="BU114" s="939"/>
      <c r="BV114" s="939">
        <v>3663880</v>
      </c>
      <c r="BW114" s="939"/>
      <c r="BX114" s="939"/>
      <c r="BY114" s="939"/>
      <c r="BZ114" s="939"/>
      <c r="CA114" s="939">
        <v>3455025</v>
      </c>
      <c r="CB114" s="939"/>
      <c r="CC114" s="939"/>
      <c r="CD114" s="939"/>
      <c r="CE114" s="939"/>
      <c r="CF114" s="933">
        <v>8.4</v>
      </c>
      <c r="CG114" s="934"/>
      <c r="CH114" s="934"/>
      <c r="CI114" s="934"/>
      <c r="CJ114" s="934"/>
      <c r="CK114" s="961"/>
      <c r="CL114" s="962"/>
      <c r="CM114" s="935" t="s">
        <v>462</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129</v>
      </c>
      <c r="DH114" s="972"/>
      <c r="DI114" s="972"/>
      <c r="DJ114" s="972"/>
      <c r="DK114" s="973"/>
      <c r="DL114" s="974" t="s">
        <v>463</v>
      </c>
      <c r="DM114" s="972"/>
      <c r="DN114" s="972"/>
      <c r="DO114" s="972"/>
      <c r="DP114" s="973"/>
      <c r="DQ114" s="974" t="s">
        <v>394</v>
      </c>
      <c r="DR114" s="972"/>
      <c r="DS114" s="972"/>
      <c r="DT114" s="972"/>
      <c r="DU114" s="973"/>
      <c r="DV114" s="975" t="s">
        <v>451</v>
      </c>
      <c r="DW114" s="976"/>
      <c r="DX114" s="976"/>
      <c r="DY114" s="976"/>
      <c r="DZ114" s="977"/>
    </row>
    <row r="115" spans="1:130" s="224" customFormat="1" ht="26.25" customHeight="1" x14ac:dyDescent="0.2">
      <c r="A115" s="967"/>
      <c r="B115" s="968"/>
      <c r="C115" s="936" t="s">
        <v>464</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30082</v>
      </c>
      <c r="AB115" s="951"/>
      <c r="AC115" s="951"/>
      <c r="AD115" s="951"/>
      <c r="AE115" s="952"/>
      <c r="AF115" s="953">
        <v>59643</v>
      </c>
      <c r="AG115" s="951"/>
      <c r="AH115" s="951"/>
      <c r="AI115" s="951"/>
      <c r="AJ115" s="952"/>
      <c r="AK115" s="953">
        <v>56883</v>
      </c>
      <c r="AL115" s="951"/>
      <c r="AM115" s="951"/>
      <c r="AN115" s="951"/>
      <c r="AO115" s="952"/>
      <c r="AP115" s="954">
        <v>0.1</v>
      </c>
      <c r="AQ115" s="955"/>
      <c r="AR115" s="955"/>
      <c r="AS115" s="955"/>
      <c r="AT115" s="956"/>
      <c r="AU115" s="921"/>
      <c r="AV115" s="922"/>
      <c r="AW115" s="922"/>
      <c r="AX115" s="922"/>
      <c r="AY115" s="922"/>
      <c r="AZ115" s="935" t="s">
        <v>465</v>
      </c>
      <c r="BA115" s="936"/>
      <c r="BB115" s="936"/>
      <c r="BC115" s="936"/>
      <c r="BD115" s="936"/>
      <c r="BE115" s="936"/>
      <c r="BF115" s="936"/>
      <c r="BG115" s="936"/>
      <c r="BH115" s="936"/>
      <c r="BI115" s="936"/>
      <c r="BJ115" s="936"/>
      <c r="BK115" s="936"/>
      <c r="BL115" s="936"/>
      <c r="BM115" s="936"/>
      <c r="BN115" s="936"/>
      <c r="BO115" s="936"/>
      <c r="BP115" s="937"/>
      <c r="BQ115" s="938">
        <v>224</v>
      </c>
      <c r="BR115" s="939"/>
      <c r="BS115" s="939"/>
      <c r="BT115" s="939"/>
      <c r="BU115" s="939"/>
      <c r="BV115" s="939" t="s">
        <v>451</v>
      </c>
      <c r="BW115" s="939"/>
      <c r="BX115" s="939"/>
      <c r="BY115" s="939"/>
      <c r="BZ115" s="939"/>
      <c r="CA115" s="939" t="s">
        <v>451</v>
      </c>
      <c r="CB115" s="939"/>
      <c r="CC115" s="939"/>
      <c r="CD115" s="939"/>
      <c r="CE115" s="939"/>
      <c r="CF115" s="933" t="s">
        <v>466</v>
      </c>
      <c r="CG115" s="934"/>
      <c r="CH115" s="934"/>
      <c r="CI115" s="934"/>
      <c r="CJ115" s="934"/>
      <c r="CK115" s="961"/>
      <c r="CL115" s="962"/>
      <c r="CM115" s="935" t="s">
        <v>467</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2097142</v>
      </c>
      <c r="DH115" s="972"/>
      <c r="DI115" s="972"/>
      <c r="DJ115" s="972"/>
      <c r="DK115" s="973"/>
      <c r="DL115" s="974">
        <v>2624593</v>
      </c>
      <c r="DM115" s="972"/>
      <c r="DN115" s="972"/>
      <c r="DO115" s="972"/>
      <c r="DP115" s="973"/>
      <c r="DQ115" s="974">
        <v>3111719</v>
      </c>
      <c r="DR115" s="972"/>
      <c r="DS115" s="972"/>
      <c r="DT115" s="972"/>
      <c r="DU115" s="973"/>
      <c r="DV115" s="975">
        <v>7.5</v>
      </c>
      <c r="DW115" s="976"/>
      <c r="DX115" s="976"/>
      <c r="DY115" s="976"/>
      <c r="DZ115" s="977"/>
    </row>
    <row r="116" spans="1:130" s="224" customFormat="1" ht="26.25" customHeight="1" x14ac:dyDescent="0.2">
      <c r="A116" s="969"/>
      <c r="B116" s="970"/>
      <c r="C116" s="978" t="s">
        <v>468</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129</v>
      </c>
      <c r="AB116" s="972"/>
      <c r="AC116" s="972"/>
      <c r="AD116" s="972"/>
      <c r="AE116" s="973"/>
      <c r="AF116" s="974" t="s">
        <v>451</v>
      </c>
      <c r="AG116" s="972"/>
      <c r="AH116" s="972"/>
      <c r="AI116" s="972"/>
      <c r="AJ116" s="973"/>
      <c r="AK116" s="974" t="s">
        <v>129</v>
      </c>
      <c r="AL116" s="972"/>
      <c r="AM116" s="972"/>
      <c r="AN116" s="972"/>
      <c r="AO116" s="973"/>
      <c r="AP116" s="975" t="s">
        <v>129</v>
      </c>
      <c r="AQ116" s="976"/>
      <c r="AR116" s="976"/>
      <c r="AS116" s="976"/>
      <c r="AT116" s="977"/>
      <c r="AU116" s="921"/>
      <c r="AV116" s="922"/>
      <c r="AW116" s="922"/>
      <c r="AX116" s="922"/>
      <c r="AY116" s="922"/>
      <c r="AZ116" s="980" t="s">
        <v>469</v>
      </c>
      <c r="BA116" s="981"/>
      <c r="BB116" s="981"/>
      <c r="BC116" s="981"/>
      <c r="BD116" s="981"/>
      <c r="BE116" s="981"/>
      <c r="BF116" s="981"/>
      <c r="BG116" s="981"/>
      <c r="BH116" s="981"/>
      <c r="BI116" s="981"/>
      <c r="BJ116" s="981"/>
      <c r="BK116" s="981"/>
      <c r="BL116" s="981"/>
      <c r="BM116" s="981"/>
      <c r="BN116" s="981"/>
      <c r="BO116" s="981"/>
      <c r="BP116" s="982"/>
      <c r="BQ116" s="938" t="s">
        <v>470</v>
      </c>
      <c r="BR116" s="939"/>
      <c r="BS116" s="939"/>
      <c r="BT116" s="939"/>
      <c r="BU116" s="939"/>
      <c r="BV116" s="939" t="s">
        <v>451</v>
      </c>
      <c r="BW116" s="939"/>
      <c r="BX116" s="939"/>
      <c r="BY116" s="939"/>
      <c r="BZ116" s="939"/>
      <c r="CA116" s="939" t="s">
        <v>463</v>
      </c>
      <c r="CB116" s="939"/>
      <c r="CC116" s="939"/>
      <c r="CD116" s="939"/>
      <c r="CE116" s="939"/>
      <c r="CF116" s="933" t="s">
        <v>466</v>
      </c>
      <c r="CG116" s="934"/>
      <c r="CH116" s="934"/>
      <c r="CI116" s="934"/>
      <c r="CJ116" s="934"/>
      <c r="CK116" s="961"/>
      <c r="CL116" s="962"/>
      <c r="CM116" s="935" t="s">
        <v>471</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v>99626</v>
      </c>
      <c r="DH116" s="972"/>
      <c r="DI116" s="972"/>
      <c r="DJ116" s="972"/>
      <c r="DK116" s="973"/>
      <c r="DL116" s="974" t="s">
        <v>451</v>
      </c>
      <c r="DM116" s="972"/>
      <c r="DN116" s="972"/>
      <c r="DO116" s="972"/>
      <c r="DP116" s="973"/>
      <c r="DQ116" s="974" t="s">
        <v>451</v>
      </c>
      <c r="DR116" s="972"/>
      <c r="DS116" s="972"/>
      <c r="DT116" s="972"/>
      <c r="DU116" s="973"/>
      <c r="DV116" s="975" t="s">
        <v>451</v>
      </c>
      <c r="DW116" s="976"/>
      <c r="DX116" s="976"/>
      <c r="DY116" s="976"/>
      <c r="DZ116" s="977"/>
    </row>
    <row r="117" spans="1:130" s="224" customFormat="1" ht="26.25" customHeight="1" x14ac:dyDescent="0.2">
      <c r="A117" s="925" t="s">
        <v>187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472</v>
      </c>
      <c r="Z117" s="907"/>
      <c r="AA117" s="991">
        <v>8225294</v>
      </c>
      <c r="AB117" s="992"/>
      <c r="AC117" s="992"/>
      <c r="AD117" s="992"/>
      <c r="AE117" s="993"/>
      <c r="AF117" s="994">
        <v>8650586</v>
      </c>
      <c r="AG117" s="992"/>
      <c r="AH117" s="992"/>
      <c r="AI117" s="992"/>
      <c r="AJ117" s="993"/>
      <c r="AK117" s="994">
        <v>8894481</v>
      </c>
      <c r="AL117" s="992"/>
      <c r="AM117" s="992"/>
      <c r="AN117" s="992"/>
      <c r="AO117" s="993"/>
      <c r="AP117" s="995"/>
      <c r="AQ117" s="996"/>
      <c r="AR117" s="996"/>
      <c r="AS117" s="996"/>
      <c r="AT117" s="997"/>
      <c r="AU117" s="921"/>
      <c r="AV117" s="922"/>
      <c r="AW117" s="922"/>
      <c r="AX117" s="922"/>
      <c r="AY117" s="922"/>
      <c r="AZ117" s="987" t="s">
        <v>473</v>
      </c>
      <c r="BA117" s="988"/>
      <c r="BB117" s="988"/>
      <c r="BC117" s="988"/>
      <c r="BD117" s="988"/>
      <c r="BE117" s="988"/>
      <c r="BF117" s="988"/>
      <c r="BG117" s="988"/>
      <c r="BH117" s="988"/>
      <c r="BI117" s="988"/>
      <c r="BJ117" s="988"/>
      <c r="BK117" s="988"/>
      <c r="BL117" s="988"/>
      <c r="BM117" s="988"/>
      <c r="BN117" s="988"/>
      <c r="BO117" s="988"/>
      <c r="BP117" s="989"/>
      <c r="BQ117" s="938" t="s">
        <v>451</v>
      </c>
      <c r="BR117" s="939"/>
      <c r="BS117" s="939"/>
      <c r="BT117" s="939"/>
      <c r="BU117" s="939"/>
      <c r="BV117" s="939" t="s">
        <v>394</v>
      </c>
      <c r="BW117" s="939"/>
      <c r="BX117" s="939"/>
      <c r="BY117" s="939"/>
      <c r="BZ117" s="939"/>
      <c r="CA117" s="939" t="s">
        <v>451</v>
      </c>
      <c r="CB117" s="939"/>
      <c r="CC117" s="939"/>
      <c r="CD117" s="939"/>
      <c r="CE117" s="939"/>
      <c r="CF117" s="933" t="s">
        <v>451</v>
      </c>
      <c r="CG117" s="934"/>
      <c r="CH117" s="934"/>
      <c r="CI117" s="934"/>
      <c r="CJ117" s="934"/>
      <c r="CK117" s="961"/>
      <c r="CL117" s="962"/>
      <c r="CM117" s="935" t="s">
        <v>474</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475</v>
      </c>
      <c r="DH117" s="972"/>
      <c r="DI117" s="972"/>
      <c r="DJ117" s="972"/>
      <c r="DK117" s="973"/>
      <c r="DL117" s="974" t="s">
        <v>476</v>
      </c>
      <c r="DM117" s="972"/>
      <c r="DN117" s="972"/>
      <c r="DO117" s="972"/>
      <c r="DP117" s="973"/>
      <c r="DQ117" s="974" t="s">
        <v>475</v>
      </c>
      <c r="DR117" s="972"/>
      <c r="DS117" s="972"/>
      <c r="DT117" s="972"/>
      <c r="DU117" s="973"/>
      <c r="DV117" s="975" t="s">
        <v>463</v>
      </c>
      <c r="DW117" s="976"/>
      <c r="DX117" s="976"/>
      <c r="DY117" s="976"/>
      <c r="DZ117" s="977"/>
    </row>
    <row r="118" spans="1:130" s="224" customFormat="1" ht="26.25" customHeight="1" x14ac:dyDescent="0.2">
      <c r="A118" s="925" t="s">
        <v>443</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440</v>
      </c>
      <c r="AB118" s="906"/>
      <c r="AC118" s="906"/>
      <c r="AD118" s="906"/>
      <c r="AE118" s="907"/>
      <c r="AF118" s="905" t="s">
        <v>441</v>
      </c>
      <c r="AG118" s="906"/>
      <c r="AH118" s="906"/>
      <c r="AI118" s="906"/>
      <c r="AJ118" s="907"/>
      <c r="AK118" s="905" t="s">
        <v>308</v>
      </c>
      <c r="AL118" s="906"/>
      <c r="AM118" s="906"/>
      <c r="AN118" s="906"/>
      <c r="AO118" s="907"/>
      <c r="AP118" s="983" t="s">
        <v>442</v>
      </c>
      <c r="AQ118" s="984"/>
      <c r="AR118" s="984"/>
      <c r="AS118" s="984"/>
      <c r="AT118" s="985"/>
      <c r="AU118" s="921"/>
      <c r="AV118" s="922"/>
      <c r="AW118" s="922"/>
      <c r="AX118" s="922"/>
      <c r="AY118" s="922"/>
      <c r="AZ118" s="986" t="s">
        <v>477</v>
      </c>
      <c r="BA118" s="978"/>
      <c r="BB118" s="978"/>
      <c r="BC118" s="978"/>
      <c r="BD118" s="978"/>
      <c r="BE118" s="978"/>
      <c r="BF118" s="978"/>
      <c r="BG118" s="978"/>
      <c r="BH118" s="978"/>
      <c r="BI118" s="978"/>
      <c r="BJ118" s="978"/>
      <c r="BK118" s="978"/>
      <c r="BL118" s="978"/>
      <c r="BM118" s="978"/>
      <c r="BN118" s="978"/>
      <c r="BO118" s="978"/>
      <c r="BP118" s="979"/>
      <c r="BQ118" s="1012" t="s">
        <v>475</v>
      </c>
      <c r="BR118" s="1013"/>
      <c r="BS118" s="1013"/>
      <c r="BT118" s="1013"/>
      <c r="BU118" s="1013"/>
      <c r="BV118" s="1013" t="s">
        <v>451</v>
      </c>
      <c r="BW118" s="1013"/>
      <c r="BX118" s="1013"/>
      <c r="BY118" s="1013"/>
      <c r="BZ118" s="1013"/>
      <c r="CA118" s="1013" t="s">
        <v>476</v>
      </c>
      <c r="CB118" s="1013"/>
      <c r="CC118" s="1013"/>
      <c r="CD118" s="1013"/>
      <c r="CE118" s="1013"/>
      <c r="CF118" s="933" t="s">
        <v>451</v>
      </c>
      <c r="CG118" s="934"/>
      <c r="CH118" s="934"/>
      <c r="CI118" s="934"/>
      <c r="CJ118" s="934"/>
      <c r="CK118" s="961"/>
      <c r="CL118" s="962"/>
      <c r="CM118" s="935" t="s">
        <v>478</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475</v>
      </c>
      <c r="DH118" s="972"/>
      <c r="DI118" s="972"/>
      <c r="DJ118" s="972"/>
      <c r="DK118" s="973"/>
      <c r="DL118" s="974" t="s">
        <v>476</v>
      </c>
      <c r="DM118" s="972"/>
      <c r="DN118" s="972"/>
      <c r="DO118" s="972"/>
      <c r="DP118" s="973"/>
      <c r="DQ118" s="974" t="s">
        <v>451</v>
      </c>
      <c r="DR118" s="972"/>
      <c r="DS118" s="972"/>
      <c r="DT118" s="972"/>
      <c r="DU118" s="973"/>
      <c r="DV118" s="975" t="s">
        <v>451</v>
      </c>
      <c r="DW118" s="976"/>
      <c r="DX118" s="976"/>
      <c r="DY118" s="976"/>
      <c r="DZ118" s="977"/>
    </row>
    <row r="119" spans="1:130" s="224" customFormat="1" ht="26.25" customHeight="1" x14ac:dyDescent="0.2">
      <c r="A119" s="1069" t="s">
        <v>446</v>
      </c>
      <c r="B119" s="960"/>
      <c r="C119" s="942" t="s">
        <v>447</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452</v>
      </c>
      <c r="AB119" s="913"/>
      <c r="AC119" s="913"/>
      <c r="AD119" s="913"/>
      <c r="AE119" s="914"/>
      <c r="AF119" s="915" t="s">
        <v>475</v>
      </c>
      <c r="AG119" s="913"/>
      <c r="AH119" s="913"/>
      <c r="AI119" s="913"/>
      <c r="AJ119" s="914"/>
      <c r="AK119" s="915" t="s">
        <v>451</v>
      </c>
      <c r="AL119" s="913"/>
      <c r="AM119" s="913"/>
      <c r="AN119" s="913"/>
      <c r="AO119" s="914"/>
      <c r="AP119" s="916" t="s">
        <v>451</v>
      </c>
      <c r="AQ119" s="917"/>
      <c r="AR119" s="917"/>
      <c r="AS119" s="917"/>
      <c r="AT119" s="918"/>
      <c r="AU119" s="923"/>
      <c r="AV119" s="924"/>
      <c r="AW119" s="924"/>
      <c r="AX119" s="924"/>
      <c r="AY119" s="924"/>
      <c r="AZ119" s="245" t="s">
        <v>187</v>
      </c>
      <c r="BA119" s="245"/>
      <c r="BB119" s="245"/>
      <c r="BC119" s="245"/>
      <c r="BD119" s="245"/>
      <c r="BE119" s="245"/>
      <c r="BF119" s="245"/>
      <c r="BG119" s="245"/>
      <c r="BH119" s="245"/>
      <c r="BI119" s="245"/>
      <c r="BJ119" s="245"/>
      <c r="BK119" s="245"/>
      <c r="BL119" s="245"/>
      <c r="BM119" s="245"/>
      <c r="BN119" s="245"/>
      <c r="BO119" s="990" t="s">
        <v>479</v>
      </c>
      <c r="BP119" s="1018"/>
      <c r="BQ119" s="1012">
        <v>94100588</v>
      </c>
      <c r="BR119" s="1013"/>
      <c r="BS119" s="1013"/>
      <c r="BT119" s="1013"/>
      <c r="BU119" s="1013"/>
      <c r="BV119" s="1013">
        <v>93697439</v>
      </c>
      <c r="BW119" s="1013"/>
      <c r="BX119" s="1013"/>
      <c r="BY119" s="1013"/>
      <c r="BZ119" s="1013"/>
      <c r="CA119" s="1013">
        <v>94123613</v>
      </c>
      <c r="CB119" s="1013"/>
      <c r="CC119" s="1013"/>
      <c r="CD119" s="1013"/>
      <c r="CE119" s="1013"/>
      <c r="CF119" s="1014"/>
      <c r="CG119" s="1015"/>
      <c r="CH119" s="1015"/>
      <c r="CI119" s="1015"/>
      <c r="CJ119" s="1016"/>
      <c r="CK119" s="963"/>
      <c r="CL119" s="964"/>
      <c r="CM119" s="986" t="s">
        <v>480</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451</v>
      </c>
      <c r="DH119" s="999"/>
      <c r="DI119" s="999"/>
      <c r="DJ119" s="999"/>
      <c r="DK119" s="1000"/>
      <c r="DL119" s="998" t="s">
        <v>451</v>
      </c>
      <c r="DM119" s="999"/>
      <c r="DN119" s="999"/>
      <c r="DO119" s="999"/>
      <c r="DP119" s="1000"/>
      <c r="DQ119" s="998" t="s">
        <v>451</v>
      </c>
      <c r="DR119" s="999"/>
      <c r="DS119" s="999"/>
      <c r="DT119" s="999"/>
      <c r="DU119" s="1000"/>
      <c r="DV119" s="1001" t="s">
        <v>476</v>
      </c>
      <c r="DW119" s="1002"/>
      <c r="DX119" s="1002"/>
      <c r="DY119" s="1002"/>
      <c r="DZ119" s="1003"/>
    </row>
    <row r="120" spans="1:130" s="224" customFormat="1" ht="26.25" customHeight="1" x14ac:dyDescent="0.2">
      <c r="A120" s="1070"/>
      <c r="B120" s="962"/>
      <c r="C120" s="935" t="s">
        <v>450</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451</v>
      </c>
      <c r="AB120" s="972"/>
      <c r="AC120" s="972"/>
      <c r="AD120" s="972"/>
      <c r="AE120" s="973"/>
      <c r="AF120" s="974" t="s">
        <v>129</v>
      </c>
      <c r="AG120" s="972"/>
      <c r="AH120" s="972"/>
      <c r="AI120" s="972"/>
      <c r="AJ120" s="973"/>
      <c r="AK120" s="974" t="s">
        <v>475</v>
      </c>
      <c r="AL120" s="972"/>
      <c r="AM120" s="972"/>
      <c r="AN120" s="972"/>
      <c r="AO120" s="973"/>
      <c r="AP120" s="975" t="s">
        <v>129</v>
      </c>
      <c r="AQ120" s="976"/>
      <c r="AR120" s="976"/>
      <c r="AS120" s="976"/>
      <c r="AT120" s="977"/>
      <c r="AU120" s="1004" t="s">
        <v>481</v>
      </c>
      <c r="AV120" s="1005"/>
      <c r="AW120" s="1005"/>
      <c r="AX120" s="1005"/>
      <c r="AY120" s="1006"/>
      <c r="AZ120" s="942" t="s">
        <v>482</v>
      </c>
      <c r="BA120" s="910"/>
      <c r="BB120" s="910"/>
      <c r="BC120" s="910"/>
      <c r="BD120" s="910"/>
      <c r="BE120" s="910"/>
      <c r="BF120" s="910"/>
      <c r="BG120" s="910"/>
      <c r="BH120" s="910"/>
      <c r="BI120" s="910"/>
      <c r="BJ120" s="910"/>
      <c r="BK120" s="910"/>
      <c r="BL120" s="910"/>
      <c r="BM120" s="910"/>
      <c r="BN120" s="910"/>
      <c r="BO120" s="910"/>
      <c r="BP120" s="911"/>
      <c r="BQ120" s="943">
        <v>14945875</v>
      </c>
      <c r="BR120" s="944"/>
      <c r="BS120" s="944"/>
      <c r="BT120" s="944"/>
      <c r="BU120" s="944"/>
      <c r="BV120" s="944">
        <v>16501035</v>
      </c>
      <c r="BW120" s="944"/>
      <c r="BX120" s="944"/>
      <c r="BY120" s="944"/>
      <c r="BZ120" s="944"/>
      <c r="CA120" s="944">
        <v>13215570</v>
      </c>
      <c r="CB120" s="944"/>
      <c r="CC120" s="944"/>
      <c r="CD120" s="944"/>
      <c r="CE120" s="944"/>
      <c r="CF120" s="957">
        <v>32</v>
      </c>
      <c r="CG120" s="958"/>
      <c r="CH120" s="958"/>
      <c r="CI120" s="958"/>
      <c r="CJ120" s="958"/>
      <c r="CK120" s="1019" t="s">
        <v>483</v>
      </c>
      <c r="CL120" s="1020"/>
      <c r="CM120" s="1020"/>
      <c r="CN120" s="1020"/>
      <c r="CO120" s="1021"/>
      <c r="CP120" s="1027" t="s">
        <v>484</v>
      </c>
      <c r="CQ120" s="1028"/>
      <c r="CR120" s="1028"/>
      <c r="CS120" s="1028"/>
      <c r="CT120" s="1028"/>
      <c r="CU120" s="1028"/>
      <c r="CV120" s="1028"/>
      <c r="CW120" s="1028"/>
      <c r="CX120" s="1028"/>
      <c r="CY120" s="1028"/>
      <c r="CZ120" s="1028"/>
      <c r="DA120" s="1028"/>
      <c r="DB120" s="1028"/>
      <c r="DC120" s="1028"/>
      <c r="DD120" s="1028"/>
      <c r="DE120" s="1028"/>
      <c r="DF120" s="1029"/>
      <c r="DG120" s="943">
        <v>17415805</v>
      </c>
      <c r="DH120" s="944"/>
      <c r="DI120" s="944"/>
      <c r="DJ120" s="944"/>
      <c r="DK120" s="944"/>
      <c r="DL120" s="944">
        <v>13703284</v>
      </c>
      <c r="DM120" s="944"/>
      <c r="DN120" s="944"/>
      <c r="DO120" s="944"/>
      <c r="DP120" s="944"/>
      <c r="DQ120" s="944">
        <v>10782072</v>
      </c>
      <c r="DR120" s="944"/>
      <c r="DS120" s="944"/>
      <c r="DT120" s="944"/>
      <c r="DU120" s="944"/>
      <c r="DV120" s="945">
        <v>26.1</v>
      </c>
      <c r="DW120" s="945"/>
      <c r="DX120" s="945"/>
      <c r="DY120" s="945"/>
      <c r="DZ120" s="946"/>
    </row>
    <row r="121" spans="1:130" s="224" customFormat="1" ht="26.25" customHeight="1" x14ac:dyDescent="0.2">
      <c r="A121" s="1070"/>
      <c r="B121" s="962"/>
      <c r="C121" s="987" t="s">
        <v>485</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452</v>
      </c>
      <c r="AB121" s="972"/>
      <c r="AC121" s="972"/>
      <c r="AD121" s="972"/>
      <c r="AE121" s="973"/>
      <c r="AF121" s="974" t="s">
        <v>129</v>
      </c>
      <c r="AG121" s="972"/>
      <c r="AH121" s="972"/>
      <c r="AI121" s="972"/>
      <c r="AJ121" s="973"/>
      <c r="AK121" s="974" t="s">
        <v>451</v>
      </c>
      <c r="AL121" s="972"/>
      <c r="AM121" s="972"/>
      <c r="AN121" s="972"/>
      <c r="AO121" s="973"/>
      <c r="AP121" s="975" t="s">
        <v>129</v>
      </c>
      <c r="AQ121" s="976"/>
      <c r="AR121" s="976"/>
      <c r="AS121" s="976"/>
      <c r="AT121" s="977"/>
      <c r="AU121" s="1007"/>
      <c r="AV121" s="1008"/>
      <c r="AW121" s="1008"/>
      <c r="AX121" s="1008"/>
      <c r="AY121" s="1009"/>
      <c r="AZ121" s="935" t="s">
        <v>486</v>
      </c>
      <c r="BA121" s="936"/>
      <c r="BB121" s="936"/>
      <c r="BC121" s="936"/>
      <c r="BD121" s="936"/>
      <c r="BE121" s="936"/>
      <c r="BF121" s="936"/>
      <c r="BG121" s="936"/>
      <c r="BH121" s="936"/>
      <c r="BI121" s="936"/>
      <c r="BJ121" s="936"/>
      <c r="BK121" s="936"/>
      <c r="BL121" s="936"/>
      <c r="BM121" s="936"/>
      <c r="BN121" s="936"/>
      <c r="BO121" s="936"/>
      <c r="BP121" s="937"/>
      <c r="BQ121" s="938">
        <v>12293975</v>
      </c>
      <c r="BR121" s="939"/>
      <c r="BS121" s="939"/>
      <c r="BT121" s="939"/>
      <c r="BU121" s="939"/>
      <c r="BV121" s="939">
        <v>11008331</v>
      </c>
      <c r="BW121" s="939"/>
      <c r="BX121" s="939"/>
      <c r="BY121" s="939"/>
      <c r="BZ121" s="939"/>
      <c r="CA121" s="939">
        <v>9705119</v>
      </c>
      <c r="CB121" s="939"/>
      <c r="CC121" s="939"/>
      <c r="CD121" s="939"/>
      <c r="CE121" s="939"/>
      <c r="CF121" s="933">
        <v>23.5</v>
      </c>
      <c r="CG121" s="934"/>
      <c r="CH121" s="934"/>
      <c r="CI121" s="934"/>
      <c r="CJ121" s="934"/>
      <c r="CK121" s="1022"/>
      <c r="CL121" s="1023"/>
      <c r="CM121" s="1023"/>
      <c r="CN121" s="1023"/>
      <c r="CO121" s="1024"/>
      <c r="CP121" s="1032" t="s">
        <v>487</v>
      </c>
      <c r="CQ121" s="1033"/>
      <c r="CR121" s="1033"/>
      <c r="CS121" s="1033"/>
      <c r="CT121" s="1033"/>
      <c r="CU121" s="1033"/>
      <c r="CV121" s="1033"/>
      <c r="CW121" s="1033"/>
      <c r="CX121" s="1033"/>
      <c r="CY121" s="1033"/>
      <c r="CZ121" s="1033"/>
      <c r="DA121" s="1033"/>
      <c r="DB121" s="1033"/>
      <c r="DC121" s="1033"/>
      <c r="DD121" s="1033"/>
      <c r="DE121" s="1033"/>
      <c r="DF121" s="1034"/>
      <c r="DG121" s="938">
        <v>5086168</v>
      </c>
      <c r="DH121" s="939"/>
      <c r="DI121" s="939"/>
      <c r="DJ121" s="939"/>
      <c r="DK121" s="939"/>
      <c r="DL121" s="939">
        <v>4594821</v>
      </c>
      <c r="DM121" s="939"/>
      <c r="DN121" s="939"/>
      <c r="DO121" s="939"/>
      <c r="DP121" s="939"/>
      <c r="DQ121" s="939">
        <v>4032624</v>
      </c>
      <c r="DR121" s="939"/>
      <c r="DS121" s="939"/>
      <c r="DT121" s="939"/>
      <c r="DU121" s="939"/>
      <c r="DV121" s="940">
        <v>9.8000000000000007</v>
      </c>
      <c r="DW121" s="940"/>
      <c r="DX121" s="940"/>
      <c r="DY121" s="940"/>
      <c r="DZ121" s="941"/>
    </row>
    <row r="122" spans="1:130" s="224" customFormat="1" ht="26.25" customHeight="1" x14ac:dyDescent="0.2">
      <c r="A122" s="1070"/>
      <c r="B122" s="962"/>
      <c r="C122" s="935" t="s">
        <v>462</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129</v>
      </c>
      <c r="AB122" s="972"/>
      <c r="AC122" s="972"/>
      <c r="AD122" s="972"/>
      <c r="AE122" s="973"/>
      <c r="AF122" s="974" t="s">
        <v>451</v>
      </c>
      <c r="AG122" s="972"/>
      <c r="AH122" s="972"/>
      <c r="AI122" s="972"/>
      <c r="AJ122" s="973"/>
      <c r="AK122" s="974" t="s">
        <v>451</v>
      </c>
      <c r="AL122" s="972"/>
      <c r="AM122" s="972"/>
      <c r="AN122" s="972"/>
      <c r="AO122" s="973"/>
      <c r="AP122" s="975" t="s">
        <v>451</v>
      </c>
      <c r="AQ122" s="976"/>
      <c r="AR122" s="976"/>
      <c r="AS122" s="976"/>
      <c r="AT122" s="977"/>
      <c r="AU122" s="1007"/>
      <c r="AV122" s="1008"/>
      <c r="AW122" s="1008"/>
      <c r="AX122" s="1008"/>
      <c r="AY122" s="1009"/>
      <c r="AZ122" s="986" t="s">
        <v>488</v>
      </c>
      <c r="BA122" s="978"/>
      <c r="BB122" s="978"/>
      <c r="BC122" s="978"/>
      <c r="BD122" s="978"/>
      <c r="BE122" s="978"/>
      <c r="BF122" s="978"/>
      <c r="BG122" s="978"/>
      <c r="BH122" s="978"/>
      <c r="BI122" s="978"/>
      <c r="BJ122" s="978"/>
      <c r="BK122" s="978"/>
      <c r="BL122" s="978"/>
      <c r="BM122" s="978"/>
      <c r="BN122" s="978"/>
      <c r="BO122" s="978"/>
      <c r="BP122" s="979"/>
      <c r="BQ122" s="1012">
        <v>61848751</v>
      </c>
      <c r="BR122" s="1013"/>
      <c r="BS122" s="1013"/>
      <c r="BT122" s="1013"/>
      <c r="BU122" s="1013"/>
      <c r="BV122" s="1013">
        <v>62097143</v>
      </c>
      <c r="BW122" s="1013"/>
      <c r="BX122" s="1013"/>
      <c r="BY122" s="1013"/>
      <c r="BZ122" s="1013"/>
      <c r="CA122" s="1013">
        <v>60084673</v>
      </c>
      <c r="CB122" s="1013"/>
      <c r="CC122" s="1013"/>
      <c r="CD122" s="1013"/>
      <c r="CE122" s="1013"/>
      <c r="CF122" s="1030">
        <v>145.5</v>
      </c>
      <c r="CG122" s="1031"/>
      <c r="CH122" s="1031"/>
      <c r="CI122" s="1031"/>
      <c r="CJ122" s="1031"/>
      <c r="CK122" s="1022"/>
      <c r="CL122" s="1023"/>
      <c r="CM122" s="1023"/>
      <c r="CN122" s="1023"/>
      <c r="CO122" s="1024"/>
      <c r="CP122" s="1032" t="s">
        <v>489</v>
      </c>
      <c r="CQ122" s="1033"/>
      <c r="CR122" s="1033"/>
      <c r="CS122" s="1033"/>
      <c r="CT122" s="1033"/>
      <c r="CU122" s="1033"/>
      <c r="CV122" s="1033"/>
      <c r="CW122" s="1033"/>
      <c r="CX122" s="1033"/>
      <c r="CY122" s="1033"/>
      <c r="CZ122" s="1033"/>
      <c r="DA122" s="1033"/>
      <c r="DB122" s="1033"/>
      <c r="DC122" s="1033"/>
      <c r="DD122" s="1033"/>
      <c r="DE122" s="1033"/>
      <c r="DF122" s="1034"/>
      <c r="DG122" s="938">
        <v>2180</v>
      </c>
      <c r="DH122" s="939"/>
      <c r="DI122" s="939"/>
      <c r="DJ122" s="939"/>
      <c r="DK122" s="939"/>
      <c r="DL122" s="939">
        <v>2227</v>
      </c>
      <c r="DM122" s="939"/>
      <c r="DN122" s="939"/>
      <c r="DO122" s="939"/>
      <c r="DP122" s="939"/>
      <c r="DQ122" s="939">
        <v>2547</v>
      </c>
      <c r="DR122" s="939"/>
      <c r="DS122" s="939"/>
      <c r="DT122" s="939"/>
      <c r="DU122" s="939"/>
      <c r="DV122" s="940">
        <v>0</v>
      </c>
      <c r="DW122" s="940"/>
      <c r="DX122" s="940"/>
      <c r="DY122" s="940"/>
      <c r="DZ122" s="941"/>
    </row>
    <row r="123" spans="1:130" s="224" customFormat="1" ht="26.25" customHeight="1" x14ac:dyDescent="0.2">
      <c r="A123" s="1070"/>
      <c r="B123" s="962"/>
      <c r="C123" s="935" t="s">
        <v>471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475</v>
      </c>
      <c r="AB123" s="972"/>
      <c r="AC123" s="972"/>
      <c r="AD123" s="972"/>
      <c r="AE123" s="973"/>
      <c r="AF123" s="974" t="s">
        <v>451</v>
      </c>
      <c r="AG123" s="972"/>
      <c r="AH123" s="972"/>
      <c r="AI123" s="972"/>
      <c r="AJ123" s="973"/>
      <c r="AK123" s="974" t="s">
        <v>129</v>
      </c>
      <c r="AL123" s="972"/>
      <c r="AM123" s="972"/>
      <c r="AN123" s="972"/>
      <c r="AO123" s="973"/>
      <c r="AP123" s="975" t="s">
        <v>451</v>
      </c>
      <c r="AQ123" s="976"/>
      <c r="AR123" s="976"/>
      <c r="AS123" s="976"/>
      <c r="AT123" s="977"/>
      <c r="AU123" s="1010"/>
      <c r="AV123" s="1011"/>
      <c r="AW123" s="1011"/>
      <c r="AX123" s="1011"/>
      <c r="AY123" s="1011"/>
      <c r="AZ123" s="245" t="s">
        <v>187</v>
      </c>
      <c r="BA123" s="245"/>
      <c r="BB123" s="245"/>
      <c r="BC123" s="245"/>
      <c r="BD123" s="245"/>
      <c r="BE123" s="245"/>
      <c r="BF123" s="245"/>
      <c r="BG123" s="245"/>
      <c r="BH123" s="245"/>
      <c r="BI123" s="245"/>
      <c r="BJ123" s="245"/>
      <c r="BK123" s="245"/>
      <c r="BL123" s="245"/>
      <c r="BM123" s="245"/>
      <c r="BN123" s="245"/>
      <c r="BO123" s="990" t="s">
        <v>490</v>
      </c>
      <c r="BP123" s="1018"/>
      <c r="BQ123" s="1076">
        <v>89088601</v>
      </c>
      <c r="BR123" s="1077"/>
      <c r="BS123" s="1077"/>
      <c r="BT123" s="1077"/>
      <c r="BU123" s="1077"/>
      <c r="BV123" s="1077">
        <v>89606509</v>
      </c>
      <c r="BW123" s="1077"/>
      <c r="BX123" s="1077"/>
      <c r="BY123" s="1077"/>
      <c r="BZ123" s="1077"/>
      <c r="CA123" s="1077">
        <v>83005362</v>
      </c>
      <c r="CB123" s="1077"/>
      <c r="CC123" s="1077"/>
      <c r="CD123" s="1077"/>
      <c r="CE123" s="1077"/>
      <c r="CF123" s="1014"/>
      <c r="CG123" s="1015"/>
      <c r="CH123" s="1015"/>
      <c r="CI123" s="1015"/>
      <c r="CJ123" s="1016"/>
      <c r="CK123" s="1022"/>
      <c r="CL123" s="1023"/>
      <c r="CM123" s="1023"/>
      <c r="CN123" s="1023"/>
      <c r="CO123" s="1024"/>
      <c r="CP123" s="1032" t="s">
        <v>491</v>
      </c>
      <c r="CQ123" s="1033"/>
      <c r="CR123" s="1033"/>
      <c r="CS123" s="1033"/>
      <c r="CT123" s="1033"/>
      <c r="CU123" s="1033"/>
      <c r="CV123" s="1033"/>
      <c r="CW123" s="1033"/>
      <c r="CX123" s="1033"/>
      <c r="CY123" s="1033"/>
      <c r="CZ123" s="1033"/>
      <c r="DA123" s="1033"/>
      <c r="DB123" s="1033"/>
      <c r="DC123" s="1033"/>
      <c r="DD123" s="1033"/>
      <c r="DE123" s="1033"/>
      <c r="DF123" s="1034"/>
      <c r="DG123" s="971" t="s">
        <v>476</v>
      </c>
      <c r="DH123" s="972"/>
      <c r="DI123" s="972"/>
      <c r="DJ123" s="972"/>
      <c r="DK123" s="973"/>
      <c r="DL123" s="974" t="s">
        <v>451</v>
      </c>
      <c r="DM123" s="972"/>
      <c r="DN123" s="972"/>
      <c r="DO123" s="972"/>
      <c r="DP123" s="973"/>
      <c r="DQ123" s="974" t="s">
        <v>476</v>
      </c>
      <c r="DR123" s="972"/>
      <c r="DS123" s="972"/>
      <c r="DT123" s="972"/>
      <c r="DU123" s="973"/>
      <c r="DV123" s="975" t="s">
        <v>451</v>
      </c>
      <c r="DW123" s="976"/>
      <c r="DX123" s="976"/>
      <c r="DY123" s="976"/>
      <c r="DZ123" s="977"/>
    </row>
    <row r="124" spans="1:130" s="224" customFormat="1" ht="26.25" customHeight="1" thickBot="1" x14ac:dyDescent="0.25">
      <c r="A124" s="1070"/>
      <c r="B124" s="962"/>
      <c r="C124" s="935" t="s">
        <v>474</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v>29947</v>
      </c>
      <c r="AB124" s="972"/>
      <c r="AC124" s="972"/>
      <c r="AD124" s="972"/>
      <c r="AE124" s="973"/>
      <c r="AF124" s="974">
        <v>59537</v>
      </c>
      <c r="AG124" s="972"/>
      <c r="AH124" s="972"/>
      <c r="AI124" s="972"/>
      <c r="AJ124" s="973"/>
      <c r="AK124" s="974">
        <v>56801</v>
      </c>
      <c r="AL124" s="972"/>
      <c r="AM124" s="972"/>
      <c r="AN124" s="972"/>
      <c r="AO124" s="973"/>
      <c r="AP124" s="975">
        <v>0.1</v>
      </c>
      <c r="AQ124" s="976"/>
      <c r="AR124" s="976"/>
      <c r="AS124" s="976"/>
      <c r="AT124" s="977"/>
      <c r="AU124" s="1072" t="s">
        <v>492</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12.6</v>
      </c>
      <c r="BR124" s="1040"/>
      <c r="BS124" s="1040"/>
      <c r="BT124" s="1040"/>
      <c r="BU124" s="1040"/>
      <c r="BV124" s="1040">
        <v>9.6999999999999993</v>
      </c>
      <c r="BW124" s="1040"/>
      <c r="BX124" s="1040"/>
      <c r="BY124" s="1040"/>
      <c r="BZ124" s="1040"/>
      <c r="CA124" s="1040">
        <v>26.9</v>
      </c>
      <c r="CB124" s="1040"/>
      <c r="CC124" s="1040"/>
      <c r="CD124" s="1040"/>
      <c r="CE124" s="1040"/>
      <c r="CF124" s="1041"/>
      <c r="CG124" s="1042"/>
      <c r="CH124" s="1042"/>
      <c r="CI124" s="1042"/>
      <c r="CJ124" s="1043"/>
      <c r="CK124" s="1025"/>
      <c r="CL124" s="1025"/>
      <c r="CM124" s="1025"/>
      <c r="CN124" s="1025"/>
      <c r="CO124" s="1026"/>
      <c r="CP124" s="1032" t="s">
        <v>493</v>
      </c>
      <c r="CQ124" s="1033"/>
      <c r="CR124" s="1033"/>
      <c r="CS124" s="1033"/>
      <c r="CT124" s="1033"/>
      <c r="CU124" s="1033"/>
      <c r="CV124" s="1033"/>
      <c r="CW124" s="1033"/>
      <c r="CX124" s="1033"/>
      <c r="CY124" s="1033"/>
      <c r="CZ124" s="1033"/>
      <c r="DA124" s="1033"/>
      <c r="DB124" s="1033"/>
      <c r="DC124" s="1033"/>
      <c r="DD124" s="1033"/>
      <c r="DE124" s="1033"/>
      <c r="DF124" s="1034"/>
      <c r="DG124" s="1017" t="s">
        <v>475</v>
      </c>
      <c r="DH124" s="999"/>
      <c r="DI124" s="999"/>
      <c r="DJ124" s="999"/>
      <c r="DK124" s="1000"/>
      <c r="DL124" s="998" t="s">
        <v>466</v>
      </c>
      <c r="DM124" s="999"/>
      <c r="DN124" s="999"/>
      <c r="DO124" s="999"/>
      <c r="DP124" s="1000"/>
      <c r="DQ124" s="998" t="s">
        <v>129</v>
      </c>
      <c r="DR124" s="999"/>
      <c r="DS124" s="999"/>
      <c r="DT124" s="999"/>
      <c r="DU124" s="1000"/>
      <c r="DV124" s="1001" t="s">
        <v>129</v>
      </c>
      <c r="DW124" s="1002"/>
      <c r="DX124" s="1002"/>
      <c r="DY124" s="1002"/>
      <c r="DZ124" s="1003"/>
    </row>
    <row r="125" spans="1:130" s="224" customFormat="1" ht="26.25" customHeight="1" x14ac:dyDescent="0.2">
      <c r="A125" s="1070"/>
      <c r="B125" s="962"/>
      <c r="C125" s="935" t="s">
        <v>478</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451</v>
      </c>
      <c r="AB125" s="972"/>
      <c r="AC125" s="972"/>
      <c r="AD125" s="972"/>
      <c r="AE125" s="973"/>
      <c r="AF125" s="974" t="s">
        <v>129</v>
      </c>
      <c r="AG125" s="972"/>
      <c r="AH125" s="972"/>
      <c r="AI125" s="972"/>
      <c r="AJ125" s="973"/>
      <c r="AK125" s="974" t="s">
        <v>129</v>
      </c>
      <c r="AL125" s="972"/>
      <c r="AM125" s="972"/>
      <c r="AN125" s="972"/>
      <c r="AO125" s="973"/>
      <c r="AP125" s="975" t="s">
        <v>475</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494</v>
      </c>
      <c r="CL125" s="1020"/>
      <c r="CM125" s="1020"/>
      <c r="CN125" s="1020"/>
      <c r="CO125" s="1021"/>
      <c r="CP125" s="942" t="s">
        <v>495</v>
      </c>
      <c r="CQ125" s="910"/>
      <c r="CR125" s="910"/>
      <c r="CS125" s="910"/>
      <c r="CT125" s="910"/>
      <c r="CU125" s="910"/>
      <c r="CV125" s="910"/>
      <c r="CW125" s="910"/>
      <c r="CX125" s="910"/>
      <c r="CY125" s="910"/>
      <c r="CZ125" s="910"/>
      <c r="DA125" s="910"/>
      <c r="DB125" s="910"/>
      <c r="DC125" s="910"/>
      <c r="DD125" s="910"/>
      <c r="DE125" s="910"/>
      <c r="DF125" s="911"/>
      <c r="DG125" s="943" t="s">
        <v>451</v>
      </c>
      <c r="DH125" s="944"/>
      <c r="DI125" s="944"/>
      <c r="DJ125" s="944"/>
      <c r="DK125" s="944"/>
      <c r="DL125" s="944" t="s">
        <v>476</v>
      </c>
      <c r="DM125" s="944"/>
      <c r="DN125" s="944"/>
      <c r="DO125" s="944"/>
      <c r="DP125" s="944"/>
      <c r="DQ125" s="944" t="s">
        <v>451</v>
      </c>
      <c r="DR125" s="944"/>
      <c r="DS125" s="944"/>
      <c r="DT125" s="944"/>
      <c r="DU125" s="944"/>
      <c r="DV125" s="945" t="s">
        <v>129</v>
      </c>
      <c r="DW125" s="945"/>
      <c r="DX125" s="945"/>
      <c r="DY125" s="945"/>
      <c r="DZ125" s="946"/>
    </row>
    <row r="126" spans="1:130" s="224" customFormat="1" ht="26.25" customHeight="1" thickBot="1" x14ac:dyDescent="0.25">
      <c r="A126" s="1070"/>
      <c r="B126" s="962"/>
      <c r="C126" s="935" t="s">
        <v>480</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475</v>
      </c>
      <c r="AB126" s="972"/>
      <c r="AC126" s="972"/>
      <c r="AD126" s="972"/>
      <c r="AE126" s="973"/>
      <c r="AF126" s="974" t="s">
        <v>129</v>
      </c>
      <c r="AG126" s="972"/>
      <c r="AH126" s="972"/>
      <c r="AI126" s="972"/>
      <c r="AJ126" s="973"/>
      <c r="AK126" s="974" t="s">
        <v>476</v>
      </c>
      <c r="AL126" s="972"/>
      <c r="AM126" s="972"/>
      <c r="AN126" s="972"/>
      <c r="AO126" s="973"/>
      <c r="AP126" s="975" t="s">
        <v>129</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496</v>
      </c>
      <c r="CQ126" s="936"/>
      <c r="CR126" s="936"/>
      <c r="CS126" s="936"/>
      <c r="CT126" s="936"/>
      <c r="CU126" s="936"/>
      <c r="CV126" s="936"/>
      <c r="CW126" s="936"/>
      <c r="CX126" s="936"/>
      <c r="CY126" s="936"/>
      <c r="CZ126" s="936"/>
      <c r="DA126" s="936"/>
      <c r="DB126" s="936"/>
      <c r="DC126" s="936"/>
      <c r="DD126" s="936"/>
      <c r="DE126" s="936"/>
      <c r="DF126" s="937"/>
      <c r="DG126" s="938" t="s">
        <v>129</v>
      </c>
      <c r="DH126" s="939"/>
      <c r="DI126" s="939"/>
      <c r="DJ126" s="939"/>
      <c r="DK126" s="939"/>
      <c r="DL126" s="939" t="s">
        <v>451</v>
      </c>
      <c r="DM126" s="939"/>
      <c r="DN126" s="939"/>
      <c r="DO126" s="939"/>
      <c r="DP126" s="939"/>
      <c r="DQ126" s="939" t="s">
        <v>451</v>
      </c>
      <c r="DR126" s="939"/>
      <c r="DS126" s="939"/>
      <c r="DT126" s="939"/>
      <c r="DU126" s="939"/>
      <c r="DV126" s="940" t="s">
        <v>129</v>
      </c>
      <c r="DW126" s="940"/>
      <c r="DX126" s="940"/>
      <c r="DY126" s="940"/>
      <c r="DZ126" s="941"/>
    </row>
    <row r="127" spans="1:130" s="224" customFormat="1" ht="26.25" customHeight="1" x14ac:dyDescent="0.2">
      <c r="A127" s="1071"/>
      <c r="B127" s="964"/>
      <c r="C127" s="986" t="s">
        <v>497</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135</v>
      </c>
      <c r="AB127" s="972"/>
      <c r="AC127" s="972"/>
      <c r="AD127" s="972"/>
      <c r="AE127" s="973"/>
      <c r="AF127" s="974">
        <v>106</v>
      </c>
      <c r="AG127" s="972"/>
      <c r="AH127" s="972"/>
      <c r="AI127" s="972"/>
      <c r="AJ127" s="973"/>
      <c r="AK127" s="974">
        <v>82</v>
      </c>
      <c r="AL127" s="972"/>
      <c r="AM127" s="972"/>
      <c r="AN127" s="972"/>
      <c r="AO127" s="973"/>
      <c r="AP127" s="975">
        <v>0</v>
      </c>
      <c r="AQ127" s="976"/>
      <c r="AR127" s="976"/>
      <c r="AS127" s="976"/>
      <c r="AT127" s="977"/>
      <c r="AU127" s="226"/>
      <c r="AV127" s="226"/>
      <c r="AW127" s="226"/>
      <c r="AX127" s="1044" t="s">
        <v>498</v>
      </c>
      <c r="AY127" s="1045"/>
      <c r="AZ127" s="1045"/>
      <c r="BA127" s="1045"/>
      <c r="BB127" s="1045"/>
      <c r="BC127" s="1045"/>
      <c r="BD127" s="1045"/>
      <c r="BE127" s="1046"/>
      <c r="BF127" s="1047" t="s">
        <v>499</v>
      </c>
      <c r="BG127" s="1045"/>
      <c r="BH127" s="1045"/>
      <c r="BI127" s="1045"/>
      <c r="BJ127" s="1045"/>
      <c r="BK127" s="1045"/>
      <c r="BL127" s="1046"/>
      <c r="BM127" s="1047" t="s">
        <v>500</v>
      </c>
      <c r="BN127" s="1045"/>
      <c r="BO127" s="1045"/>
      <c r="BP127" s="1045"/>
      <c r="BQ127" s="1045"/>
      <c r="BR127" s="1045"/>
      <c r="BS127" s="1046"/>
      <c r="BT127" s="1047" t="s">
        <v>501</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502</v>
      </c>
      <c r="CQ127" s="936"/>
      <c r="CR127" s="936"/>
      <c r="CS127" s="936"/>
      <c r="CT127" s="936"/>
      <c r="CU127" s="936"/>
      <c r="CV127" s="936"/>
      <c r="CW127" s="936"/>
      <c r="CX127" s="936"/>
      <c r="CY127" s="936"/>
      <c r="CZ127" s="936"/>
      <c r="DA127" s="936"/>
      <c r="DB127" s="936"/>
      <c r="DC127" s="936"/>
      <c r="DD127" s="936"/>
      <c r="DE127" s="936"/>
      <c r="DF127" s="937"/>
      <c r="DG127" s="938" t="s">
        <v>451</v>
      </c>
      <c r="DH127" s="939"/>
      <c r="DI127" s="939"/>
      <c r="DJ127" s="939"/>
      <c r="DK127" s="939"/>
      <c r="DL127" s="939" t="s">
        <v>451</v>
      </c>
      <c r="DM127" s="939"/>
      <c r="DN127" s="939"/>
      <c r="DO127" s="939"/>
      <c r="DP127" s="939"/>
      <c r="DQ127" s="939" t="s">
        <v>129</v>
      </c>
      <c r="DR127" s="939"/>
      <c r="DS127" s="939"/>
      <c r="DT127" s="939"/>
      <c r="DU127" s="939"/>
      <c r="DV127" s="940" t="s">
        <v>129</v>
      </c>
      <c r="DW127" s="940"/>
      <c r="DX127" s="940"/>
      <c r="DY127" s="940"/>
      <c r="DZ127" s="941"/>
    </row>
    <row r="128" spans="1:130" s="224" customFormat="1" ht="26.25" customHeight="1" thickBot="1" x14ac:dyDescent="0.25">
      <c r="A128" s="1054" t="s">
        <v>503</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504</v>
      </c>
      <c r="X128" s="1056"/>
      <c r="Y128" s="1056"/>
      <c r="Z128" s="1057"/>
      <c r="AA128" s="1058">
        <v>1151712</v>
      </c>
      <c r="AB128" s="1059"/>
      <c r="AC128" s="1059"/>
      <c r="AD128" s="1059"/>
      <c r="AE128" s="1060"/>
      <c r="AF128" s="1061">
        <v>1168860</v>
      </c>
      <c r="AG128" s="1059"/>
      <c r="AH128" s="1059"/>
      <c r="AI128" s="1059"/>
      <c r="AJ128" s="1060"/>
      <c r="AK128" s="1061">
        <v>1150791</v>
      </c>
      <c r="AL128" s="1059"/>
      <c r="AM128" s="1059"/>
      <c r="AN128" s="1059"/>
      <c r="AO128" s="1060"/>
      <c r="AP128" s="1062"/>
      <c r="AQ128" s="1063"/>
      <c r="AR128" s="1063"/>
      <c r="AS128" s="1063"/>
      <c r="AT128" s="1064"/>
      <c r="AU128" s="226"/>
      <c r="AV128" s="226"/>
      <c r="AW128" s="226"/>
      <c r="AX128" s="909" t="s">
        <v>505</v>
      </c>
      <c r="AY128" s="910"/>
      <c r="AZ128" s="910"/>
      <c r="BA128" s="910"/>
      <c r="BB128" s="910"/>
      <c r="BC128" s="910"/>
      <c r="BD128" s="910"/>
      <c r="BE128" s="911"/>
      <c r="BF128" s="1065" t="s">
        <v>463</v>
      </c>
      <c r="BG128" s="1066"/>
      <c r="BH128" s="1066"/>
      <c r="BI128" s="1066"/>
      <c r="BJ128" s="1066"/>
      <c r="BK128" s="1066"/>
      <c r="BL128" s="1067"/>
      <c r="BM128" s="1065">
        <v>11.3</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506</v>
      </c>
      <c r="CQ128" s="739"/>
      <c r="CR128" s="739"/>
      <c r="CS128" s="739"/>
      <c r="CT128" s="739"/>
      <c r="CU128" s="739"/>
      <c r="CV128" s="739"/>
      <c r="CW128" s="739"/>
      <c r="CX128" s="739"/>
      <c r="CY128" s="739"/>
      <c r="CZ128" s="739"/>
      <c r="DA128" s="739"/>
      <c r="DB128" s="739"/>
      <c r="DC128" s="739"/>
      <c r="DD128" s="739"/>
      <c r="DE128" s="739"/>
      <c r="DF128" s="1049"/>
      <c r="DG128" s="1050">
        <v>224</v>
      </c>
      <c r="DH128" s="1051"/>
      <c r="DI128" s="1051"/>
      <c r="DJ128" s="1051"/>
      <c r="DK128" s="1051"/>
      <c r="DL128" s="1051" t="s">
        <v>451</v>
      </c>
      <c r="DM128" s="1051"/>
      <c r="DN128" s="1051"/>
      <c r="DO128" s="1051"/>
      <c r="DP128" s="1051"/>
      <c r="DQ128" s="1051" t="s">
        <v>451</v>
      </c>
      <c r="DR128" s="1051"/>
      <c r="DS128" s="1051"/>
      <c r="DT128" s="1051"/>
      <c r="DU128" s="1051"/>
      <c r="DV128" s="1052" t="s">
        <v>466</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507</v>
      </c>
      <c r="X129" s="1084"/>
      <c r="Y129" s="1084"/>
      <c r="Z129" s="1085"/>
      <c r="AA129" s="971">
        <v>45381755</v>
      </c>
      <c r="AB129" s="972"/>
      <c r="AC129" s="972"/>
      <c r="AD129" s="972"/>
      <c r="AE129" s="973"/>
      <c r="AF129" s="974">
        <v>47726481</v>
      </c>
      <c r="AG129" s="972"/>
      <c r="AH129" s="972"/>
      <c r="AI129" s="972"/>
      <c r="AJ129" s="973"/>
      <c r="AK129" s="974">
        <v>46929732</v>
      </c>
      <c r="AL129" s="972"/>
      <c r="AM129" s="972"/>
      <c r="AN129" s="972"/>
      <c r="AO129" s="973"/>
      <c r="AP129" s="1086"/>
      <c r="AQ129" s="1087"/>
      <c r="AR129" s="1087"/>
      <c r="AS129" s="1087"/>
      <c r="AT129" s="1088"/>
      <c r="AU129" s="227"/>
      <c r="AV129" s="227"/>
      <c r="AW129" s="227"/>
      <c r="AX129" s="1078" t="s">
        <v>508</v>
      </c>
      <c r="AY129" s="936"/>
      <c r="AZ129" s="936"/>
      <c r="BA129" s="936"/>
      <c r="BB129" s="936"/>
      <c r="BC129" s="936"/>
      <c r="BD129" s="936"/>
      <c r="BE129" s="937"/>
      <c r="BF129" s="1079" t="s">
        <v>466</v>
      </c>
      <c r="BG129" s="1080"/>
      <c r="BH129" s="1080"/>
      <c r="BI129" s="1080"/>
      <c r="BJ129" s="1080"/>
      <c r="BK129" s="1080"/>
      <c r="BL129" s="1081"/>
      <c r="BM129" s="1079">
        <v>16.3</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509</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510</v>
      </c>
      <c r="X130" s="1084"/>
      <c r="Y130" s="1084"/>
      <c r="Z130" s="1085"/>
      <c r="AA130" s="971">
        <v>5641362</v>
      </c>
      <c r="AB130" s="972"/>
      <c r="AC130" s="972"/>
      <c r="AD130" s="972"/>
      <c r="AE130" s="973"/>
      <c r="AF130" s="974">
        <v>5688854</v>
      </c>
      <c r="AG130" s="972"/>
      <c r="AH130" s="972"/>
      <c r="AI130" s="972"/>
      <c r="AJ130" s="973"/>
      <c r="AK130" s="974">
        <v>5627689</v>
      </c>
      <c r="AL130" s="972"/>
      <c r="AM130" s="972"/>
      <c r="AN130" s="972"/>
      <c r="AO130" s="973"/>
      <c r="AP130" s="1086"/>
      <c r="AQ130" s="1087"/>
      <c r="AR130" s="1087"/>
      <c r="AS130" s="1087"/>
      <c r="AT130" s="1088"/>
      <c r="AU130" s="227"/>
      <c r="AV130" s="227"/>
      <c r="AW130" s="227"/>
      <c r="AX130" s="1078" t="s">
        <v>511</v>
      </c>
      <c r="AY130" s="936"/>
      <c r="AZ130" s="936"/>
      <c r="BA130" s="936"/>
      <c r="BB130" s="936"/>
      <c r="BC130" s="936"/>
      <c r="BD130" s="936"/>
      <c r="BE130" s="937"/>
      <c r="BF130" s="1114">
        <v>4.3</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512</v>
      </c>
      <c r="X131" s="1121"/>
      <c r="Y131" s="1121"/>
      <c r="Z131" s="1122"/>
      <c r="AA131" s="1017">
        <v>39740393</v>
      </c>
      <c r="AB131" s="999"/>
      <c r="AC131" s="999"/>
      <c r="AD131" s="999"/>
      <c r="AE131" s="1000"/>
      <c r="AF131" s="998">
        <v>42037627</v>
      </c>
      <c r="AG131" s="999"/>
      <c r="AH131" s="999"/>
      <c r="AI131" s="999"/>
      <c r="AJ131" s="1000"/>
      <c r="AK131" s="998">
        <v>41302043</v>
      </c>
      <c r="AL131" s="999"/>
      <c r="AM131" s="999"/>
      <c r="AN131" s="999"/>
      <c r="AO131" s="1000"/>
      <c r="AP131" s="1123"/>
      <c r="AQ131" s="1124"/>
      <c r="AR131" s="1124"/>
      <c r="AS131" s="1124"/>
      <c r="AT131" s="1125"/>
      <c r="AU131" s="227"/>
      <c r="AV131" s="227"/>
      <c r="AW131" s="227"/>
      <c r="AX131" s="1096" t="s">
        <v>513</v>
      </c>
      <c r="AY131" s="739"/>
      <c r="AZ131" s="739"/>
      <c r="BA131" s="739"/>
      <c r="BB131" s="739"/>
      <c r="BC131" s="739"/>
      <c r="BD131" s="739"/>
      <c r="BE131" s="1049"/>
      <c r="BF131" s="1097">
        <v>26.9</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514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515</v>
      </c>
      <c r="W132" s="1107"/>
      <c r="X132" s="1107"/>
      <c r="Y132" s="1107"/>
      <c r="Z132" s="1108"/>
      <c r="AA132" s="1109">
        <v>3.6039402030000001</v>
      </c>
      <c r="AB132" s="1110"/>
      <c r="AC132" s="1110"/>
      <c r="AD132" s="1110"/>
      <c r="AE132" s="1111"/>
      <c r="AF132" s="1112">
        <v>4.2649219949999999</v>
      </c>
      <c r="AG132" s="1110"/>
      <c r="AH132" s="1110"/>
      <c r="AI132" s="1110"/>
      <c r="AJ132" s="1111"/>
      <c r="AK132" s="1112">
        <v>5.1232348950000004</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516</v>
      </c>
      <c r="W133" s="1090"/>
      <c r="X133" s="1090"/>
      <c r="Y133" s="1090"/>
      <c r="Z133" s="1091"/>
      <c r="AA133" s="1092">
        <v>3.9</v>
      </c>
      <c r="AB133" s="1093"/>
      <c r="AC133" s="1093"/>
      <c r="AD133" s="1093"/>
      <c r="AE133" s="1094"/>
      <c r="AF133" s="1092">
        <v>3.9</v>
      </c>
      <c r="AG133" s="1093"/>
      <c r="AH133" s="1093"/>
      <c r="AI133" s="1093"/>
      <c r="AJ133" s="1094"/>
      <c r="AK133" s="1092">
        <v>4.3</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VWTcHcYz5uLDj9YYwESTg/dDvKwmopL0YCaDcZd9l/EFUNQrGUM198Jm5FmDnokaL+CsxAzFcyHYJFY1jZTg==" saltValue="GGkaeYkEeB5TUN4gFWES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3" zoomScale="85" zoomScaleNormal="85" zoomScaleSheetLayoutView="85" workbookViewId="0">
      <selection activeCell="CP71" sqref="CP71"/>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616</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d1keYYKyIzqMjycXn6r4V4bg63qiCP1Q3qD041OGVaQSmexP2NyhqyGSBFUHqIykqwF7/WICT5nf4iLiWQ7ypQ==" saltValue="ipbQYF9SFQ6KIZixwFE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kPZJDrfUxsRJoX8Aufk4vgSgmKzf9SZAFxO861Ai197xOKzG+yGGnzJrpMWSGEpv1B5kHybZ9nPuky/vUKrsQ==" saltValue="P5q9j/kzCzU0ORVxqCIZ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31" sqref="AK31"/>
    </sheetView>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518</v>
      </c>
      <c r="AL6" s="260"/>
      <c r="AM6" s="260"/>
      <c r="AN6" s="260"/>
    </row>
    <row r="7" spans="1:46" ht="13.5" customHeight="1" x14ac:dyDescent="0.2">
      <c r="A7" s="259"/>
      <c r="AK7" s="262"/>
      <c r="AL7" s="263"/>
      <c r="AM7" s="263"/>
      <c r="AN7" s="264"/>
      <c r="AO7" s="1127" t="s">
        <v>519</v>
      </c>
      <c r="AP7" s="265"/>
      <c r="AQ7" s="266" t="s">
        <v>520</v>
      </c>
      <c r="AR7" s="267"/>
    </row>
    <row r="8" spans="1:46" ht="13" x14ac:dyDescent="0.2">
      <c r="A8" s="259"/>
      <c r="AK8" s="268"/>
      <c r="AL8" s="269"/>
      <c r="AM8" s="269"/>
      <c r="AN8" s="270"/>
      <c r="AO8" s="1128"/>
      <c r="AP8" s="271" t="s">
        <v>521</v>
      </c>
      <c r="AQ8" s="272" t="s">
        <v>522</v>
      </c>
      <c r="AR8" s="273" t="s">
        <v>523</v>
      </c>
    </row>
    <row r="9" spans="1:46" ht="13" x14ac:dyDescent="0.2">
      <c r="A9" s="259"/>
      <c r="AK9" s="1129" t="s">
        <v>524</v>
      </c>
      <c r="AL9" s="1130"/>
      <c r="AM9" s="1130"/>
      <c r="AN9" s="1131"/>
      <c r="AO9" s="274">
        <v>11897013</v>
      </c>
      <c r="AP9" s="274">
        <v>47405</v>
      </c>
      <c r="AQ9" s="275">
        <v>63654</v>
      </c>
      <c r="AR9" s="276">
        <v>-25.5</v>
      </c>
    </row>
    <row r="10" spans="1:46" ht="13.5" customHeight="1" x14ac:dyDescent="0.2">
      <c r="A10" s="259"/>
      <c r="AK10" s="1129" t="s">
        <v>525</v>
      </c>
      <c r="AL10" s="1130"/>
      <c r="AM10" s="1130"/>
      <c r="AN10" s="1131"/>
      <c r="AO10" s="277">
        <v>2264004</v>
      </c>
      <c r="AP10" s="277">
        <v>9021</v>
      </c>
      <c r="AQ10" s="278">
        <v>2232</v>
      </c>
      <c r="AR10" s="279">
        <v>304.2</v>
      </c>
    </row>
    <row r="11" spans="1:46" ht="13.5" customHeight="1" x14ac:dyDescent="0.2">
      <c r="A11" s="259"/>
      <c r="AK11" s="1129" t="s">
        <v>526</v>
      </c>
      <c r="AL11" s="1130"/>
      <c r="AM11" s="1130"/>
      <c r="AN11" s="1131"/>
      <c r="AO11" s="277">
        <v>214865</v>
      </c>
      <c r="AP11" s="277">
        <v>856</v>
      </c>
      <c r="AQ11" s="278">
        <v>1758</v>
      </c>
      <c r="AR11" s="279">
        <v>-51.3</v>
      </c>
    </row>
    <row r="12" spans="1:46" ht="13.5" customHeight="1" x14ac:dyDescent="0.2">
      <c r="A12" s="259"/>
      <c r="AK12" s="1129" t="s">
        <v>527</v>
      </c>
      <c r="AL12" s="1130"/>
      <c r="AM12" s="1130"/>
      <c r="AN12" s="1131"/>
      <c r="AO12" s="277" t="s">
        <v>528</v>
      </c>
      <c r="AP12" s="277" t="s">
        <v>528</v>
      </c>
      <c r="AQ12" s="278">
        <v>37</v>
      </c>
      <c r="AR12" s="279" t="s">
        <v>528</v>
      </c>
    </row>
    <row r="13" spans="1:46" ht="13.5" customHeight="1" x14ac:dyDescent="0.2">
      <c r="A13" s="259"/>
      <c r="AK13" s="1129" t="s">
        <v>529</v>
      </c>
      <c r="AL13" s="1130"/>
      <c r="AM13" s="1130"/>
      <c r="AN13" s="1131"/>
      <c r="AO13" s="277">
        <v>289433</v>
      </c>
      <c r="AP13" s="277">
        <v>1153</v>
      </c>
      <c r="AQ13" s="278">
        <v>1692</v>
      </c>
      <c r="AR13" s="279">
        <v>-31.9</v>
      </c>
    </row>
    <row r="14" spans="1:46" ht="13.5" customHeight="1" x14ac:dyDescent="0.2">
      <c r="A14" s="259"/>
      <c r="AK14" s="1129" t="s">
        <v>530</v>
      </c>
      <c r="AL14" s="1130"/>
      <c r="AM14" s="1130"/>
      <c r="AN14" s="1131"/>
      <c r="AO14" s="277">
        <v>314804</v>
      </c>
      <c r="AP14" s="277">
        <v>1254</v>
      </c>
      <c r="AQ14" s="278">
        <v>1307</v>
      </c>
      <c r="AR14" s="279">
        <v>-4.0999999999999996</v>
      </c>
    </row>
    <row r="15" spans="1:46" ht="13.5" customHeight="1" x14ac:dyDescent="0.2">
      <c r="A15" s="259"/>
      <c r="AK15" s="1132" t="s">
        <v>531</v>
      </c>
      <c r="AL15" s="1133"/>
      <c r="AM15" s="1133"/>
      <c r="AN15" s="1134"/>
      <c r="AO15" s="277">
        <v>-790795</v>
      </c>
      <c r="AP15" s="277">
        <v>-3151</v>
      </c>
      <c r="AQ15" s="278">
        <v>-3631</v>
      </c>
      <c r="AR15" s="279">
        <v>-13.2</v>
      </c>
    </row>
    <row r="16" spans="1:46" ht="13" x14ac:dyDescent="0.2">
      <c r="A16" s="259"/>
      <c r="AK16" s="1132" t="s">
        <v>187</v>
      </c>
      <c r="AL16" s="1133"/>
      <c r="AM16" s="1133"/>
      <c r="AN16" s="1134"/>
      <c r="AO16" s="277">
        <v>14189324</v>
      </c>
      <c r="AP16" s="277">
        <v>56539</v>
      </c>
      <c r="AQ16" s="278">
        <v>67049</v>
      </c>
      <c r="AR16" s="279">
        <v>-15.7</v>
      </c>
    </row>
    <row r="17" spans="1:46" ht="13" x14ac:dyDescent="0.2">
      <c r="A17" s="259"/>
    </row>
    <row r="18" spans="1:46" ht="13" x14ac:dyDescent="0.2">
      <c r="A18" s="259"/>
      <c r="AQ18" s="280"/>
      <c r="AR18" s="280"/>
    </row>
    <row r="19" spans="1:46" ht="13" x14ac:dyDescent="0.2">
      <c r="A19" s="259"/>
      <c r="AK19" s="255" t="s">
        <v>532</v>
      </c>
    </row>
    <row r="20" spans="1:46" ht="13" x14ac:dyDescent="0.2">
      <c r="A20" s="259"/>
      <c r="AK20" s="281"/>
      <c r="AL20" s="282"/>
      <c r="AM20" s="282"/>
      <c r="AN20" s="283"/>
      <c r="AO20" s="284" t="s">
        <v>533</v>
      </c>
      <c r="AP20" s="285" t="s">
        <v>534</v>
      </c>
      <c r="AQ20" s="286" t="s">
        <v>535</v>
      </c>
      <c r="AR20" s="287"/>
    </row>
    <row r="21" spans="1:46" s="260" customFormat="1" ht="13" x14ac:dyDescent="0.2">
      <c r="A21" s="288"/>
      <c r="AK21" s="1135" t="s">
        <v>536</v>
      </c>
      <c r="AL21" s="1136"/>
      <c r="AM21" s="1136"/>
      <c r="AN21" s="1137"/>
      <c r="AO21" s="289">
        <v>4.97</v>
      </c>
      <c r="AP21" s="290">
        <v>6.44</v>
      </c>
      <c r="AQ21" s="291">
        <v>-1.47</v>
      </c>
      <c r="AS21" s="292"/>
      <c r="AT21" s="288"/>
    </row>
    <row r="22" spans="1:46" s="260" customFormat="1" ht="13" x14ac:dyDescent="0.2">
      <c r="A22" s="288"/>
      <c r="AK22" s="1135" t="s">
        <v>537</v>
      </c>
      <c r="AL22" s="1136"/>
      <c r="AM22" s="1136"/>
      <c r="AN22" s="1137"/>
      <c r="AO22" s="293">
        <v>100.7</v>
      </c>
      <c r="AP22" s="294">
        <v>99.5</v>
      </c>
      <c r="AQ22" s="295">
        <v>1.2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538</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539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540</v>
      </c>
      <c r="AL29" s="260"/>
      <c r="AM29" s="260"/>
      <c r="AN29" s="260"/>
      <c r="AS29" s="302"/>
    </row>
    <row r="30" spans="1:46" ht="13.5" customHeight="1" x14ac:dyDescent="0.2">
      <c r="A30" s="259"/>
      <c r="AK30" s="262"/>
      <c r="AL30" s="263"/>
      <c r="AM30" s="263"/>
      <c r="AN30" s="264"/>
      <c r="AO30" s="1127" t="s">
        <v>519</v>
      </c>
      <c r="AP30" s="265"/>
      <c r="AQ30" s="266" t="s">
        <v>520</v>
      </c>
      <c r="AR30" s="267"/>
    </row>
    <row r="31" spans="1:46" ht="13" x14ac:dyDescent="0.2">
      <c r="A31" s="259"/>
      <c r="AK31" s="268"/>
      <c r="AL31" s="269"/>
      <c r="AM31" s="269"/>
      <c r="AN31" s="270"/>
      <c r="AO31" s="1128"/>
      <c r="AP31" s="271" t="s">
        <v>521</v>
      </c>
      <c r="AQ31" s="272" t="s">
        <v>522</v>
      </c>
      <c r="AR31" s="273" t="s">
        <v>523</v>
      </c>
    </row>
    <row r="32" spans="1:46" ht="27" customHeight="1" x14ac:dyDescent="0.2">
      <c r="A32" s="259"/>
      <c r="AK32" s="1143" t="s">
        <v>541</v>
      </c>
      <c r="AL32" s="1144"/>
      <c r="AM32" s="1144"/>
      <c r="AN32" s="1145"/>
      <c r="AO32" s="303">
        <v>6587034</v>
      </c>
      <c r="AP32" s="303">
        <v>26247</v>
      </c>
      <c r="AQ32" s="304">
        <v>30950</v>
      </c>
      <c r="AR32" s="305">
        <v>-15.2</v>
      </c>
    </row>
    <row r="33" spans="1:46" ht="13.5" customHeight="1" x14ac:dyDescent="0.2">
      <c r="A33" s="259"/>
      <c r="AK33" s="1143" t="s">
        <v>542</v>
      </c>
      <c r="AL33" s="1144"/>
      <c r="AM33" s="1144"/>
      <c r="AN33" s="1145"/>
      <c r="AO33" s="303" t="s">
        <v>528</v>
      </c>
      <c r="AP33" s="303" t="s">
        <v>528</v>
      </c>
      <c r="AQ33" s="304" t="s">
        <v>528</v>
      </c>
      <c r="AR33" s="305" t="s">
        <v>528</v>
      </c>
    </row>
    <row r="34" spans="1:46" ht="27" customHeight="1" x14ac:dyDescent="0.2">
      <c r="A34" s="259"/>
      <c r="AK34" s="1143" t="s">
        <v>543</v>
      </c>
      <c r="AL34" s="1144"/>
      <c r="AM34" s="1144"/>
      <c r="AN34" s="1145"/>
      <c r="AO34" s="303" t="s">
        <v>528</v>
      </c>
      <c r="AP34" s="303" t="s">
        <v>528</v>
      </c>
      <c r="AQ34" s="304">
        <v>22</v>
      </c>
      <c r="AR34" s="305" t="s">
        <v>528</v>
      </c>
    </row>
    <row r="35" spans="1:46" ht="27" customHeight="1" x14ac:dyDescent="0.2">
      <c r="A35" s="259"/>
      <c r="AK35" s="1143" t="s">
        <v>544</v>
      </c>
      <c r="AL35" s="1144"/>
      <c r="AM35" s="1144"/>
      <c r="AN35" s="1145"/>
      <c r="AO35" s="303">
        <v>1923929</v>
      </c>
      <c r="AP35" s="303">
        <v>7666</v>
      </c>
      <c r="AQ35" s="304">
        <v>7929</v>
      </c>
      <c r="AR35" s="305">
        <v>-3.3</v>
      </c>
    </row>
    <row r="36" spans="1:46" ht="27" customHeight="1" x14ac:dyDescent="0.2">
      <c r="A36" s="259"/>
      <c r="AK36" s="1143" t="s">
        <v>545</v>
      </c>
      <c r="AL36" s="1144"/>
      <c r="AM36" s="1144"/>
      <c r="AN36" s="1145"/>
      <c r="AO36" s="303">
        <v>326635</v>
      </c>
      <c r="AP36" s="303">
        <v>1302</v>
      </c>
      <c r="AQ36" s="304">
        <v>497</v>
      </c>
      <c r="AR36" s="305">
        <v>162</v>
      </c>
    </row>
    <row r="37" spans="1:46" ht="13.5" customHeight="1" x14ac:dyDescent="0.2">
      <c r="A37" s="259"/>
      <c r="AK37" s="1143" t="s">
        <v>546</v>
      </c>
      <c r="AL37" s="1144"/>
      <c r="AM37" s="1144"/>
      <c r="AN37" s="1145"/>
      <c r="AO37" s="303">
        <v>56883</v>
      </c>
      <c r="AP37" s="303">
        <v>227</v>
      </c>
      <c r="AQ37" s="304">
        <v>1271</v>
      </c>
      <c r="AR37" s="305">
        <v>-82.1</v>
      </c>
    </row>
    <row r="38" spans="1:46" ht="27" customHeight="1" x14ac:dyDescent="0.2">
      <c r="A38" s="259"/>
      <c r="AK38" s="1146" t="s">
        <v>547</v>
      </c>
      <c r="AL38" s="1147"/>
      <c r="AM38" s="1147"/>
      <c r="AN38" s="1148"/>
      <c r="AO38" s="306" t="s">
        <v>528</v>
      </c>
      <c r="AP38" s="306" t="s">
        <v>528</v>
      </c>
      <c r="AQ38" s="307">
        <v>1</v>
      </c>
      <c r="AR38" s="295" t="s">
        <v>528</v>
      </c>
      <c r="AS38" s="302"/>
    </row>
    <row r="39" spans="1:46" ht="13" x14ac:dyDescent="0.2">
      <c r="A39" s="259"/>
      <c r="AK39" s="1146" t="s">
        <v>548</v>
      </c>
      <c r="AL39" s="1147"/>
      <c r="AM39" s="1147"/>
      <c r="AN39" s="1148"/>
      <c r="AO39" s="303">
        <v>-1150791</v>
      </c>
      <c r="AP39" s="303">
        <v>-4585</v>
      </c>
      <c r="AQ39" s="304">
        <v>-7248</v>
      </c>
      <c r="AR39" s="305">
        <v>-36.700000000000003</v>
      </c>
      <c r="AS39" s="302"/>
    </row>
    <row r="40" spans="1:46" ht="27" customHeight="1" x14ac:dyDescent="0.2">
      <c r="A40" s="259"/>
      <c r="AK40" s="1143" t="s">
        <v>549</v>
      </c>
      <c r="AL40" s="1144"/>
      <c r="AM40" s="1144"/>
      <c r="AN40" s="1145"/>
      <c r="AO40" s="303">
        <v>-5627689</v>
      </c>
      <c r="AP40" s="303">
        <v>-22424</v>
      </c>
      <c r="AQ40" s="304">
        <v>-24279</v>
      </c>
      <c r="AR40" s="305">
        <v>-7.6</v>
      </c>
      <c r="AS40" s="302"/>
    </row>
    <row r="41" spans="1:46" ht="13" x14ac:dyDescent="0.2">
      <c r="A41" s="259"/>
      <c r="AK41" s="1149" t="s">
        <v>301</v>
      </c>
      <c r="AL41" s="1150"/>
      <c r="AM41" s="1150"/>
      <c r="AN41" s="1151"/>
      <c r="AO41" s="303">
        <v>2116001</v>
      </c>
      <c r="AP41" s="303">
        <v>8431</v>
      </c>
      <c r="AQ41" s="304">
        <v>9144</v>
      </c>
      <c r="AR41" s="305">
        <v>-7.8</v>
      </c>
      <c r="AS41" s="302"/>
    </row>
    <row r="42" spans="1:46" ht="13" x14ac:dyDescent="0.2">
      <c r="A42" s="259"/>
      <c r="AK42" s="308" t="s">
        <v>550</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551</v>
      </c>
    </row>
    <row r="48" spans="1:46" ht="13" x14ac:dyDescent="0.2">
      <c r="A48" s="259"/>
      <c r="AK48" s="313" t="s">
        <v>552</v>
      </c>
      <c r="AL48" s="313"/>
      <c r="AM48" s="313"/>
      <c r="AN48" s="313"/>
      <c r="AO48" s="313"/>
      <c r="AP48" s="313"/>
      <c r="AQ48" s="314"/>
      <c r="AR48" s="313"/>
    </row>
    <row r="49" spans="1:44" ht="13.5" customHeight="1" x14ac:dyDescent="0.2">
      <c r="A49" s="259"/>
      <c r="AK49" s="315"/>
      <c r="AL49" s="316"/>
      <c r="AM49" s="1138" t="s">
        <v>519</v>
      </c>
      <c r="AN49" s="1140" t="s">
        <v>553</v>
      </c>
      <c r="AO49" s="1141"/>
      <c r="AP49" s="1141"/>
      <c r="AQ49" s="1141"/>
      <c r="AR49" s="1142"/>
    </row>
    <row r="50" spans="1:44" ht="13" x14ac:dyDescent="0.2">
      <c r="A50" s="259"/>
      <c r="AK50" s="317"/>
      <c r="AL50" s="318"/>
      <c r="AM50" s="1139"/>
      <c r="AN50" s="319" t="s">
        <v>554</v>
      </c>
      <c r="AO50" s="320" t="s">
        <v>555</v>
      </c>
      <c r="AP50" s="321" t="s">
        <v>556</v>
      </c>
      <c r="AQ50" s="322" t="s">
        <v>557</v>
      </c>
      <c r="AR50" s="323" t="s">
        <v>558</v>
      </c>
    </row>
    <row r="51" spans="1:44" ht="13" x14ac:dyDescent="0.2">
      <c r="A51" s="259"/>
      <c r="AK51" s="315" t="s">
        <v>559</v>
      </c>
      <c r="AL51" s="316"/>
      <c r="AM51" s="324">
        <v>5577546</v>
      </c>
      <c r="AN51" s="325">
        <v>22446</v>
      </c>
      <c r="AO51" s="326">
        <v>-0.8</v>
      </c>
      <c r="AP51" s="327">
        <v>45022</v>
      </c>
      <c r="AQ51" s="328">
        <v>-0.9</v>
      </c>
      <c r="AR51" s="329">
        <v>0.1</v>
      </c>
    </row>
    <row r="52" spans="1:44" ht="13" x14ac:dyDescent="0.2">
      <c r="A52" s="259"/>
      <c r="AK52" s="330"/>
      <c r="AL52" s="331" t="s">
        <v>560</v>
      </c>
      <c r="AM52" s="332">
        <v>3709792</v>
      </c>
      <c r="AN52" s="333">
        <v>14929</v>
      </c>
      <c r="AO52" s="334">
        <v>-14.4</v>
      </c>
      <c r="AP52" s="335">
        <v>25247</v>
      </c>
      <c r="AQ52" s="336">
        <v>3</v>
      </c>
      <c r="AR52" s="337">
        <v>-17.399999999999999</v>
      </c>
    </row>
    <row r="53" spans="1:44" ht="13" x14ac:dyDescent="0.2">
      <c r="A53" s="259"/>
      <c r="AK53" s="315" t="s">
        <v>561</v>
      </c>
      <c r="AL53" s="316"/>
      <c r="AM53" s="324">
        <v>7683562</v>
      </c>
      <c r="AN53" s="325">
        <v>30778</v>
      </c>
      <c r="AO53" s="326">
        <v>37.1</v>
      </c>
      <c r="AP53" s="327">
        <v>46035</v>
      </c>
      <c r="AQ53" s="328">
        <v>2.2999999999999998</v>
      </c>
      <c r="AR53" s="329">
        <v>34.799999999999997</v>
      </c>
    </row>
    <row r="54" spans="1:44" ht="13" x14ac:dyDescent="0.2">
      <c r="A54" s="259"/>
      <c r="AK54" s="330"/>
      <c r="AL54" s="331" t="s">
        <v>560</v>
      </c>
      <c r="AM54" s="332">
        <v>5862981</v>
      </c>
      <c r="AN54" s="333">
        <v>23485</v>
      </c>
      <c r="AO54" s="334">
        <v>57.3</v>
      </c>
      <c r="AP54" s="335">
        <v>25158</v>
      </c>
      <c r="AQ54" s="336">
        <v>-0.4</v>
      </c>
      <c r="AR54" s="337">
        <v>57.7</v>
      </c>
    </row>
    <row r="55" spans="1:44" ht="13" x14ac:dyDescent="0.2">
      <c r="A55" s="259"/>
      <c r="AK55" s="315" t="s">
        <v>562</v>
      </c>
      <c r="AL55" s="316"/>
      <c r="AM55" s="324">
        <v>9894609</v>
      </c>
      <c r="AN55" s="325">
        <v>39543</v>
      </c>
      <c r="AO55" s="326">
        <v>28.5</v>
      </c>
      <c r="AP55" s="327">
        <v>43261</v>
      </c>
      <c r="AQ55" s="328">
        <v>-6</v>
      </c>
      <c r="AR55" s="329">
        <v>34.5</v>
      </c>
    </row>
    <row r="56" spans="1:44" ht="13" x14ac:dyDescent="0.2">
      <c r="A56" s="259"/>
      <c r="AK56" s="330"/>
      <c r="AL56" s="331" t="s">
        <v>560</v>
      </c>
      <c r="AM56" s="332">
        <v>7481252</v>
      </c>
      <c r="AN56" s="333">
        <v>29898</v>
      </c>
      <c r="AO56" s="334">
        <v>27.3</v>
      </c>
      <c r="AP56" s="335">
        <v>24721</v>
      </c>
      <c r="AQ56" s="336">
        <v>-1.7</v>
      </c>
      <c r="AR56" s="337">
        <v>29</v>
      </c>
    </row>
    <row r="57" spans="1:44" ht="13" x14ac:dyDescent="0.2">
      <c r="A57" s="259"/>
      <c r="AK57" s="315" t="s">
        <v>563</v>
      </c>
      <c r="AL57" s="316"/>
      <c r="AM57" s="324">
        <v>9596244</v>
      </c>
      <c r="AN57" s="325">
        <v>38259</v>
      </c>
      <c r="AO57" s="326">
        <v>-3.2</v>
      </c>
      <c r="AP57" s="327">
        <v>40626</v>
      </c>
      <c r="AQ57" s="328">
        <v>-6.1</v>
      </c>
      <c r="AR57" s="329">
        <v>2.9</v>
      </c>
    </row>
    <row r="58" spans="1:44" ht="13" x14ac:dyDescent="0.2">
      <c r="A58" s="259"/>
      <c r="AK58" s="330"/>
      <c r="AL58" s="331" t="s">
        <v>560</v>
      </c>
      <c r="AM58" s="332">
        <v>7220356</v>
      </c>
      <c r="AN58" s="333">
        <v>28787</v>
      </c>
      <c r="AO58" s="334">
        <v>-3.7</v>
      </c>
      <c r="AP58" s="335">
        <v>24279</v>
      </c>
      <c r="AQ58" s="336">
        <v>-1.8</v>
      </c>
      <c r="AR58" s="337">
        <v>-1.9</v>
      </c>
    </row>
    <row r="59" spans="1:44" ht="13" x14ac:dyDescent="0.2">
      <c r="A59" s="259"/>
      <c r="AK59" s="315" t="s">
        <v>564</v>
      </c>
      <c r="AL59" s="316"/>
      <c r="AM59" s="324">
        <v>16577691</v>
      </c>
      <c r="AN59" s="325">
        <v>66056</v>
      </c>
      <c r="AO59" s="326">
        <v>72.7</v>
      </c>
      <c r="AP59" s="327">
        <v>46133</v>
      </c>
      <c r="AQ59" s="328">
        <v>13.6</v>
      </c>
      <c r="AR59" s="329">
        <v>59.1</v>
      </c>
    </row>
    <row r="60" spans="1:44" ht="13" x14ac:dyDescent="0.2">
      <c r="A60" s="259"/>
      <c r="AK60" s="330"/>
      <c r="AL60" s="331" t="s">
        <v>560</v>
      </c>
      <c r="AM60" s="332">
        <v>12200769</v>
      </c>
      <c r="AN60" s="333">
        <v>48615</v>
      </c>
      <c r="AO60" s="334">
        <v>68.900000000000006</v>
      </c>
      <c r="AP60" s="335">
        <v>27280</v>
      </c>
      <c r="AQ60" s="336">
        <v>12.4</v>
      </c>
      <c r="AR60" s="337">
        <v>56.5</v>
      </c>
    </row>
    <row r="61" spans="1:44" ht="13" x14ac:dyDescent="0.2">
      <c r="A61" s="259"/>
      <c r="AK61" s="315" t="s">
        <v>565</v>
      </c>
      <c r="AL61" s="338"/>
      <c r="AM61" s="324">
        <v>9865930</v>
      </c>
      <c r="AN61" s="325">
        <v>39416</v>
      </c>
      <c r="AO61" s="326">
        <v>26.9</v>
      </c>
      <c r="AP61" s="327">
        <v>44215</v>
      </c>
      <c r="AQ61" s="339">
        <v>0.6</v>
      </c>
      <c r="AR61" s="329">
        <v>26.3</v>
      </c>
    </row>
    <row r="62" spans="1:44" ht="13" x14ac:dyDescent="0.2">
      <c r="A62" s="259"/>
      <c r="AK62" s="330"/>
      <c r="AL62" s="331" t="s">
        <v>560</v>
      </c>
      <c r="AM62" s="332">
        <v>7295030</v>
      </c>
      <c r="AN62" s="333">
        <v>29143</v>
      </c>
      <c r="AO62" s="334">
        <v>27.1</v>
      </c>
      <c r="AP62" s="335">
        <v>25337</v>
      </c>
      <c r="AQ62" s="336">
        <v>2.2999999999999998</v>
      </c>
      <c r="AR62" s="337">
        <v>24.8</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pSVGec9UNQaTsWwvHKskblVEi316DkBnb7nA+vFGDOeiex7xu4Do3qh0xAN7DrXpG0ewYA8odqv5310TDmr8kg==" saltValue="FKFcCC/QKuqGhvRwA9q3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 zoomScale="85" zoomScaleNormal="85" zoomScaleSheetLayoutView="55" workbookViewId="0">
      <selection activeCell="AH67" sqref="AH67"/>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567</v>
      </c>
    </row>
    <row r="121" spans="125:125" ht="13.5" hidden="1" customHeight="1" x14ac:dyDescent="0.2">
      <c r="DU121" s="253"/>
    </row>
  </sheetData>
  <sheetProtection algorithmName="SHA-512" hashValue="cArgxIUtGa/rA//MWn1oGjEAMLKP+YVC9Cl5FPpK2BsnRRPsgaS51sc9CrGF7DBfPDOiVclZeL4rgwOONET3rA==" saltValue="gbCpV69dR0n9meUSZcjd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568</v>
      </c>
    </row>
  </sheetData>
  <sheetProtection algorithmName="SHA-512" hashValue="HzjglOqx4uWEaa57bCXzSP/mAuGONS+FAMRWjTZPemHXUeyU7siJ5g84C6UPS+rteOez0mZ7Fgi7q8hATqKPEQ==" saltValue="opn2lQeT/2VJzFdFfGv5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569</v>
      </c>
      <c r="G46" s="8" t="s">
        <v>570</v>
      </c>
      <c r="H46" s="8" t="s">
        <v>571</v>
      </c>
      <c r="I46" s="8" t="s">
        <v>572</v>
      </c>
      <c r="J46" s="9" t="s">
        <v>573</v>
      </c>
    </row>
    <row r="47" spans="2:10" ht="57.75" customHeight="1" x14ac:dyDescent="0.2">
      <c r="B47" s="10"/>
      <c r="C47" s="1152" t="s">
        <v>3</v>
      </c>
      <c r="D47" s="1152"/>
      <c r="E47" s="1153"/>
      <c r="F47" s="11">
        <v>11.63</v>
      </c>
      <c r="G47" s="12">
        <v>13.46</v>
      </c>
      <c r="H47" s="12">
        <v>11.87</v>
      </c>
      <c r="I47" s="12">
        <v>17.350000000000001</v>
      </c>
      <c r="J47" s="13">
        <v>15.8</v>
      </c>
    </row>
    <row r="48" spans="2:10" ht="57.75" customHeight="1" x14ac:dyDescent="0.2">
      <c r="B48" s="14"/>
      <c r="C48" s="1154" t="s">
        <v>4</v>
      </c>
      <c r="D48" s="1154"/>
      <c r="E48" s="1155"/>
      <c r="F48" s="15">
        <v>9.4499999999999993</v>
      </c>
      <c r="G48" s="16">
        <v>7.44</v>
      </c>
      <c r="H48" s="16">
        <v>8.1199999999999992</v>
      </c>
      <c r="I48" s="16">
        <v>12.23</v>
      </c>
      <c r="J48" s="17">
        <v>12.6</v>
      </c>
    </row>
    <row r="49" spans="2:10" ht="57.75" customHeight="1" thickBot="1" x14ac:dyDescent="0.25">
      <c r="B49" s="18"/>
      <c r="C49" s="1156" t="s">
        <v>5</v>
      </c>
      <c r="D49" s="1156"/>
      <c r="E49" s="1157"/>
      <c r="F49" s="19">
        <v>0.34</v>
      </c>
      <c r="G49" s="20" t="s">
        <v>574</v>
      </c>
      <c r="H49" s="20" t="s">
        <v>575</v>
      </c>
      <c r="I49" s="20">
        <v>10.58</v>
      </c>
      <c r="J49" s="21" t="s">
        <v>576</v>
      </c>
    </row>
    <row r="50" spans="2:10" ht="13" x14ac:dyDescent="0.2"/>
  </sheetData>
  <sheetProtection algorithmName="SHA-512" hashValue="8v9q49Be6BA+a18jXV6bYCM5DsjZJCwJKVfxl8dYqdM1gq6wGbRKDH73Khks/kF8xtauKZrGOEIvV6FNB5yFAw==" saltValue="tbK+yXSRuavX1eCahVod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62" t="s">
        <v>577</v>
      </c>
      <c r="D34" s="1162"/>
      <c r="E34" s="1163"/>
      <c r="F34" s="32">
        <v>9.3699999999999992</v>
      </c>
      <c r="G34" s="33">
        <v>7.32</v>
      </c>
      <c r="H34" s="33">
        <v>7.76</v>
      </c>
      <c r="I34" s="33">
        <v>11.79</v>
      </c>
      <c r="J34" s="34">
        <v>12.26</v>
      </c>
      <c r="K34" s="22"/>
      <c r="L34" s="22"/>
      <c r="M34" s="22"/>
      <c r="N34" s="22"/>
      <c r="O34" s="22"/>
      <c r="P34" s="22"/>
    </row>
    <row r="35" spans="1:16" ht="39" customHeight="1" x14ac:dyDescent="0.2">
      <c r="A35" s="22"/>
      <c r="B35" s="35"/>
      <c r="C35" s="1158" t="s">
        <v>578</v>
      </c>
      <c r="D35" s="1158"/>
      <c r="E35" s="1159"/>
      <c r="F35" s="36">
        <v>12.27</v>
      </c>
      <c r="G35" s="37">
        <v>10.29</v>
      </c>
      <c r="H35" s="37">
        <v>10.4</v>
      </c>
      <c r="I35" s="37">
        <v>9.5399999999999991</v>
      </c>
      <c r="J35" s="38">
        <v>10.57</v>
      </c>
      <c r="K35" s="22"/>
      <c r="L35" s="22"/>
      <c r="M35" s="22"/>
      <c r="N35" s="22"/>
      <c r="O35" s="22"/>
      <c r="P35" s="22"/>
    </row>
    <row r="36" spans="1:16" ht="39" customHeight="1" x14ac:dyDescent="0.2">
      <c r="A36" s="22"/>
      <c r="B36" s="35"/>
      <c r="C36" s="1158" t="s">
        <v>579</v>
      </c>
      <c r="D36" s="1158"/>
      <c r="E36" s="1159"/>
      <c r="F36" s="36">
        <v>1.47</v>
      </c>
      <c r="G36" s="37">
        <v>0.95</v>
      </c>
      <c r="H36" s="37">
        <v>4.32</v>
      </c>
      <c r="I36" s="37">
        <v>7.06</v>
      </c>
      <c r="J36" s="38">
        <v>7.74</v>
      </c>
      <c r="K36" s="22"/>
      <c r="L36" s="22"/>
      <c r="M36" s="22"/>
      <c r="N36" s="22"/>
      <c r="O36" s="22"/>
      <c r="P36" s="22"/>
    </row>
    <row r="37" spans="1:16" ht="39" customHeight="1" x14ac:dyDescent="0.2">
      <c r="A37" s="22"/>
      <c r="B37" s="35"/>
      <c r="C37" s="1158" t="s">
        <v>580</v>
      </c>
      <c r="D37" s="1158"/>
      <c r="E37" s="1159"/>
      <c r="F37" s="36">
        <v>0.56999999999999995</v>
      </c>
      <c r="G37" s="37">
        <v>0.36</v>
      </c>
      <c r="H37" s="37">
        <v>0.67</v>
      </c>
      <c r="I37" s="37">
        <v>1.63</v>
      </c>
      <c r="J37" s="38">
        <v>2.8</v>
      </c>
      <c r="K37" s="22"/>
      <c r="L37" s="22"/>
      <c r="M37" s="22"/>
      <c r="N37" s="22"/>
      <c r="O37" s="22"/>
      <c r="P37" s="22"/>
    </row>
    <row r="38" spans="1:16" ht="39" customHeight="1" x14ac:dyDescent="0.2">
      <c r="A38" s="22"/>
      <c r="B38" s="35"/>
      <c r="C38" s="1158" t="s">
        <v>581</v>
      </c>
      <c r="D38" s="1158"/>
      <c r="E38" s="1159"/>
      <c r="F38" s="36">
        <v>0.38</v>
      </c>
      <c r="G38" s="37">
        <v>0.2</v>
      </c>
      <c r="H38" s="37">
        <v>0.8</v>
      </c>
      <c r="I38" s="37">
        <v>1.21</v>
      </c>
      <c r="J38" s="38">
        <v>0.77</v>
      </c>
      <c r="K38" s="22"/>
      <c r="L38" s="22"/>
      <c r="M38" s="22"/>
      <c r="N38" s="22"/>
      <c r="O38" s="22"/>
      <c r="P38" s="22"/>
    </row>
    <row r="39" spans="1:16" ht="39" customHeight="1" x14ac:dyDescent="0.2">
      <c r="A39" s="22"/>
      <c r="B39" s="35"/>
      <c r="C39" s="1158" t="s">
        <v>582</v>
      </c>
      <c r="D39" s="1158"/>
      <c r="E39" s="1159"/>
      <c r="F39" s="36">
        <v>7.0000000000000007E-2</v>
      </c>
      <c r="G39" s="37">
        <v>0.08</v>
      </c>
      <c r="H39" s="37">
        <v>0.3</v>
      </c>
      <c r="I39" s="37">
        <v>0.41</v>
      </c>
      <c r="J39" s="38">
        <v>0.3</v>
      </c>
      <c r="K39" s="22"/>
      <c r="L39" s="22"/>
      <c r="M39" s="22"/>
      <c r="N39" s="22"/>
      <c r="O39" s="22"/>
      <c r="P39" s="22"/>
    </row>
    <row r="40" spans="1:16" ht="39" customHeight="1" x14ac:dyDescent="0.2">
      <c r="A40" s="22"/>
      <c r="B40" s="35"/>
      <c r="C40" s="1158" t="s">
        <v>583</v>
      </c>
      <c r="D40" s="1158"/>
      <c r="E40" s="1159"/>
      <c r="F40" s="36">
        <v>0.04</v>
      </c>
      <c r="G40" s="37">
        <v>0.04</v>
      </c>
      <c r="H40" s="37">
        <v>0.03</v>
      </c>
      <c r="I40" s="37">
        <v>0.03</v>
      </c>
      <c r="J40" s="38">
        <v>0.05</v>
      </c>
      <c r="K40" s="22"/>
      <c r="L40" s="22"/>
      <c r="M40" s="22"/>
      <c r="N40" s="22"/>
      <c r="O40" s="22"/>
      <c r="P40" s="22"/>
    </row>
    <row r="41" spans="1:16" ht="39" customHeight="1" x14ac:dyDescent="0.2">
      <c r="A41" s="22"/>
      <c r="B41" s="35"/>
      <c r="C41" s="1158" t="s">
        <v>584</v>
      </c>
      <c r="D41" s="1158"/>
      <c r="E41" s="1159"/>
      <c r="F41" s="36">
        <v>0.02</v>
      </c>
      <c r="G41" s="37">
        <v>7.0000000000000007E-2</v>
      </c>
      <c r="H41" s="37">
        <v>0.11</v>
      </c>
      <c r="I41" s="37">
        <v>0.06</v>
      </c>
      <c r="J41" s="38">
        <v>0.05</v>
      </c>
      <c r="K41" s="22"/>
      <c r="L41" s="22"/>
      <c r="M41" s="22"/>
      <c r="N41" s="22"/>
      <c r="O41" s="22"/>
      <c r="P41" s="22"/>
    </row>
    <row r="42" spans="1:16" ht="39" customHeight="1" x14ac:dyDescent="0.2">
      <c r="A42" s="22"/>
      <c r="B42" s="39"/>
      <c r="C42" s="1158" t="s">
        <v>585</v>
      </c>
      <c r="D42" s="1158"/>
      <c r="E42" s="1159"/>
      <c r="F42" s="36" t="s">
        <v>528</v>
      </c>
      <c r="G42" s="37" t="s">
        <v>528</v>
      </c>
      <c r="H42" s="37" t="s">
        <v>528</v>
      </c>
      <c r="I42" s="37" t="s">
        <v>528</v>
      </c>
      <c r="J42" s="38" t="s">
        <v>528</v>
      </c>
      <c r="K42" s="22"/>
      <c r="L42" s="22"/>
      <c r="M42" s="22"/>
      <c r="N42" s="22"/>
      <c r="O42" s="22"/>
      <c r="P42" s="22"/>
    </row>
    <row r="43" spans="1:16" ht="39" customHeight="1" thickBot="1" x14ac:dyDescent="0.25">
      <c r="A43" s="22"/>
      <c r="B43" s="40"/>
      <c r="C43" s="1160" t="s">
        <v>586</v>
      </c>
      <c r="D43" s="1160"/>
      <c r="E43" s="1161"/>
      <c r="F43" s="41">
        <v>1.9</v>
      </c>
      <c r="G43" s="42">
        <v>1.74</v>
      </c>
      <c r="H43" s="42">
        <v>1.86</v>
      </c>
      <c r="I43" s="42">
        <v>0.27</v>
      </c>
      <c r="J43" s="43">
        <v>0.06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Ls4utU0wCOMf6T+oc57qW0Ic3GJJWDv+y4xy3jje50nnh6a9Gxhqo6V9bfBk6B308tdrqYY6kVXqa4+orbSUw==" saltValue="8NdAKCy1QwnLntq88ymT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O50" sqref="O50"/>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5584</v>
      </c>
      <c r="L45" s="58">
        <v>5589</v>
      </c>
      <c r="M45" s="58">
        <v>5778</v>
      </c>
      <c r="N45" s="58">
        <v>6195</v>
      </c>
      <c r="O45" s="59">
        <v>6587</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528</v>
      </c>
      <c r="L46" s="62" t="s">
        <v>528</v>
      </c>
      <c r="M46" s="62" t="s">
        <v>528</v>
      </c>
      <c r="N46" s="62" t="s">
        <v>528</v>
      </c>
      <c r="O46" s="63" t="s">
        <v>528</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528</v>
      </c>
      <c r="L47" s="62" t="s">
        <v>528</v>
      </c>
      <c r="M47" s="62" t="s">
        <v>528</v>
      </c>
      <c r="N47" s="62" t="s">
        <v>528</v>
      </c>
      <c r="O47" s="63" t="s">
        <v>528</v>
      </c>
      <c r="P47" s="46"/>
      <c r="Q47" s="46"/>
      <c r="R47" s="46"/>
      <c r="S47" s="46"/>
      <c r="T47" s="46"/>
      <c r="U47" s="46"/>
    </row>
    <row r="48" spans="1:21" ht="30.75" customHeight="1" x14ac:dyDescent="0.2">
      <c r="A48" s="46"/>
      <c r="B48" s="1166"/>
      <c r="C48" s="1167"/>
      <c r="D48" s="60"/>
      <c r="E48" s="1172" t="s">
        <v>15</v>
      </c>
      <c r="F48" s="1172"/>
      <c r="G48" s="1172"/>
      <c r="H48" s="1172"/>
      <c r="I48" s="1172"/>
      <c r="J48" s="1173"/>
      <c r="K48" s="61">
        <v>3361</v>
      </c>
      <c r="L48" s="62">
        <v>3087</v>
      </c>
      <c r="M48" s="62">
        <v>2162</v>
      </c>
      <c r="N48" s="62">
        <v>2088</v>
      </c>
      <c r="O48" s="63">
        <v>1924</v>
      </c>
      <c r="P48" s="46"/>
      <c r="Q48" s="46"/>
      <c r="R48" s="46"/>
      <c r="S48" s="46"/>
      <c r="T48" s="46"/>
      <c r="U48" s="46"/>
    </row>
    <row r="49" spans="1:21" ht="30.75" customHeight="1" x14ac:dyDescent="0.2">
      <c r="A49" s="46"/>
      <c r="B49" s="1166"/>
      <c r="C49" s="1167"/>
      <c r="D49" s="60"/>
      <c r="E49" s="1172" t="s">
        <v>16</v>
      </c>
      <c r="F49" s="1172"/>
      <c r="G49" s="1172"/>
      <c r="H49" s="1172"/>
      <c r="I49" s="1172"/>
      <c r="J49" s="1173"/>
      <c r="K49" s="61">
        <v>133</v>
      </c>
      <c r="L49" s="62">
        <v>175</v>
      </c>
      <c r="M49" s="62">
        <v>255</v>
      </c>
      <c r="N49" s="62">
        <v>308</v>
      </c>
      <c r="O49" s="63">
        <v>327</v>
      </c>
      <c r="P49" s="46"/>
      <c r="Q49" s="46"/>
      <c r="R49" s="46"/>
      <c r="S49" s="46"/>
      <c r="T49" s="46"/>
      <c r="U49" s="46"/>
    </row>
    <row r="50" spans="1:21" ht="30.75" customHeight="1" x14ac:dyDescent="0.2">
      <c r="A50" s="46"/>
      <c r="B50" s="1166"/>
      <c r="C50" s="1167"/>
      <c r="D50" s="60"/>
      <c r="E50" s="1172" t="s">
        <v>17</v>
      </c>
      <c r="F50" s="1172"/>
      <c r="G50" s="1172"/>
      <c r="H50" s="1172"/>
      <c r="I50" s="1172"/>
      <c r="J50" s="1173"/>
      <c r="K50" s="61">
        <v>116</v>
      </c>
      <c r="L50" s="62">
        <v>71</v>
      </c>
      <c r="M50" s="62">
        <v>30</v>
      </c>
      <c r="N50" s="62">
        <v>60</v>
      </c>
      <c r="O50" s="63">
        <v>57</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528</v>
      </c>
      <c r="L51" s="62" t="s">
        <v>528</v>
      </c>
      <c r="M51" s="62" t="s">
        <v>528</v>
      </c>
      <c r="N51" s="62" t="s">
        <v>528</v>
      </c>
      <c r="O51" s="63" t="s">
        <v>528</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7550</v>
      </c>
      <c r="L52" s="62">
        <v>7414</v>
      </c>
      <c r="M52" s="62">
        <v>6794</v>
      </c>
      <c r="N52" s="62">
        <v>6858</v>
      </c>
      <c r="O52" s="63">
        <v>6779</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1644</v>
      </c>
      <c r="L53" s="67">
        <v>1508</v>
      </c>
      <c r="M53" s="67">
        <v>1431</v>
      </c>
      <c r="N53" s="67">
        <v>1793</v>
      </c>
      <c r="O53" s="68">
        <v>2116</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587</v>
      </c>
      <c r="P56" s="46"/>
      <c r="Q56" s="46"/>
      <c r="R56" s="46"/>
      <c r="S56" s="46"/>
      <c r="T56" s="46"/>
      <c r="U56" s="46"/>
    </row>
    <row r="57" spans="1:21" ht="31.5" customHeight="1" thickBot="1" x14ac:dyDescent="0.3">
      <c r="A57" s="46"/>
      <c r="B57" s="74"/>
      <c r="C57" s="75"/>
      <c r="D57" s="75"/>
      <c r="E57" s="76"/>
      <c r="F57" s="76"/>
      <c r="G57" s="76"/>
      <c r="H57" s="76"/>
      <c r="I57" s="76"/>
      <c r="J57" s="77" t="s">
        <v>2</v>
      </c>
      <c r="K57" s="78" t="s">
        <v>588</v>
      </c>
      <c r="L57" s="79" t="s">
        <v>589</v>
      </c>
      <c r="M57" s="79" t="s">
        <v>590</v>
      </c>
      <c r="N57" s="79" t="s">
        <v>591</v>
      </c>
      <c r="O57" s="80" t="s">
        <v>592</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gW2T8at170xR7pHZXJowcV3CSjceYWt5hKamri7O5xHTVrqFIG54uq595p+GkktHzwav7cNGdrhBZtLcWLxA==" saltValue="95VDxRWlN0rlL4n9Hwga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47" sqref="M47"/>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569</v>
      </c>
      <c r="J40" s="101" t="s">
        <v>570</v>
      </c>
      <c r="K40" s="101" t="s">
        <v>571</v>
      </c>
      <c r="L40" s="101" t="s">
        <v>572</v>
      </c>
      <c r="M40" s="102" t="s">
        <v>573</v>
      </c>
    </row>
    <row r="41" spans="2:13" ht="27.75" customHeight="1" x14ac:dyDescent="0.2">
      <c r="B41" s="1195" t="s">
        <v>32</v>
      </c>
      <c r="C41" s="1196"/>
      <c r="D41" s="103"/>
      <c r="E41" s="1201" t="s">
        <v>33</v>
      </c>
      <c r="F41" s="1201"/>
      <c r="G41" s="1201"/>
      <c r="H41" s="1202"/>
      <c r="I41" s="342">
        <v>58402</v>
      </c>
      <c r="J41" s="343">
        <v>59969</v>
      </c>
      <c r="K41" s="343">
        <v>63218</v>
      </c>
      <c r="L41" s="343">
        <v>66978</v>
      </c>
      <c r="M41" s="344">
        <v>70667</v>
      </c>
    </row>
    <row r="42" spans="2:13" ht="27.75" customHeight="1" x14ac:dyDescent="0.2">
      <c r="B42" s="1197"/>
      <c r="C42" s="1198"/>
      <c r="D42" s="104"/>
      <c r="E42" s="1203" t="s">
        <v>34</v>
      </c>
      <c r="F42" s="1203"/>
      <c r="G42" s="1203"/>
      <c r="H42" s="1204"/>
      <c r="I42" s="345">
        <v>2632</v>
      </c>
      <c r="J42" s="346">
        <v>2455</v>
      </c>
      <c r="K42" s="346">
        <v>2197</v>
      </c>
      <c r="L42" s="346">
        <v>2625</v>
      </c>
      <c r="M42" s="347">
        <v>3112</v>
      </c>
    </row>
    <row r="43" spans="2:13" ht="27.75" customHeight="1" x14ac:dyDescent="0.2">
      <c r="B43" s="1197"/>
      <c r="C43" s="1198"/>
      <c r="D43" s="104"/>
      <c r="E43" s="1203" t="s">
        <v>35</v>
      </c>
      <c r="F43" s="1203"/>
      <c r="G43" s="1203"/>
      <c r="H43" s="1204"/>
      <c r="I43" s="345">
        <v>29532</v>
      </c>
      <c r="J43" s="346">
        <v>27115</v>
      </c>
      <c r="K43" s="346">
        <v>22504</v>
      </c>
      <c r="L43" s="346">
        <v>18300</v>
      </c>
      <c r="M43" s="347">
        <v>14817</v>
      </c>
    </row>
    <row r="44" spans="2:13" ht="27.75" customHeight="1" x14ac:dyDescent="0.2">
      <c r="B44" s="1197"/>
      <c r="C44" s="1198"/>
      <c r="D44" s="104"/>
      <c r="E44" s="1203" t="s">
        <v>36</v>
      </c>
      <c r="F44" s="1203"/>
      <c r="G44" s="1203"/>
      <c r="H44" s="1204"/>
      <c r="I44" s="345">
        <v>1823</v>
      </c>
      <c r="J44" s="346">
        <v>1761</v>
      </c>
      <c r="K44" s="346">
        <v>1963</v>
      </c>
      <c r="L44" s="346">
        <v>2130</v>
      </c>
      <c r="M44" s="347">
        <v>2073</v>
      </c>
    </row>
    <row r="45" spans="2:13" ht="27.75" customHeight="1" x14ac:dyDescent="0.2">
      <c r="B45" s="1197"/>
      <c r="C45" s="1198"/>
      <c r="D45" s="104"/>
      <c r="E45" s="1203" t="s">
        <v>37</v>
      </c>
      <c r="F45" s="1203"/>
      <c r="G45" s="1203"/>
      <c r="H45" s="1204"/>
      <c r="I45" s="345">
        <v>4893</v>
      </c>
      <c r="J45" s="346">
        <v>4727</v>
      </c>
      <c r="K45" s="346">
        <v>4219</v>
      </c>
      <c r="L45" s="346">
        <v>3664</v>
      </c>
      <c r="M45" s="347">
        <v>3455</v>
      </c>
    </row>
    <row r="46" spans="2:13" ht="27.75" customHeight="1" x14ac:dyDescent="0.2">
      <c r="B46" s="1197"/>
      <c r="C46" s="1198"/>
      <c r="D46" s="105"/>
      <c r="E46" s="1203" t="s">
        <v>38</v>
      </c>
      <c r="F46" s="1203"/>
      <c r="G46" s="1203"/>
      <c r="H46" s="1204"/>
      <c r="I46" s="345" t="s">
        <v>528</v>
      </c>
      <c r="J46" s="346">
        <v>1</v>
      </c>
      <c r="K46" s="346">
        <v>0</v>
      </c>
      <c r="L46" s="346" t="s">
        <v>528</v>
      </c>
      <c r="M46" s="347" t="s">
        <v>528</v>
      </c>
    </row>
    <row r="47" spans="2:13" ht="27.75" customHeight="1" x14ac:dyDescent="0.2">
      <c r="B47" s="1197"/>
      <c r="C47" s="1198"/>
      <c r="D47" s="106"/>
      <c r="E47" s="1205" t="s">
        <v>39</v>
      </c>
      <c r="F47" s="1206"/>
      <c r="G47" s="1206"/>
      <c r="H47" s="1207"/>
      <c r="I47" s="345" t="s">
        <v>528</v>
      </c>
      <c r="J47" s="346" t="s">
        <v>528</v>
      </c>
      <c r="K47" s="346" t="s">
        <v>528</v>
      </c>
      <c r="L47" s="346" t="s">
        <v>528</v>
      </c>
      <c r="M47" s="347" t="s">
        <v>528</v>
      </c>
    </row>
    <row r="48" spans="2:13" ht="27.75" customHeight="1" x14ac:dyDescent="0.2">
      <c r="B48" s="1197"/>
      <c r="C48" s="1198"/>
      <c r="D48" s="104"/>
      <c r="E48" s="1203" t="s">
        <v>40</v>
      </c>
      <c r="F48" s="1203"/>
      <c r="G48" s="1203"/>
      <c r="H48" s="1204"/>
      <c r="I48" s="345" t="s">
        <v>528</v>
      </c>
      <c r="J48" s="346" t="s">
        <v>528</v>
      </c>
      <c r="K48" s="346" t="s">
        <v>528</v>
      </c>
      <c r="L48" s="346" t="s">
        <v>528</v>
      </c>
      <c r="M48" s="347" t="s">
        <v>528</v>
      </c>
    </row>
    <row r="49" spans="2:13" ht="27.75" customHeight="1" x14ac:dyDescent="0.2">
      <c r="B49" s="1199"/>
      <c r="C49" s="1200"/>
      <c r="D49" s="104"/>
      <c r="E49" s="1203" t="s">
        <v>41</v>
      </c>
      <c r="F49" s="1203"/>
      <c r="G49" s="1203"/>
      <c r="H49" s="1204"/>
      <c r="I49" s="345" t="s">
        <v>528</v>
      </c>
      <c r="J49" s="346" t="s">
        <v>528</v>
      </c>
      <c r="K49" s="346" t="s">
        <v>528</v>
      </c>
      <c r="L49" s="346" t="s">
        <v>528</v>
      </c>
      <c r="M49" s="347" t="s">
        <v>528</v>
      </c>
    </row>
    <row r="50" spans="2:13" ht="27.75" customHeight="1" x14ac:dyDescent="0.2">
      <c r="B50" s="1208" t="s">
        <v>42</v>
      </c>
      <c r="C50" s="1209"/>
      <c r="D50" s="107"/>
      <c r="E50" s="1203" t="s">
        <v>43</v>
      </c>
      <c r="F50" s="1203"/>
      <c r="G50" s="1203"/>
      <c r="H50" s="1204"/>
      <c r="I50" s="345">
        <v>16316</v>
      </c>
      <c r="J50" s="346">
        <v>16918</v>
      </c>
      <c r="K50" s="346">
        <v>14946</v>
      </c>
      <c r="L50" s="346">
        <v>16501</v>
      </c>
      <c r="M50" s="347">
        <v>13216</v>
      </c>
    </row>
    <row r="51" spans="2:13" ht="27.75" customHeight="1" x14ac:dyDescent="0.2">
      <c r="B51" s="1197"/>
      <c r="C51" s="1198"/>
      <c r="D51" s="104"/>
      <c r="E51" s="1203" t="s">
        <v>44</v>
      </c>
      <c r="F51" s="1203"/>
      <c r="G51" s="1203"/>
      <c r="H51" s="1204"/>
      <c r="I51" s="345">
        <v>14481</v>
      </c>
      <c r="J51" s="346">
        <v>14095</v>
      </c>
      <c r="K51" s="346">
        <v>12294</v>
      </c>
      <c r="L51" s="346">
        <v>11008</v>
      </c>
      <c r="M51" s="347">
        <v>9705</v>
      </c>
    </row>
    <row r="52" spans="2:13" ht="27.75" customHeight="1" x14ac:dyDescent="0.2">
      <c r="B52" s="1199"/>
      <c r="C52" s="1200"/>
      <c r="D52" s="104"/>
      <c r="E52" s="1203" t="s">
        <v>45</v>
      </c>
      <c r="F52" s="1203"/>
      <c r="G52" s="1203"/>
      <c r="H52" s="1204"/>
      <c r="I52" s="345">
        <v>64133</v>
      </c>
      <c r="J52" s="346">
        <v>62906</v>
      </c>
      <c r="K52" s="346">
        <v>61849</v>
      </c>
      <c r="L52" s="346">
        <v>62097</v>
      </c>
      <c r="M52" s="347">
        <v>60085</v>
      </c>
    </row>
    <row r="53" spans="2:13" ht="27.75" customHeight="1" thickBot="1" x14ac:dyDescent="0.25">
      <c r="B53" s="1210" t="s">
        <v>46</v>
      </c>
      <c r="C53" s="1211"/>
      <c r="D53" s="108"/>
      <c r="E53" s="1212" t="s">
        <v>47</v>
      </c>
      <c r="F53" s="1212"/>
      <c r="G53" s="1212"/>
      <c r="H53" s="1213"/>
      <c r="I53" s="348">
        <v>2351</v>
      </c>
      <c r="J53" s="349">
        <v>2109</v>
      </c>
      <c r="K53" s="349">
        <v>5012</v>
      </c>
      <c r="L53" s="349">
        <v>4091</v>
      </c>
      <c r="M53" s="350">
        <v>11118</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Iu/8SCucfE8VnOk7gBmAApqxNeCtuPL++dH/m8Jl0mikiFX079PAC80KO9PXPCbFwn9q19rBIjkkoQZoEZj8QQ==" saltValue="sgTAz34cXOUi7c3227/l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58" sqref="G58"/>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571</v>
      </c>
      <c r="G54" s="117" t="s">
        <v>572</v>
      </c>
      <c r="H54" s="118" t="s">
        <v>573</v>
      </c>
    </row>
    <row r="55" spans="2:8" ht="52.5" customHeight="1" x14ac:dyDescent="0.2">
      <c r="B55" s="119"/>
      <c r="C55" s="1222" t="s">
        <v>50</v>
      </c>
      <c r="D55" s="1222"/>
      <c r="E55" s="1223"/>
      <c r="F55" s="120">
        <v>5385</v>
      </c>
      <c r="G55" s="120">
        <v>8281</v>
      </c>
      <c r="H55" s="121">
        <v>7416</v>
      </c>
    </row>
    <row r="56" spans="2:8" ht="52.5" customHeight="1" x14ac:dyDescent="0.2">
      <c r="B56" s="122"/>
      <c r="C56" s="1224" t="s">
        <v>51</v>
      </c>
      <c r="D56" s="1224"/>
      <c r="E56" s="1225"/>
      <c r="F56" s="123" t="s">
        <v>528</v>
      </c>
      <c r="G56" s="123" t="s">
        <v>528</v>
      </c>
      <c r="H56" s="124" t="s">
        <v>528</v>
      </c>
    </row>
    <row r="57" spans="2:8" ht="53.25" customHeight="1" x14ac:dyDescent="0.2">
      <c r="B57" s="122"/>
      <c r="C57" s="1226" t="s">
        <v>52</v>
      </c>
      <c r="D57" s="1226"/>
      <c r="E57" s="1227"/>
      <c r="F57" s="125">
        <v>6256</v>
      </c>
      <c r="G57" s="125">
        <v>4513</v>
      </c>
      <c r="H57" s="126">
        <v>2296</v>
      </c>
    </row>
    <row r="58" spans="2:8" ht="45.75" customHeight="1" x14ac:dyDescent="0.2">
      <c r="B58" s="127"/>
      <c r="C58" s="1214" t="s">
        <v>611</v>
      </c>
      <c r="D58" s="1215"/>
      <c r="E58" s="1216"/>
      <c r="F58" s="128">
        <v>2032</v>
      </c>
      <c r="G58" s="128">
        <v>1610</v>
      </c>
      <c r="H58" s="129">
        <v>1224</v>
      </c>
    </row>
    <row r="59" spans="2:8" ht="45.75" customHeight="1" x14ac:dyDescent="0.2">
      <c r="B59" s="127"/>
      <c r="C59" s="1214" t="s">
        <v>612</v>
      </c>
      <c r="D59" s="1215"/>
      <c r="E59" s="1216"/>
      <c r="F59" s="128">
        <v>294</v>
      </c>
      <c r="G59" s="128">
        <v>291</v>
      </c>
      <c r="H59" s="129">
        <v>271</v>
      </c>
    </row>
    <row r="60" spans="2:8" ht="45.75" customHeight="1" x14ac:dyDescent="0.2">
      <c r="B60" s="127"/>
      <c r="C60" s="1214" t="s">
        <v>614</v>
      </c>
      <c r="D60" s="1215"/>
      <c r="E60" s="1216"/>
      <c r="F60" s="128">
        <v>19</v>
      </c>
      <c r="G60" s="128">
        <v>57</v>
      </c>
      <c r="H60" s="129">
        <v>212</v>
      </c>
    </row>
    <row r="61" spans="2:8" ht="45.75" customHeight="1" x14ac:dyDescent="0.2">
      <c r="B61" s="127"/>
      <c r="C61" s="1214" t="s">
        <v>613</v>
      </c>
      <c r="D61" s="1215"/>
      <c r="E61" s="1216"/>
      <c r="F61" s="128">
        <v>3360</v>
      </c>
      <c r="G61" s="128">
        <v>2095</v>
      </c>
      <c r="H61" s="129">
        <v>177</v>
      </c>
    </row>
    <row r="62" spans="2:8" ht="45.75" customHeight="1" thickBot="1" x14ac:dyDescent="0.25">
      <c r="B62" s="130"/>
      <c r="C62" s="1217" t="s">
        <v>615</v>
      </c>
      <c r="D62" s="1218"/>
      <c r="E62" s="1219"/>
      <c r="F62" s="131">
        <v>144</v>
      </c>
      <c r="G62" s="131">
        <v>142</v>
      </c>
      <c r="H62" s="132">
        <v>142</v>
      </c>
    </row>
    <row r="63" spans="2:8" ht="52.5" customHeight="1" thickBot="1" x14ac:dyDescent="0.25">
      <c r="B63" s="133"/>
      <c r="C63" s="1220" t="s">
        <v>53</v>
      </c>
      <c r="D63" s="1220"/>
      <c r="E63" s="1221"/>
      <c r="F63" s="134">
        <v>11641</v>
      </c>
      <c r="G63" s="134">
        <v>12794</v>
      </c>
      <c r="H63" s="135">
        <v>9712</v>
      </c>
    </row>
    <row r="64" spans="2:8" ht="13" x14ac:dyDescent="0.2"/>
  </sheetData>
  <sheetProtection algorithmName="SHA-512" hashValue="JwtiOOyjiSmALNgi5QzlNJIjHoAtmAB21qoB5Q13sd1k3Lp0heZj2bThFXT1lkESWxgmxRV0vmN3ZnQ5Ex1ZaA==" saltValue="e3OUXJlDLtfqgaMxqYNB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FAD36-95D5-4DB4-B46B-C7C35118A9F7}">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617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618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619</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620</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569</v>
      </c>
      <c r="BQ50" s="1233"/>
      <c r="BR50" s="1233"/>
      <c r="BS50" s="1233"/>
      <c r="BT50" s="1233"/>
      <c r="BU50" s="1233"/>
      <c r="BV50" s="1233"/>
      <c r="BW50" s="1233"/>
      <c r="BX50" s="1233" t="s">
        <v>570</v>
      </c>
      <c r="BY50" s="1233"/>
      <c r="BZ50" s="1233"/>
      <c r="CA50" s="1233"/>
      <c r="CB50" s="1233"/>
      <c r="CC50" s="1233"/>
      <c r="CD50" s="1233"/>
      <c r="CE50" s="1233"/>
      <c r="CF50" s="1233" t="s">
        <v>571</v>
      </c>
      <c r="CG50" s="1233"/>
      <c r="CH50" s="1233"/>
      <c r="CI50" s="1233"/>
      <c r="CJ50" s="1233"/>
      <c r="CK50" s="1233"/>
      <c r="CL50" s="1233"/>
      <c r="CM50" s="1233"/>
      <c r="CN50" s="1233" t="s">
        <v>572</v>
      </c>
      <c r="CO50" s="1233"/>
      <c r="CP50" s="1233"/>
      <c r="CQ50" s="1233"/>
      <c r="CR50" s="1233"/>
      <c r="CS50" s="1233"/>
      <c r="CT50" s="1233"/>
      <c r="CU50" s="1233"/>
      <c r="CV50" s="1233" t="s">
        <v>573</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621</v>
      </c>
      <c r="AO51" s="1231"/>
      <c r="AP51" s="1231"/>
      <c r="AQ51" s="1231"/>
      <c r="AR51" s="1231"/>
      <c r="AS51" s="1231"/>
      <c r="AT51" s="1231"/>
      <c r="AU51" s="1231"/>
      <c r="AV51" s="1231"/>
      <c r="AW51" s="1231"/>
      <c r="AX51" s="1231"/>
      <c r="AY51" s="1231"/>
      <c r="AZ51" s="1231"/>
      <c r="BA51" s="1231"/>
      <c r="BB51" s="1231" t="s">
        <v>622</v>
      </c>
      <c r="BC51" s="1231"/>
      <c r="BD51" s="1231"/>
      <c r="BE51" s="1231"/>
      <c r="BF51" s="1231"/>
      <c r="BG51" s="1231"/>
      <c r="BH51" s="1231"/>
      <c r="BI51" s="1231"/>
      <c r="BJ51" s="1231"/>
      <c r="BK51" s="1231"/>
      <c r="BL51" s="1231"/>
      <c r="BM51" s="1231"/>
      <c r="BN51" s="1231"/>
      <c r="BO51" s="1231"/>
      <c r="BP51" s="1228">
        <v>6.1</v>
      </c>
      <c r="BQ51" s="1228"/>
      <c r="BR51" s="1228"/>
      <c r="BS51" s="1228"/>
      <c r="BT51" s="1228"/>
      <c r="BU51" s="1228"/>
      <c r="BV51" s="1228"/>
      <c r="BW51" s="1228"/>
      <c r="BX51" s="1228">
        <v>5.4</v>
      </c>
      <c r="BY51" s="1228"/>
      <c r="BZ51" s="1228"/>
      <c r="CA51" s="1228"/>
      <c r="CB51" s="1228"/>
      <c r="CC51" s="1228"/>
      <c r="CD51" s="1228"/>
      <c r="CE51" s="1228"/>
      <c r="CF51" s="1228">
        <v>12.6</v>
      </c>
      <c r="CG51" s="1228"/>
      <c r="CH51" s="1228"/>
      <c r="CI51" s="1228"/>
      <c r="CJ51" s="1228"/>
      <c r="CK51" s="1228"/>
      <c r="CL51" s="1228"/>
      <c r="CM51" s="1228"/>
      <c r="CN51" s="1228">
        <v>9.6999999999999993</v>
      </c>
      <c r="CO51" s="1228"/>
      <c r="CP51" s="1228"/>
      <c r="CQ51" s="1228"/>
      <c r="CR51" s="1228"/>
      <c r="CS51" s="1228"/>
      <c r="CT51" s="1228"/>
      <c r="CU51" s="1228"/>
      <c r="CV51" s="1228">
        <v>26.9</v>
      </c>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623</v>
      </c>
      <c r="BC53" s="1231"/>
      <c r="BD53" s="1231"/>
      <c r="BE53" s="1231"/>
      <c r="BF53" s="1231"/>
      <c r="BG53" s="1231"/>
      <c r="BH53" s="1231"/>
      <c r="BI53" s="1231"/>
      <c r="BJ53" s="1231"/>
      <c r="BK53" s="1231"/>
      <c r="BL53" s="1231"/>
      <c r="BM53" s="1231"/>
      <c r="BN53" s="1231"/>
      <c r="BO53" s="1231"/>
      <c r="BP53" s="1228">
        <v>56</v>
      </c>
      <c r="BQ53" s="1228"/>
      <c r="BR53" s="1228"/>
      <c r="BS53" s="1228"/>
      <c r="BT53" s="1228"/>
      <c r="BU53" s="1228"/>
      <c r="BV53" s="1228"/>
      <c r="BW53" s="1228"/>
      <c r="BX53" s="1228">
        <v>56.8</v>
      </c>
      <c r="BY53" s="1228"/>
      <c r="BZ53" s="1228"/>
      <c r="CA53" s="1228"/>
      <c r="CB53" s="1228"/>
      <c r="CC53" s="1228"/>
      <c r="CD53" s="1228"/>
      <c r="CE53" s="1228"/>
      <c r="CF53" s="1228">
        <v>57.5</v>
      </c>
      <c r="CG53" s="1228"/>
      <c r="CH53" s="1228"/>
      <c r="CI53" s="1228"/>
      <c r="CJ53" s="1228"/>
      <c r="CK53" s="1228"/>
      <c r="CL53" s="1228"/>
      <c r="CM53" s="1228"/>
      <c r="CN53" s="1228">
        <v>56.3</v>
      </c>
      <c r="CO53" s="1228"/>
      <c r="CP53" s="1228"/>
      <c r="CQ53" s="1228"/>
      <c r="CR53" s="1228"/>
      <c r="CS53" s="1228"/>
      <c r="CT53" s="1228"/>
      <c r="CU53" s="1228"/>
      <c r="CV53" s="1228">
        <v>55.9</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624</v>
      </c>
      <c r="AO55" s="1233"/>
      <c r="AP55" s="1233"/>
      <c r="AQ55" s="1233"/>
      <c r="AR55" s="1233"/>
      <c r="AS55" s="1233"/>
      <c r="AT55" s="1233"/>
      <c r="AU55" s="1233"/>
      <c r="AV55" s="1233"/>
      <c r="AW55" s="1233"/>
      <c r="AX55" s="1233"/>
      <c r="AY55" s="1233"/>
      <c r="AZ55" s="1233"/>
      <c r="BA55" s="1233"/>
      <c r="BB55" s="1231" t="s">
        <v>622</v>
      </c>
      <c r="BC55" s="1231"/>
      <c r="BD55" s="1231"/>
      <c r="BE55" s="1231"/>
      <c r="BF55" s="1231"/>
      <c r="BG55" s="1231"/>
      <c r="BH55" s="1231"/>
      <c r="BI55" s="1231"/>
      <c r="BJ55" s="1231"/>
      <c r="BK55" s="1231"/>
      <c r="BL55" s="1231"/>
      <c r="BM55" s="1231"/>
      <c r="BN55" s="1231"/>
      <c r="BO55" s="1231"/>
      <c r="BP55" s="1228">
        <v>23.1</v>
      </c>
      <c r="BQ55" s="1228"/>
      <c r="BR55" s="1228"/>
      <c r="BS55" s="1228"/>
      <c r="BT55" s="1228"/>
      <c r="BU55" s="1228"/>
      <c r="BV55" s="1228"/>
      <c r="BW55" s="1228"/>
      <c r="BX55" s="1228">
        <v>19</v>
      </c>
      <c r="BY55" s="1228"/>
      <c r="BZ55" s="1228"/>
      <c r="CA55" s="1228"/>
      <c r="CB55" s="1228"/>
      <c r="CC55" s="1228"/>
      <c r="CD55" s="1228"/>
      <c r="CE55" s="1228"/>
      <c r="CF55" s="1228">
        <v>18</v>
      </c>
      <c r="CG55" s="1228"/>
      <c r="CH55" s="1228"/>
      <c r="CI55" s="1228"/>
      <c r="CJ55" s="1228"/>
      <c r="CK55" s="1228"/>
      <c r="CL55" s="1228"/>
      <c r="CM55" s="1228"/>
      <c r="CN55" s="1228">
        <v>13.1</v>
      </c>
      <c r="CO55" s="1228"/>
      <c r="CP55" s="1228"/>
      <c r="CQ55" s="1228"/>
      <c r="CR55" s="1228"/>
      <c r="CS55" s="1228"/>
      <c r="CT55" s="1228"/>
      <c r="CU55" s="1228"/>
      <c r="CV55" s="1228">
        <v>10.9</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623</v>
      </c>
      <c r="BC57" s="1231"/>
      <c r="BD57" s="1231"/>
      <c r="BE57" s="1231"/>
      <c r="BF57" s="1231"/>
      <c r="BG57" s="1231"/>
      <c r="BH57" s="1231"/>
      <c r="BI57" s="1231"/>
      <c r="BJ57" s="1231"/>
      <c r="BK57" s="1231"/>
      <c r="BL57" s="1231"/>
      <c r="BM57" s="1231"/>
      <c r="BN57" s="1231"/>
      <c r="BO57" s="1231"/>
      <c r="BP57" s="1228">
        <v>60.4</v>
      </c>
      <c r="BQ57" s="1228"/>
      <c r="BR57" s="1228"/>
      <c r="BS57" s="1228"/>
      <c r="BT57" s="1228"/>
      <c r="BU57" s="1228"/>
      <c r="BV57" s="1228"/>
      <c r="BW57" s="1228"/>
      <c r="BX57" s="1228">
        <v>60.9</v>
      </c>
      <c r="BY57" s="1228"/>
      <c r="BZ57" s="1228"/>
      <c r="CA57" s="1228"/>
      <c r="CB57" s="1228"/>
      <c r="CC57" s="1228"/>
      <c r="CD57" s="1228"/>
      <c r="CE57" s="1228"/>
      <c r="CF57" s="1228">
        <v>61.9</v>
      </c>
      <c r="CG57" s="1228"/>
      <c r="CH57" s="1228"/>
      <c r="CI57" s="1228"/>
      <c r="CJ57" s="1228"/>
      <c r="CK57" s="1228"/>
      <c r="CL57" s="1228"/>
      <c r="CM57" s="1228"/>
      <c r="CN57" s="1228">
        <v>62.5</v>
      </c>
      <c r="CO57" s="1228"/>
      <c r="CP57" s="1228"/>
      <c r="CQ57" s="1228"/>
      <c r="CR57" s="1228"/>
      <c r="CS57" s="1228"/>
      <c r="CT57" s="1228"/>
      <c r="CU57" s="1228"/>
      <c r="CV57" s="1228">
        <v>63.5</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625</v>
      </c>
    </row>
    <row r="64" spans="1:109" ht="13" x14ac:dyDescent="0.2">
      <c r="B64" s="259"/>
      <c r="G64" s="357"/>
      <c r="I64" s="369"/>
      <c r="J64" s="369"/>
      <c r="K64" s="369"/>
      <c r="L64" s="369"/>
      <c r="M64" s="369"/>
      <c r="N64" s="370"/>
      <c r="AM64" s="357"/>
      <c r="AN64" s="357" t="s">
        <v>618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626</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620</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569</v>
      </c>
      <c r="BQ72" s="1233"/>
      <c r="BR72" s="1233"/>
      <c r="BS72" s="1233"/>
      <c r="BT72" s="1233"/>
      <c r="BU72" s="1233"/>
      <c r="BV72" s="1233"/>
      <c r="BW72" s="1233"/>
      <c r="BX72" s="1233" t="s">
        <v>570</v>
      </c>
      <c r="BY72" s="1233"/>
      <c r="BZ72" s="1233"/>
      <c r="CA72" s="1233"/>
      <c r="CB72" s="1233"/>
      <c r="CC72" s="1233"/>
      <c r="CD72" s="1233"/>
      <c r="CE72" s="1233"/>
      <c r="CF72" s="1233" t="s">
        <v>571</v>
      </c>
      <c r="CG72" s="1233"/>
      <c r="CH72" s="1233"/>
      <c r="CI72" s="1233"/>
      <c r="CJ72" s="1233"/>
      <c r="CK72" s="1233"/>
      <c r="CL72" s="1233"/>
      <c r="CM72" s="1233"/>
      <c r="CN72" s="1233" t="s">
        <v>572</v>
      </c>
      <c r="CO72" s="1233"/>
      <c r="CP72" s="1233"/>
      <c r="CQ72" s="1233"/>
      <c r="CR72" s="1233"/>
      <c r="CS72" s="1233"/>
      <c r="CT72" s="1233"/>
      <c r="CU72" s="1233"/>
      <c r="CV72" s="1233" t="s">
        <v>573</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621</v>
      </c>
      <c r="AO73" s="1231"/>
      <c r="AP73" s="1231"/>
      <c r="AQ73" s="1231"/>
      <c r="AR73" s="1231"/>
      <c r="AS73" s="1231"/>
      <c r="AT73" s="1231"/>
      <c r="AU73" s="1231"/>
      <c r="AV73" s="1231"/>
      <c r="AW73" s="1231"/>
      <c r="AX73" s="1231"/>
      <c r="AY73" s="1231"/>
      <c r="AZ73" s="1231"/>
      <c r="BA73" s="1231"/>
      <c r="BB73" s="1231" t="s">
        <v>622</v>
      </c>
      <c r="BC73" s="1231"/>
      <c r="BD73" s="1231"/>
      <c r="BE73" s="1231"/>
      <c r="BF73" s="1231"/>
      <c r="BG73" s="1231"/>
      <c r="BH73" s="1231"/>
      <c r="BI73" s="1231"/>
      <c r="BJ73" s="1231"/>
      <c r="BK73" s="1231"/>
      <c r="BL73" s="1231"/>
      <c r="BM73" s="1231"/>
      <c r="BN73" s="1231"/>
      <c r="BO73" s="1231"/>
      <c r="BP73" s="1228">
        <v>6.1</v>
      </c>
      <c r="BQ73" s="1228"/>
      <c r="BR73" s="1228"/>
      <c r="BS73" s="1228"/>
      <c r="BT73" s="1228"/>
      <c r="BU73" s="1228"/>
      <c r="BV73" s="1228"/>
      <c r="BW73" s="1228"/>
      <c r="BX73" s="1228">
        <v>5.4</v>
      </c>
      <c r="BY73" s="1228"/>
      <c r="BZ73" s="1228"/>
      <c r="CA73" s="1228"/>
      <c r="CB73" s="1228"/>
      <c r="CC73" s="1228"/>
      <c r="CD73" s="1228"/>
      <c r="CE73" s="1228"/>
      <c r="CF73" s="1228">
        <v>12.6</v>
      </c>
      <c r="CG73" s="1228"/>
      <c r="CH73" s="1228"/>
      <c r="CI73" s="1228"/>
      <c r="CJ73" s="1228"/>
      <c r="CK73" s="1228"/>
      <c r="CL73" s="1228"/>
      <c r="CM73" s="1228"/>
      <c r="CN73" s="1228">
        <v>9.6999999999999993</v>
      </c>
      <c r="CO73" s="1228"/>
      <c r="CP73" s="1228"/>
      <c r="CQ73" s="1228"/>
      <c r="CR73" s="1228"/>
      <c r="CS73" s="1228"/>
      <c r="CT73" s="1228"/>
      <c r="CU73" s="1228"/>
      <c r="CV73" s="1228">
        <v>26.9</v>
      </c>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627</v>
      </c>
      <c r="BC75" s="1231"/>
      <c r="BD75" s="1231"/>
      <c r="BE75" s="1231"/>
      <c r="BF75" s="1231"/>
      <c r="BG75" s="1231"/>
      <c r="BH75" s="1231"/>
      <c r="BI75" s="1231"/>
      <c r="BJ75" s="1231"/>
      <c r="BK75" s="1231"/>
      <c r="BL75" s="1231"/>
      <c r="BM75" s="1231"/>
      <c r="BN75" s="1231"/>
      <c r="BO75" s="1231"/>
      <c r="BP75" s="1228">
        <v>4.2</v>
      </c>
      <c r="BQ75" s="1228"/>
      <c r="BR75" s="1228"/>
      <c r="BS75" s="1228"/>
      <c r="BT75" s="1228"/>
      <c r="BU75" s="1228"/>
      <c r="BV75" s="1228"/>
      <c r="BW75" s="1228"/>
      <c r="BX75" s="1228">
        <v>4.0999999999999996</v>
      </c>
      <c r="BY75" s="1228"/>
      <c r="BZ75" s="1228"/>
      <c r="CA75" s="1228"/>
      <c r="CB75" s="1228"/>
      <c r="CC75" s="1228"/>
      <c r="CD75" s="1228"/>
      <c r="CE75" s="1228"/>
      <c r="CF75" s="1228">
        <v>3.9</v>
      </c>
      <c r="CG75" s="1228"/>
      <c r="CH75" s="1228"/>
      <c r="CI75" s="1228"/>
      <c r="CJ75" s="1228"/>
      <c r="CK75" s="1228"/>
      <c r="CL75" s="1228"/>
      <c r="CM75" s="1228"/>
      <c r="CN75" s="1228">
        <v>3.9</v>
      </c>
      <c r="CO75" s="1228"/>
      <c r="CP75" s="1228"/>
      <c r="CQ75" s="1228"/>
      <c r="CR75" s="1228"/>
      <c r="CS75" s="1228"/>
      <c r="CT75" s="1228"/>
      <c r="CU75" s="1228"/>
      <c r="CV75" s="1228">
        <v>4.3</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624</v>
      </c>
      <c r="AO77" s="1233"/>
      <c r="AP77" s="1233"/>
      <c r="AQ77" s="1233"/>
      <c r="AR77" s="1233"/>
      <c r="AS77" s="1233"/>
      <c r="AT77" s="1233"/>
      <c r="AU77" s="1233"/>
      <c r="AV77" s="1233"/>
      <c r="AW77" s="1233"/>
      <c r="AX77" s="1233"/>
      <c r="AY77" s="1233"/>
      <c r="AZ77" s="1233"/>
      <c r="BA77" s="1233"/>
      <c r="BB77" s="1231" t="s">
        <v>622</v>
      </c>
      <c r="BC77" s="1231"/>
      <c r="BD77" s="1231"/>
      <c r="BE77" s="1231"/>
      <c r="BF77" s="1231"/>
      <c r="BG77" s="1231"/>
      <c r="BH77" s="1231"/>
      <c r="BI77" s="1231"/>
      <c r="BJ77" s="1231"/>
      <c r="BK77" s="1231"/>
      <c r="BL77" s="1231"/>
      <c r="BM77" s="1231"/>
      <c r="BN77" s="1231"/>
      <c r="BO77" s="1231"/>
      <c r="BP77" s="1228">
        <v>23.1</v>
      </c>
      <c r="BQ77" s="1228"/>
      <c r="BR77" s="1228"/>
      <c r="BS77" s="1228"/>
      <c r="BT77" s="1228"/>
      <c r="BU77" s="1228"/>
      <c r="BV77" s="1228"/>
      <c r="BW77" s="1228"/>
      <c r="BX77" s="1228">
        <v>19</v>
      </c>
      <c r="BY77" s="1228"/>
      <c r="BZ77" s="1228"/>
      <c r="CA77" s="1228"/>
      <c r="CB77" s="1228"/>
      <c r="CC77" s="1228"/>
      <c r="CD77" s="1228"/>
      <c r="CE77" s="1228"/>
      <c r="CF77" s="1228">
        <v>18</v>
      </c>
      <c r="CG77" s="1228"/>
      <c r="CH77" s="1228"/>
      <c r="CI77" s="1228"/>
      <c r="CJ77" s="1228"/>
      <c r="CK77" s="1228"/>
      <c r="CL77" s="1228"/>
      <c r="CM77" s="1228"/>
      <c r="CN77" s="1228">
        <v>13.1</v>
      </c>
      <c r="CO77" s="1228"/>
      <c r="CP77" s="1228"/>
      <c r="CQ77" s="1228"/>
      <c r="CR77" s="1228"/>
      <c r="CS77" s="1228"/>
      <c r="CT77" s="1228"/>
      <c r="CU77" s="1228"/>
      <c r="CV77" s="1228">
        <v>10.9</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627</v>
      </c>
      <c r="BC79" s="1231"/>
      <c r="BD79" s="1231"/>
      <c r="BE79" s="1231"/>
      <c r="BF79" s="1231"/>
      <c r="BG79" s="1231"/>
      <c r="BH79" s="1231"/>
      <c r="BI79" s="1231"/>
      <c r="BJ79" s="1231"/>
      <c r="BK79" s="1231"/>
      <c r="BL79" s="1231"/>
      <c r="BM79" s="1231"/>
      <c r="BN79" s="1231"/>
      <c r="BO79" s="1231"/>
      <c r="BP79" s="1228">
        <v>4.2</v>
      </c>
      <c r="BQ79" s="1228"/>
      <c r="BR79" s="1228"/>
      <c r="BS79" s="1228"/>
      <c r="BT79" s="1228"/>
      <c r="BU79" s="1228"/>
      <c r="BV79" s="1228"/>
      <c r="BW79" s="1228"/>
      <c r="BX79" s="1228">
        <v>3.6</v>
      </c>
      <c r="BY79" s="1228"/>
      <c r="BZ79" s="1228"/>
      <c r="CA79" s="1228"/>
      <c r="CB79" s="1228"/>
      <c r="CC79" s="1228"/>
      <c r="CD79" s="1228"/>
      <c r="CE79" s="1228"/>
      <c r="CF79" s="1228">
        <v>3.5</v>
      </c>
      <c r="CG79" s="1228"/>
      <c r="CH79" s="1228"/>
      <c r="CI79" s="1228"/>
      <c r="CJ79" s="1228"/>
      <c r="CK79" s="1228"/>
      <c r="CL79" s="1228"/>
      <c r="CM79" s="1228"/>
      <c r="CN79" s="1228">
        <v>3.6</v>
      </c>
      <c r="CO79" s="1228"/>
      <c r="CP79" s="1228"/>
      <c r="CQ79" s="1228"/>
      <c r="CR79" s="1228"/>
      <c r="CS79" s="1228"/>
      <c r="CT79" s="1228"/>
      <c r="CU79" s="1228"/>
      <c r="CV79" s="1228">
        <v>4</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kDC5TKClr/Il05vKCXq992T3FBLVU1HreUUzbfIDnqRFUieynnYLlOGQs57XWpToxdPIw5jtks5fUMVclXl6Xg==" saltValue="1lwSNp4WnxPJAaimOID0b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37C96-87F9-44A6-9AF5-CAF80F39EBDC}">
  <sheetPr>
    <pageSetUpPr fitToPage="1"/>
  </sheetPr>
  <dimension ref="A1:DR125"/>
  <sheetViews>
    <sheetView showGridLines="0" topLeftCell="A7"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567</v>
      </c>
    </row>
  </sheetData>
  <sheetProtection algorithmName="SHA-512" hashValue="/61uPcEPwtO+dT809DiBhD/g9+bu1BrGZ4+JSJPO2Pr9GaSKdYjoYFh2DvTQpOtshUTx+PPRVuZvKT77g9oj9w==" saltValue="mekeAZhu2y/4EBWGAdxD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1261B-96D8-4A1C-9AAC-D706805DD783}">
  <sheetPr>
    <pageSetUpPr fitToPage="1"/>
  </sheetPr>
  <dimension ref="A1:DR125"/>
  <sheetViews>
    <sheetView showGridLines="0" zoomScaleNormal="100" zoomScaleSheetLayoutView="55" workbookViewId="0">
      <selection activeCell="AZ4" sqref="AZ4"/>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567</v>
      </c>
    </row>
  </sheetData>
  <sheetProtection algorithmName="SHA-512" hashValue="i9aFh/+hAcp+Y+w/BP8lt8do2k3tFCzcVEJ95q51ugxWVGw9sMXo6n8/vw7fQGEYaqYKDNOj0DKm1N7lZOSqbQ==" saltValue="SdsHBOgTQ5KJlbkulYno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566</v>
      </c>
      <c r="G2" s="149"/>
      <c r="H2" s="150"/>
    </row>
    <row r="3" spans="1:8" x14ac:dyDescent="0.2">
      <c r="A3" s="146" t="s">
        <v>559</v>
      </c>
      <c r="B3" s="151"/>
      <c r="C3" s="152"/>
      <c r="D3" s="153">
        <v>22446</v>
      </c>
      <c r="E3" s="154"/>
      <c r="F3" s="155">
        <v>45022</v>
      </c>
      <c r="G3" s="156"/>
      <c r="H3" s="157"/>
    </row>
    <row r="4" spans="1:8" x14ac:dyDescent="0.2">
      <c r="A4" s="158"/>
      <c r="B4" s="159"/>
      <c r="C4" s="160"/>
      <c r="D4" s="161">
        <v>14929</v>
      </c>
      <c r="E4" s="162"/>
      <c r="F4" s="163">
        <v>25247</v>
      </c>
      <c r="G4" s="164"/>
      <c r="H4" s="165"/>
    </row>
    <row r="5" spans="1:8" x14ac:dyDescent="0.2">
      <c r="A5" s="146" t="s">
        <v>561</v>
      </c>
      <c r="B5" s="151"/>
      <c r="C5" s="152"/>
      <c r="D5" s="153">
        <v>30778</v>
      </c>
      <c r="E5" s="154"/>
      <c r="F5" s="155">
        <v>46035</v>
      </c>
      <c r="G5" s="156"/>
      <c r="H5" s="157"/>
    </row>
    <row r="6" spans="1:8" x14ac:dyDescent="0.2">
      <c r="A6" s="158"/>
      <c r="B6" s="159"/>
      <c r="C6" s="160"/>
      <c r="D6" s="161">
        <v>23485</v>
      </c>
      <c r="E6" s="162"/>
      <c r="F6" s="163">
        <v>25158</v>
      </c>
      <c r="G6" s="164"/>
      <c r="H6" s="165"/>
    </row>
    <row r="7" spans="1:8" x14ac:dyDescent="0.2">
      <c r="A7" s="146" t="s">
        <v>562</v>
      </c>
      <c r="B7" s="151"/>
      <c r="C7" s="152"/>
      <c r="D7" s="153">
        <v>39543</v>
      </c>
      <c r="E7" s="154"/>
      <c r="F7" s="155">
        <v>43261</v>
      </c>
      <c r="G7" s="156"/>
      <c r="H7" s="157"/>
    </row>
    <row r="8" spans="1:8" x14ac:dyDescent="0.2">
      <c r="A8" s="158"/>
      <c r="B8" s="159"/>
      <c r="C8" s="160"/>
      <c r="D8" s="161">
        <v>29898</v>
      </c>
      <c r="E8" s="162"/>
      <c r="F8" s="163">
        <v>24721</v>
      </c>
      <c r="G8" s="164"/>
      <c r="H8" s="165"/>
    </row>
    <row r="9" spans="1:8" x14ac:dyDescent="0.2">
      <c r="A9" s="146" t="s">
        <v>563</v>
      </c>
      <c r="B9" s="151"/>
      <c r="C9" s="152"/>
      <c r="D9" s="153">
        <v>38259</v>
      </c>
      <c r="E9" s="154"/>
      <c r="F9" s="155">
        <v>40626</v>
      </c>
      <c r="G9" s="156"/>
      <c r="H9" s="157"/>
    </row>
    <row r="10" spans="1:8" x14ac:dyDescent="0.2">
      <c r="A10" s="158"/>
      <c r="B10" s="159"/>
      <c r="C10" s="160"/>
      <c r="D10" s="161">
        <v>28787</v>
      </c>
      <c r="E10" s="162"/>
      <c r="F10" s="163">
        <v>24279</v>
      </c>
      <c r="G10" s="164"/>
      <c r="H10" s="165"/>
    </row>
    <row r="11" spans="1:8" x14ac:dyDescent="0.2">
      <c r="A11" s="146" t="s">
        <v>564</v>
      </c>
      <c r="B11" s="151"/>
      <c r="C11" s="152"/>
      <c r="D11" s="153">
        <v>66056</v>
      </c>
      <c r="E11" s="154"/>
      <c r="F11" s="155">
        <v>46133</v>
      </c>
      <c r="G11" s="156"/>
      <c r="H11" s="157"/>
    </row>
    <row r="12" spans="1:8" x14ac:dyDescent="0.2">
      <c r="A12" s="158"/>
      <c r="B12" s="159"/>
      <c r="C12" s="166"/>
      <c r="D12" s="161">
        <v>48615</v>
      </c>
      <c r="E12" s="162"/>
      <c r="F12" s="163">
        <v>27280</v>
      </c>
      <c r="G12" s="164"/>
      <c r="H12" s="165"/>
    </row>
    <row r="13" spans="1:8" x14ac:dyDescent="0.2">
      <c r="A13" s="146"/>
      <c r="B13" s="151"/>
      <c r="C13" s="152"/>
      <c r="D13" s="153">
        <v>39416</v>
      </c>
      <c r="E13" s="154"/>
      <c r="F13" s="155">
        <v>44215</v>
      </c>
      <c r="G13" s="167"/>
      <c r="H13" s="157"/>
    </row>
    <row r="14" spans="1:8" x14ac:dyDescent="0.2">
      <c r="A14" s="158"/>
      <c r="B14" s="159"/>
      <c r="C14" s="160"/>
      <c r="D14" s="161">
        <v>29143</v>
      </c>
      <c r="E14" s="162"/>
      <c r="F14" s="163">
        <v>25337</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9.4499999999999993</v>
      </c>
      <c r="C19" s="168">
        <f>ROUND(VALUE(SUBSTITUTE(実質収支比率等に係る経年分析!G$48,"▲","-")),2)</f>
        <v>7.44</v>
      </c>
      <c r="D19" s="168">
        <f>ROUND(VALUE(SUBSTITUTE(実質収支比率等に係る経年分析!H$48,"▲","-")),2)</f>
        <v>8.1199999999999992</v>
      </c>
      <c r="E19" s="168">
        <f>ROUND(VALUE(SUBSTITUTE(実質収支比率等に係る経年分析!I$48,"▲","-")),2)</f>
        <v>12.23</v>
      </c>
      <c r="F19" s="168">
        <f>ROUND(VALUE(SUBSTITUTE(実質収支比率等に係る経年分析!J$48,"▲","-")),2)</f>
        <v>12.6</v>
      </c>
    </row>
    <row r="20" spans="1:11" x14ac:dyDescent="0.2">
      <c r="A20" s="168" t="s">
        <v>57</v>
      </c>
      <c r="B20" s="168">
        <f>ROUND(VALUE(SUBSTITUTE(実質収支比率等に係る経年分析!F$47,"▲","-")),2)</f>
        <v>11.63</v>
      </c>
      <c r="C20" s="168">
        <f>ROUND(VALUE(SUBSTITUTE(実質収支比率等に係る経年分析!G$47,"▲","-")),2)</f>
        <v>13.46</v>
      </c>
      <c r="D20" s="168">
        <f>ROUND(VALUE(SUBSTITUTE(実質収支比率等に係る経年分析!H$47,"▲","-")),2)</f>
        <v>11.87</v>
      </c>
      <c r="E20" s="168">
        <f>ROUND(VALUE(SUBSTITUTE(実質収支比率等に係る経年分析!I$47,"▲","-")),2)</f>
        <v>17.350000000000001</v>
      </c>
      <c r="F20" s="168">
        <f>ROUND(VALUE(SUBSTITUTE(実質収支比率等に係る経年分析!J$47,"▲","-")),2)</f>
        <v>15.8</v>
      </c>
    </row>
    <row r="21" spans="1:11" x14ac:dyDescent="0.2">
      <c r="A21" s="168" t="s">
        <v>58</v>
      </c>
      <c r="B21" s="168">
        <f>IF(ISNUMBER(VALUE(SUBSTITUTE(実質収支比率等に係る経年分析!F$49,"▲","-"))),ROUND(VALUE(SUBSTITUTE(実質収支比率等に係る経年分析!F$49,"▲","-")),2),NA())</f>
        <v>0.34</v>
      </c>
      <c r="C21" s="168">
        <f>IF(ISNUMBER(VALUE(SUBSTITUTE(実質収支比率等に係る経年分析!G$49,"▲","-"))),ROUND(VALUE(SUBSTITUTE(実質収支比率等に係る経年分析!G$49,"▲","-")),2),NA())</f>
        <v>-0.13</v>
      </c>
      <c r="D21" s="168">
        <f>IF(ISNUMBER(VALUE(SUBSTITUTE(実質収支比率等に係る経年分析!H$49,"▲","-"))),ROUND(VALUE(SUBSTITUTE(実質収支比率等に係る経年分析!H$49,"▲","-")),2),NA())</f>
        <v>-0.32</v>
      </c>
      <c r="E21" s="168">
        <f>IF(ISNUMBER(VALUE(SUBSTITUTE(実質収支比率等に係る経年分析!I$49,"▲","-"))),ROUND(VALUE(SUBSTITUTE(実質収支比率等に係る経年分析!I$49,"▲","-")),2),NA())</f>
        <v>10.58</v>
      </c>
      <c r="F21" s="168">
        <f>IF(ISNUMBER(VALUE(SUBSTITUTE(実質収支比率等に係る経年分析!J$49,"▲","-"))),ROUND(VALUE(SUBSTITUTE(実質収支比率等に係る経年分析!J$49,"▲","-")),2),NA())</f>
        <v>-1.68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1.74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1.86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0.27</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0.06</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駐車場事業特別会計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7.0000000000000007E-2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0.05</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2">
      <c r="A31" s="169" t="str">
        <f>IF(連結実質赤字比率に係る赤字・黒字の構成分析!C$39="",NA(),連結実質赤字比率に係る赤字・黒字の構成分析!C$39)</f>
        <v>草加都市計画新田駅西口土地区画整理事業特別会計（一般会計等）</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7.0000000000000007E-2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0.77</v>
      </c>
    </row>
    <row r="33" spans="1:16" x14ac:dyDescent="0.2">
      <c r="A33" s="169" t="str">
        <f>IF(連結実質赤字比率に係る赤字・黒字の構成分析!C$37="",NA(),連結実質赤字比率に係る赤字・黒字の構成分析!C$37)</f>
        <v>草加市公共下水道事業会計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0.56999999999999995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2.8</v>
      </c>
    </row>
    <row r="34" spans="1:16" x14ac:dyDescent="0.2">
      <c r="A34" s="169" t="str">
        <f>IF(連結実質赤字比率に係る赤字・黒字の構成分析!C$36="",NA(),連結実質赤字比率に係る赤字・黒字の構成分析!C$36)</f>
        <v>草加市立病院事業会計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1.47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4.32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7.06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7.74</v>
      </c>
    </row>
    <row r="35" spans="1:16" x14ac:dyDescent="0.2">
      <c r="A35" s="169" t="str">
        <f>IF(連結実質赤字比率に係る赤字・黒字の構成分析!C$35="",NA(),連結実質赤字比率に係る赤字・黒字の構成分析!C$35)</f>
        <v>草加市水道事業会計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9.5399999999999991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10.57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9.3699999999999992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7.32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7.76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11.79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12.26</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7550</v>
      </c>
      <c r="E42" s="170"/>
      <c r="F42" s="170"/>
      <c r="G42" s="170">
        <f>'実質公債費比率（分子）の構造'!L$52</f>
        <v>7414</v>
      </c>
      <c r="H42" s="170"/>
      <c r="I42" s="170"/>
      <c r="J42" s="170">
        <f>'実質公債費比率（分子）の構造'!M$52</f>
        <v>6794</v>
      </c>
      <c r="K42" s="170"/>
      <c r="L42" s="170"/>
      <c r="M42" s="170">
        <f>'実質公債費比率（分子）の構造'!N$52</f>
        <v>6858</v>
      </c>
      <c r="N42" s="170"/>
      <c r="O42" s="170"/>
      <c r="P42" s="170">
        <f>'実質公債費比率（分子）の構造'!O$52</f>
        <v>6779</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116</v>
      </c>
      <c r="C44" s="170"/>
      <c r="D44" s="170"/>
      <c r="E44" s="170">
        <f>'実質公債費比率（分子）の構造'!L$50</f>
        <v>71</v>
      </c>
      <c r="F44" s="170"/>
      <c r="G44" s="170"/>
      <c r="H44" s="170">
        <f>'実質公債費比率（分子）の構造'!M$50</f>
        <v>30</v>
      </c>
      <c r="I44" s="170"/>
      <c r="J44" s="170"/>
      <c r="K44" s="170">
        <f>'実質公債費比率（分子）の構造'!N$50</f>
        <v>60</v>
      </c>
      <c r="L44" s="170"/>
      <c r="M44" s="170"/>
      <c r="N44" s="170">
        <f>'実質公債費比率（分子）の構造'!O$50</f>
        <v>57</v>
      </c>
      <c r="O44" s="170"/>
      <c r="P44" s="170"/>
    </row>
    <row r="45" spans="1:16" x14ac:dyDescent="0.2">
      <c r="A45" s="170" t="s">
        <v>68</v>
      </c>
      <c r="B45" s="170">
        <f>'実質公債費比率（分子）の構造'!K$49</f>
        <v>133</v>
      </c>
      <c r="C45" s="170"/>
      <c r="D45" s="170"/>
      <c r="E45" s="170">
        <f>'実質公債費比率（分子）の構造'!L$49</f>
        <v>175</v>
      </c>
      <c r="F45" s="170"/>
      <c r="G45" s="170"/>
      <c r="H45" s="170">
        <f>'実質公債費比率（分子）の構造'!M$49</f>
        <v>255</v>
      </c>
      <c r="I45" s="170"/>
      <c r="J45" s="170"/>
      <c r="K45" s="170">
        <f>'実質公債費比率（分子）の構造'!N$49</f>
        <v>308</v>
      </c>
      <c r="L45" s="170"/>
      <c r="M45" s="170"/>
      <c r="N45" s="170">
        <f>'実質公債費比率（分子）の構造'!O$49</f>
        <v>327</v>
      </c>
      <c r="O45" s="170"/>
      <c r="P45" s="170"/>
    </row>
    <row r="46" spans="1:16" x14ac:dyDescent="0.2">
      <c r="A46" s="170" t="s">
        <v>69</v>
      </c>
      <c r="B46" s="170">
        <f>'実質公債費比率（分子）の構造'!K$48</f>
        <v>3361</v>
      </c>
      <c r="C46" s="170"/>
      <c r="D46" s="170"/>
      <c r="E46" s="170">
        <f>'実質公債費比率（分子）の構造'!L$48</f>
        <v>3087</v>
      </c>
      <c r="F46" s="170"/>
      <c r="G46" s="170"/>
      <c r="H46" s="170">
        <f>'実質公債費比率（分子）の構造'!M$48</f>
        <v>2162</v>
      </c>
      <c r="I46" s="170"/>
      <c r="J46" s="170"/>
      <c r="K46" s="170">
        <f>'実質公債費比率（分子）の構造'!N$48</f>
        <v>2088</v>
      </c>
      <c r="L46" s="170"/>
      <c r="M46" s="170"/>
      <c r="N46" s="170">
        <f>'実質公債費比率（分子）の構造'!O$48</f>
        <v>1924</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5584</v>
      </c>
      <c r="C49" s="170"/>
      <c r="D49" s="170"/>
      <c r="E49" s="170">
        <f>'実質公債費比率（分子）の構造'!L$45</f>
        <v>5589</v>
      </c>
      <c r="F49" s="170"/>
      <c r="G49" s="170"/>
      <c r="H49" s="170">
        <f>'実質公債費比率（分子）の構造'!M$45</f>
        <v>5778</v>
      </c>
      <c r="I49" s="170"/>
      <c r="J49" s="170"/>
      <c r="K49" s="170">
        <f>'実質公債費比率（分子）の構造'!N$45</f>
        <v>6195</v>
      </c>
      <c r="L49" s="170"/>
      <c r="M49" s="170"/>
      <c r="N49" s="170">
        <f>'実質公債費比率（分子）の構造'!O$45</f>
        <v>6587</v>
      </c>
      <c r="O49" s="170"/>
      <c r="P49" s="170"/>
    </row>
    <row r="50" spans="1:16" x14ac:dyDescent="0.2">
      <c r="A50" s="170" t="s">
        <v>73</v>
      </c>
      <c r="B50" s="170" t="e">
        <f>NA()</f>
        <v>#N/A</v>
      </c>
      <c r="C50" s="170">
        <f>IF(ISNUMBER('実質公債費比率（分子）の構造'!K$53),'実質公債費比率（分子）の構造'!K$53,NA())</f>
        <v>1644</v>
      </c>
      <c r="D50" s="170" t="e">
        <f>NA()</f>
        <v>#N/A</v>
      </c>
      <c r="E50" s="170" t="e">
        <f>NA()</f>
        <v>#N/A</v>
      </c>
      <c r="F50" s="170">
        <f>IF(ISNUMBER('実質公債費比率（分子）の構造'!L$53),'実質公債費比率（分子）の構造'!L$53,NA())</f>
        <v>1508</v>
      </c>
      <c r="G50" s="170" t="e">
        <f>NA()</f>
        <v>#N/A</v>
      </c>
      <c r="H50" s="170" t="e">
        <f>NA()</f>
        <v>#N/A</v>
      </c>
      <c r="I50" s="170">
        <f>IF(ISNUMBER('実質公債費比率（分子）の構造'!M$53),'実質公債費比率（分子）の構造'!M$53,NA())</f>
        <v>1431</v>
      </c>
      <c r="J50" s="170" t="e">
        <f>NA()</f>
        <v>#N/A</v>
      </c>
      <c r="K50" s="170" t="e">
        <f>NA()</f>
        <v>#N/A</v>
      </c>
      <c r="L50" s="170">
        <f>IF(ISNUMBER('実質公債費比率（分子）の構造'!N$53),'実質公債費比率（分子）の構造'!N$53,NA())</f>
        <v>1793</v>
      </c>
      <c r="M50" s="170" t="e">
        <f>NA()</f>
        <v>#N/A</v>
      </c>
      <c r="N50" s="170" t="e">
        <f>NA()</f>
        <v>#N/A</v>
      </c>
      <c r="O50" s="170">
        <f>IF(ISNUMBER('実質公債費比率（分子）の構造'!O$53),'実質公債費比率（分子）の構造'!O$53,NA())</f>
        <v>2116</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64133</v>
      </c>
      <c r="E56" s="169"/>
      <c r="F56" s="169"/>
      <c r="G56" s="169">
        <f>'将来負担比率（分子）の構造'!J$52</f>
        <v>62906</v>
      </c>
      <c r="H56" s="169"/>
      <c r="I56" s="169"/>
      <c r="J56" s="169">
        <f>'将来負担比率（分子）の構造'!K$52</f>
        <v>61849</v>
      </c>
      <c r="K56" s="169"/>
      <c r="L56" s="169"/>
      <c r="M56" s="169">
        <f>'将来負担比率（分子）の構造'!L$52</f>
        <v>62097</v>
      </c>
      <c r="N56" s="169"/>
      <c r="O56" s="169"/>
      <c r="P56" s="169">
        <f>'将来負担比率（分子）の構造'!M$52</f>
        <v>60085</v>
      </c>
    </row>
    <row r="57" spans="1:16" x14ac:dyDescent="0.2">
      <c r="A57" s="169" t="s">
        <v>44</v>
      </c>
      <c r="B57" s="169"/>
      <c r="C57" s="169"/>
      <c r="D57" s="169">
        <f>'将来負担比率（分子）の構造'!I$51</f>
        <v>14481</v>
      </c>
      <c r="E57" s="169"/>
      <c r="F57" s="169"/>
      <c r="G57" s="169">
        <f>'将来負担比率（分子）の構造'!J$51</f>
        <v>14095</v>
      </c>
      <c r="H57" s="169"/>
      <c r="I57" s="169"/>
      <c r="J57" s="169">
        <f>'将来負担比率（分子）の構造'!K$51</f>
        <v>12294</v>
      </c>
      <c r="K57" s="169"/>
      <c r="L57" s="169"/>
      <c r="M57" s="169">
        <f>'将来負担比率（分子）の構造'!L$51</f>
        <v>11008</v>
      </c>
      <c r="N57" s="169"/>
      <c r="O57" s="169"/>
      <c r="P57" s="169">
        <f>'将来負担比率（分子）の構造'!M$51</f>
        <v>9705</v>
      </c>
    </row>
    <row r="58" spans="1:16" x14ac:dyDescent="0.2">
      <c r="A58" s="169" t="s">
        <v>43</v>
      </c>
      <c r="B58" s="169"/>
      <c r="C58" s="169"/>
      <c r="D58" s="169">
        <f>'将来負担比率（分子）の構造'!I$50</f>
        <v>16316</v>
      </c>
      <c r="E58" s="169"/>
      <c r="F58" s="169"/>
      <c r="G58" s="169">
        <f>'将来負担比率（分子）の構造'!J$50</f>
        <v>16918</v>
      </c>
      <c r="H58" s="169"/>
      <c r="I58" s="169"/>
      <c r="J58" s="169">
        <f>'将来負担比率（分子）の構造'!K$50</f>
        <v>14946</v>
      </c>
      <c r="K58" s="169"/>
      <c r="L58" s="169"/>
      <c r="M58" s="169">
        <f>'将来負担比率（分子）の構造'!L$50</f>
        <v>16501</v>
      </c>
      <c r="N58" s="169"/>
      <c r="O58" s="169"/>
      <c r="P58" s="169">
        <f>'将来負担比率（分子）の構造'!M$50</f>
        <v>13216</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f>'将来負担比率（分子）の構造'!J$46</f>
        <v>1</v>
      </c>
      <c r="F61" s="169"/>
      <c r="G61" s="169"/>
      <c r="H61" s="169">
        <f>'将来負担比率（分子）の構造'!K$46</f>
        <v>0</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4893</v>
      </c>
      <c r="C62" s="169"/>
      <c r="D62" s="169"/>
      <c r="E62" s="169">
        <f>'将来負担比率（分子）の構造'!J$45</f>
        <v>4727</v>
      </c>
      <c r="F62" s="169"/>
      <c r="G62" s="169"/>
      <c r="H62" s="169">
        <f>'将来負担比率（分子）の構造'!K$45</f>
        <v>4219</v>
      </c>
      <c r="I62" s="169"/>
      <c r="J62" s="169"/>
      <c r="K62" s="169">
        <f>'将来負担比率（分子）の構造'!L$45</f>
        <v>3664</v>
      </c>
      <c r="L62" s="169"/>
      <c r="M62" s="169"/>
      <c r="N62" s="169">
        <f>'将来負担比率（分子）の構造'!M$45</f>
        <v>3455</v>
      </c>
      <c r="O62" s="169"/>
      <c r="P62" s="169"/>
    </row>
    <row r="63" spans="1:16" x14ac:dyDescent="0.2">
      <c r="A63" s="169" t="s">
        <v>36</v>
      </c>
      <c r="B63" s="169">
        <f>'将来負担比率（分子）の構造'!I$44</f>
        <v>1823</v>
      </c>
      <c r="C63" s="169"/>
      <c r="D63" s="169"/>
      <c r="E63" s="169">
        <f>'将来負担比率（分子）の構造'!J$44</f>
        <v>1761</v>
      </c>
      <c r="F63" s="169"/>
      <c r="G63" s="169"/>
      <c r="H63" s="169">
        <f>'将来負担比率（分子）の構造'!K$44</f>
        <v>1963</v>
      </c>
      <c r="I63" s="169"/>
      <c r="J63" s="169"/>
      <c r="K63" s="169">
        <f>'将来負担比率（分子）の構造'!L$44</f>
        <v>2130</v>
      </c>
      <c r="L63" s="169"/>
      <c r="M63" s="169"/>
      <c r="N63" s="169">
        <f>'将来負担比率（分子）の構造'!M$44</f>
        <v>2073</v>
      </c>
      <c r="O63" s="169"/>
      <c r="P63" s="169"/>
    </row>
    <row r="64" spans="1:16" x14ac:dyDescent="0.2">
      <c r="A64" s="169" t="s">
        <v>35</v>
      </c>
      <c r="B64" s="169">
        <f>'将来負担比率（分子）の構造'!I$43</f>
        <v>29532</v>
      </c>
      <c r="C64" s="169"/>
      <c r="D64" s="169"/>
      <c r="E64" s="169">
        <f>'将来負担比率（分子）の構造'!J$43</f>
        <v>27115</v>
      </c>
      <c r="F64" s="169"/>
      <c r="G64" s="169"/>
      <c r="H64" s="169">
        <f>'将来負担比率（分子）の構造'!K$43</f>
        <v>22504</v>
      </c>
      <c r="I64" s="169"/>
      <c r="J64" s="169"/>
      <c r="K64" s="169">
        <f>'将来負担比率（分子）の構造'!L$43</f>
        <v>18300</v>
      </c>
      <c r="L64" s="169"/>
      <c r="M64" s="169"/>
      <c r="N64" s="169">
        <f>'将来負担比率（分子）の構造'!M$43</f>
        <v>14817</v>
      </c>
      <c r="O64" s="169"/>
      <c r="P64" s="169"/>
    </row>
    <row r="65" spans="1:16" x14ac:dyDescent="0.2">
      <c r="A65" s="169" t="s">
        <v>34</v>
      </c>
      <c r="B65" s="169">
        <f>'将来負担比率（分子）の構造'!I$42</f>
        <v>2632</v>
      </c>
      <c r="C65" s="169"/>
      <c r="D65" s="169"/>
      <c r="E65" s="169">
        <f>'将来負担比率（分子）の構造'!J$42</f>
        <v>2455</v>
      </c>
      <c r="F65" s="169"/>
      <c r="G65" s="169"/>
      <c r="H65" s="169">
        <f>'将来負担比率（分子）の構造'!K$42</f>
        <v>2197</v>
      </c>
      <c r="I65" s="169"/>
      <c r="J65" s="169"/>
      <c r="K65" s="169">
        <f>'将来負担比率（分子）の構造'!L$42</f>
        <v>2625</v>
      </c>
      <c r="L65" s="169"/>
      <c r="M65" s="169"/>
      <c r="N65" s="169">
        <f>'将来負担比率（分子）の構造'!M$42</f>
        <v>3112</v>
      </c>
      <c r="O65" s="169"/>
      <c r="P65" s="169"/>
    </row>
    <row r="66" spans="1:16" x14ac:dyDescent="0.2">
      <c r="A66" s="169" t="s">
        <v>33</v>
      </c>
      <c r="B66" s="169">
        <f>'将来負担比率（分子）の構造'!I$41</f>
        <v>58402</v>
      </c>
      <c r="C66" s="169"/>
      <c r="D66" s="169"/>
      <c r="E66" s="169">
        <f>'将来負担比率（分子）の構造'!J$41</f>
        <v>59969</v>
      </c>
      <c r="F66" s="169"/>
      <c r="G66" s="169"/>
      <c r="H66" s="169">
        <f>'将来負担比率（分子）の構造'!K$41</f>
        <v>63218</v>
      </c>
      <c r="I66" s="169"/>
      <c r="J66" s="169"/>
      <c r="K66" s="169">
        <f>'将来負担比率（分子）の構造'!L$41</f>
        <v>66978</v>
      </c>
      <c r="L66" s="169"/>
      <c r="M66" s="169"/>
      <c r="N66" s="169">
        <f>'将来負担比率（分子）の構造'!M$41</f>
        <v>70667</v>
      </c>
      <c r="O66" s="169"/>
      <c r="P66" s="169"/>
    </row>
    <row r="67" spans="1:16" x14ac:dyDescent="0.2">
      <c r="A67" s="169" t="s">
        <v>77</v>
      </c>
      <c r="B67" s="169" t="e">
        <f>NA()</f>
        <v>#N/A</v>
      </c>
      <c r="C67" s="169">
        <f>IF(ISNUMBER('将来負担比率（分子）の構造'!I$53), IF('将来負担比率（分子）の構造'!I$53 &lt; 0, 0, '将来負担比率（分子）の構造'!I$53), NA())</f>
        <v>2351</v>
      </c>
      <c r="D67" s="169" t="e">
        <f>NA()</f>
        <v>#N/A</v>
      </c>
      <c r="E67" s="169" t="e">
        <f>NA()</f>
        <v>#N/A</v>
      </c>
      <c r="F67" s="169">
        <f>IF(ISNUMBER('将来負担比率（分子）の構造'!J$53), IF('将来負担比率（分子）の構造'!J$53 &lt; 0, 0, '将来負担比率（分子）の構造'!J$53), NA())</f>
        <v>2109</v>
      </c>
      <c r="G67" s="169" t="e">
        <f>NA()</f>
        <v>#N/A</v>
      </c>
      <c r="H67" s="169" t="e">
        <f>NA()</f>
        <v>#N/A</v>
      </c>
      <c r="I67" s="169">
        <f>IF(ISNUMBER('将来負担比率（分子）の構造'!K$53), IF('将来負担比率（分子）の構造'!K$53 &lt; 0, 0, '将来負担比率（分子）の構造'!K$53), NA())</f>
        <v>5012</v>
      </c>
      <c r="J67" s="169" t="e">
        <f>NA()</f>
        <v>#N/A</v>
      </c>
      <c r="K67" s="169" t="e">
        <f>NA()</f>
        <v>#N/A</v>
      </c>
      <c r="L67" s="169">
        <f>IF(ISNUMBER('将来負担比率（分子）の構造'!L$53), IF('将来負担比率（分子）の構造'!L$53 &lt; 0, 0, '将来負担比率（分子）の構造'!L$53), NA())</f>
        <v>4091</v>
      </c>
      <c r="M67" s="169" t="e">
        <f>NA()</f>
        <v>#N/A</v>
      </c>
      <c r="N67" s="169" t="e">
        <f>NA()</f>
        <v>#N/A</v>
      </c>
      <c r="O67" s="169">
        <f>IF(ISNUMBER('将来負担比率（分子）の構造'!M$53), IF('将来負担比率（分子）の構造'!M$53 &lt; 0, 0, '将来負担比率（分子）の構造'!M$53), NA())</f>
        <v>11118</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5385</v>
      </c>
      <c r="C72" s="173">
        <f>基金残高に係る経年分析!G55</f>
        <v>8281</v>
      </c>
      <c r="D72" s="173">
        <f>基金残高に係る経年分析!H55</f>
        <v>7416</v>
      </c>
    </row>
    <row r="73" spans="1:16" x14ac:dyDescent="0.2">
      <c r="A73" s="172" t="s">
        <v>80</v>
      </c>
      <c r="B73" s="173" t="str">
        <f>基金残高に係る経年分析!F56</f>
        <v>-</v>
      </c>
      <c r="C73" s="173" t="str">
        <f>基金残高に係る経年分析!G56</f>
        <v>-</v>
      </c>
      <c r="D73" s="173" t="str">
        <f>基金残高に係る経年分析!H56</f>
        <v>-</v>
      </c>
    </row>
    <row r="74" spans="1:16" x14ac:dyDescent="0.2">
      <c r="A74" s="172" t="s">
        <v>81</v>
      </c>
      <c r="B74" s="173">
        <f>基金残高に係る経年分析!F57</f>
        <v>6256</v>
      </c>
      <c r="C74" s="173">
        <f>基金残高に係る経年分析!G57</f>
        <v>4513</v>
      </c>
      <c r="D74" s="173">
        <f>基金残高に係る経年分析!H57</f>
        <v>2296</v>
      </c>
    </row>
  </sheetData>
  <sheetProtection algorithmName="SHA-512" hashValue="bZw9Og1SEPppWxQ+xqtyEM4ALbXVWsVShVogFxdzPtEe+5oyNPcgrWW2NBVmm5HevynNQOW8J+WXgN8tGxoyTA==" saltValue="sWUle2ChwLnFPHaW+wC3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2024-03-14T08:07:54Z</cp:lastPrinted>
  <dcterms:created xsi:type="dcterms:W3CDTF">2024-02-05T00:35:09Z</dcterms:created>
  <dcterms:modified xsi:type="dcterms:W3CDTF">2024-11-20T00:27:41Z</dcterms:modified>
  <cp:category/>
</cp:coreProperties>
</file>