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663C2854-E75E-499C-A45B-D1BC0FC39D74}"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AM34" i="10" s="1"/>
  <c r="AM35" i="10" s="1"/>
  <c r="BW34" i="10"/>
  <c r="BW35" i="10" s="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<sst xmlns="http://schemas.openxmlformats.org/spreadsheetml/2006/main" count="1123" uniqueCount="598">
  <si>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</si>
  <si>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</si>
  <si>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</si>
  <si>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</si>
  <si>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</si>
  <si>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</si>
  <si>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</si>
  <si>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</si>
  <si>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</si>
  <si>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</si>
  <si>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</si>
  <si>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</si>
  <si>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</si>
  <si>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</si>
  <si>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</si>
  <si>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</si>
  <si>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</si>
  <si>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</si>
  <si>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</si>
  <si>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</si>
  <si>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</si>
  <si>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</si>
  <si>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</si>
  <si>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</si>
  <si>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</si>
  <si>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</si>
  <si>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</si>
  <si>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</si>
  <si>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</si>
  <si>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</si>
  <si>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</si>
  <si>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</si>
  <si>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</si>
  <si>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</si>
  <si>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</si>
  <si>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</si>
  <si>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</si>
  <si>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</si>
  <si>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</si>
  <si>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</si>
  <si>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</si>
  <si>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</si>
  <si>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</si>
  <si>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</si>
  <si>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</si>
  <si>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</si>
  <si>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</si>
  <si>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</si>
  <si>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</si>
  <si>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</si>
  <si>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</si>
  <si>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</si>
  <si>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</si>
  <si>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</si>
  <si>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</si>
  <si>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</si>
  <si>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</si>
  <si>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</si>
  <si>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</si>
  <si>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</si>
  <si>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</si>
  <si>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</si>
  <si>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</si>
  <si>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</si>
  <si>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</si>
  <si>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</si>
  <si>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</si>
  <si>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</si>
  <si>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</si>
  <si>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</si>
  <si>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</si>
  <si>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</si>
  <si>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</si>
  <si>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</si>
  <si>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</si>
  <si>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</si>
  <si>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</si>
  <si>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</si>
  <si>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</si>
  <si>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</si>
  <si>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</si>
  <si>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</si>
  <si>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</si>
  <si>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</si>
  <si>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</si>
  <si>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</si>
  <si>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</si>
  <si>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</si>
  <si>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</si>
  <si>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</si>
  <si>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</si>
  <si>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</si>
  <si>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</si>
  <si>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</si>
  <si>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</si>
  <si>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</si>
  <si>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</si>
  <si>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</si>
  <si>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</si>
  <si>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</si>
  <si>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</si>
  <si>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</si>
  <si>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</si>
  <si>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</si>
  <si>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</si>
  <si>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</si>
  <si>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</si>
  <si>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</si>
  <si>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</si>
  <si>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</si>
  <si>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</si>
  <si>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</si>
  <si>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</si>
  <si>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</si>
  <si>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</si>
  <si>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</si>
  <si>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</si>
  <si>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</si>
  <si>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</si>
  <si>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</si>
  <si>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</si>
  <si>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</si>
  <si>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</si>
  <si>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</si>
  <si>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</si>
  <si>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</si>
  <si>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</si>
  <si>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</si>
  <si>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</si>
  <si>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</si>
  <si>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</si>
  <si>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</si>
  <si>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</si>
  <si>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</si>
  <si>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</si>
  <si>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</si>
  <si>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</si>
  <si>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</si>
  <si>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</si>
  <si>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</si>
  <si>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</si>
  <si>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</si>
  <si>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</si>
  <si>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</si>
  <si>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</si>
  <si>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</si>
  <si>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</si>
  <si>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</si>
  <si>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</si>
  <si>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</si>
  <si>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</si>
  <si>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</si>
  <si>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</si>
  <si>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</si>
  <si>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</si>
  <si>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</si>
  <si>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</si>
  <si>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</si>
  <si>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</si>
  <si>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</si>
  <si>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</si>
  <si>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</si>
  <si>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</si>
  <si>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</si>
  <si>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</si>
  <si>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</si>
  <si>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</si>
  <si>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</si>
  <si>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</si>
  <si>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</si>
  <si>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</si>
  <si>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</si>
  <si>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</si>
  <si>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</si>
  <si>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</si>
  <si>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</si>
  <si>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</si>
  <si>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</si>
  <si>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</si>
  <si>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</si>
  <si>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</si>
  <si>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</si>
  <si>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</si>
  <si>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</si>
  <si>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</si>
  <si>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</si>
  <si>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</si>
  <si>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</si>
  <si>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</si>
  <si>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</si>
  <si>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</si>
  <si>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</si>
  <si>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</si>
  <si>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</si>
  <si>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</si>
  <si>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</si>
  <si>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</si>
  <si>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</si>
  <si>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</si>
  <si>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</si>
  <si>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</si>
  <si>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</si>
  <si>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</si>
  <si>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</si>
  <si>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</si>
  <si>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</si>
  <si>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</si>
  <si>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</si>
  <si>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</si>
  <si>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</si>
  <si>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</si>
  <si>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</si>
  <si>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</si>
  <si>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</si>
  <si>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</si>
  <si>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</si>
  <si>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</si>
  <si>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</si>
  <si>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</si>
  <si>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</si>
  <si>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</si>
  <si>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</si>
  <si>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</si>
  <si>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</si>
  <si>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</si>
  <si>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</si>
  <si>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</si>
  <si>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</si>
  <si>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</si>
  <si>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</si>
  <si>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</si>
  <si>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</si>
  <si>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</si>
  <si>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</si>
  <si>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</si>
  <si>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</si>
  <si>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</si>
  <si>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</si>
  <si>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</si>
  <si>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</si>
  <si>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</si>
  <si>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</si>
  <si>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</si>
  <si>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</si>
  <si>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</si>
  <si>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</si>
  <si>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</si>
  <si>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</si>
  <si>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</si>
  <si>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</si>
  <si>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</si>
  <si>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</si>
  <si>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</si>
  <si>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</si>
  <si>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</si>
  <si>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</si>
  <si>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</si>
  <si>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</si>
  <si>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</si>
  <si>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</si>
  <si>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</si>
  <si>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</si>
  <si>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</si>
  <si>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</si>
  <si>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</si>
  <si>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</si>
  <si>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</si>
  <si>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</si>
  <si>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</si>
  <si>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</si>
  <si>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</si>
  <si>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</si>
  <si>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</si>
  <si>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</si>
  <si>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</si>
  <si>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</si>
  <si>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</si>
  <si>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</si>
  <si>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</si>
  <si>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</si>
  <si>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</si>
  <si>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</si>
  <si>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</si>
  <si>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</si>
  <si>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</si>
  <si>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</si>
  <si>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</si>
  <si>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</si>
  <si>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</si>
  <si>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</si>
  <si>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</si>
  <si>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</si>
  <si>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</si>
  <si>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</si>
  <si>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</si>
  <si>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</si>
  <si>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</si>
  <si>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</si>
  <si>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</si>
  <si>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</si>
  <si>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</si>
  <si>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</si>
  <si>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</si>
  <si>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</si>
  <si>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</si>
  <si>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</si>
  <si>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</si>
  <si>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</si>
  <si>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</si>
  <si>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</si>
  <si>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</si>
  <si>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</si>
  <si>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</si>
  <si>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</si>
  <si>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</si>
  <si>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</si>
  <si>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</si>
  <si>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</si>
  <si>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</si>
  <si>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</si>
  <si>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</si>
  <si>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</si>
  <si>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</si>
  <si>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</si>
  <si>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</si>
  <si>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</si>
  <si>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</si>
  <si>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</si>
  <si>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</si>
  <si>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</si>
  <si>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</si>
  <si>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</si>
  <si>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</si>
  <si>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</si>
  <si>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</si>
  <si>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</si>
  <si>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</si>
  <si>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</si>
  <si>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</si>
  <si>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</si>
  <si>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</si>
  <si>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</si>
  <si>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</si>
  <si>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</si>
  <si>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</si>
  <si>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</si>
  <si>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</si>
  <si>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</si>
  <si>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</si>
  <si>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</si>
  <si>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</si>
  <si>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</si>
  <si>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</si>
  <si>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</si>
  <si>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</si>
  <si>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</si>
  <si>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</si>
  <si>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</si>
  <si>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</si>
  <si>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</si>
  <si>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</si>
  <si>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</si>
  <si>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</si>
  <si>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</si>
  <si>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</si>
  <si>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</si>
  <si>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</si>
  <si>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</si>
  <si>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</si>
  <si>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</si>
  <si>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</si>
  <si>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</si>
  <si>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</si>
  <si>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</si>
  <si>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</si>
  <si>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</si>
  <si>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</si>
  <si>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</si>
  <si>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</si>
  <si>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</si>
  <si>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</si>
  <si>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</si>
  <si>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</si>
  <si>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</si>
  <si>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</si>
  <si>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</si>
  <si>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</si>
  <si>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</si>
  <si>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</si>
  <si>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</si>
  <si>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</si>
  <si>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</si>
  <si>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</si>
  <si>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</si>
  <si>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</si>
  <si>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</si>
  <si>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</si>
  <si>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</si>
  <si>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</si>
  <si>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</si>
  <si>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</si>
  <si>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</si>
  <si>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</si>
  <si>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</si>
  <si>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</si>
  <si>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</si>
  <si>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</si>
  <si>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</si>
  <si>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</si>
  <si>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</si>
  <si>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</si>
  <si>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</si>
  <si>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</si>
  <si>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</si>
  <si>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</si>
  <si>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</si>
  <si>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</si>
  <si>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</si>
  <si>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</si>
  <si>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</si>
  <si>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</si>
  <si>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</si>
  <si>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</si>
  <si>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</si>
  <si>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</si>
  <si>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</si>
  <si>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</si>
  <si>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</si>
  <si>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</si>
  <si>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</si>
  <si>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</si>
  <si>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</si>
  <si>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</si>
  <si>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</si>
  <si>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</si>
  <si>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</si>
  <si>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</si>
  <si>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</si>
  <si>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</si>
  <si>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</si>
  <si>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</si>
  <si>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</si>
  <si>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</si>
  <si>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</si>
  <si>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</si>
  <si>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</si>
  <si>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</si>
  <si>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</si>
  <si>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</si>
  <si>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</si>
  <si>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</si>
  <si>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</si>
  <si>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</si>
  <si>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</si>
  <si>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</si>
  <si>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</si>
  <si>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</si>
  <si>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</si>
  <si>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</si>
  <si>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</si>
  <si>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</si>
  <si>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</si>
  <si>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</si>
  <si>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</si>
  <si>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</si>
  <si>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</si>
  <si>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</si>
  <si>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</si>
  <si>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</si>
  <si>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</si>
  <si>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</si>
  <si>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</si>
  <si>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</si>
  <si>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</si>
  <si>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</si>
  <si>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</si>
  <si>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</si>
  <si>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</si>
  <si>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</si>
  <si>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</si>
  <si>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</si>
  <si>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</si>
  <si>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</si>
  <si>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</si>
  <si>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</si>
  <si>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</si>
  <si>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</si>
  <si>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</si>
  <si>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</si>
  <si>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</si>
  <si>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</si>
  <si>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</si>
  <si>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</si>
  <si>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</si>
  <si>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</si>
  <si>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</si>
  <si>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</si>
  <si>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</si>
  <si>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</si>
  <si>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</si>
  <si>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</si>
  <si>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</si>
  <si>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</si>
  <si>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</si>
  <si>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</si>
  <si>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</si>
  <si>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</si>
  <si>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</si>
  <si>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</si>
  <si>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</si>
  <si>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</si>
  <si>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</si>
  <si>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</si>
  <si>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</si>
  <si>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</si>
  <si>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</si>
  <si>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</si>
  <si>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</si>
  <si>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</si>
  <si>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</si>
  <si>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</si>
  <si>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</si>
  <si>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</si>
  <si>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</si>
  <si>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</si>
  <si>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</si>
  <si>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</si>
  <si>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</si>
  <si>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</si>
  <si>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</si>
  <si>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</si>
  <si>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</si>
  <si>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</si>
  <si>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</si>
  <si>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</si>
  <si>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</si>
  <si>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</si>
  <si>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</si>
  <si>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</si>
  <si>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</si>
  <si>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</si>
  <si>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</si>
  <si>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</si>
  <si>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</si>
  <si>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</si>
  <si>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</si>
  <si>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</si>
  <si>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</si>
  <si>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</si>
  <si>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</si>
  <si>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</si>
  <si>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</si>
  <si>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</si>
  <si>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</si>
  <si>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</si>
  <si>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</si>
  <si>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</si>
  <si>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</si>
  <si>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0.76</t>
  </si>
  <si>
    <t>一般会計</t>
  </si>
  <si>
    <t>下水道事業会計</t>
  </si>
  <si>
    <t>水道事業会計</t>
  </si>
  <si>
    <t>国民健康保険特別会計</t>
  </si>
  <si>
    <t>ふかや花園駅前土地区画整理事業特別会計</t>
  </si>
  <si>
    <t>後期高齢者医療特別会計</t>
  </si>
  <si>
    <t>国済寺土地区画整理事業特別会計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</si>
  <si>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</si>
  <si>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</si>
  <si>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</si>
  <si>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</si>
  <si>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</si>
  <si>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</si>
  <si>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</si>
  <si>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</si>
  <si>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</si>
  <si>
    <t>埼玉県市町村総合事務組合</t>
  </si>
  <si>
    <t>彩の国さいたま人づくり広域連合</t>
  </si>
  <si>
    <t>大里広域市町村圏組合</t>
    <rPh sb="0" eb="10">
      <t>オオサトコウイキシチョウソンケンクミアイ</t>
    </rPh>
    <phoneticPr fontId="2"/>
  </si>
  <si>
    <t>特別会計</t>
  </si>
  <si>
    <t>交通災害特別会計</t>
  </si>
  <si>
    <t>一般会計</t>
    <rPh sb="0" eb="2">
      <t>イッパン</t>
    </rPh>
    <rPh sb="2" eb="4">
      <t>カイケイ</t>
    </rPh>
    <phoneticPr fontId="2"/>
  </si>
  <si>
    <t>介護保険特別会計</t>
    <rPh sb="0" eb="8">
      <t>カイゴホケントクベツカイケイ</t>
    </rPh>
    <phoneticPr fontId="2"/>
  </si>
  <si>
    <t>深谷市土地開発公社</t>
    <rPh sb="0" eb="9">
      <t>フカヤシトチカイハツコウシャ</t>
    </rPh>
    <phoneticPr fontId="2"/>
  </si>
  <si>
    <t>深谷市地域振興財団</t>
    <rPh sb="0" eb="9">
      <t>フカヤシチイキシンコウザイダン</t>
    </rPh>
    <phoneticPr fontId="2"/>
  </si>
  <si>
    <t>ふかや物産観光株式会社</t>
    <rPh sb="3" eb="5">
      <t>ブッサン</t>
    </rPh>
    <rPh sb="5" eb="7">
      <t>カンコウ</t>
    </rPh>
    <rPh sb="7" eb="11">
      <t>カブシキガイシャ</t>
    </rPh>
    <phoneticPr fontId="2"/>
  </si>
  <si>
    <t>ふかやeパワー株式会社</t>
    <rPh sb="7" eb="11">
      <t>カブシキガイシャ</t>
    </rPh>
    <phoneticPr fontId="2"/>
  </si>
  <si>
    <t>埼玉県都市ボートレース企業団</t>
    <rPh sb="11" eb="14">
      <t>キギョウダン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</si>
  <si>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</si>
  <si>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</si>
  <si>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合併特例債をはじめとした交付税措置率の高い地方債の活用や、臨時財政対策債の発行抑制の結果、将来負担比率については数値無し（バー表記）となっていることから、グラフ上表示されていない。一方で、合併旧団体から引き継いだ施設について同種の施設を複数保有し、老朽化が進んでいることなどの理由から有形固定資産減価償却率は類似団体よりも高くなっている。今後、公共施設適正管理計画に基づき、施設の統廃合を進めることを通じ、当該数値の改善に努める。</t>
    <rPh sb="86" eb="87">
      <t>ジョウ</t>
    </rPh>
    <rPh sb="87" eb="89">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</si>
  <si>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</si>
  <si>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</si>
  <si>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</si>
  <si>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</si>
  <si>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</si>
  <si>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</si>
  <si>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の相関関係について、本市については将来負担比率がバー標記かつ実質公債費比率が負数値であるため、グラフ上も表示されない状態である。これは、理論上は、現在及び将来の公債費負担について、交付税等の財源により賄うことができるということを意味しており、健全な財政状況であることを示している。
　今後、新庁舎建設事業などの大規模事業について償還が順次開始されることから、実質公債費比率の悪化が見込まれることから、両指標の注視を継続するとともに、自主財源の確保策の推進等を通じて健全で持続可能な財政運営の維持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</si>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</sst>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6F27-49C5-A7EF-0E8D2A33C0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49810</c:v>
                </c:pt>
                <c:pt idx="1">
                  <c:v>79098</c:v>
                </c:pt>
                <c:pt idx="2">
                  <c:v>60117</c:v>
                </c:pt>
                <c:pt idx="3">
                  <c:v>41566</c:v>
                </c:pt>
                <c:pt idx="4">
                  <c:v>43348</c:v>
                </c:pt>
              </c:numCache>
            </c:numRef>
          </c:val>
          <c:smooth val="0"/>
          <c:extLst>
            <c:ext xmlns:c16="http://schemas.microsoft.com/office/drawing/2014/chart" uri="{C3380CC4-5D6E-409C-BE32-E72D297353CC}">
              <c16:uniqueId val="{00000001-6F27-49C5-A7EF-0E8D2A33C0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7.43</c:v>
                </c:pt>
                <c:pt idx="1">
                  <c:v>10.039999999999999</c:v>
                </c:pt>
                <c:pt idx="2">
                  <c:v>9.85</c:v>
                </c:pt>
                <c:pt idx="3">
                  <c:v>18.72</c:v>
                </c:pt>
                <c:pt idx="4">
                  <c:v>11.71</c:v>
                </c:pt>
              </c:numCache>
            </c:numRef>
          </c:val>
          <c:extLst>
            <c:ext xmlns:c16="http://schemas.microsoft.com/office/drawing/2014/chart" uri="{C3380CC4-5D6E-409C-BE32-E72D297353CC}">
              <c16:uniqueId val="{00000000-39B6-438F-BD5C-29AF686F65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40.840000000000003</c:v>
                </c:pt>
                <c:pt idx="1">
                  <c:v>37.630000000000003</c:v>
                </c:pt>
                <c:pt idx="2">
                  <c:v>40.340000000000003</c:v>
                </c:pt>
                <c:pt idx="3">
                  <c:v>41.77</c:v>
                </c:pt>
                <c:pt idx="4">
                  <c:v>50.37</c:v>
                </c:pt>
              </c:numCache>
            </c:numRef>
          </c:val>
          <c:extLst>
            <c:ext xmlns:c16="http://schemas.microsoft.com/office/drawing/2014/chart" uri="{C3380CC4-5D6E-409C-BE32-E72D297353CC}">
              <c16:uniqueId val="{00000001-39B6-438F-BD5C-29AF686F65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1.53</c:v>
                </c:pt>
                <c:pt idx="1">
                  <c:v>-0.76</c:v>
                </c:pt>
                <c:pt idx="2">
                  <c:v>3.46</c:v>
                </c:pt>
                <c:pt idx="3">
                  <c:v>12.4</c:v>
                </c:pt>
                <c:pt idx="4">
                  <c:v>0.84</c:v>
                </c:pt>
              </c:numCache>
            </c:numRef>
          </c:val>
          <c:smooth val="0"/>
          <c:extLst>
            <c:ext xmlns:c16="http://schemas.microsoft.com/office/drawing/2014/chart" uri="{C3380CC4-5D6E-409C-BE32-E72D297353CC}">
              <c16:uniqueId val="{00000002-39B6-438F-BD5C-29AF686F65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8EE8-4B31-9001-DFC9E88298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E8-4B31-9001-DFC9E88298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E8-4B31-9001-DFC9E8829801}"/>
            </c:ext>
          </c:extLst>
        </c:ser>
        <c:ser>
          <c:idx val="3"/>
          <c:order val="3"/>
          <c:tx>
            <c:strRef>
              <c:f>データシート!$A$30</c:f>
              <c:strCache>
                <c:ptCount val="1"/>
                <c:pt idx="0">
                  <c:v>国済寺土地区画整理事業特別会計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0.19</c:v>
                </c:pt>
                <c:pt idx="4">
                  <c:v>#N/A</c:v>
                </c:pt>
                <c:pt idx="5">
                  <c:v>0.33</c:v>
                </c:pt>
                <c:pt idx="6">
                  <c:v>#N/A</c:v>
                </c:pt>
                <c:pt idx="7">
                  <c:v>0.11</c:v>
                </c:pt>
                <c:pt idx="8">
                  <c:v>#N/A</c:v>
                </c:pt>
                <c:pt idx="9">
                  <c:v>0.01</c:v>
                </c:pt>
              </c:numCache>
            </c:numRef>
          </c:val>
          <c:extLst>
            <c:ext xmlns:c16="http://schemas.microsoft.com/office/drawing/2014/chart" uri="{C3380CC4-5D6E-409C-BE32-E72D297353CC}">
              <c16:uniqueId val="{00000003-8EE8-4B31-9001-DFC9E88298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0.1</c:v>
                </c:pt>
                <c:pt idx="8">
                  <c:v>#N/A</c:v>
                </c:pt>
                <c:pt idx="9">
                  <c:v>0.08</c:v>
                </c:pt>
              </c:numCache>
            </c:numRef>
          </c:val>
          <c:extLst>
            <c:ext xmlns:c16="http://schemas.microsoft.com/office/drawing/2014/chart" uri="{C3380CC4-5D6E-409C-BE32-E72D297353CC}">
              <c16:uniqueId val="{00000004-8EE8-4B31-9001-DFC9E8829801}"/>
            </c:ext>
          </c:extLst>
        </c:ser>
        <c:ser>
          <c:idx val="5"/>
          <c:order val="5"/>
          <c:tx>
            <c:strRef>
              <c:f>データシート!$A$32</c:f>
              <c:strCache>
                <c:ptCount val="1"/>
                <c:pt idx="0">
                  <c:v>ふかや花園駅前土地区画整理事業特別会計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0.03</c:v>
                </c:pt>
                <c:pt idx="4">
                  <c:v>#N/A</c:v>
                </c:pt>
                <c:pt idx="5">
                  <c:v>0.09</c:v>
                </c:pt>
                <c:pt idx="6">
                  <c:v>#N/A</c:v>
                </c:pt>
                <c:pt idx="7">
                  <c:v>0.01</c:v>
                </c:pt>
                <c:pt idx="8">
                  <c:v>#N/A</c:v>
                </c:pt>
                <c:pt idx="9">
                  <c:v>0.27</c:v>
                </c:pt>
              </c:numCache>
            </c:numRef>
          </c:val>
          <c:extLst>
            <c:ext xmlns:c16="http://schemas.microsoft.com/office/drawing/2014/chart" uri="{C3380CC4-5D6E-409C-BE32-E72D297353CC}">
              <c16:uniqueId val="{00000005-8EE8-4B31-9001-DFC9E88298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1.3</c:v>
                </c:pt>
                <c:pt idx="4">
                  <c:v>#N/A</c:v>
                </c:pt>
                <c:pt idx="5">
                  <c:v>1.31</c:v>
                </c:pt>
                <c:pt idx="6">
                  <c:v>#N/A</c:v>
                </c:pt>
                <c:pt idx="7">
                  <c:v>2.4300000000000002</c:v>
                </c:pt>
                <c:pt idx="8">
                  <c:v>#N/A</c:v>
                </c:pt>
                <c:pt idx="9">
                  <c:v>1.44</c:v>
                </c:pt>
              </c:numCache>
            </c:numRef>
          </c:val>
          <c:extLst>
            <c:ext xmlns:c16="http://schemas.microsoft.com/office/drawing/2014/chart" uri="{C3380CC4-5D6E-409C-BE32-E72D297353CC}">
              <c16:uniqueId val="{00000006-8EE8-4B31-9001-DFC9E882980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6.83</c:v>
                </c:pt>
                <c:pt idx="2">
                  <c:v>#N/A</c:v>
                </c:pt>
                <c:pt idx="3">
                  <c:v>7.11</c:v>
                </c:pt>
                <c:pt idx="4">
                  <c:v>#N/A</c:v>
                </c:pt>
                <c:pt idx="5">
                  <c:v>6.8</c:v>
                </c:pt>
                <c:pt idx="6">
                  <c:v>#N/A</c:v>
                </c:pt>
                <c:pt idx="7">
                  <c:v>6.52</c:v>
                </c:pt>
                <c:pt idx="8">
                  <c:v>#N/A</c:v>
                </c:pt>
                <c:pt idx="9">
                  <c:v>3.63</c:v>
                </c:pt>
              </c:numCache>
            </c:numRef>
          </c:val>
          <c:extLst>
            <c:ext xmlns:c16="http://schemas.microsoft.com/office/drawing/2014/chart" uri="{C3380CC4-5D6E-409C-BE32-E72D297353CC}">
              <c16:uniqueId val="{00000007-8EE8-4B31-9001-DFC9E882980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5.94</c:v>
                </c:pt>
                <c:pt idx="2">
                  <c:v>#N/A</c:v>
                </c:pt>
                <c:pt idx="3">
                  <c:v>6.2</c:v>
                </c:pt>
                <c:pt idx="4">
                  <c:v>#N/A</c:v>
                </c:pt>
                <c:pt idx="5">
                  <c:v>5.32</c:v>
                </c:pt>
                <c:pt idx="6">
                  <c:v>#N/A</c:v>
                </c:pt>
                <c:pt idx="7">
                  <c:v>4.41</c:v>
                </c:pt>
                <c:pt idx="8">
                  <c:v>#N/A</c:v>
                </c:pt>
                <c:pt idx="9">
                  <c:v>4.12</c:v>
                </c:pt>
              </c:numCache>
            </c:numRef>
          </c:val>
          <c:extLst>
            <c:ext xmlns:c16="http://schemas.microsoft.com/office/drawing/2014/chart" uri="{C3380CC4-5D6E-409C-BE32-E72D297353CC}">
              <c16:uniqueId val="{00000008-8EE8-4B31-9001-DFC9E88298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7.33</c:v>
                </c:pt>
                <c:pt idx="2">
                  <c:v>#N/A</c:v>
                </c:pt>
                <c:pt idx="3">
                  <c:v>9.7799999999999994</c:v>
                </c:pt>
                <c:pt idx="4">
                  <c:v>#N/A</c:v>
                </c:pt>
                <c:pt idx="5">
                  <c:v>10.39</c:v>
                </c:pt>
                <c:pt idx="6">
                  <c:v>#N/A</c:v>
                </c:pt>
                <c:pt idx="7">
                  <c:v>19.52</c:v>
                </c:pt>
                <c:pt idx="8">
                  <c:v>#N/A</c:v>
                </c:pt>
                <c:pt idx="9">
                  <c:v>12.36</c:v>
                </c:pt>
              </c:numCache>
            </c:numRef>
          </c:val>
          <c:extLst>
            <c:ext xmlns:c16="http://schemas.microsoft.com/office/drawing/2014/chart" uri="{C3380CC4-5D6E-409C-BE32-E72D297353CC}">
              <c16:uniqueId val="{00000009-8EE8-4B31-9001-DFC9E88298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4117</c:v>
                </c:pt>
                <c:pt idx="5">
                  <c:v>4126</c:v>
                </c:pt>
                <c:pt idx="8">
                  <c:v>4117</c:v>
                </c:pt>
                <c:pt idx="11">
                  <c:v>4286</c:v>
                </c:pt>
                <c:pt idx="14">
                  <c:v>4370</c:v>
                </c:pt>
              </c:numCache>
            </c:numRef>
          </c:val>
          <c:extLst>
            <c:ext xmlns:c16="http://schemas.microsoft.com/office/drawing/2014/chart" uri="{C3380CC4-5D6E-409C-BE32-E72D297353CC}">
              <c16:uniqueId val="{00000000-7DFC-4EF8-B980-8989F9C29C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FC-4EF8-B980-8989F9C29C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FC-4EF8-B980-8989F9C29C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FC-4EF8-B980-8989F9C29C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797</c:v>
                </c:pt>
                <c:pt idx="3">
                  <c:v>783</c:v>
                </c:pt>
                <c:pt idx="6">
                  <c:v>700</c:v>
                </c:pt>
                <c:pt idx="9">
                  <c:v>558</c:v>
                </c:pt>
                <c:pt idx="12">
                  <c:v>514</c:v>
                </c:pt>
              </c:numCache>
            </c:numRef>
          </c:val>
          <c:extLst>
            <c:ext xmlns:c16="http://schemas.microsoft.com/office/drawing/2014/chart" uri="{C3380CC4-5D6E-409C-BE32-E72D297353CC}">
              <c16:uniqueId val="{00000004-7DFC-4EF8-B980-8989F9C29C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FC-4EF8-B980-8989F9C29C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FC-4EF8-B980-8989F9C29C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2908</c:v>
                </c:pt>
                <c:pt idx="3">
                  <c:v>3006</c:v>
                </c:pt>
                <c:pt idx="6">
                  <c:v>2941</c:v>
                </c:pt>
                <c:pt idx="9">
                  <c:v>3094</c:v>
                </c:pt>
                <c:pt idx="12">
                  <c:v>3322</c:v>
                </c:pt>
              </c:numCache>
            </c:numRef>
          </c:val>
          <c:extLst>
            <c:ext xmlns:c16="http://schemas.microsoft.com/office/drawing/2014/chart" uri="{C3380CC4-5D6E-409C-BE32-E72D297353CC}">
              <c16:uniqueId val="{00000007-7DFC-4EF8-B980-8989F9C29C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-412</c:v>
                </c:pt>
                <c:pt idx="2">
                  <c:v>#N/A</c:v>
                </c:pt>
                <c:pt idx="3">
                  <c:v>#N/A</c:v>
                </c:pt>
                <c:pt idx="4">
                  <c:v>-337</c:v>
                </c:pt>
                <c:pt idx="5">
                  <c:v>#N/A</c:v>
                </c:pt>
                <c:pt idx="6">
                  <c:v>#N/A</c:v>
                </c:pt>
                <c:pt idx="7">
                  <c:v>-476</c:v>
                </c:pt>
                <c:pt idx="8">
                  <c:v>#N/A</c:v>
                </c:pt>
                <c:pt idx="9">
                  <c:v>#N/A</c:v>
                </c:pt>
                <c:pt idx="10">
                  <c:v>-634</c:v>
                </c:pt>
                <c:pt idx="11">
                  <c:v>#N/A</c:v>
                </c:pt>
                <c:pt idx="12">
                  <c:v>#N/A</c:v>
                </c:pt>
                <c:pt idx="13">
                  <c:v>-534</c:v>
                </c:pt>
                <c:pt idx="14">
                  <c:v>#N/A</c:v>
                </c:pt>
              </c:numCache>
            </c:numRef>
          </c:val>
          <c:smooth val="0"/>
          <c:extLst>
            <c:ext xmlns:c16="http://schemas.microsoft.com/office/drawing/2014/chart" uri="{C3380CC4-5D6E-409C-BE32-E72D297353CC}">
              <c16:uniqueId val="{00000008-7DFC-4EF8-B980-8989F9C29C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49509</c:v>
                </c:pt>
                <c:pt idx="5">
                  <c:v>55654</c:v>
                </c:pt>
                <c:pt idx="8">
                  <c:v>56383</c:v>
                </c:pt>
                <c:pt idx="11">
                  <c:v>56948</c:v>
                </c:pt>
                <c:pt idx="14">
                  <c:v>55431</c:v>
                </c:pt>
              </c:numCache>
            </c:numRef>
          </c:val>
          <c:extLst>
            <c:ext xmlns:c16="http://schemas.microsoft.com/office/drawing/2014/chart" uri="{C3380CC4-5D6E-409C-BE32-E72D297353CC}">
              <c16:uniqueId val="{00000000-0E83-44FD-8562-27F9BCE26C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4720</c:v>
                </c:pt>
                <c:pt idx="5">
                  <c:v>4432</c:v>
                </c:pt>
                <c:pt idx="8">
                  <c:v>4289</c:v>
                </c:pt>
                <c:pt idx="11">
                  <c:v>4052</c:v>
                </c:pt>
                <c:pt idx="14">
                  <c:v>4349</c:v>
                </c:pt>
              </c:numCache>
            </c:numRef>
          </c:val>
          <c:extLst>
            <c:ext xmlns:c16="http://schemas.microsoft.com/office/drawing/2014/chart" uri="{C3380CC4-5D6E-409C-BE32-E72D297353CC}">
              <c16:uniqueId val="{00000001-0E83-44FD-8562-27F9BCE26C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21422</c:v>
                </c:pt>
                <c:pt idx="5">
                  <c:v>21136</c:v>
                </c:pt>
                <c:pt idx="8">
                  <c:v>22376</c:v>
                </c:pt>
                <c:pt idx="11">
                  <c:v>23290</c:v>
                </c:pt>
                <c:pt idx="14">
                  <c:v>27359</c:v>
                </c:pt>
              </c:numCache>
            </c:numRef>
          </c:val>
          <c:extLst>
            <c:ext xmlns:c16="http://schemas.microsoft.com/office/drawing/2014/chart" uri="{C3380CC4-5D6E-409C-BE32-E72D297353CC}">
              <c16:uniqueId val="{00000002-0E83-44FD-8562-27F9BCE26C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3-44FD-8562-27F9BCE26C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3-44FD-8562-27F9BCE26C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5-0E83-44FD-8562-27F9BCE26C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11784</c:v>
                </c:pt>
                <c:pt idx="3">
                  <c:v>11795</c:v>
                </c:pt>
                <c:pt idx="6">
                  <c:v>11949</c:v>
                </c:pt>
                <c:pt idx="9">
                  <c:v>11628</c:v>
                </c:pt>
                <c:pt idx="12">
                  <c:v>11690</c:v>
                </c:pt>
              </c:numCache>
            </c:numRef>
          </c:val>
          <c:extLst>
            <c:ext xmlns:c16="http://schemas.microsoft.com/office/drawing/2014/chart" uri="{C3380CC4-5D6E-409C-BE32-E72D297353CC}">
              <c16:uniqueId val="{00000006-0E83-44FD-8562-27F9BCE26C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262</c:v>
                </c:pt>
                <c:pt idx="3">
                  <c:v>427</c:v>
                </c:pt>
                <c:pt idx="6">
                  <c:v>375</c:v>
                </c:pt>
                <c:pt idx="9">
                  <c:v>323</c:v>
                </c:pt>
                <c:pt idx="12">
                  <c:v>272</c:v>
                </c:pt>
              </c:numCache>
            </c:numRef>
          </c:val>
          <c:extLst>
            <c:ext xmlns:c16="http://schemas.microsoft.com/office/drawing/2014/chart" uri="{C3380CC4-5D6E-409C-BE32-E72D297353CC}">
              <c16:uniqueId val="{00000007-0E83-44FD-8562-27F9BCE26C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11284</c:v>
                </c:pt>
                <c:pt idx="3">
                  <c:v>9769</c:v>
                </c:pt>
                <c:pt idx="6">
                  <c:v>9070</c:v>
                </c:pt>
                <c:pt idx="9">
                  <c:v>8328</c:v>
                </c:pt>
                <c:pt idx="12">
                  <c:v>6831</c:v>
                </c:pt>
              </c:numCache>
            </c:numRef>
          </c:val>
          <c:extLst>
            <c:ext xmlns:c16="http://schemas.microsoft.com/office/drawing/2014/chart" uri="{C3380CC4-5D6E-409C-BE32-E72D297353CC}">
              <c16:uniqueId val="{00000008-0E83-44FD-8562-27F9BCE26C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1712</c:v>
                </c:pt>
                <c:pt idx="3">
                  <c:v>1503</c:v>
                </c:pt>
                <c:pt idx="6">
                  <c:v>1473</c:v>
                </c:pt>
                <c:pt idx="9">
                  <c:v>1462</c:v>
                </c:pt>
                <c:pt idx="12">
                  <c:v>1453</c:v>
                </c:pt>
              </c:numCache>
            </c:numRef>
          </c:val>
          <c:extLst>
            <c:ext xmlns:c16="http://schemas.microsoft.com/office/drawing/2014/chart" uri="{C3380CC4-5D6E-409C-BE32-E72D297353CC}">
              <c16:uniqueId val="{00000009-0E83-44FD-8562-27F9BCE26C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37741</c:v>
                </c:pt>
                <c:pt idx="3">
                  <c:v>43788</c:v>
                </c:pt>
                <c:pt idx="6">
                  <c:v>46946</c:v>
                </c:pt>
                <c:pt idx="9">
                  <c:v>47583</c:v>
                </c:pt>
                <c:pt idx="12">
                  <c:v>46511</c:v>
                </c:pt>
              </c:numCache>
            </c:numRef>
          </c:val>
          <c:extLst>
            <c:ext xmlns:c16="http://schemas.microsoft.com/office/drawing/2014/chart" uri="{C3380CC4-5D6E-409C-BE32-E72D297353CC}">
              <c16:uniqueId val="{0000000A-0E83-44FD-8562-27F9BCE26C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83-44FD-8562-27F9BCE26C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12323</c:v>
                </c:pt>
                <c:pt idx="1">
                  <c:v>13318</c:v>
                </c:pt>
                <c:pt idx="2">
                  <c:v>15864</c:v>
                </c:pt>
              </c:numCache>
            </c:numRef>
          </c:val>
          <c:extLst>
            <c:ext xmlns:c16="http://schemas.microsoft.com/office/drawing/2014/chart" uri="{C3380CC4-5D6E-409C-BE32-E72D297353CC}">
              <c16:uniqueId val="{00000000-73F3-4188-977C-42013B007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1681</c:v>
                </c:pt>
                <c:pt idx="1">
                  <c:v>1684</c:v>
                </c:pt>
                <c:pt idx="2">
                  <c:v>1689</c:v>
                </c:pt>
              </c:numCache>
            </c:numRef>
          </c:val>
          <c:extLst>
            <c:ext xmlns:c16="http://schemas.microsoft.com/office/drawing/2014/chart" uri="{C3380CC4-5D6E-409C-BE32-E72D297353CC}">
              <c16:uniqueId val="{00000001-73F3-4188-977C-42013B007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8856</c:v>
                </c:pt>
                <c:pt idx="1">
                  <c:v>8645</c:v>
                </c:pt>
                <c:pt idx="2">
                  <c:v>10096</c:v>
                </c:pt>
              </c:numCache>
            </c:numRef>
          </c:val>
          <c:extLst>
            <c:ext xmlns:c16="http://schemas.microsoft.com/office/drawing/2014/chart" uri="{C3380CC4-5D6E-409C-BE32-E72D297353CC}">
              <c16:uniqueId val="{00000002-73F3-4188-977C-42013B0073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{55A00ED6-8656-4F1E-9D5C-5E615A2A6663}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D24-476C-B080-4C17C74217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{60D27168-B757-4F3A-B9F6-9F1BC0B1B938}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24-476C-B080-4C17C74217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{30C32B92-4D01-4168-A64B-E343C363F4D3}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24-476C-B080-4C17C74217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{5457D0E8-0DB4-4D17-B2BC-4584246C4184}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24-476C-B080-4C17C74217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{A8BA1E08-8961-4F2B-8654-20AD22F691EC}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24-476C-B080-4C17C74217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{95DF99E4-3D32-46C3-9F3E-3A41245EC17C}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D24-476C-B080-4C17C74217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{913F72C8-C74E-40B5-BD12-23ACB214C86A}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D24-476C-B080-4C17C74217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{EF2B1871-A2E7-410D-9CBF-9AEF1B7C5240}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D24-476C-B080-4C17C74217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{5E853D69-132F-4710-9C2D-D38B0392C96E}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D24-476C-B080-4C17C74217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64.5</c:v>
                </c:pt>
                <c:pt idx="16">
                  <c:v>63.8</c:v>
                </c:pt>
                <c:pt idx="24">
                  <c:v>65.3</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24-476C-B080-4C17C74217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{6484D2A9-7C63-4A5F-85C4-F42594DDE671}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D24-476C-B080-4C17C74217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{2EC0547B-E9C7-47DC-BAE0-67667958E934}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24-476C-B080-4C17C74217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{A8A18546-E9CE-4ADC-8B53-031EF5D5E4BB}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24-476C-B080-4C17C74217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{62530F61-3480-451C-A888-70387F96EA24}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24-476C-B080-4C17C74217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{689D0B96-9660-4D2E-AE83-B9216493724F}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24-476C-B080-4C17C74217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{DD3B76A7-82A6-4BFB-B68F-E7D17624694C}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D24-476C-B080-4C17C74217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{86BE9A44-90E7-4BA2-AA84-55DFA96F91C4}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D24-476C-B080-4C17C74217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{944D626B-BACC-4711-88C3-E577B85D12C2}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D24-476C-B080-4C17C74217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{2D28E5DC-0073-4414-8F62-9A521CA30F93}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D24-476C-B080-4C17C74217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60.9</c:v>
                </c:pt>
                <c:pt idx="16">
                  <c:v>61.2</c:v>
                </c:pt>
                <c:pt idx="24">
                  <c:v>64</c:v>
                </c:pt>
                <c:pt idx="32">
                  <c:v>65.400000000000006</c:v>
                </c:pt>
              </c:numCache>
            </c:numRef>
          </c:xVal>
          <c:yVal>
            <c:numRef>
              <c:f>公会計指標分析・財政指標組合せ分析表!$BP$55:$DC$55</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5D24-476C-B080-4C17C7421744}"/>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{069DEA11-C1C0-4B07-8B3F-2AD50DF97EBF}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72D-42A3-9DCE-57A566A829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{993D7397-DD95-4AC3-90D9-C7B740EB1599}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2D-42A3-9DCE-57A566A829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{A955FF2E-F503-4CAD-A95F-2D619389AD37}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2D-42A3-9DCE-57A566A829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{F63CF081-AD30-4EE7-B914-A60F4F81CC9C}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2D-42A3-9DCE-57A566A829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{F1EB97C3-3607-4DA4-9E56-C2C8BE96A79A}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2D-42A3-9DCE-57A566A8294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{4A505314-3823-4C33-A90A-FF6C92D7A976}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72D-42A3-9DCE-57A566A829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{D9C422EE-310D-4775-B6D2-EE66D8148458}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72D-42A3-9DCE-57A566A829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{EF833CE1-0C1D-41C5-AC09-0A7423862EA8}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72D-42A3-9DCE-57A566A829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{B4716279-A79C-4E4B-92AA-4280D00C83EC}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72D-42A3-9DCE-57A566A829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c:v>
                </c:pt>
                <c:pt idx="16">
                  <c:v>-1.5</c:v>
                </c:pt>
                <c:pt idx="24">
                  <c:v>-1.7</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72D-42A3-9DCE-57A566A829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{1A910CB7-C084-48E4-9BE2-E4CAF9DA44BE}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72D-42A3-9DCE-57A566A829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{0820B558-3B1D-4A70-95E1-D9BC7C0AF035}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2D-42A3-9DCE-57A566A829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{CD8CC486-743F-40BA-97BA-9044320AEB5F}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2D-42A3-9DCE-57A566A829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{8950D0D6-CEA2-45EC-9E60-F1764CC8E667}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2D-42A3-9DCE-57A566A829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{CF91987B-C501-4A5F-BFA4-5AE1C1C72B06}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2D-42A3-9DCE-57A566A829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{317ECCA3-39E0-4603-8317-0792682290C1}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72D-42A3-9DCE-57A566A829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{10589553-CF10-4480-89E8-8144A13A6EFB}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72D-42A3-9DCE-57A566A829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{AEDCA0B6-CC2E-4F4F-9066-95F8B809FA53}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72D-42A3-9DCE-57A566A829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{04C0F6D0-3D19-425D-A597-2A9C207BD4CC}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72D-42A3-9DCE-57A566A829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7.9</c:v>
                </c:pt>
                <c:pt idx="32">
                  <c:v>8.1999999999999993</c:v>
                </c:pt>
              </c:numCache>
            </c:numRef>
          </c:xVal>
          <c:yVal>
            <c:numRef>
              <c:f>公会計指標分析・財政指標組合せ分析表!$BP$77:$DC$77</c:f>
              <c:numCache>
                <c:formatCode>#,##0.0;"▲ "#,##0.0</c:formatCode>
                <c:ptCount val="40"/>
                <c:pt idx="0">
                  <c:v>47.2</c:v>
                </c:pt>
                <c:pt idx="8">
                  <c:v>49.5</c:v>
                </c:pt>
                <c:pt idx="16">
                  <c:v>46.9</c:v>
                </c:pt>
                <c:pt idx="24">
                  <c:v>45.3</c:v>
                </c:pt>
                <c:pt idx="32">
                  <c:v>38.9</c:v>
                </c:pt>
              </c:numCache>
            </c:numRef>
          </c:yVal>
          <c:smooth val="0"/>
          <c:extLst>
            <c:ext xmlns:c16="http://schemas.microsoft.com/office/drawing/2014/chart" uri="{C3380CC4-5D6E-409C-BE32-E72D297353CC}">
              <c16:uniqueId val="{00000013-A72D-42A3-9DCE-57A566A82947}"/>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ポイントの低下となっている。令和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年連続で普通交付税の再算定が実施され、これに伴って基準財政需要額が増加していることが要因と見られる。</a:t>
          </a:r>
        </a:p>
        <a:p>
          <a:r>
            <a:rPr kumimoji="1" lang="ja-JP" altLang="en-US" sz="1300">
              <a:latin typeface="ＭＳ Ｐゴシック" panose="020B0600070205080204" pitchFamily="50" charset="-128"/>
              <a:ea typeface="ＭＳ Ｐゴシック" panose="020B0600070205080204" pitchFamily="50" charset="-128"/>
            </a:rPr>
            <a:t>　花園</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拠点整備プロジェクト等独自の歳入確保策の推進を通じ、市税収入を増加させ、指標の改善をはかる。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37</xdr:row>
      <xdr:rowOff>20864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9557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54428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23784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54428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158041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ポイントの上昇（悪化）となっており、類似団体平均の数値と同様の動きをしている。分母としては臨時財政対策債を発行しなかったことによる経常一般財源等の減（影響額▲</a:t>
          </a:r>
          <a:r>
            <a:rPr kumimoji="1" lang="en-US" altLang="ja-JP" sz="1300">
              <a:latin typeface="ＭＳ Ｐゴシック" panose="020B0600070205080204" pitchFamily="50" charset="-128"/>
              <a:ea typeface="ＭＳ Ｐゴシック" panose="020B0600070205080204" pitchFamily="50" charset="-128"/>
            </a:rPr>
            <a:t>1,793,000</a:t>
          </a:r>
          <a:r>
            <a:rPr kumimoji="1" lang="ja-JP" altLang="en-US" sz="1300">
              <a:latin typeface="ＭＳ Ｐゴシック" panose="020B0600070205080204" pitchFamily="50" charset="-128"/>
              <a:ea typeface="ＭＳ Ｐゴシック" panose="020B0600070205080204" pitchFamily="50" charset="-128"/>
            </a:rPr>
            <a:t>千円）、分子としては、燃料価格高騰の影響による電気料・委託料などの物件費の増（影響額</a:t>
          </a:r>
          <a:r>
            <a:rPr kumimoji="1" lang="en-US" altLang="ja-JP" sz="1300">
              <a:latin typeface="ＭＳ Ｐゴシック" panose="020B0600070205080204" pitchFamily="50" charset="-128"/>
              <a:ea typeface="ＭＳ Ｐゴシック" panose="020B0600070205080204" pitchFamily="50" charset="-128"/>
            </a:rPr>
            <a:t>+537,883</a:t>
          </a:r>
          <a:r>
            <a:rPr kumimoji="1" lang="ja-JP" altLang="en-US" sz="1300">
              <a:latin typeface="ＭＳ Ｐゴシック" panose="020B0600070205080204" pitchFamily="50" charset="-128"/>
              <a:ea typeface="ＭＳ Ｐゴシック" panose="020B0600070205080204" pitchFamily="50" charset="-128"/>
            </a:rPr>
            <a:t>千円）による。</a:t>
          </a:r>
        </a:p>
        <a:p>
          <a:r>
            <a:rPr kumimoji="1" lang="ja-JP" altLang="en-US" sz="1300">
              <a:latin typeface="ＭＳ Ｐゴシック" panose="020B0600070205080204" pitchFamily="50" charset="-128"/>
              <a:ea typeface="ＭＳ Ｐゴシック" panose="020B0600070205080204" pitchFamily="50" charset="-128"/>
            </a:rPr>
            <a:t>　類似団体内では良好な水準ではあるものの、経年では悪化傾向にあることから、経常経費の節減に努め、良好な水準を維持する。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67</xdr:row>
      <xdr:rowOff>88054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626090"/>
          <a:ext cx="0" cy="949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9175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154094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917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60</xdr:row>
      <xdr:rowOff>154094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4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4656</xdr:rowOff>
    </xdr:from>
    <xdr:to>
      <xdr:col>15</xdr:col>
      <xdr:colOff>133350</xdr:colOff>
      <xdr:row>64</xdr:row>
      <xdr:rowOff>106256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154094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38117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9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19,838</a:t>
          </a:r>
          <a:r>
            <a:rPr kumimoji="1" lang="ja-JP" altLang="en-US" sz="1300">
              <a:latin typeface="ＭＳ Ｐゴシック" panose="020B0600070205080204" pitchFamily="50" charset="-128"/>
              <a:ea typeface="ＭＳ Ｐゴシック" panose="020B0600070205080204" pitchFamily="50" charset="-128"/>
            </a:rPr>
            <a:t>円の増加（悪化）となっている。類似団体平均の昨年度の動きが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年遅れて反映された結果となっている。燃料価格高騰の影響による電気料・委託料など物件費の増が主な増加要因である。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年度は人事院勧告に伴い人件費の増が見込まれ、また定年延長の影響もあり、今後も数値の悪化が懸念されることから、定員管理計画の見直しと適切な執行を通じて、数値の改善を図る。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143277</xdr:rowOff>
    </xdr:from>
    <xdr:to>
      <xdr:col>23</xdr:col>
      <xdr:colOff>133350</xdr:colOff>
      <xdr:row>89</xdr:row>
      <xdr:rowOff>81513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02177"/>
          <a:ext cx="0" cy="1138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53590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1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81513</xdr:rowOff>
    </xdr:from>
    <xdr:to>
      <xdr:col>24</xdr:col>
      <xdr:colOff>12700</xdr:colOff>
      <xdr:row>89</xdr:row>
      <xdr:rowOff>81513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58204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4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143277</xdr:rowOff>
    </xdr:from>
    <xdr:to>
      <xdr:col>24</xdr:col>
      <xdr:colOff>12700</xdr:colOff>
      <xdr:row>82</xdr:row>
      <xdr:rowOff>143277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02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220</xdr:rowOff>
    </xdr:from>
    <xdr:to>
      <xdr:col>23</xdr:col>
      <xdr:colOff>133350</xdr:colOff>
      <xdr:row>84</xdr:row>
      <xdr:rowOff>94709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0570"/>
          <a:ext cx="838200" cy="2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131737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159660</xdr:rowOff>
    </xdr:from>
    <xdr:to>
      <xdr:col>23</xdr:col>
      <xdr:colOff>184150</xdr:colOff>
      <xdr:row>86</xdr:row>
      <xdr:rowOff>89810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137418</xdr:rowOff>
    </xdr:from>
    <xdr:to>
      <xdr:col>19</xdr:col>
      <xdr:colOff>133350</xdr:colOff>
      <xdr:row>83</xdr:row>
      <xdr:rowOff>220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6318"/>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87658</xdr:rowOff>
    </xdr:from>
    <xdr:to>
      <xdr:col>19</xdr:col>
      <xdr:colOff>184150</xdr:colOff>
      <xdr:row>86</xdr:row>
      <xdr:rowOff>17808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6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2585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7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104970</xdr:rowOff>
    </xdr:from>
    <xdr:to>
      <xdr:col>15</xdr:col>
      <xdr:colOff>82550</xdr:colOff>
      <xdr:row>82</xdr:row>
      <xdr:rowOff>137418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92420"/>
          <a:ext cx="889000" cy="2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171186</xdr:rowOff>
    </xdr:from>
    <xdr:to>
      <xdr:col>11</xdr:col>
      <xdr:colOff>31750</xdr:colOff>
      <xdr:row>81</xdr:row>
      <xdr:rowOff>104970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7186"/>
          <a:ext cx="889000" cy="10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43909</xdr:rowOff>
    </xdr:from>
    <xdr:to>
      <xdr:col>23</xdr:col>
      <xdr:colOff>184150</xdr:colOff>
      <xdr:row>84</xdr:row>
      <xdr:rowOff>145509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60436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9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120870</xdr:rowOff>
    </xdr:from>
    <xdr:to>
      <xdr:col>19</xdr:col>
      <xdr:colOff>184150</xdr:colOff>
      <xdr:row>83</xdr:row>
      <xdr:rowOff>51020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61197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86618</xdr:rowOff>
    </xdr:from>
    <xdr:to>
      <xdr:col>15</xdr:col>
      <xdr:colOff>133350</xdr:colOff>
      <xdr:row>83</xdr:row>
      <xdr:rowOff>16768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26945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1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54170</xdr:rowOff>
    </xdr:from>
    <xdr:to>
      <xdr:col>11</xdr:col>
      <xdr:colOff>82550</xdr:colOff>
      <xdr:row>81</xdr:row>
      <xdr:rowOff>155770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165947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120386</xdr:rowOff>
    </xdr:from>
    <xdr:to>
      <xdr:col>7</xdr:col>
      <xdr:colOff>31750</xdr:colOff>
      <xdr:row>81</xdr:row>
      <xdr:rowOff>50536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60713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指数は昨年度から減少して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以下となったものの、全国市平均及び類似団体平均と比較すると高い水準にある。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昨年度から減少した主な要因としては、経験年数階層内における指数寄与率の高い職員の退職や階層移動など、職員構成の変動によるものである。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今後も、人事院勧告など国や他団体の動向を注視しながら、ラスパイレス指数及び給与水準の適正化に努める。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11829"/>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137886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22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88</xdr:row>
      <xdr:rowOff>137886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平成１８年度の合併以降、職員数の適正化に取り組んできたため全国平均、類似団体平均を下回っているが、県平均はわずかに上回る状況にある。</a:t>
          </a:r>
        </a:p>
        <a:p>
          <a:r>
            <a:rPr kumimoji="1" lang="ja-JP" altLang="en-US" sz="1300">
              <a:latin typeface="ＭＳ Ｐゴシック" panose="020B0600070205080204" pitchFamily="50" charset="-128"/>
              <a:ea typeface="ＭＳ Ｐゴシック" panose="020B0600070205080204" pitchFamily="50" charset="-128"/>
            </a:rPr>
            <a:t>　ただし、当市は１市１町の消防事務を担っており、これを一部事務組合ではなく、消防事務委託方式により事務を受託していることから、その分の職員数が多く計上されているものである。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101812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36468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54204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101812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07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93769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405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53552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124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年間良好な数値を維持しており、令和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年度は類似団体の悪化傾向が継続しているのに対して改善傾向を維持している。これは合併特例債をはじめとした交付税措置率の高い地方債を積極的に活用していることによるもの。</a:t>
          </a:r>
        </a:p>
        <a:p>
          <a:r>
            <a:rPr kumimoji="1" lang="ja-JP" altLang="en-US" sz="1300">
              <a:latin typeface="ＭＳ Ｐゴシック" panose="020B0600070205080204" pitchFamily="50" charset="-128"/>
              <a:ea typeface="ＭＳ Ｐゴシック" panose="020B0600070205080204" pitchFamily="50" charset="-128"/>
            </a:rPr>
            <a:t>　大規模な普通建設事業に係る地方債の償還が順次開始し、公債費負担が増加する見込みであるため、指標を注視し、計画的な償還及び借り入れを行い、健全な財政運営に努める。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7076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3300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7076</xdr:rowOff>
    </xdr:from>
    <xdr:to>
      <xdr:col>77</xdr:col>
      <xdr:colOff>44450</xdr:colOff>
      <xdr:row>37</xdr:row>
      <xdr:rowOff>20864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3507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20864</xdr:rowOff>
    </xdr:from>
    <xdr:to>
      <xdr:col>72</xdr:col>
      <xdr:colOff>203200</xdr:colOff>
      <xdr:row>37</xdr:row>
      <xdr:rowOff>55336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76019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39898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127726</xdr:rowOff>
    </xdr:from>
    <xdr:to>
      <xdr:col>77</xdr:col>
      <xdr:colOff>95250</xdr:colOff>
      <xdr:row>37</xdr:row>
      <xdr:rowOff>57876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2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68053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141514</xdr:rowOff>
    </xdr:from>
    <xdr:to>
      <xdr:col>73</xdr:col>
      <xdr:colOff>44450</xdr:colOff>
      <xdr:row>37</xdr:row>
      <xdr:rowOff>71664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81841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年間、本市においては算定無しという良好な状況を維持している。これは、交付税算入率の高い地方債の活用や、計画的な基金への積立、臨時財政対策債の発行抑制による地方債残高抑制によるものである。</a:t>
          </a:r>
        </a:p>
        <a:p>
          <a:r>
            <a:rPr kumimoji="1" lang="ja-JP" altLang="en-US" sz="1300">
              <a:latin typeface="ＭＳ Ｐゴシック" panose="020B0600070205080204" pitchFamily="50" charset="-128"/>
              <a:ea typeface="ＭＳ Ｐゴシック" panose="020B0600070205080204" pitchFamily="50" charset="-128"/>
            </a:rPr>
            <a:t>　今後も将来を見据え、新たな歳入確保策の模索、交付税措置率の高い地方債の活用、地方債の発行抑制など、健全な財政運営に努める。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109721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68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5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58118</xdr:rowOff>
    </xdr:from>
    <xdr:to>
      <xdr:col>73</xdr:col>
      <xdr:colOff>44450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職員数の管理により抑制に努めているものの、会計年度任用職員の人数増、報酬水準の上昇、また期末手当の支給月額の増などの要因により、昨年度より上昇し、全国平均や埼玉県平均を上回る結果となってしまっている。</a:t>
          </a:r>
        </a:p>
        <a:p>
          <a:r>
            <a:rPr kumimoji="1" lang="ja-JP" altLang="en-US" sz="1300">
              <a:latin typeface="ＭＳ Ｐゴシック" panose="020B0600070205080204" pitchFamily="50" charset="-128"/>
              <a:ea typeface="ＭＳ Ｐゴシック" panose="020B0600070205080204" pitchFamily="50" charset="-128"/>
            </a:rPr>
            <a:t>　今後も、職員数の適正管理と併せて、給与制度や各種手当の支給について検討を重ね、人件費の抑制に努める。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29028</xdr:rowOff>
    </xdr:from>
    <xdr:to>
      <xdr:col>24</xdr:col>
      <xdr:colOff>25400</xdr:colOff>
      <xdr:row>41</xdr:row>
      <xdr:rowOff>20865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870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19249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9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29028</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870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91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141515</xdr:rowOff>
    </xdr:from>
    <xdr:to>
      <xdr:col>24</xdr:col>
      <xdr:colOff>76200</xdr:colOff>
      <xdr:row>41</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50092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加（悪化）。燃料価格高騰の影響による電気料や委託料の増によるものである。公民館など、他団体と比べて本市は施設数が比較的多いこともあり、類似団体内でも特に影響が大きく、数値は最下位となっている。</a:t>
          </a:r>
        </a:p>
        <a:p>
          <a:r>
            <a:rPr kumimoji="1" lang="ja-JP" altLang="en-US" sz="1300">
              <a:latin typeface="ＭＳ Ｐゴシック" panose="020B0600070205080204" pitchFamily="50" charset="-128"/>
              <a:ea typeface="ＭＳ Ｐゴシック" panose="020B0600070205080204" pitchFamily="50" charset="-128"/>
            </a:rPr>
            <a:t>　本比率については、人件費とともに類似団体平均と特に乖離が大きい比率である。コスト削減を徹底し、指標の改善に努める。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21</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512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9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165100</xdr:rowOff>
    </xdr:from>
    <xdr:to>
      <xdr:col>73</xdr:col>
      <xdr:colOff>180975</xdr:colOff>
      <xdr:row>19</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79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19</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0</xdr:rowOff>
    </xdr:from>
    <xdr:to>
      <xdr:col>82</xdr:col>
      <xdr:colOff>158750</xdr:colOff>
      <xdr:row>21</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0</xdr:rowOff>
    </xdr:from>
    <xdr:to>
      <xdr:col>69</xdr:col>
      <xdr:colOff>142875</xdr:colOff>
      <xdr:row>19</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ポイントの増加（悪化）となっており、類似団体平均を上回ってしまっている。第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子保育料無償化を開始したことに伴い私立保育施設に対する扶助が増加したことにより、分子となる扶助費充当一般財源等が増加したことによるものとみられる。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子も含め完全無償化を実施しており、今後も扶助費の増加による、財政運営の硬直化が懸念されることから、可能な範囲で見直し等を進め、状況の改善を図る。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悪化）しており、分母となる臨時財政対策債の減少が主な要因である。分子となる繰出金自体は減少しており、類似団体と比較しても良好な数値であるが、引き続き、健康づくり支援による医療費適正化や国保税の収納強化などを通じ、繰出金規模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151493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628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118835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xdr:rowOff>
    </xdr:from>
    <xdr:to>
      <xdr:col>78</xdr:col>
      <xdr:colOff>120650</xdr:colOff>
      <xdr:row>56</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122662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100693</xdr:rowOff>
    </xdr:from>
    <xdr:to>
      <xdr:col>74</xdr:col>
      <xdr:colOff>31750</xdr:colOff>
      <xdr:row>58</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ポイントの増加（悪化）となっている。一部事務組合に対する負担金が増加（</a:t>
          </a:r>
          <a:r>
            <a:rPr kumimoji="1" lang="en-US" altLang="ja-JP" sz="1300">
              <a:latin typeface="ＭＳ Ｐゴシック" panose="020B0600070205080204" pitchFamily="50" charset="-128"/>
              <a:ea typeface="ＭＳ Ｐゴシック" panose="020B0600070205080204" pitchFamily="50" charset="-128"/>
            </a:rPr>
            <a:t>+70,252</a:t>
          </a:r>
          <a:r>
            <a:rPr kumimoji="1" lang="ja-JP" altLang="en-US" sz="1300">
              <a:latin typeface="ＭＳ Ｐゴシック" panose="020B0600070205080204" pitchFamily="50" charset="-128"/>
              <a:ea typeface="ＭＳ Ｐゴシック" panose="020B0600070205080204" pitchFamily="50" charset="-128"/>
            </a:rPr>
            <a:t>千円）したことが主な要因。</a:t>
          </a:r>
        </a:p>
        <a:p>
          <a:r>
            <a:rPr kumimoji="1" lang="ja-JP" altLang="en-US" sz="1300">
              <a:latin typeface="ＭＳ Ｐゴシック" panose="020B0600070205080204" pitchFamily="50" charset="-128"/>
              <a:ea typeface="ＭＳ Ｐゴシック" panose="020B0600070205080204" pitchFamily="50" charset="-128"/>
            </a:rPr>
            <a:t>　本市では予算編成と並行して見直し方針に基づいた補助金調査を実施しており、適正な補助金の運用に努めている。今後もこの取り組みを継続し、引き続き良好な水準を維持する。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9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34</xdr:row>
      <xdr:rowOff>73660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79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134637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ポイントの増加（悪化）。類似団体平均と比較して約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割程度の数値にとどまっており、引き続き類似団体内最小の数値となっている。歳出全体に対する公債費の割合が比較的低いことからこの差が生じているものとみられる。</a:t>
          </a:r>
        </a:p>
        <a:p>
          <a:r>
            <a:rPr kumimoji="1" lang="ja-JP" altLang="en-US" sz="1300">
              <a:latin typeface="ＭＳ Ｐゴシック" panose="020B0600070205080204" pitchFamily="50" charset="-128"/>
              <a:ea typeface="ＭＳ Ｐゴシック" panose="020B0600070205080204" pitchFamily="50" charset="-128"/>
            </a:rPr>
            <a:t>　大規模事業に係る償還が順次開始していくことから、今後の指標悪化が懸念されるため、自主財源の確保や地方債の発行抑制を通じ、良好な水準の維持に努める。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111760</xdr:rowOff>
    </xdr:from>
    <xdr:to>
      <xdr:col>24</xdr:col>
      <xdr:colOff>25400</xdr:colOff>
      <xdr:row>73</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456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132097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111760</xdr:rowOff>
    </xdr:from>
    <xdr:to>
      <xdr:col>19</xdr:col>
      <xdr:colOff>187325</xdr:colOff>
      <xdr:row>72</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456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127000</xdr:rowOff>
    </xdr:from>
    <xdr:to>
      <xdr:col>15</xdr:col>
      <xdr:colOff>98425</xdr:colOff>
      <xdr:row>72</xdr:row>
      <xdr:rowOff>142240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471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127000</xdr:rowOff>
    </xdr:from>
    <xdr:to>
      <xdr:col>11</xdr:col>
      <xdr:colOff>9525</xdr:colOff>
      <xdr:row>72</xdr:row>
      <xdr:rowOff>142240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471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129540</xdr:rowOff>
    </xdr:from>
    <xdr:to>
      <xdr:col>24</xdr:col>
      <xdr:colOff>76200</xdr:colOff>
      <xdr:row>73</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38117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60960</xdr:rowOff>
    </xdr:from>
    <xdr:to>
      <xdr:col>20</xdr:col>
      <xdr:colOff>38100</xdr:colOff>
      <xdr:row>72</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4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1287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17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76200</xdr:rowOff>
    </xdr:from>
    <xdr:to>
      <xdr:col>15</xdr:col>
      <xdr:colOff>149225</xdr:colOff>
      <xdr:row>73</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91440</xdr:rowOff>
    </xdr:from>
    <xdr:to>
      <xdr:col>11</xdr:col>
      <xdr:colOff>60325</xdr:colOff>
      <xdr:row>73</xdr:row>
      <xdr:rowOff>21590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31767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76200</xdr:rowOff>
    </xdr:from>
    <xdr:to>
      <xdr:col>6</xdr:col>
      <xdr:colOff>171450</xdr:colOff>
      <xdr:row>73</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増加（悪化）。主に物件費の悪化が著しいことから、類似団体平均を上回っていることに加え、全国平均も上回っている。人件費、物件費、扶助費という主要な経費が類似団体と比較して良好でない数値となっていることから、定員管理計画の見直しや、物件費の見直しなど、数値の改善に向けた取組を推進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80</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388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57348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37193</xdr:rowOff>
    </xdr:from>
    <xdr:to>
      <xdr:col>78</xdr:col>
      <xdr:colOff>69850</xdr:colOff>
      <xdr:row>79</xdr:row>
      <xdr:rowOff>9979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2388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9979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32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137886</xdr:rowOff>
    </xdr:from>
    <xdr:to>
      <xdr:col>69</xdr:col>
      <xdr:colOff>92075</xdr:colOff>
      <xdr:row>78</xdr:row>
      <xdr:rowOff>159657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51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163286</xdr:rowOff>
    </xdr:from>
    <xdr:to>
      <xdr:col>69</xdr:col>
      <xdr:colOff>142875</xdr:colOff>
      <xdr:row>79</xdr:row>
      <xdr:rowOff>93436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78213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90006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70956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49184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98429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88252</xdr:rowOff>
    </xdr:from>
    <xdr:to>
      <xdr:col>29</xdr:col>
      <xdr:colOff>127000</xdr:colOff>
      <xdr:row>19</xdr:row>
      <xdr:rowOff>137135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3427"/>
          <a:ext cx="647700" cy="4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38015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85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137135</xdr:rowOff>
    </xdr:from>
    <xdr:to>
      <xdr:col>26</xdr:col>
      <xdr:colOff>50800</xdr:colOff>
      <xdr:row>20</xdr:row>
      <xdr:rowOff>30797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42310"/>
          <a:ext cx="698500" cy="6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2697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30797</xdr:rowOff>
    </xdr:from>
    <xdr:to>
      <xdr:col>22</xdr:col>
      <xdr:colOff>114300</xdr:colOff>
      <xdr:row>20</xdr:row>
      <xdr:rowOff>86995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07422"/>
          <a:ext cx="698500" cy="5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34663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86995</xdr:rowOff>
    </xdr:from>
    <xdr:to>
      <xdr:col>18</xdr:col>
      <xdr:colOff>177800</xdr:colOff>
      <xdr:row>20</xdr:row>
      <xdr:rowOff>120104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63620"/>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60875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121035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37452</xdr:rowOff>
    </xdr:from>
    <xdr:to>
      <xdr:col>29</xdr:col>
      <xdr:colOff>177800</xdr:colOff>
      <xdr:row>19</xdr:row>
      <xdr:rowOff>139052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4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117479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86335</xdr:rowOff>
    </xdr:from>
    <xdr:to>
      <xdr:col>26</xdr:col>
      <xdr:colOff>101600</xdr:colOff>
      <xdr:row>20</xdr:row>
      <xdr:rowOff>16485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151447</xdr:rowOff>
    </xdr:from>
    <xdr:to>
      <xdr:col>22</xdr:col>
      <xdr:colOff>165100</xdr:colOff>
      <xdr:row>20</xdr:row>
      <xdr:rowOff>81597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66374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4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36195</xdr:rowOff>
    </xdr:from>
    <xdr:to>
      <xdr:col>19</xdr:col>
      <xdr:colOff>38100</xdr:colOff>
      <xdr:row>20</xdr:row>
      <xdr:rowOff>137795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1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122572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69304</xdr:rowOff>
    </xdr:from>
    <xdr:to>
      <xdr:col>15</xdr:col>
      <xdr:colOff>101600</xdr:colOff>
      <xdr:row>20</xdr:row>
      <xdr:rowOff>170904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155681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108762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7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98585</xdr:rowOff>
    </xdr:from>
    <xdr:to>
      <xdr:col>29</xdr:col>
      <xdr:colOff>127000</xdr:colOff>
      <xdr:row>38</xdr:row>
      <xdr:rowOff>114358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566185"/>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158129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88733</xdr:rowOff>
    </xdr:from>
    <xdr:to>
      <xdr:col>26</xdr:col>
      <xdr:colOff>50800</xdr:colOff>
      <xdr:row>38</xdr:row>
      <xdr:rowOff>114358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556333"/>
          <a:ext cx="6985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166603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7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66466</xdr:rowOff>
    </xdr:from>
    <xdr:to>
      <xdr:col>22</xdr:col>
      <xdr:colOff>114300</xdr:colOff>
      <xdr:row>38</xdr:row>
      <xdr:rowOff>88733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534066"/>
          <a:ext cx="698500" cy="2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237492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4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66466</xdr:rowOff>
    </xdr:from>
    <xdr:to>
      <xdr:col>18</xdr:col>
      <xdr:colOff>177800</xdr:colOff>
      <xdr:row>38</xdr:row>
      <xdr:rowOff>78400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534066"/>
          <a:ext cx="6985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3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64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222542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47785</xdr:rowOff>
    </xdr:from>
    <xdr:to>
      <xdr:col>29</xdr:col>
      <xdr:colOff>177800</xdr:colOff>
      <xdr:row>38</xdr:row>
      <xdr:rowOff>149385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51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299262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4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63558</xdr:rowOff>
    </xdr:from>
    <xdr:to>
      <xdr:col>26</xdr:col>
      <xdr:colOff>101600</xdr:colOff>
      <xdr:row>38</xdr:row>
      <xdr:rowOff>165158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53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149935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61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37933</xdr:rowOff>
    </xdr:from>
    <xdr:to>
      <xdr:col>22</xdr:col>
      <xdr:colOff>165100</xdr:colOff>
      <xdr:row>38</xdr:row>
      <xdr:rowOff>139533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50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124310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15666</xdr:rowOff>
    </xdr:from>
    <xdr:to>
      <xdr:col>19</xdr:col>
      <xdr:colOff>38100</xdr:colOff>
      <xdr:row>38</xdr:row>
      <xdr:rowOff>117266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8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102043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27600</xdr:rowOff>
    </xdr:from>
    <xdr:to>
      <xdr:col>15</xdr:col>
      <xdr:colOff>101600</xdr:colOff>
      <xdr:row>38</xdr:row>
      <xdr:rowOff>129200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9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113977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87677</xdr:rowOff>
    </xdr:from>
    <xdr:to>
      <xdr:col>24</xdr:col>
      <xdr:colOff>63500</xdr:colOff>
      <xdr:row>36</xdr:row>
      <xdr:rowOff>119942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9877"/>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126636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8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119942</xdr:rowOff>
    </xdr:from>
    <xdr:to>
      <xdr:col>19</xdr:col>
      <xdr:colOff>177800</xdr:colOff>
      <xdr:row>36</xdr:row>
      <xdr:rowOff>170953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2142"/>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170953</xdr:rowOff>
    </xdr:from>
    <xdr:to>
      <xdr:col>15</xdr:col>
      <xdr:colOff>50800</xdr:colOff>
      <xdr:row>38</xdr:row>
      <xdr:rowOff>3846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3153"/>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54584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3846</xdr:rowOff>
    </xdr:from>
    <xdr:to>
      <xdr:col>10</xdr:col>
      <xdr:colOff>114300</xdr:colOff>
      <xdr:row>38</xdr:row>
      <xdr:rowOff>23212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18946"/>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57131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36877</xdr:rowOff>
    </xdr:from>
    <xdr:to>
      <xdr:col>24</xdr:col>
      <xdr:colOff>114300</xdr:colOff>
      <xdr:row>36</xdr:row>
      <xdr:rowOff>138477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69142</xdr:rowOff>
    </xdr:from>
    <xdr:to>
      <xdr:col>20</xdr:col>
      <xdr:colOff>38100</xdr:colOff>
      <xdr:row>36</xdr:row>
      <xdr:rowOff>170742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161869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120153</xdr:rowOff>
    </xdr:from>
    <xdr:to>
      <xdr:col>15</xdr:col>
      <xdr:colOff>101600</xdr:colOff>
      <xdr:row>37</xdr:row>
      <xdr:rowOff>50303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41430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124496</xdr:rowOff>
    </xdr:from>
    <xdr:to>
      <xdr:col>10</xdr:col>
      <xdr:colOff>165100</xdr:colOff>
      <xdr:row>38</xdr:row>
      <xdr:rowOff>54646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45773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143862</xdr:rowOff>
    </xdr:from>
    <xdr:to>
      <xdr:col>6</xdr:col>
      <xdr:colOff>38100</xdr:colOff>
      <xdr:row>38</xdr:row>
      <xdr:rowOff>74013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65139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154883</xdr:rowOff>
    </xdr:from>
    <xdr:to>
      <xdr:col>24</xdr:col>
      <xdr:colOff>62865</xdr:colOff>
      <xdr:row>56</xdr:row>
      <xdr:rowOff>112001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7383"/>
          <a:ext cx="1270" cy="98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115828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112001</xdr:rowOff>
    </xdr:from>
    <xdr:to>
      <xdr:col>24</xdr:col>
      <xdr:colOff>152400</xdr:colOff>
      <xdr:row>56</xdr:row>
      <xdr:rowOff>112001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1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101560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154883</xdr:rowOff>
    </xdr:from>
    <xdr:to>
      <xdr:col>24</xdr:col>
      <xdr:colOff>152400</xdr:colOff>
      <xdr:row>50</xdr:row>
      <xdr:rowOff>154883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11665</xdr:rowOff>
    </xdr:from>
    <xdr:to>
      <xdr:col>24</xdr:col>
      <xdr:colOff>63500</xdr:colOff>
      <xdr:row>57</xdr:row>
      <xdr:rowOff>15246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1415"/>
          <a:ext cx="838200" cy="3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48169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35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25292</xdr:rowOff>
    </xdr:from>
    <xdr:to>
      <xdr:col>24</xdr:col>
      <xdr:colOff>114300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15246</xdr:rowOff>
    </xdr:from>
    <xdr:to>
      <xdr:col>19</xdr:col>
      <xdr:colOff>177800</xdr:colOff>
      <xdr:row>57</xdr:row>
      <xdr:rowOff>32639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789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121666</xdr:rowOff>
    </xdr:from>
    <xdr:to>
      <xdr:col>20</xdr:col>
      <xdr:colOff>38100</xdr:colOff>
      <xdr:row>55</xdr:row>
      <xdr:rowOff>51816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68343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32639</xdr:rowOff>
    </xdr:from>
    <xdr:to>
      <xdr:col>15</xdr:col>
      <xdr:colOff>50800</xdr:colOff>
      <xdr:row>58</xdr:row>
      <xdr:rowOff>56585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5289"/>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149955</xdr:rowOff>
    </xdr:from>
    <xdr:to>
      <xdr:col>15</xdr:col>
      <xdr:colOff>101600</xdr:colOff>
      <xdr:row>56</xdr:row>
      <xdr:rowOff>80105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56585</xdr:rowOff>
    </xdr:from>
    <xdr:to>
      <xdr:col>10</xdr:col>
      <xdr:colOff>114300</xdr:colOff>
      <xdr:row>59</xdr:row>
      <xdr:rowOff>15856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0685"/>
          <a:ext cx="8890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76536</xdr:rowOff>
    </xdr:from>
    <xdr:to>
      <xdr:col>10</xdr:col>
      <xdr:colOff>165100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23213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144335</xdr:rowOff>
    </xdr:from>
    <xdr:to>
      <xdr:col>6</xdr:col>
      <xdr:colOff>38100</xdr:colOff>
      <xdr:row>57</xdr:row>
      <xdr:rowOff>74485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91012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132315</xdr:rowOff>
    </xdr:from>
    <xdr:to>
      <xdr:col>24</xdr:col>
      <xdr:colOff>114300</xdr:colOff>
      <xdr:row>55</xdr:row>
      <xdr:rowOff>62465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110742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135896</xdr:rowOff>
    </xdr:from>
    <xdr:to>
      <xdr:col>20</xdr:col>
      <xdr:colOff>38100</xdr:colOff>
      <xdr:row>57</xdr:row>
      <xdr:rowOff>66046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57173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153289</xdr:rowOff>
    </xdr:from>
    <xdr:to>
      <xdr:col>15</xdr:col>
      <xdr:colOff>101600</xdr:colOff>
      <xdr:row>57</xdr:row>
      <xdr:rowOff>83439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74566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5785</xdr:rowOff>
    </xdr:from>
    <xdr:to>
      <xdr:col>10</xdr:col>
      <xdr:colOff>165100</xdr:colOff>
      <xdr:row>58</xdr:row>
      <xdr:rowOff>107385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136506</xdr:rowOff>
    </xdr:from>
    <xdr:to>
      <xdr:col>6</xdr:col>
      <xdr:colOff>38100</xdr:colOff>
      <xdr:row>59</xdr:row>
      <xdr:rowOff>66656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57783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87351</xdr:rowOff>
    </xdr:from>
    <xdr:to>
      <xdr:col>24</xdr:col>
      <xdr:colOff>63500</xdr:colOff>
      <xdr:row>78</xdr:row>
      <xdr:rowOff>108793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0451"/>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103673</xdr:rowOff>
    </xdr:from>
    <xdr:to>
      <xdr:col>19</xdr:col>
      <xdr:colOff>177800</xdr:colOff>
      <xdr:row>78</xdr:row>
      <xdr:rowOff>108793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76773"/>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103673</xdr:rowOff>
    </xdr:from>
    <xdr:to>
      <xdr:col>15</xdr:col>
      <xdr:colOff>50800</xdr:colOff>
      <xdr:row>78</xdr:row>
      <xdr:rowOff>103947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7677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103947</xdr:rowOff>
    </xdr:from>
    <xdr:to>
      <xdr:col>10</xdr:col>
      <xdr:colOff>114300</xdr:colOff>
      <xdr:row>78</xdr:row>
      <xdr:rowOff>107970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704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36551</xdr:rowOff>
    </xdr:from>
    <xdr:to>
      <xdr:col>24</xdr:col>
      <xdr:colOff>114300</xdr:colOff>
      <xdr:row>78</xdr:row>
      <xdr:rowOff>138151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122928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57993</xdr:rowOff>
    </xdr:from>
    <xdr:to>
      <xdr:col>20</xdr:col>
      <xdr:colOff>38100</xdr:colOff>
      <xdr:row>78</xdr:row>
      <xdr:rowOff>159593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150720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23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52873</xdr:rowOff>
    </xdr:from>
    <xdr:to>
      <xdr:col>15</xdr:col>
      <xdr:colOff>101600</xdr:colOff>
      <xdr:row>78</xdr:row>
      <xdr:rowOff>154473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145600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53147</xdr:rowOff>
    </xdr:from>
    <xdr:to>
      <xdr:col>10</xdr:col>
      <xdr:colOff>165100</xdr:colOff>
      <xdr:row>78</xdr:row>
      <xdr:rowOff>154747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145874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1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57170</xdr:rowOff>
    </xdr:from>
    <xdr:to>
      <xdr:col>6</xdr:col>
      <xdr:colOff>38100</xdr:colOff>
      <xdr:row>78</xdr:row>
      <xdr:rowOff>158770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149897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97</xdr:row>
      <xdr:rowOff>36488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286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40315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36488</xdr:rowOff>
    </xdr:from>
    <xdr:to>
      <xdr:col>24</xdr:col>
      <xdr:colOff>152400</xdr:colOff>
      <xdr:row>97</xdr:row>
      <xdr:rowOff>36488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90284</xdr:rowOff>
    </xdr:from>
    <xdr:to>
      <xdr:col>24</xdr:col>
      <xdr:colOff>63500</xdr:colOff>
      <xdr:row>95</xdr:row>
      <xdr:rowOff>157035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06584"/>
          <a:ext cx="838200" cy="2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96956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4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74079</xdr:rowOff>
    </xdr:from>
    <xdr:to>
      <xdr:col>24</xdr:col>
      <xdr:colOff>114300</xdr:colOff>
      <xdr:row>95</xdr:row>
      <xdr:rowOff>4229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90284</xdr:rowOff>
    </xdr:from>
    <xdr:to>
      <xdr:col>19</xdr:col>
      <xdr:colOff>177800</xdr:colOff>
      <xdr:row>96</xdr:row>
      <xdr:rowOff>147053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6584"/>
          <a:ext cx="889000" cy="3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158719</xdr:rowOff>
    </xdr:from>
    <xdr:to>
      <xdr:col>20</xdr:col>
      <xdr:colOff>38100</xdr:colOff>
      <xdr:row>93</xdr:row>
      <xdr:rowOff>88869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9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105396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70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147053</xdr:rowOff>
    </xdr:from>
    <xdr:to>
      <xdr:col>15</xdr:col>
      <xdr:colOff>50800</xdr:colOff>
      <xdr:row>97</xdr:row>
      <xdr:rowOff>51651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06253"/>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6528</xdr:rowOff>
    </xdr:from>
    <xdr:to>
      <xdr:col>15</xdr:col>
      <xdr:colOff>101600</xdr:colOff>
      <xdr:row>94</xdr:row>
      <xdr:rowOff>108128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124655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8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51651</xdr:rowOff>
    </xdr:from>
    <xdr:to>
      <xdr:col>10</xdr:col>
      <xdr:colOff>114300</xdr:colOff>
      <xdr:row>97</xdr:row>
      <xdr:rowOff>130156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82301"/>
          <a:ext cx="889000" cy="7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143841</xdr:rowOff>
    </xdr:from>
    <xdr:to>
      <xdr:col>10</xdr:col>
      <xdr:colOff>165100</xdr:colOff>
      <xdr:row>95</xdr:row>
      <xdr:rowOff>73991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90518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03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82671</xdr:rowOff>
    </xdr:from>
    <xdr:to>
      <xdr:col>6</xdr:col>
      <xdr:colOff>38100</xdr:colOff>
      <xdr:row>96</xdr:row>
      <xdr:rowOff>12821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7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29348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106235</xdr:rowOff>
    </xdr:from>
    <xdr:to>
      <xdr:col>24</xdr:col>
      <xdr:colOff>114300</xdr:colOff>
      <xdr:row>96</xdr:row>
      <xdr:rowOff>36385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84662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39484</xdr:rowOff>
    </xdr:from>
    <xdr:to>
      <xdr:col>20</xdr:col>
      <xdr:colOff>38100</xdr:colOff>
      <xdr:row>94</xdr:row>
      <xdr:rowOff>141084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132211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4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96253</xdr:rowOff>
    </xdr:from>
    <xdr:to>
      <xdr:col>15</xdr:col>
      <xdr:colOff>101600</xdr:colOff>
      <xdr:row>97</xdr:row>
      <xdr:rowOff>26403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17530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4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xdr:rowOff>
    </xdr:from>
    <xdr:to>
      <xdr:col>10</xdr:col>
      <xdr:colOff>165100</xdr:colOff>
      <xdr:row>97</xdr:row>
      <xdr:rowOff>102451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93578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79356</xdr:rowOff>
    </xdr:from>
    <xdr:to>
      <xdr:col>6</xdr:col>
      <xdr:colOff>38100</xdr:colOff>
      <xdr:row>98</xdr:row>
      <xdr:rowOff>9506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04760"/>
          <a:ext cx="1270" cy="103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0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55052</xdr:rowOff>
    </xdr:from>
    <xdr:to>
      <xdr:col>55</xdr:col>
      <xdr:colOff>0</xdr:colOff>
      <xdr:row>39</xdr:row>
      <xdr:rowOff>147951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741602"/>
          <a:ext cx="838200" cy="9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26683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101415</xdr:rowOff>
    </xdr:from>
    <xdr:to>
      <xdr:col>50</xdr:col>
      <xdr:colOff>114300</xdr:colOff>
      <xdr:row>39</xdr:row>
      <xdr:rowOff>147951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87815"/>
          <a:ext cx="889000" cy="12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101415</xdr:rowOff>
    </xdr:from>
    <xdr:to>
      <xdr:col>45</xdr:col>
      <xdr:colOff>177800</xdr:colOff>
      <xdr:row>39</xdr:row>
      <xdr:rowOff>75507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87815"/>
          <a:ext cx="889000" cy="11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84922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75507</xdr:rowOff>
    </xdr:from>
    <xdr:to>
      <xdr:col>41</xdr:col>
      <xdr:colOff>50800</xdr:colOff>
      <xdr:row>39</xdr:row>
      <xdr:rowOff>99401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62057"/>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103134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136161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4252</xdr:rowOff>
    </xdr:from>
    <xdr:to>
      <xdr:col>55</xdr:col>
      <xdr:colOff>50800</xdr:colOff>
      <xdr:row>39</xdr:row>
      <xdr:rowOff>105852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90629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97151</xdr:rowOff>
    </xdr:from>
    <xdr:to>
      <xdr:col>50</xdr:col>
      <xdr:colOff>165100</xdr:colOff>
      <xdr:row>40</xdr:row>
      <xdr:rowOff>27301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18428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7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50615</xdr:rowOff>
    </xdr:from>
    <xdr:to>
      <xdr:col>46</xdr:col>
      <xdr:colOff>38100</xdr:colOff>
      <xdr:row>32</xdr:row>
      <xdr:rowOff>152215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143342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24707</xdr:rowOff>
    </xdr:from>
    <xdr:to>
      <xdr:col>41</xdr:col>
      <xdr:colOff>101600</xdr:colOff>
      <xdr:row>39</xdr:row>
      <xdr:rowOff>126307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117434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48601</xdr:rowOff>
    </xdr:from>
    <xdr:to>
      <xdr:col>36</xdr:col>
      <xdr:colOff>165100</xdr:colOff>
      <xdr:row>39</xdr:row>
      <xdr:rowOff>150201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141328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166275</xdr:rowOff>
    </xdr:from>
    <xdr:to>
      <xdr:col>54</xdr:col>
      <xdr:colOff>189865</xdr:colOff>
      <xdr:row>58</xdr:row>
      <xdr:rowOff>75254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38775"/>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79081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75254</xdr:rowOff>
    </xdr:from>
    <xdr:to>
      <xdr:col>55</xdr:col>
      <xdr:colOff>88900</xdr:colOff>
      <xdr:row>58</xdr:row>
      <xdr:rowOff>75254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112952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166275</xdr:rowOff>
    </xdr:from>
    <xdr:to>
      <xdr:col>55</xdr:col>
      <xdr:colOff>88900</xdr:colOff>
      <xdr:row>50</xdr:row>
      <xdr:rowOff>166275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114021</xdr:rowOff>
    </xdr:from>
    <xdr:to>
      <xdr:col>55</xdr:col>
      <xdr:colOff>0</xdr:colOff>
      <xdr:row>56</xdr:row>
      <xdr:rowOff>147968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15221"/>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131970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1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109093</xdr:rowOff>
    </xdr:from>
    <xdr:to>
      <xdr:col>55</xdr:col>
      <xdr:colOff>50800</xdr:colOff>
      <xdr:row>55</xdr:row>
      <xdr:rowOff>39243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137471</xdr:rowOff>
    </xdr:from>
    <xdr:to>
      <xdr:col>50</xdr:col>
      <xdr:colOff>114300</xdr:colOff>
      <xdr:row>56</xdr:row>
      <xdr:rowOff>147968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395771"/>
          <a:ext cx="889000" cy="3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45447</xdr:rowOff>
    </xdr:from>
    <xdr:to>
      <xdr:col>50</xdr:col>
      <xdr:colOff>165100</xdr:colOff>
      <xdr:row>54</xdr:row>
      <xdr:rowOff>147047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163574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118783</xdr:rowOff>
    </xdr:from>
    <xdr:to>
      <xdr:col>45</xdr:col>
      <xdr:colOff>177800</xdr:colOff>
      <xdr:row>54</xdr:row>
      <xdr:rowOff>137471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34183"/>
          <a:ext cx="889000" cy="3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17349</xdr:rowOff>
    </xdr:from>
    <xdr:to>
      <xdr:col>46</xdr:col>
      <xdr:colOff>38100</xdr:colOff>
      <xdr:row>53</xdr:row>
      <xdr:rowOff>118949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0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135476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8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118783</xdr:rowOff>
    </xdr:from>
    <xdr:to>
      <xdr:col>41</xdr:col>
      <xdr:colOff>50800</xdr:colOff>
      <xdr:row>55</xdr:row>
      <xdr:rowOff>162369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34183"/>
          <a:ext cx="889000" cy="5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30779</xdr:rowOff>
    </xdr:from>
    <xdr:to>
      <xdr:col>41</xdr:col>
      <xdr:colOff>101600</xdr:colOff>
      <xdr:row>53</xdr:row>
      <xdr:rowOff>132379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123506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129610</xdr:rowOff>
    </xdr:from>
    <xdr:to>
      <xdr:col>36</xdr:col>
      <xdr:colOff>165100</xdr:colOff>
      <xdr:row>54</xdr:row>
      <xdr:rowOff>59760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1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76287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9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63221</xdr:rowOff>
    </xdr:from>
    <xdr:to>
      <xdr:col>55</xdr:col>
      <xdr:colOff>50800</xdr:colOff>
      <xdr:row>56</xdr:row>
      <xdr:rowOff>164821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41648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97168</xdr:rowOff>
    </xdr:from>
    <xdr:to>
      <xdr:col>50</xdr:col>
      <xdr:colOff>165100</xdr:colOff>
      <xdr:row>57</xdr:row>
      <xdr:rowOff>27318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18445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86671</xdr:rowOff>
    </xdr:from>
    <xdr:to>
      <xdr:col>46</xdr:col>
      <xdr:colOff>38100</xdr:colOff>
      <xdr:row>55</xdr:row>
      <xdr:rowOff>16821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67983</xdr:rowOff>
    </xdr:from>
    <xdr:to>
      <xdr:col>41</xdr:col>
      <xdr:colOff>101600</xdr:colOff>
      <xdr:row>52</xdr:row>
      <xdr:rowOff>169583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14660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7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111569</xdr:rowOff>
    </xdr:from>
    <xdr:to>
      <xdr:col>36</xdr:col>
      <xdr:colOff>165100</xdr:colOff>
      <xdr:row>56</xdr:row>
      <xdr:rowOff>41719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32846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130145</xdr:rowOff>
    </xdr:from>
    <xdr:to>
      <xdr:col>55</xdr:col>
      <xdr:colOff>0</xdr:colOff>
      <xdr:row>75</xdr:row>
      <xdr:rowOff>84448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17445"/>
          <a:ext cx="8382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94439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84448</xdr:rowOff>
    </xdr:from>
    <xdr:to>
      <xdr:col>50</xdr:col>
      <xdr:colOff>114300</xdr:colOff>
      <xdr:row>77</xdr:row>
      <xdr:rowOff>14725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943198"/>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14725</xdr:rowOff>
    </xdr:from>
    <xdr:to>
      <xdr:col>45</xdr:col>
      <xdr:colOff>177800</xdr:colOff>
      <xdr:row>77</xdr:row>
      <xdr:rowOff>144593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16375"/>
          <a:ext cx="889000" cy="1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144593</xdr:rowOff>
    </xdr:from>
    <xdr:to>
      <xdr:col>41</xdr:col>
      <xdr:colOff>50800</xdr:colOff>
      <xdr:row>77</xdr:row>
      <xdr:rowOff>156021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46243"/>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79345</xdr:rowOff>
    </xdr:from>
    <xdr:to>
      <xdr:col>55</xdr:col>
      <xdr:colOff>50800</xdr:colOff>
      <xdr:row>75</xdr:row>
      <xdr:rowOff>9495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7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102222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33648</xdr:rowOff>
    </xdr:from>
    <xdr:to>
      <xdr:col>50</xdr:col>
      <xdr:colOff>165100</xdr:colOff>
      <xdr:row>75</xdr:row>
      <xdr:rowOff>135248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8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151775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6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135375</xdr:rowOff>
    </xdr:from>
    <xdr:to>
      <xdr:col>46</xdr:col>
      <xdr:colOff>38100</xdr:colOff>
      <xdr:row>77</xdr:row>
      <xdr:rowOff>65525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56652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93793</xdr:rowOff>
    </xdr:from>
    <xdr:to>
      <xdr:col>41</xdr:col>
      <xdr:colOff>101600</xdr:colOff>
      <xdr:row>78</xdr:row>
      <xdr:rowOff>23943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15070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8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105221</xdr:rowOff>
    </xdr:from>
    <xdr:to>
      <xdr:col>36</xdr:col>
      <xdr:colOff>165100</xdr:colOff>
      <xdr:row>78</xdr:row>
      <xdr:rowOff>35371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26498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1185"/>
          <a:ext cx="1270" cy="11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1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101657</xdr:rowOff>
    </xdr:from>
    <xdr:to>
      <xdr:col>55</xdr:col>
      <xdr:colOff>0</xdr:colOff>
      <xdr:row>98</xdr:row>
      <xdr:rowOff>13322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32307"/>
          <a:ext cx="8382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82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3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166636</xdr:rowOff>
    </xdr:from>
    <xdr:to>
      <xdr:col>50</xdr:col>
      <xdr:colOff>114300</xdr:colOff>
      <xdr:row>97</xdr:row>
      <xdr:rowOff>101657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82936"/>
          <a:ext cx="889000" cy="4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22791</xdr:rowOff>
    </xdr:from>
    <xdr:to>
      <xdr:col>45</xdr:col>
      <xdr:colOff>177800</xdr:colOff>
      <xdr:row>94</xdr:row>
      <xdr:rowOff>166636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796191"/>
          <a:ext cx="889000" cy="48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122789</xdr:rowOff>
    </xdr:from>
    <xdr:to>
      <xdr:col>46</xdr:col>
      <xdr:colOff>38100</xdr:colOff>
      <xdr:row>95</xdr:row>
      <xdr:rowOff>52939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44066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22791</xdr:rowOff>
    </xdr:from>
    <xdr:to>
      <xdr:col>41</xdr:col>
      <xdr:colOff>50800</xdr:colOff>
      <xdr:row>95</xdr:row>
      <xdr:rowOff>34792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796191"/>
          <a:ext cx="889000" cy="5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14263</xdr:rowOff>
    </xdr:from>
    <xdr:to>
      <xdr:col>41</xdr:col>
      <xdr:colOff>101600</xdr:colOff>
      <xdr:row>94</xdr:row>
      <xdr:rowOff>115863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106990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111950</xdr:rowOff>
    </xdr:from>
    <xdr:to>
      <xdr:col>36</xdr:col>
      <xdr:colOff>165100</xdr:colOff>
      <xdr:row>95</xdr:row>
      <xdr:rowOff>42100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58627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0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133972</xdr:rowOff>
    </xdr:from>
    <xdr:to>
      <xdr:col>55</xdr:col>
      <xdr:colOff>50800</xdr:colOff>
      <xdr:row>98</xdr:row>
      <xdr:rowOff>64122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50857</xdr:rowOff>
    </xdr:from>
    <xdr:to>
      <xdr:col>50</xdr:col>
      <xdr:colOff>165100</xdr:colOff>
      <xdr:row>97</xdr:row>
      <xdr:rowOff>152457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143584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115836</xdr:rowOff>
    </xdr:from>
    <xdr:to>
      <xdr:col>46</xdr:col>
      <xdr:colOff>38100</xdr:colOff>
      <xdr:row>95</xdr:row>
      <xdr:rowOff>45986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62513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143441</xdr:rowOff>
    </xdr:from>
    <xdr:to>
      <xdr:col>41</xdr:col>
      <xdr:colOff>101600</xdr:colOff>
      <xdr:row>92</xdr:row>
      <xdr:rowOff>73591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7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90118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5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155442</xdr:rowOff>
    </xdr:from>
    <xdr:to>
      <xdr:col>36</xdr:col>
      <xdr:colOff>165100</xdr:colOff>
      <xdr:row>95</xdr:row>
      <xdr:rowOff>85592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2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76719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19466"/>
          <a:ext cx="1269" cy="143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1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46397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0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109708</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2480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55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5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106416</xdr:rowOff>
    </xdr:from>
    <xdr:to>
      <xdr:col>76</xdr:col>
      <xdr:colOff>114300</xdr:colOff>
      <xdr:row>38</xdr:row>
      <xdr:rowOff>109708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2151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0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154540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598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106416</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21516"/>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29634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0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2841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58908</xdr:rowOff>
    </xdr:from>
    <xdr:to>
      <xdr:col>76</xdr:col>
      <xdr:colOff>165100</xdr:colOff>
      <xdr:row>38</xdr:row>
      <xdr:rowOff>160508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151635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66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55616</xdr:rowOff>
    </xdr:from>
    <xdr:to>
      <xdr:col>72</xdr:col>
      <xdr:colOff>38100</xdr:colOff>
      <xdr:row>38</xdr:row>
      <xdr:rowOff>157216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148343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150177</xdr:rowOff>
    </xdr:from>
    <xdr:to>
      <xdr:col>85</xdr:col>
      <xdr:colOff>127000</xdr:colOff>
      <xdr:row>79</xdr:row>
      <xdr:rowOff>11494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52327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121797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3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11494</xdr:rowOff>
    </xdr:from>
    <xdr:to>
      <xdr:col>81</xdr:col>
      <xdr:colOff>50800</xdr:colOff>
      <xdr:row>79</xdr:row>
      <xdr:rowOff>33096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55604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129398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25667</xdr:rowOff>
    </xdr:from>
    <xdr:to>
      <xdr:col>76</xdr:col>
      <xdr:colOff>114300</xdr:colOff>
      <xdr:row>79</xdr:row>
      <xdr:rowOff>33096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5702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148105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25667</xdr:rowOff>
    </xdr:from>
    <xdr:to>
      <xdr:col>71</xdr:col>
      <xdr:colOff>177800</xdr:colOff>
      <xdr:row>79</xdr:row>
      <xdr:rowOff>39936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570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134618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117816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99377</xdr:rowOff>
    </xdr:from>
    <xdr:to>
      <xdr:col>85</xdr:col>
      <xdr:colOff>177800</xdr:colOff>
      <xdr:row>79</xdr:row>
      <xdr:rowOff>29527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14304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132144</xdr:rowOff>
    </xdr:from>
    <xdr:to>
      <xdr:col>81</xdr:col>
      <xdr:colOff>101600</xdr:colOff>
      <xdr:row>79</xdr:row>
      <xdr:rowOff>62294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53421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153746</xdr:rowOff>
    </xdr:from>
    <xdr:to>
      <xdr:col>76</xdr:col>
      <xdr:colOff>165100</xdr:colOff>
      <xdr:row>79</xdr:row>
      <xdr:rowOff>83896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75023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6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146317</xdr:rowOff>
    </xdr:from>
    <xdr:to>
      <xdr:col>72</xdr:col>
      <xdr:colOff>38100</xdr:colOff>
      <xdr:row>79</xdr:row>
      <xdr:rowOff>76467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5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67594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6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160586</xdr:rowOff>
    </xdr:from>
    <xdr:to>
      <xdr:col>67</xdr:col>
      <xdr:colOff>101600</xdr:colOff>
      <xdr:row>79</xdr:row>
      <xdr:rowOff>90736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5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81863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6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60985</xdr:rowOff>
    </xdr:from>
    <xdr:to>
      <xdr:col>85</xdr:col>
      <xdr:colOff>127000</xdr:colOff>
      <xdr:row>97</xdr:row>
      <xdr:rowOff>106992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348735"/>
          <a:ext cx="838200" cy="38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1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106992</xdr:rowOff>
    </xdr:from>
    <xdr:to>
      <xdr:col>81</xdr:col>
      <xdr:colOff>50800</xdr:colOff>
      <xdr:row>97</xdr:row>
      <xdr:rowOff>120993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37642"/>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120993</xdr:rowOff>
    </xdr:from>
    <xdr:to>
      <xdr:col>76</xdr:col>
      <xdr:colOff>114300</xdr:colOff>
      <xdr:row>97</xdr:row>
      <xdr:rowOff>170066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164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170066</xdr:rowOff>
    </xdr:from>
    <xdr:to>
      <xdr:col>71</xdr:col>
      <xdr:colOff>177800</xdr:colOff>
      <xdr:row>98</xdr:row>
      <xdr:rowOff>43098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00716"/>
          <a:ext cx="8890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65219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22623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10185</xdr:rowOff>
    </xdr:from>
    <xdr:to>
      <xdr:col>85</xdr:col>
      <xdr:colOff>177800</xdr:colOff>
      <xdr:row>95</xdr:row>
      <xdr:rowOff>111785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160062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56192</xdr:rowOff>
    </xdr:from>
    <xdr:to>
      <xdr:col>81</xdr:col>
      <xdr:colOff>101600</xdr:colOff>
      <xdr:row>97</xdr:row>
      <xdr:rowOff>157792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148919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70193</xdr:rowOff>
    </xdr:from>
    <xdr:to>
      <xdr:col>76</xdr:col>
      <xdr:colOff>165100</xdr:colOff>
      <xdr:row>98</xdr:row>
      <xdr:rowOff>343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162920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119266</xdr:rowOff>
    </xdr:from>
    <xdr:to>
      <xdr:col>72</xdr:col>
      <xdr:colOff>38100</xdr:colOff>
      <xdr:row>98</xdr:row>
      <xdr:rowOff>49416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40543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163748</xdr:rowOff>
    </xdr:from>
    <xdr:to>
      <xdr:col>67</xdr:col>
      <xdr:colOff>101600</xdr:colOff>
      <xdr:row>98</xdr:row>
      <xdr:rowOff>93898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85025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99507"/>
          <a:ext cx="1269" cy="153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9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25273</xdr:rowOff>
    </xdr:from>
    <xdr:to>
      <xdr:col>116</xdr:col>
      <xdr:colOff>63500</xdr:colOff>
      <xdr:row>38</xdr:row>
      <xdr:rowOff>38354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373"/>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116603</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1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7874</xdr:rowOff>
    </xdr:from>
    <xdr:to>
      <xdr:col>111</xdr:col>
      <xdr:colOff>177800</xdr:colOff>
      <xdr:row>38</xdr:row>
      <xdr:rowOff>25273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2297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85217</xdr:rowOff>
    </xdr:from>
    <xdr:to>
      <xdr:col>107</xdr:col>
      <xdr:colOff>50800</xdr:colOff>
      <xdr:row>38</xdr:row>
      <xdr:rowOff>7874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28867"/>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155338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85217</xdr:rowOff>
    </xdr:from>
    <xdr:to>
      <xdr:col>102</xdr:col>
      <xdr:colOff>114300</xdr:colOff>
      <xdr:row>37</xdr:row>
      <xdr:rowOff>135636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28867"/>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61231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65041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159004</xdr:rowOff>
    </xdr:from>
    <xdr:to>
      <xdr:col>116</xdr:col>
      <xdr:colOff>114300</xdr:colOff>
      <xdr:row>38</xdr:row>
      <xdr:rowOff>89154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137431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145923</xdr:rowOff>
    </xdr:from>
    <xdr:to>
      <xdr:col>112</xdr:col>
      <xdr:colOff>38100</xdr:colOff>
      <xdr:row>38</xdr:row>
      <xdr:rowOff>76073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67200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128524</xdr:rowOff>
    </xdr:from>
    <xdr:to>
      <xdr:col>107</xdr:col>
      <xdr:colOff>101600</xdr:colOff>
      <xdr:row>38</xdr:row>
      <xdr:rowOff>58674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49801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34417</xdr:rowOff>
    </xdr:from>
    <xdr:to>
      <xdr:col>102</xdr:col>
      <xdr:colOff>165100</xdr:colOff>
      <xdr:row>37</xdr:row>
      <xdr:rowOff>136017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152544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84836</xdr:rowOff>
    </xdr:from>
    <xdr:to>
      <xdr:col>98</xdr:col>
      <xdr:colOff>38100</xdr:colOff>
      <xdr:row>38</xdr:row>
      <xdr:rowOff>14986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31513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155016</xdr:rowOff>
    </xdr:from>
    <xdr:to>
      <xdr:col>116</xdr:col>
      <xdr:colOff>63500</xdr:colOff>
      <xdr:row>57</xdr:row>
      <xdr:rowOff>157874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2766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36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147358</xdr:rowOff>
    </xdr:from>
    <xdr:to>
      <xdr:col>111</xdr:col>
      <xdr:colOff>177800</xdr:colOff>
      <xdr:row>57</xdr:row>
      <xdr:rowOff>155016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200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147358</xdr:rowOff>
    </xdr:from>
    <xdr:to>
      <xdr:col>107</xdr:col>
      <xdr:colOff>50800</xdr:colOff>
      <xdr:row>57</xdr:row>
      <xdr:rowOff>161760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92000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88155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154445</xdr:rowOff>
    </xdr:from>
    <xdr:to>
      <xdr:col>102</xdr:col>
      <xdr:colOff>114300</xdr:colOff>
      <xdr:row>57</xdr:row>
      <xdr:rowOff>161760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2709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113930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101071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107074</xdr:rowOff>
    </xdr:from>
    <xdr:to>
      <xdr:col>116</xdr:col>
      <xdr:colOff>114300</xdr:colOff>
      <xdr:row>58</xdr:row>
      <xdr:rowOff>37224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22001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94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104216</xdr:rowOff>
    </xdr:from>
    <xdr:to>
      <xdr:col>112</xdr:col>
      <xdr:colOff>38100</xdr:colOff>
      <xdr:row>58</xdr:row>
      <xdr:rowOff>34366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25493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99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96558</xdr:rowOff>
    </xdr:from>
    <xdr:to>
      <xdr:col>107</xdr:col>
      <xdr:colOff>101600</xdr:colOff>
      <xdr:row>58</xdr:row>
      <xdr:rowOff>26708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17835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99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110960</xdr:rowOff>
    </xdr:from>
    <xdr:to>
      <xdr:col>102</xdr:col>
      <xdr:colOff>165100</xdr:colOff>
      <xdr:row>58</xdr:row>
      <xdr:rowOff>41110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32237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997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103645</xdr:rowOff>
    </xdr:from>
    <xdr:to>
      <xdr:col>98</xdr:col>
      <xdr:colOff>38100</xdr:colOff>
      <xdr:row>58</xdr:row>
      <xdr:rowOff>33795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24922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996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91408</xdr:rowOff>
    </xdr:from>
    <xdr:to>
      <xdr:col>116</xdr:col>
      <xdr:colOff>62864</xdr:colOff>
      <xdr:row>77</xdr:row>
      <xdr:rowOff>169132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92908"/>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1509</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169132</xdr:rowOff>
    </xdr:from>
    <xdr:to>
      <xdr:col>116</xdr:col>
      <xdr:colOff>152400</xdr:colOff>
      <xdr:row>77</xdr:row>
      <xdr:rowOff>169132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38085</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91408</xdr:rowOff>
    </xdr:from>
    <xdr:to>
      <xdr:col>116</xdr:col>
      <xdr:colOff>152400</xdr:colOff>
      <xdr:row>70</xdr:row>
      <xdr:rowOff>91408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9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148501</xdr:rowOff>
    </xdr:from>
    <xdr:to>
      <xdr:col>116</xdr:col>
      <xdr:colOff>63500</xdr:colOff>
      <xdr:row>77</xdr:row>
      <xdr:rowOff>168847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178701"/>
          <a:ext cx="8382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57199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57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34322</xdr:rowOff>
    </xdr:from>
    <xdr:to>
      <xdr:col>116</xdr:col>
      <xdr:colOff>114300</xdr:colOff>
      <xdr:row>74</xdr:row>
      <xdr:rowOff>135922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72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148501</xdr:rowOff>
    </xdr:from>
    <xdr:to>
      <xdr:col>111</xdr:col>
      <xdr:colOff>177800</xdr:colOff>
      <xdr:row>78</xdr:row>
      <xdr:rowOff>53918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78701"/>
          <a:ext cx="889000" cy="24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68040</xdr:rowOff>
    </xdr:from>
    <xdr:to>
      <xdr:col>112</xdr:col>
      <xdr:colOff>38100</xdr:colOff>
      <xdr:row>74</xdr:row>
      <xdr:rowOff>169640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14717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53918</xdr:rowOff>
    </xdr:from>
    <xdr:to>
      <xdr:col>107</xdr:col>
      <xdr:colOff>50800</xdr:colOff>
      <xdr:row>78</xdr:row>
      <xdr:rowOff>92723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427018"/>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117875</xdr:rowOff>
    </xdr:from>
    <xdr:to>
      <xdr:col>107</xdr:col>
      <xdr:colOff>101600</xdr:colOff>
      <xdr:row>76</xdr:row>
      <xdr:rowOff>48025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92723</xdr:rowOff>
    </xdr:from>
    <xdr:to>
      <xdr:col>102</xdr:col>
      <xdr:colOff>114300</xdr:colOff>
      <xdr:row>78</xdr:row>
      <xdr:rowOff>148844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46582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122047</xdr:rowOff>
    </xdr:from>
    <xdr:to>
      <xdr:col>102</xdr:col>
      <xdr:colOff>165100</xdr:colOff>
      <xdr:row>74</xdr:row>
      <xdr:rowOff>52197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4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121988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118047</xdr:rowOff>
    </xdr:from>
    <xdr:to>
      <xdr:col>116</xdr:col>
      <xdr:colOff>114300</xdr:colOff>
      <xdr:row>78</xdr:row>
      <xdr:rowOff>48197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32974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97701</xdr:rowOff>
    </xdr:from>
    <xdr:to>
      <xdr:col>112</xdr:col>
      <xdr:colOff>38100</xdr:colOff>
      <xdr:row>77</xdr:row>
      <xdr:rowOff>27851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18978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3118</xdr:rowOff>
    </xdr:from>
    <xdr:to>
      <xdr:col>107</xdr:col>
      <xdr:colOff>101600</xdr:colOff>
      <xdr:row>78</xdr:row>
      <xdr:rowOff>104718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41923</xdr:rowOff>
    </xdr:from>
    <xdr:to>
      <xdr:col>102</xdr:col>
      <xdr:colOff>165100</xdr:colOff>
      <xdr:row>78</xdr:row>
      <xdr:rowOff>143523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134650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5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98044</xdr:rowOff>
    </xdr:from>
    <xdr:to>
      <xdr:col>98</xdr:col>
      <xdr:colOff>38100</xdr:colOff>
      <xdr:row>79</xdr:row>
      <xdr:rowOff>28194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19321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423,575</a:t>
          </a:r>
          <a:r>
            <a:rPr kumimoji="1" lang="ja-JP" altLang="en-US" sz="1300">
              <a:latin typeface="ＭＳ Ｐゴシック" panose="020B0600070205080204" pitchFamily="50" charset="-128"/>
              <a:ea typeface="ＭＳ Ｐゴシック" panose="020B0600070205080204" pitchFamily="50" charset="-128"/>
            </a:rPr>
            <a:t>円となっている。ほぼすべての費目で類似団体平均の水準を下回っており、堅実な財政運営を維持していることから、今後についても事業の精査・見直しを継続し、同水準の維持に努める。</a:t>
          </a:r>
        </a:p>
        <a:p>
          <a:r>
            <a:rPr kumimoji="1" lang="ja-JP" altLang="en-US" sz="1300">
              <a:latin typeface="ＭＳ Ｐゴシック" panose="020B0600070205080204" pitchFamily="50" charset="-128"/>
              <a:ea typeface="ＭＳ Ｐゴシック" panose="020B0600070205080204" pitchFamily="50" charset="-128"/>
            </a:rPr>
            <a:t>　普通建設事業費全体については新庁舎建設事業が本格化した令和元年度は類似団体平均を上回ったものの、その後は類似団体平均以下の数値にとどまっている。しかしながら、住民一人当たりの新規整備に係る普通建設事業費は増加傾向にあり、類似団体平均を大きく上回っていることから、床面積等の増加による維持管理費の増が懸念される。一方で、更新整備に係る普通建設事業費については令和元年度以降減少傾向、類似団体内最下位の数値となっており、施設の老朽化が進んでいる。今後も普通建設事業について財源の配分や実施する大規模事業について必要に応じて見直しを図り、規模の適正化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増加傾向であるが、類似団体平均の増加率以上に本市の増加が著しい。これは、本市の施設数が多いことから燃料価格高騰が特に大きく影響を及ぼしたことが要因と見られる。類似団体平均に匹敵する水準となってきたことから、今後も数値について注視し、節電や委託の見直しを通じて、規模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15240</xdr:rowOff>
    </xdr:from>
    <xdr:to>
      <xdr:col>24</xdr:col>
      <xdr:colOff>62865</xdr:colOff>
      <xdr:row>37</xdr:row>
      <xdr:rowOff>100330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8740"/>
          <a:ext cx="127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104157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100330</xdr:rowOff>
    </xdr:from>
    <xdr:to>
      <xdr:col>24</xdr:col>
      <xdr:colOff>152400</xdr:colOff>
      <xdr:row>37</xdr:row>
      <xdr:rowOff>100330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133367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15240</xdr:rowOff>
    </xdr:from>
    <xdr:to>
      <xdr:col>24</xdr:col>
      <xdr:colOff>152400</xdr:colOff>
      <xdr:row>30</xdr:row>
      <xdr:rowOff>15240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100330</xdr:rowOff>
    </xdr:from>
    <xdr:to>
      <xdr:col>24</xdr:col>
      <xdr:colOff>63500</xdr:colOff>
      <xdr:row>37</xdr:row>
      <xdr:rowOff>113030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39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139717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45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116840</xdr:rowOff>
    </xdr:from>
    <xdr:to>
      <xdr:col>24</xdr:col>
      <xdr:colOff>114300</xdr:colOff>
      <xdr:row>33</xdr:row>
      <xdr:rowOff>46990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62230</xdr:rowOff>
    </xdr:from>
    <xdr:to>
      <xdr:col>19</xdr:col>
      <xdr:colOff>177800</xdr:colOff>
      <xdr:row>37</xdr:row>
      <xdr:rowOff>113030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0588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158750</xdr:rowOff>
    </xdr:from>
    <xdr:to>
      <xdr:col>20</xdr:col>
      <xdr:colOff>38100</xdr:colOff>
      <xdr:row>33</xdr:row>
      <xdr:rowOff>88900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105427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62230</xdr:rowOff>
    </xdr:from>
    <xdr:to>
      <xdr:col>15</xdr:col>
      <xdr:colOff>50800</xdr:colOff>
      <xdr:row>37</xdr:row>
      <xdr:rowOff>72390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58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24130</xdr:rowOff>
    </xdr:from>
    <xdr:to>
      <xdr:col>15</xdr:col>
      <xdr:colOff>101600</xdr:colOff>
      <xdr:row>32</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17780</xdr:rowOff>
    </xdr:from>
    <xdr:to>
      <xdr:col>10</xdr:col>
      <xdr:colOff>114300</xdr:colOff>
      <xdr:row>37</xdr:row>
      <xdr:rowOff>72390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143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67310</xdr:rowOff>
    </xdr:from>
    <xdr:to>
      <xdr:col>10</xdr:col>
      <xdr:colOff>165100</xdr:colOff>
      <xdr:row>31</xdr:row>
      <xdr:rowOff>168910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13987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91440</xdr:rowOff>
    </xdr:from>
    <xdr:to>
      <xdr:col>6</xdr:col>
      <xdr:colOff>38100</xdr:colOff>
      <xdr:row>32</xdr:row>
      <xdr:rowOff>21590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4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38117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49530</xdr:rowOff>
    </xdr:from>
    <xdr:to>
      <xdr:col>24</xdr:col>
      <xdr:colOff>114300</xdr:colOff>
      <xdr:row>37</xdr:row>
      <xdr:rowOff>151130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11430</xdr:rowOff>
    </xdr:from>
    <xdr:to>
      <xdr:col>15</xdr:col>
      <xdr:colOff>101600</xdr:colOff>
      <xdr:row>37</xdr:row>
      <xdr:rowOff>113030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21590</xdr:rowOff>
    </xdr:from>
    <xdr:to>
      <xdr:col>10</xdr:col>
      <xdr:colOff>165100</xdr:colOff>
      <xdr:row>37</xdr:row>
      <xdr:rowOff>123190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114317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22537</xdr:rowOff>
    </xdr:from>
    <xdr:to>
      <xdr:col>24</xdr:col>
      <xdr:colOff>62865</xdr:colOff>
      <xdr:row>57</xdr:row>
      <xdr:rowOff>141202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595037"/>
          <a:ext cx="1270" cy="131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145029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141202</xdr:rowOff>
    </xdr:from>
    <xdr:to>
      <xdr:col>24</xdr:col>
      <xdr:colOff>152400</xdr:colOff>
      <xdr:row>57</xdr:row>
      <xdr:rowOff>141202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1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140664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7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22537</xdr:rowOff>
    </xdr:from>
    <xdr:to>
      <xdr:col>24</xdr:col>
      <xdr:colOff>152400</xdr:colOff>
      <xdr:row>50</xdr:row>
      <xdr:rowOff>22537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5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110733</xdr:rowOff>
    </xdr:from>
    <xdr:to>
      <xdr:col>24</xdr:col>
      <xdr:colOff>63500</xdr:colOff>
      <xdr:row>58</xdr:row>
      <xdr:rowOff>94655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83383"/>
          <a:ext cx="8382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42391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00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19514</xdr:rowOff>
    </xdr:from>
    <xdr:to>
      <xdr:col>24</xdr:col>
      <xdr:colOff>114300</xdr:colOff>
      <xdr:row>55</xdr:row>
      <xdr:rowOff>121114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43841</xdr:rowOff>
    </xdr:from>
    <xdr:to>
      <xdr:col>19</xdr:col>
      <xdr:colOff>177800</xdr:colOff>
      <xdr:row>58</xdr:row>
      <xdr:rowOff>94655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87791"/>
          <a:ext cx="889000" cy="12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99481</xdr:rowOff>
    </xdr:from>
    <xdr:to>
      <xdr:col>20</xdr:col>
      <xdr:colOff>38100</xdr:colOff>
      <xdr:row>56</xdr:row>
      <xdr:rowOff>29631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46158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43841</xdr:rowOff>
    </xdr:from>
    <xdr:to>
      <xdr:col>15</xdr:col>
      <xdr:colOff>50800</xdr:colOff>
      <xdr:row>56</xdr:row>
      <xdr:rowOff>125440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87791"/>
          <a:ext cx="889000" cy="9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122189</xdr:rowOff>
    </xdr:from>
    <xdr:to>
      <xdr:col>15</xdr:col>
      <xdr:colOff>101600</xdr:colOff>
      <xdr:row>51</xdr:row>
      <xdr:rowOff>52339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68866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125440</xdr:rowOff>
    </xdr:from>
    <xdr:to>
      <xdr:col>10</xdr:col>
      <xdr:colOff>114300</xdr:colOff>
      <xdr:row>58</xdr:row>
      <xdr:rowOff>81995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26640"/>
          <a:ext cx="889000" cy="29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66334</xdr:rowOff>
    </xdr:from>
    <xdr:to>
      <xdr:col>10</xdr:col>
      <xdr:colOff>165100</xdr:colOff>
      <xdr:row>57</xdr:row>
      <xdr:rowOff>167934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159061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92666</xdr:rowOff>
    </xdr:from>
    <xdr:to>
      <xdr:col>6</xdr:col>
      <xdr:colOff>38100</xdr:colOff>
      <xdr:row>58</xdr:row>
      <xdr:rowOff>22816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39343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59933</xdr:rowOff>
    </xdr:from>
    <xdr:to>
      <xdr:col>24</xdr:col>
      <xdr:colOff>114300</xdr:colOff>
      <xdr:row>57</xdr:row>
      <xdr:rowOff>161533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146310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43855</xdr:rowOff>
    </xdr:from>
    <xdr:to>
      <xdr:col>20</xdr:col>
      <xdr:colOff>38100</xdr:colOff>
      <xdr:row>58</xdr:row>
      <xdr:rowOff>145455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136582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164491</xdr:rowOff>
    </xdr:from>
    <xdr:to>
      <xdr:col>15</xdr:col>
      <xdr:colOff>101600</xdr:colOff>
      <xdr:row>51</xdr:row>
      <xdr:rowOff>94641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85768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2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74640</xdr:rowOff>
    </xdr:from>
    <xdr:to>
      <xdr:col>10</xdr:col>
      <xdr:colOff>165100</xdr:colOff>
      <xdr:row>57</xdr:row>
      <xdr:rowOff>4790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21317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4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31195</xdr:rowOff>
    </xdr:from>
    <xdr:to>
      <xdr:col>6</xdr:col>
      <xdr:colOff>38100</xdr:colOff>
      <xdr:row>58</xdr:row>
      <xdr:rowOff>132795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123922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158984</xdr:rowOff>
    </xdr:from>
    <xdr:to>
      <xdr:col>24</xdr:col>
      <xdr:colOff>62865</xdr:colOff>
      <xdr:row>77</xdr:row>
      <xdr:rowOff>122213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60484"/>
          <a:ext cx="1270" cy="1163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126040</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122213</xdr:rowOff>
    </xdr:from>
    <xdr:to>
      <xdr:col>24</xdr:col>
      <xdr:colOff>152400</xdr:colOff>
      <xdr:row>77</xdr:row>
      <xdr:rowOff>122213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2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105661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158984</xdr:rowOff>
    </xdr:from>
    <xdr:to>
      <xdr:col>24</xdr:col>
      <xdr:colOff>152400</xdr:colOff>
      <xdr:row>70</xdr:row>
      <xdr:rowOff>158984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6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13235</xdr:rowOff>
    </xdr:from>
    <xdr:to>
      <xdr:col>24</xdr:col>
      <xdr:colOff>63500</xdr:colOff>
      <xdr:row>77</xdr:row>
      <xdr:rowOff>42137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043435"/>
          <a:ext cx="8382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102551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18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79674</xdr:rowOff>
    </xdr:from>
    <xdr:to>
      <xdr:col>24</xdr:col>
      <xdr:colOff>114300</xdr:colOff>
      <xdr:row>75</xdr:row>
      <xdr:rowOff>9824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6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13235</xdr:rowOff>
    </xdr:from>
    <xdr:to>
      <xdr:col>19</xdr:col>
      <xdr:colOff>177800</xdr:colOff>
      <xdr:row>78</xdr:row>
      <xdr:rowOff>107403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43435"/>
          <a:ext cx="889000" cy="4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83087</xdr:rowOff>
    </xdr:from>
    <xdr:to>
      <xdr:col>20</xdr:col>
      <xdr:colOff>38100</xdr:colOff>
      <xdr:row>74</xdr:row>
      <xdr:rowOff>13237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59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29764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107403</xdr:rowOff>
    </xdr:from>
    <xdr:to>
      <xdr:col>15</xdr:col>
      <xdr:colOff>50800</xdr:colOff>
      <xdr:row>79</xdr:row>
      <xdr:rowOff>7145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80503"/>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94338</xdr:rowOff>
    </xdr:from>
    <xdr:to>
      <xdr:col>15</xdr:col>
      <xdr:colOff>101600</xdr:colOff>
      <xdr:row>75</xdr:row>
      <xdr:rowOff>24488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8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41015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7145</xdr:rowOff>
    </xdr:from>
    <xdr:to>
      <xdr:col>10</xdr:col>
      <xdr:colOff>114300</xdr:colOff>
      <xdr:row>79</xdr:row>
      <xdr:rowOff>56310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51695"/>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92737</xdr:rowOff>
    </xdr:from>
    <xdr:to>
      <xdr:col>10</xdr:col>
      <xdr:colOff>165100</xdr:colOff>
      <xdr:row>76</xdr:row>
      <xdr:rowOff>22887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39414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72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28484</xdr:rowOff>
    </xdr:from>
    <xdr:to>
      <xdr:col>6</xdr:col>
      <xdr:colOff>38100</xdr:colOff>
      <xdr:row>76</xdr:row>
      <xdr:rowOff>130084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5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146611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3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162787</xdr:rowOff>
    </xdr:from>
    <xdr:to>
      <xdr:col>24</xdr:col>
      <xdr:colOff>114300</xdr:colOff>
      <xdr:row>77</xdr:row>
      <xdr:rowOff>92937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77714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0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133885</xdr:rowOff>
    </xdr:from>
    <xdr:to>
      <xdr:col>20</xdr:col>
      <xdr:colOff>38100</xdr:colOff>
      <xdr:row>76</xdr:row>
      <xdr:rowOff>64035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55162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08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56603</xdr:rowOff>
    </xdr:from>
    <xdr:to>
      <xdr:col>15</xdr:col>
      <xdr:colOff>101600</xdr:colOff>
      <xdr:row>78</xdr:row>
      <xdr:rowOff>158203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127795</xdr:rowOff>
    </xdr:from>
    <xdr:to>
      <xdr:col>10</xdr:col>
      <xdr:colOff>165100</xdr:colOff>
      <xdr:row>79</xdr:row>
      <xdr:rowOff>57945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49072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5510</xdr:rowOff>
    </xdr:from>
    <xdr:to>
      <xdr:col>6</xdr:col>
      <xdr:colOff>38100</xdr:colOff>
      <xdr:row>79</xdr:row>
      <xdr:rowOff>107110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98237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4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111658</xdr:rowOff>
    </xdr:from>
    <xdr:to>
      <xdr:col>24</xdr:col>
      <xdr:colOff>62865</xdr:colOff>
      <xdr:row>96</xdr:row>
      <xdr:rowOff>13818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42158"/>
          <a:ext cx="1270" cy="93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17645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13818</xdr:rowOff>
    </xdr:from>
    <xdr:to>
      <xdr:col>24</xdr:col>
      <xdr:colOff>152400</xdr:colOff>
      <xdr:row>96</xdr:row>
      <xdr:rowOff>13818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7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58335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111658</xdr:rowOff>
    </xdr:from>
    <xdr:to>
      <xdr:col>24</xdr:col>
      <xdr:colOff>152400</xdr:colOff>
      <xdr:row>90</xdr:row>
      <xdr:rowOff>111658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4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13818</xdr:rowOff>
    </xdr:from>
    <xdr:to>
      <xdr:col>24</xdr:col>
      <xdr:colOff>63500</xdr:colOff>
      <xdr:row>96</xdr:row>
      <xdr:rowOff>160426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73018"/>
          <a:ext cx="8382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148314</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75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125437</xdr:rowOff>
    </xdr:from>
    <xdr:to>
      <xdr:col>24</xdr:col>
      <xdr:colOff>114300</xdr:colOff>
      <xdr:row>93</xdr:row>
      <xdr:rowOff>55587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58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160426</xdr:rowOff>
    </xdr:from>
    <xdr:to>
      <xdr:col>19</xdr:col>
      <xdr:colOff>177800</xdr:colOff>
      <xdr:row>98</xdr:row>
      <xdr:rowOff>57214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19626"/>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124637</xdr:rowOff>
    </xdr:from>
    <xdr:to>
      <xdr:col>20</xdr:col>
      <xdr:colOff>38100</xdr:colOff>
      <xdr:row>93</xdr:row>
      <xdr:rowOff>54787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589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71314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6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57214</xdr:rowOff>
    </xdr:from>
    <xdr:to>
      <xdr:col>15</xdr:col>
      <xdr:colOff>50800</xdr:colOff>
      <xdr:row>99</xdr:row>
      <xdr:rowOff>29020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5931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19101</xdr:rowOff>
    </xdr:from>
    <xdr:to>
      <xdr:col>15</xdr:col>
      <xdr:colOff>101600</xdr:colOff>
      <xdr:row>94</xdr:row>
      <xdr:rowOff>120701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13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137228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157721</xdr:rowOff>
    </xdr:from>
    <xdr:to>
      <xdr:col>10</xdr:col>
      <xdr:colOff>114300</xdr:colOff>
      <xdr:row>99</xdr:row>
      <xdr:rowOff>29020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5982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121552</xdr:rowOff>
    </xdr:from>
    <xdr:to>
      <xdr:col>10</xdr:col>
      <xdr:colOff>165100</xdr:colOff>
      <xdr:row>95</xdr:row>
      <xdr:rowOff>51702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2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68229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01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42875</xdr:rowOff>
    </xdr:from>
    <xdr:to>
      <xdr:col>6</xdr:col>
      <xdr:colOff>38100</xdr:colOff>
      <xdr:row>95</xdr:row>
      <xdr:rowOff>144475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161002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134468</xdr:rowOff>
    </xdr:from>
    <xdr:to>
      <xdr:col>24</xdr:col>
      <xdr:colOff>114300</xdr:colOff>
      <xdr:row>96</xdr:row>
      <xdr:rowOff>64618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49395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109626</xdr:rowOff>
    </xdr:from>
    <xdr:to>
      <xdr:col>20</xdr:col>
      <xdr:colOff>38100</xdr:colOff>
      <xdr:row>97</xdr:row>
      <xdr:rowOff>39776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30903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6414</xdr:rowOff>
    </xdr:from>
    <xdr:to>
      <xdr:col>15</xdr:col>
      <xdr:colOff>101600</xdr:colOff>
      <xdr:row>98</xdr:row>
      <xdr:rowOff>108014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99141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149670</xdr:rowOff>
    </xdr:from>
    <xdr:to>
      <xdr:col>10</xdr:col>
      <xdr:colOff>165100</xdr:colOff>
      <xdr:row>99</xdr:row>
      <xdr:rowOff>79820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70947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106921</xdr:rowOff>
    </xdr:from>
    <xdr:to>
      <xdr:col>6</xdr:col>
      <xdr:colOff>38100</xdr:colOff>
      <xdr:row>99</xdr:row>
      <xdr:rowOff>37071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28198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0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159766</xdr:rowOff>
    </xdr:from>
    <xdr:to>
      <xdr:col>55</xdr:col>
      <xdr:colOff>0</xdr:colOff>
      <xdr:row>38</xdr:row>
      <xdr:rowOff>159893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486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159893</xdr:rowOff>
    </xdr:from>
    <xdr:to>
      <xdr:col>50</xdr:col>
      <xdr:colOff>114300</xdr:colOff>
      <xdr:row>38</xdr:row>
      <xdr:rowOff>160274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749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160274</xdr:rowOff>
    </xdr:from>
    <xdr:to>
      <xdr:col>45</xdr:col>
      <xdr:colOff>177800</xdr:colOff>
      <xdr:row>38</xdr:row>
      <xdr:rowOff>161036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53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161036</xdr:rowOff>
    </xdr:from>
    <xdr:to>
      <xdr:col>41</xdr:col>
      <xdr:colOff>50800</xdr:colOff>
      <xdr:row>38</xdr:row>
      <xdr:rowOff>161417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76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108966</xdr:rowOff>
    </xdr:from>
    <xdr:to>
      <xdr:col>55</xdr:col>
      <xdr:colOff>50800</xdr:colOff>
      <xdr:row>39</xdr:row>
      <xdr:rowOff>39116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23893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109093</xdr:rowOff>
    </xdr:from>
    <xdr:to>
      <xdr:col>50</xdr:col>
      <xdr:colOff>165100</xdr:colOff>
      <xdr:row>39</xdr:row>
      <xdr:rowOff>39243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30370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109474</xdr:rowOff>
    </xdr:from>
    <xdr:to>
      <xdr:col>46</xdr:col>
      <xdr:colOff>38100</xdr:colOff>
      <xdr:row>39</xdr:row>
      <xdr:rowOff>39624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30751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110236</xdr:rowOff>
    </xdr:from>
    <xdr:to>
      <xdr:col>41</xdr:col>
      <xdr:colOff>101600</xdr:colOff>
      <xdr:row>39</xdr:row>
      <xdr:rowOff>40386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110617</xdr:rowOff>
    </xdr:from>
    <xdr:to>
      <xdr:col>36</xdr:col>
      <xdr:colOff>165100</xdr:colOff>
      <xdr:row>39</xdr:row>
      <xdr:rowOff>40767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31894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50770"/>
          <a:ext cx="1270" cy="11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0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94552</xdr:rowOff>
    </xdr:from>
    <xdr:to>
      <xdr:col>55</xdr:col>
      <xdr:colOff>0</xdr:colOff>
      <xdr:row>59</xdr:row>
      <xdr:rowOff>98361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38652"/>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27767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286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4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70358</xdr:rowOff>
    </xdr:from>
    <xdr:to>
      <xdr:col>50</xdr:col>
      <xdr:colOff>114300</xdr:colOff>
      <xdr:row>59</xdr:row>
      <xdr:rowOff>98361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590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45445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3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41364</xdr:rowOff>
    </xdr:from>
    <xdr:to>
      <xdr:col>45</xdr:col>
      <xdr:colOff>177800</xdr:colOff>
      <xdr:row>59</xdr:row>
      <xdr:rowOff>70358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56914"/>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152925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5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38544</xdr:rowOff>
    </xdr:from>
    <xdr:to>
      <xdr:col>41</xdr:col>
      <xdr:colOff>50800</xdr:colOff>
      <xdr:row>59</xdr:row>
      <xdr:rowOff>41364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54094"/>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115092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104691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43752</xdr:rowOff>
    </xdr:from>
    <xdr:to>
      <xdr:col>55</xdr:col>
      <xdr:colOff>50800</xdr:colOff>
      <xdr:row>58</xdr:row>
      <xdr:rowOff>145352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130129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47561</xdr:rowOff>
    </xdr:from>
    <xdr:to>
      <xdr:col>50</xdr:col>
      <xdr:colOff>165100</xdr:colOff>
      <xdr:row>59</xdr:row>
      <xdr:rowOff>149161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140288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19558</xdr:rowOff>
    </xdr:from>
    <xdr:to>
      <xdr:col>46</xdr:col>
      <xdr:colOff>38100</xdr:colOff>
      <xdr:row>59</xdr:row>
      <xdr:rowOff>121158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112285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162014</xdr:rowOff>
    </xdr:from>
    <xdr:to>
      <xdr:col>41</xdr:col>
      <xdr:colOff>101600</xdr:colOff>
      <xdr:row>59</xdr:row>
      <xdr:rowOff>92164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83291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1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159194</xdr:rowOff>
    </xdr:from>
    <xdr:to>
      <xdr:col>36</xdr:col>
      <xdr:colOff>165100</xdr:colOff>
      <xdr:row>59</xdr:row>
      <xdr:rowOff>89344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80471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1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124580</xdr:rowOff>
    </xdr:from>
    <xdr:to>
      <xdr:col>54</xdr:col>
      <xdr:colOff>189865</xdr:colOff>
      <xdr:row>77</xdr:row>
      <xdr:rowOff>76346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126080"/>
          <a:ext cx="1270" cy="115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80173</xdr:rowOff>
    </xdr:from>
    <xdr:ext cx="534377"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76346</xdr:rowOff>
    </xdr:from>
    <xdr:to>
      <xdr:col>55</xdr:col>
      <xdr:colOff>88900</xdr:colOff>
      <xdr:row>77</xdr:row>
      <xdr:rowOff>76346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27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71257</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9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124580</xdr:rowOff>
    </xdr:from>
    <xdr:to>
      <xdr:col>55</xdr:col>
      <xdr:colOff>88900</xdr:colOff>
      <xdr:row>70</xdr:row>
      <xdr:rowOff>124580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12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64556</xdr:rowOff>
    </xdr:from>
    <xdr:to>
      <xdr:col>55</xdr:col>
      <xdr:colOff>0</xdr:colOff>
      <xdr:row>77</xdr:row>
      <xdr:rowOff>80656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2751856"/>
          <a:ext cx="838200" cy="5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141850</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2829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163423</xdr:rowOff>
    </xdr:from>
    <xdr:to>
      <xdr:col>55</xdr:col>
      <xdr:colOff>50800</xdr:colOff>
      <xdr:row>75</xdr:row>
      <xdr:rowOff>93573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150706</xdr:rowOff>
    </xdr:from>
    <xdr:to>
      <xdr:col>50</xdr:col>
      <xdr:colOff>114300</xdr:colOff>
      <xdr:row>77</xdr:row>
      <xdr:rowOff>80656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009456"/>
          <a:ext cx="889000" cy="2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58659</xdr:rowOff>
    </xdr:from>
    <xdr:to>
      <xdr:col>50</xdr:col>
      <xdr:colOff>165100</xdr:colOff>
      <xdr:row>75</xdr:row>
      <xdr:rowOff>160260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150706</xdr:rowOff>
    </xdr:from>
    <xdr:to>
      <xdr:col>45</xdr:col>
      <xdr:colOff>177800</xdr:colOff>
      <xdr:row>78</xdr:row>
      <xdr:rowOff>28829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009456"/>
          <a:ext cx="889000" cy="3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113164</xdr:rowOff>
    </xdr:from>
    <xdr:to>
      <xdr:col>46</xdr:col>
      <xdr:colOff>38100</xdr:colOff>
      <xdr:row>75</xdr:row>
      <xdr:rowOff>43314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59841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28829</xdr:rowOff>
    </xdr:from>
    <xdr:to>
      <xdr:col>41</xdr:col>
      <xdr:colOff>50800</xdr:colOff>
      <xdr:row>78</xdr:row>
      <xdr:rowOff>140484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01929"/>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71591</xdr:rowOff>
    </xdr:from>
    <xdr:to>
      <xdr:col>41</xdr:col>
      <xdr:colOff>101600</xdr:colOff>
      <xdr:row>77</xdr:row>
      <xdr:rowOff>1741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18269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144418</xdr:rowOff>
    </xdr:from>
    <xdr:to>
      <xdr:col>36</xdr:col>
      <xdr:colOff>165100</xdr:colOff>
      <xdr:row>77</xdr:row>
      <xdr:rowOff>74568</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91094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13756</xdr:rowOff>
    </xdr:from>
    <xdr:to>
      <xdr:col>55</xdr:col>
      <xdr:colOff>50800</xdr:colOff>
      <xdr:row>74</xdr:row>
      <xdr:rowOff>115356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7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36633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5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29856</xdr:rowOff>
    </xdr:from>
    <xdr:to>
      <xdr:col>50</xdr:col>
      <xdr:colOff>165100</xdr:colOff>
      <xdr:row>77</xdr:row>
      <xdr:rowOff>131456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122583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3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99906</xdr:rowOff>
    </xdr:from>
    <xdr:to>
      <xdr:col>46</xdr:col>
      <xdr:colOff>38100</xdr:colOff>
      <xdr:row>76</xdr:row>
      <xdr:rowOff>30056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21183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0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149479</xdr:rowOff>
    </xdr:from>
    <xdr:to>
      <xdr:col>41</xdr:col>
      <xdr:colOff>101600</xdr:colOff>
      <xdr:row>78</xdr:row>
      <xdr:rowOff>79629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70756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89684</xdr:rowOff>
    </xdr:from>
    <xdr:to>
      <xdr:col>36</xdr:col>
      <xdr:colOff>165100</xdr:colOff>
      <xdr:row>79</xdr:row>
      <xdr:rowOff>19834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10961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73425</xdr:rowOff>
    </xdr:from>
    <xdr:to>
      <xdr:col>55</xdr:col>
      <xdr:colOff>0</xdr:colOff>
      <xdr:row>96</xdr:row>
      <xdr:rowOff>167208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9639300" y="16532625"/>
          <a:ext cx="838200" cy="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624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97676</xdr:rowOff>
    </xdr:from>
    <xdr:to>
      <xdr:col>50</xdr:col>
      <xdr:colOff>114300</xdr:colOff>
      <xdr:row>96</xdr:row>
      <xdr:rowOff>167208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8750300" y="16556876"/>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97676</xdr:rowOff>
    </xdr:from>
    <xdr:to>
      <xdr:col>45</xdr:col>
      <xdr:colOff>177800</xdr:colOff>
      <xdr:row>97</xdr:row>
      <xdr:rowOff>12331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7861300" y="16556876"/>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108081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12331</xdr:rowOff>
    </xdr:from>
    <xdr:to>
      <xdr:col>41</xdr:col>
      <xdr:colOff>50800</xdr:colOff>
      <xdr:row>97</xdr:row>
      <xdr:rowOff>102533</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6972300" y="16642981"/>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145190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105376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22625</xdr:rowOff>
    </xdr:from>
    <xdr:to>
      <xdr:col>55</xdr:col>
      <xdr:colOff>50800</xdr:colOff>
      <xdr:row>96</xdr:row>
      <xdr:rowOff>124225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6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xdr:rowOff>
    </xdr:from>
    <xdr:ext cx="534377" cy="25904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64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116408</xdr:rowOff>
    </xdr:from>
    <xdr:to>
      <xdr:col>50</xdr:col>
      <xdr:colOff>165100</xdr:colOff>
      <xdr:row>97</xdr:row>
      <xdr:rowOff>46558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37685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2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46876</xdr:rowOff>
    </xdr:from>
    <xdr:to>
      <xdr:col>46</xdr:col>
      <xdr:colOff>38100</xdr:colOff>
      <xdr:row>96</xdr:row>
      <xdr:rowOff>148476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6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139603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3111" y="165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132981</xdr:rowOff>
    </xdr:from>
    <xdr:to>
      <xdr:col>41</xdr:col>
      <xdr:colOff>101600</xdr:colOff>
      <xdr:row>97</xdr:row>
      <xdr:rowOff>63131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54258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4111" y="166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51733</xdr:rowOff>
    </xdr:from>
    <xdr:to>
      <xdr:col>36</xdr:col>
      <xdr:colOff>165100</xdr:colOff>
      <xdr:row>97</xdr:row>
      <xdr:rowOff>153333</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144460</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5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61686"/>
          <a:ext cx="1269" cy="127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6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6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39624</xdr:rowOff>
    </xdr:from>
    <xdr:to>
      <xdr:col>85</xdr:col>
      <xdr:colOff>127000</xdr:colOff>
      <xdr:row>36</xdr:row>
      <xdr:rowOff>166116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211824"/>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72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96012</xdr:rowOff>
    </xdr:from>
    <xdr:to>
      <xdr:col>81</xdr:col>
      <xdr:colOff>50800</xdr:colOff>
      <xdr:row>36</xdr:row>
      <xdr:rowOff>166116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5753862"/>
          <a:ext cx="889000" cy="5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134764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161417</xdr:rowOff>
    </xdr:from>
    <xdr:to>
      <xdr:col>76</xdr:col>
      <xdr:colOff>114300</xdr:colOff>
      <xdr:row>33</xdr:row>
      <xdr:rowOff>96012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647817"/>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161417</xdr:rowOff>
    </xdr:from>
    <xdr:to>
      <xdr:col>71</xdr:col>
      <xdr:colOff>177800</xdr:colOff>
      <xdr:row>36</xdr:row>
      <xdr:rowOff>49784</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647817"/>
          <a:ext cx="889000" cy="5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139573</xdr:rowOff>
    </xdr:from>
    <xdr:to>
      <xdr:col>67</xdr:col>
      <xdr:colOff>101600</xdr:colOff>
      <xdr:row>36</xdr:row>
      <xdr:rowOff>69723</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86250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160274</xdr:rowOff>
    </xdr:from>
    <xdr:to>
      <xdr:col>85</xdr:col>
      <xdr:colOff>177800</xdr:colOff>
      <xdr:row>36</xdr:row>
      <xdr:rowOff>90424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138701</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115316</xdr:rowOff>
    </xdr:from>
    <xdr:to>
      <xdr:col>81</xdr:col>
      <xdr:colOff>101600</xdr:colOff>
      <xdr:row>37</xdr:row>
      <xdr:rowOff>45466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3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45212</xdr:rowOff>
    </xdr:from>
    <xdr:to>
      <xdr:col>76</xdr:col>
      <xdr:colOff>165100</xdr:colOff>
      <xdr:row>33</xdr:row>
      <xdr:rowOff>146812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7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163339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47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110617</xdr:rowOff>
    </xdr:from>
    <xdr:to>
      <xdr:col>72</xdr:col>
      <xdr:colOff>38100</xdr:colOff>
      <xdr:row>33</xdr:row>
      <xdr:rowOff>40767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5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57294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3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170434</xdr:rowOff>
    </xdr:from>
    <xdr:to>
      <xdr:col>67</xdr:col>
      <xdr:colOff>101600</xdr:colOff>
      <xdr:row>36</xdr:row>
      <xdr:rowOff>100584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91711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2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68549</xdr:rowOff>
    </xdr:from>
    <xdr:to>
      <xdr:col>85</xdr:col>
      <xdr:colOff>126364</xdr:colOff>
      <xdr:row>57</xdr:row>
      <xdr:rowOff>74664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41049"/>
          <a:ext cx="1269" cy="120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78491</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74664</xdr:rowOff>
    </xdr:from>
    <xdr:to>
      <xdr:col>86</xdr:col>
      <xdr:colOff>25400</xdr:colOff>
      <xdr:row>57</xdr:row>
      <xdr:rowOff>74664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84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15226</xdr:rowOff>
    </xdr:from>
    <xdr:ext cx="534377"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68549</xdr:rowOff>
    </xdr:from>
    <xdr:to>
      <xdr:col>86</xdr:col>
      <xdr:colOff>25400</xdr:colOff>
      <xdr:row>50</xdr:row>
      <xdr:rowOff>68549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4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74664</xdr:rowOff>
    </xdr:from>
    <xdr:to>
      <xdr:col>85</xdr:col>
      <xdr:colOff>127000</xdr:colOff>
      <xdr:row>57</xdr:row>
      <xdr:rowOff>107791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47314"/>
          <a:ext cx="838200" cy="3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161459</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24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138582</xdr:rowOff>
    </xdr:from>
    <xdr:to>
      <xdr:col>85</xdr:col>
      <xdr:colOff>177800</xdr:colOff>
      <xdr:row>55</xdr:row>
      <xdr:rowOff>68732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3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170942</xdr:rowOff>
    </xdr:from>
    <xdr:to>
      <xdr:col>81</xdr:col>
      <xdr:colOff>50800</xdr:colOff>
      <xdr:row>57</xdr:row>
      <xdr:rowOff>107791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72142"/>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154432</xdr:rowOff>
    </xdr:from>
    <xdr:to>
      <xdr:col>81</xdr:col>
      <xdr:colOff>101600</xdr:colOff>
      <xdr:row>55</xdr:row>
      <xdr:rowOff>84582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4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101109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170942</xdr:rowOff>
    </xdr:from>
    <xdr:to>
      <xdr:col>76</xdr:col>
      <xdr:colOff>114300</xdr:colOff>
      <xdr:row>57</xdr:row>
      <xdr:rowOff>37040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72142"/>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121018</xdr:rowOff>
    </xdr:from>
    <xdr:to>
      <xdr:col>76</xdr:col>
      <xdr:colOff>165100</xdr:colOff>
      <xdr:row>55</xdr:row>
      <xdr:rowOff>51168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67695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37040</xdr:rowOff>
    </xdr:from>
    <xdr:to>
      <xdr:col>71</xdr:col>
      <xdr:colOff>177800</xdr:colOff>
      <xdr:row>57</xdr:row>
      <xdr:rowOff>127946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09690"/>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12471</xdr:rowOff>
    </xdr:from>
    <xdr:to>
      <xdr:col>72</xdr:col>
      <xdr:colOff>38100</xdr:colOff>
      <xdr:row>55</xdr:row>
      <xdr:rowOff>114071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130598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101054</xdr:rowOff>
    </xdr:from>
    <xdr:to>
      <xdr:col>67</xdr:col>
      <xdr:colOff>101600</xdr:colOff>
      <xdr:row>56</xdr:row>
      <xdr:rowOff>31204</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47731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23864</xdr:rowOff>
    </xdr:from>
    <xdr:to>
      <xdr:col>85</xdr:col>
      <xdr:colOff>177800</xdr:colOff>
      <xdr:row>57</xdr:row>
      <xdr:rowOff>125464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110241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56991</xdr:rowOff>
    </xdr:from>
    <xdr:to>
      <xdr:col>81</xdr:col>
      <xdr:colOff>101600</xdr:colOff>
      <xdr:row>57</xdr:row>
      <xdr:rowOff>158591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149718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120142</xdr:rowOff>
    </xdr:from>
    <xdr:to>
      <xdr:col>76</xdr:col>
      <xdr:colOff>165100</xdr:colOff>
      <xdr:row>57</xdr:row>
      <xdr:rowOff>50292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41419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157690</xdr:rowOff>
    </xdr:from>
    <xdr:to>
      <xdr:col>72</xdr:col>
      <xdr:colOff>38100</xdr:colOff>
      <xdr:row>57</xdr:row>
      <xdr:rowOff>87840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78967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77146</xdr:rowOff>
    </xdr:from>
    <xdr:to>
      <xdr:col>67</xdr:col>
      <xdr:colOff>101600</xdr:colOff>
      <xdr:row>58</xdr:row>
      <xdr:rowOff>7296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169873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77467"/>
          <a:ext cx="1269" cy="143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44935</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290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0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109708</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8280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23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106415</xdr:rowOff>
    </xdr:from>
    <xdr:to>
      <xdr:col>76</xdr:col>
      <xdr:colOff>114300</xdr:colOff>
      <xdr:row>78</xdr:row>
      <xdr:rowOff>109708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79515"/>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06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154540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8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106415</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79515"/>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29633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2841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3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58908</xdr:rowOff>
    </xdr:from>
    <xdr:to>
      <xdr:col>76</xdr:col>
      <xdr:colOff>165100</xdr:colOff>
      <xdr:row>78</xdr:row>
      <xdr:rowOff>160508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151635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2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55615</xdr:rowOff>
    </xdr:from>
    <xdr:to>
      <xdr:col>72</xdr:col>
      <xdr:colOff>38100</xdr:colOff>
      <xdr:row>78</xdr:row>
      <xdr:rowOff>157215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148342</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21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150177</xdr:rowOff>
    </xdr:from>
    <xdr:to>
      <xdr:col>85</xdr:col>
      <xdr:colOff>127000</xdr:colOff>
      <xdr:row>99</xdr:row>
      <xdr:rowOff>11494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95227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121797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11494</xdr:rowOff>
    </xdr:from>
    <xdr:to>
      <xdr:col>81</xdr:col>
      <xdr:colOff>50800</xdr:colOff>
      <xdr:row>99</xdr:row>
      <xdr:rowOff>33096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98504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129398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25667</xdr:rowOff>
    </xdr:from>
    <xdr:to>
      <xdr:col>76</xdr:col>
      <xdr:colOff>114300</xdr:colOff>
      <xdr:row>99</xdr:row>
      <xdr:rowOff>33096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9992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148086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25667</xdr:rowOff>
    </xdr:from>
    <xdr:to>
      <xdr:col>71</xdr:col>
      <xdr:colOff>177800</xdr:colOff>
      <xdr:row>99</xdr:row>
      <xdr:rowOff>39936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9992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134599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117815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99377</xdr:rowOff>
    </xdr:from>
    <xdr:to>
      <xdr:col>85</xdr:col>
      <xdr:colOff>177800</xdr:colOff>
      <xdr:row>99</xdr:row>
      <xdr:rowOff>29527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9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14304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8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132144</xdr:rowOff>
    </xdr:from>
    <xdr:to>
      <xdr:col>81</xdr:col>
      <xdr:colOff>101600</xdr:colOff>
      <xdr:row>99</xdr:row>
      <xdr:rowOff>62294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53421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70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153746</xdr:rowOff>
    </xdr:from>
    <xdr:to>
      <xdr:col>76</xdr:col>
      <xdr:colOff>165100</xdr:colOff>
      <xdr:row>99</xdr:row>
      <xdr:rowOff>83896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9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75023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70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146317</xdr:rowOff>
    </xdr:from>
    <xdr:to>
      <xdr:col>72</xdr:col>
      <xdr:colOff>38100</xdr:colOff>
      <xdr:row>99</xdr:row>
      <xdr:rowOff>76467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67594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70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160586</xdr:rowOff>
    </xdr:from>
    <xdr:to>
      <xdr:col>67</xdr:col>
      <xdr:colOff>101600</xdr:colOff>
      <xdr:row>99</xdr:row>
      <xdr:rowOff>90736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81863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7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目的別歳出について、民生費の構成割合が最も高く、住民一人当たり</a:t>
          </a:r>
          <a:r>
            <a:rPr kumimoji="1" lang="en-US" altLang="ja-JP" sz="1300">
              <a:latin typeface="ＭＳ Ｐゴシック" panose="020B0600070205080204" pitchFamily="50" charset="-128"/>
              <a:ea typeface="ＭＳ Ｐゴシック" panose="020B0600070205080204" pitchFamily="50" charset="-128"/>
            </a:rPr>
            <a:t>164,475</a:t>
          </a:r>
          <a:r>
            <a:rPr kumimoji="1" lang="ja-JP" altLang="en-US" sz="1300">
              <a:latin typeface="ＭＳ Ｐゴシック" panose="020B0600070205080204" pitchFamily="50" charset="-128"/>
              <a:ea typeface="ＭＳ Ｐゴシック" panose="020B0600070205080204" pitchFamily="50" charset="-128"/>
            </a:rPr>
            <a:t>円である。子育て世帯への臨時特別給付金支給事業が減少したことにより、前年度比では減少している（▲</a:t>
          </a:r>
          <a:r>
            <a:rPr kumimoji="1" lang="en-US" altLang="ja-JP" sz="1300">
              <a:latin typeface="ＭＳ Ｐゴシック" panose="020B0600070205080204" pitchFamily="50" charset="-128"/>
              <a:ea typeface="ＭＳ Ｐゴシック" panose="020B0600070205080204" pitchFamily="50" charset="-128"/>
            </a:rPr>
            <a:t>12,270</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全体的に類似団体平均を下回っているが、商工費については令和４年度に類似団体平均を上回り、</a:t>
          </a:r>
          <a:r>
            <a:rPr kumimoji="1" lang="en-US" altLang="ja-JP" sz="1300">
              <a:latin typeface="ＭＳ Ｐゴシック" panose="020B0600070205080204" pitchFamily="50" charset="-128"/>
              <a:ea typeface="ＭＳ Ｐゴシック" panose="020B0600070205080204" pitchFamily="50" charset="-128"/>
            </a:rPr>
            <a:t>27,301</a:t>
          </a:r>
          <a:r>
            <a:rPr kumimoji="1" lang="ja-JP" altLang="en-US" sz="1300">
              <a:latin typeface="ＭＳ Ｐゴシック" panose="020B0600070205080204" pitchFamily="50" charset="-128"/>
              <a:ea typeface="ＭＳ Ｐゴシック" panose="020B0600070205080204" pitchFamily="50" charset="-128"/>
            </a:rPr>
            <a:t>円となった。これは、地域通貨ネギーを活用した物価高騰対策を実施したことによるものだが、基本的には裏付けとなる財源（地方創生臨時交付金、発行収入）があるものであり、財政負担が大きく増加するものではない。</a:t>
          </a:r>
        </a:p>
        <a:p>
          <a:r>
            <a:rPr kumimoji="1" lang="ja-JP" altLang="en-US" sz="1300">
              <a:latin typeface="ＭＳ Ｐゴシック" panose="020B0600070205080204" pitchFamily="50" charset="-128"/>
              <a:ea typeface="ＭＳ Ｐゴシック" panose="020B0600070205080204" pitchFamily="50" charset="-128"/>
            </a:rPr>
            <a:t>　消防費については、類似団体平均が減少している（▲</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円）一方で、本市は増加している（</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円）。本市は市域が広いことに加え、隣接している寄居町の消防事務についても受託しており、消防関係施設や車両が多いことから、燃料価格高騰による電気料やガソリン代が増嵩しているため、このような動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実質収支、実質単年度収支が減少している。これは、令和３年度が予算を大きく上回る税収があったことなどの要因により特別大きくなっていたもので、これが平年並みに落ち着いてきたという状況にあるものである。</a:t>
          </a:r>
        </a:p>
        <a:p>
          <a:r>
            <a:rPr kumimoji="1" lang="ja-JP" altLang="en-US" sz="1400">
              <a:latin typeface="ＭＳ ゴシック" pitchFamily="49" charset="-128"/>
              <a:ea typeface="ＭＳ ゴシック" pitchFamily="49" charset="-128"/>
            </a:rPr>
            <a:t>　財政調整基金残高については、効率的・効果的な事業執行に伴い発生した実質収支について決算時点で積み立てを行っているため、一定規模の財政調整基金を維持している。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すべての会計において実質赤字は生じておらず、財政健全化法上の水準はクリアしている。</a:t>
          </a:r>
        </a:p>
        <a:p>
          <a:r>
            <a:rPr kumimoji="1" lang="ja-JP" altLang="en-US" sz="1400">
              <a:latin typeface="ＭＳ ゴシック" pitchFamily="49" charset="-128"/>
              <a:ea typeface="ＭＳ ゴシック" pitchFamily="49" charset="-128"/>
            </a:rPr>
            <a:t>　しかしながら、一般会計からの多額の繰入金により収支を維持している会計があり、税率や使用料の適正化について、収支計画等に基づいて適切に実施する必要がある。</a:t>
          </a:r>
        </a:p>
        <a:p>
          <a:r>
            <a:rPr kumimoji="1" lang="ja-JP" altLang="en-US" sz="1400">
              <a:latin typeface="ＭＳ ゴシック" pitchFamily="49" charset="-128"/>
              <a:ea typeface="ＭＳ ゴシック" pitchFamily="49" charset="-128"/>
            </a:rPr>
            <a:t>　一般会計については、今後、少子高齢化社会や人口減少の進展に伴い税収減が見込まれるとともに、定年延長による人件費の増、大規模事業に係る地方債の償還開始による公債費の増、社会保障関係支出の拡充による扶助費の増など、義務費の増加が継続するものと見込まれるため、より一層健全な財政運営となるよう、適正規模の基金の維持や、財源の確保策の推進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実質公債費比率はマイナス数値が継続しており、令和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元利償還金等を算入公債費等が上回っていることから生じており、本市においては合併特例債等の交付税措置率の高い地方債の活用と、臨時財政対策債の発行抑制による元利償還金の抑制によるものである。</a:t>
          </a:r>
        </a:p>
        <a:p>
          <a:r>
            <a:rPr kumimoji="1" lang="ja-JP" altLang="en-US" sz="1400">
              <a:latin typeface="ＭＳ ゴシック" pitchFamily="49" charset="-128"/>
              <a:ea typeface="ＭＳ ゴシック" pitchFamily="49" charset="-128"/>
            </a:rPr>
            <a:t>　合併特例債については発行可能残額が残り少ないことから、新たな財源対策を調査研究する必要がある。また、臨時財政対策債については、引き続き必要最小限の借入とすることで、健全な財政状態を維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増加要因となる地方債現在高については、令和４年度は起債額を償還額が上回ったことから、前年度比減少となった。公営企業債等繰入見込額については減少傾向にあり、公営企業における経営の健全化がうかがえる。</a:t>
          </a:r>
        </a:p>
        <a:p>
          <a:r>
            <a:rPr kumimoji="1" lang="ja-JP" altLang="en-US" sz="1400">
              <a:latin typeface="ＭＳ ゴシック" pitchFamily="49" charset="-128"/>
              <a:ea typeface="ＭＳ ゴシック" pitchFamily="49" charset="-128"/>
            </a:rPr>
            <a:t>　減少要因となる充当可能財源については、財政見通しに留意した予算編成と、効率的・効果的な事業執行による充当可能基金の増により、増加傾向である。</a:t>
          </a:r>
        </a:p>
        <a:p>
          <a:r>
            <a:rPr kumimoji="1" lang="ja-JP" altLang="en-US" sz="1400">
              <a:latin typeface="ＭＳ ゴシック" pitchFamily="49" charset="-128"/>
              <a:ea typeface="ＭＳ ゴシック" pitchFamily="49" charset="-128"/>
            </a:rPr>
            <a:t>　差引で将来負担比率としてはマイナス数値となり、将来負担なしと判定されている。しかしながら、今後も大規模な普通建設事業が控えていることから、地方債の発行抑制や、コスト削減による充当可能基金の確保を通じ、健全な財政状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決算剰余金の財政調整基金への積立（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2,254,188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千円）、決算剰余金の公共施設整備基金への積立（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千円）、ふるさと納税寄附金の産業価値創出基金への積立（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決算剰余金については、令和３年度において、新型コロナウイルス感染症の市税への影響を大きく見ていたことに対して結果的に平年並みであったことから決算における実質収支が大きくな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や交付税の増、新型コロナウイルス感染症の市税に対する影響が軽微だったことなど、近年の状況により短期的には現在の基金規模を維持できるものの、これまでの大規模事業に係る地方債の償還開始による公債費の増、定年延長の開始による人件費の増、保育料完全無償化による扶助費の増、予定されている大規模事業の実施による財政出動などの要因から、中長期的には減少となる見込みである。今後も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推進による人件費の抑制や歳入確保策の推進などを通じ、持続可能な財政運営に努める。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まちづくり振興基金：市民の連帯の強化及び地域振興を図る事業の財源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産業価値創出基金：産業の特性を活かし、付加価値を創出する事業の財源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公共施設整備基金：深谷グリーンパークパティオの大規模改修工事に約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千円、市民体育館の解体工事に約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まちづくり振興基金：自治会活動振興事業や、論語の里施設管理活用事業など、市民の連帯の強化及び地域振興に寄与することが見込まれる事業に対し、合計で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産業価値創出基金：アグリテックや地域通貨など、基金の主旨に合致した事業に対して約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万円を取り崩したが、ふるさと納税寄附金として多額の寄附があったことなどの理由により、年間で約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億円の積立を行ったため、差し引きで基金残高は約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適正配置の進捗や、各公共施設の更新時期の到来による大規模改修による取崩額の増加が見込まれるため、基金残高を注視しつつ有効活用を図る。まちづくり振興基金については、一部ふるさと納税寄附金を積み立てているが、用途が渋沢栄一の顕彰に係る事業に限られているため、具体的な活用方法について検討を行い、有効活用を図る。産業価値創出基金をはじめとしたその他の特定目的金についても、各基金の目的を踏まえ、適切に管理、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効率的・効果的な予算執行による歳出抑制による決算剰余金の積立や、普通交付税の再算定に伴う追加交付により約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過去の災害対応時における財政出動の教訓から、最低でも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令和４年度決算時点では余裕があるように見えるものの、今後予定されている大規模な普通建設事業などの状況を考慮すると、中長期的には減少していく見込であるため、今後も中長期的な財政見通しを踏まえた予算編成やコスト削減を通じ、適正な基金規模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普通建設事業の実施にともない、地方債残高が令和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年ごろにピークを迎え、公債費が令和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億円規模となる見込みであることから、当該基金についても活用を検討し、公債費負担の抑制に努める。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施設の更新よりも減価償却の金額が大きかったことを示している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概ね類似団体平均の推移と同様の推移となっているが、類似団体平均を上回っていることに留意が必要である。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本市では公共施設適正配置計画に基づき公共施設の統廃合に着手しており、本指標を注視しつつ、計画的かつ効果的な施設の適正配置を進める。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300220" y="5436489"/>
          <a:ext cx="1270" cy="96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352925" y="640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213225" y="64021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352925" y="52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213225" y="543648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106824</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352925" y="5688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251325" y="5830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616325" y="577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930525" y="5655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244725" y="5642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13589</xdr:rowOff>
    </xdr:from>
    <xdr:to>
      <xdr:col>7</xdr:col>
      <xdr:colOff>187325</xdr:colOff>
      <xdr:row>29</xdr:row>
      <xdr:rowOff>115189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58925" y="5595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251325" y="5882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352925" y="58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616325" y="58263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15113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667125" y="5877179"/>
          <a:ext cx="635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14859</xdr:rowOff>
    </xdr:from>
    <xdr:to>
      <xdr:col>15</xdr:col>
      <xdr:colOff>187325</xdr:colOff>
      <xdr:row>30</xdr:row>
      <xdr:rowOff>116459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930525" y="5761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65659</xdr:rowOff>
    </xdr:from>
    <xdr:to>
      <xdr:col>19</xdr:col>
      <xdr:colOff>136525</xdr:colOff>
      <xdr:row>30</xdr:row>
      <xdr:rowOff>130429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81325" y="5812409"/>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2447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65659</xdr:rowOff>
    </xdr:from>
    <xdr:to>
      <xdr:col>15</xdr:col>
      <xdr:colOff>136525</xdr:colOff>
      <xdr:row>30</xdr:row>
      <xdr:rowOff>95885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295525" y="5812409"/>
          <a:ext cx="6858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58925" y="5746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95885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609725" y="5790819"/>
          <a:ext cx="6858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470919" y="5558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97819" y="5437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112019" y="54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131716</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426219" y="53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470919" y="59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107586</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97819"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1120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426219" y="58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となっており、類似団体平均と比較して前年同様良好な数値を維持している。主な要因としては、将来負担額から差し引く充当可能基金が他市と比べて大きいことが考えられる。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扶助費や人件費の増、今後も控えている大規模事業の進捗により減少していく見通しであることから、指標の悪化が懸念される。事業の精査や起債メニューの厳選等を通じ、良好な水準の維持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D00-000087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3323570" y="5270299"/>
          <a:ext cx="1269" cy="125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37" name="債務償還比率最小値テキスト">
          <a:extLst>
            <a:ext uri="{FF2B5EF4-FFF2-40B4-BE49-F238E27FC236}">
              <a16:creationId xmlns:a16="http://schemas.microsoft.com/office/drawing/2014/main" id="{00000000-0008-0000-0D00-000089000000}"/>
            </a:ext>
          </a:extLst>
        </xdr:cNvPr>
        <xdr:cNvSpPr txBox="1"/>
      </xdr:nvSpPr>
      <xdr:spPr>
        <a:xfrm>
          <a:off x="13376275" y="65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3255625" y="652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39" name="債務償還比率最大値テキスト">
          <a:extLst>
            <a:ext uri="{FF2B5EF4-FFF2-40B4-BE49-F238E27FC236}">
              <a16:creationId xmlns:a16="http://schemas.microsoft.com/office/drawing/2014/main" id="{00000000-0008-0000-0D00-00008B000000}"/>
            </a:ext>
          </a:extLst>
        </xdr:cNvPr>
        <xdr:cNvSpPr txBox="1"/>
      </xdr:nvSpPr>
      <xdr:spPr>
        <a:xfrm>
          <a:off x="13376275" y="505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3255625" y="5270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139558</xdr:rowOff>
    </xdr:from>
    <xdr:ext cx="469744" cy="259045"/>
    <xdr:sp macro="" textlink="">
      <xdr:nvSpPr>
        <xdr:cNvPr id="141" name="債務償還比率平均値テキスト">
          <a:extLst>
            <a:ext uri="{FF2B5EF4-FFF2-40B4-BE49-F238E27FC236}">
              <a16:creationId xmlns:a16="http://schemas.microsoft.com/office/drawing/2014/main" id="{00000000-0008-0000-0D00-00008D000000}"/>
            </a:ext>
          </a:extLst>
        </xdr:cNvPr>
        <xdr:cNvSpPr txBox="1"/>
      </xdr:nvSpPr>
      <xdr:spPr>
        <a:xfrm>
          <a:off x="13376275" y="588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3293725" y="59078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2639675" y="584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953875" y="602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149987</xdr:rowOff>
    </xdr:from>
    <xdr:to>
      <xdr:col>64</xdr:col>
      <xdr:colOff>123825</xdr:colOff>
      <xdr:row>32</xdr:row>
      <xdr:rowOff>80137</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268075" y="6061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60748</xdr:rowOff>
    </xdr:from>
    <xdr:to>
      <xdr:col>60</xdr:col>
      <xdr:colOff>123825</xdr:colOff>
      <xdr:row>31</xdr:row>
      <xdr:rowOff>162348</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0582275" y="59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102457</xdr:rowOff>
    </xdr:from>
    <xdr:to>
      <xdr:col>76</xdr:col>
      <xdr:colOff>73025</xdr:colOff>
      <xdr:row>29</xdr:row>
      <xdr:rowOff>32607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3293725" y="551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125334</xdr:rowOff>
    </xdr:from>
    <xdr:ext cx="469744" cy="259045"/>
    <xdr:sp macro="" textlink="">
      <xdr:nvSpPr>
        <xdr:cNvPr id="153" name="債務償還比率該当値テキスト">
          <a:extLst>
            <a:ext uri="{FF2B5EF4-FFF2-40B4-BE49-F238E27FC236}">
              <a16:creationId xmlns:a16="http://schemas.microsoft.com/office/drawing/2014/main" id="{00000000-0008-0000-0D00-000099000000}"/>
            </a:ext>
          </a:extLst>
        </xdr:cNvPr>
        <xdr:cNvSpPr txBox="1"/>
      </xdr:nvSpPr>
      <xdr:spPr>
        <a:xfrm>
          <a:off x="13376275" y="53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89323</xdr:rowOff>
    </xdr:from>
    <xdr:to>
      <xdr:col>72</xdr:col>
      <xdr:colOff>123825</xdr:colOff>
      <xdr:row>29</xdr:row>
      <xdr:rowOff>19473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639675" y="5505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140123</xdr:rowOff>
    </xdr:from>
    <xdr:to>
      <xdr:col>76</xdr:col>
      <xdr:colOff>22225</xdr:colOff>
      <xdr:row>28</xdr:row>
      <xdr:rowOff>153257</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2690475" y="5556673"/>
          <a:ext cx="635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160041</xdr:rowOff>
    </xdr:from>
    <xdr:to>
      <xdr:col>68</xdr:col>
      <xdr:colOff>123825</xdr:colOff>
      <xdr:row>30</xdr:row>
      <xdr:rowOff>90191</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953875" y="5741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140123</xdr:rowOff>
    </xdr:from>
    <xdr:to>
      <xdr:col>72</xdr:col>
      <xdr:colOff>73025</xdr:colOff>
      <xdr:row>30</xdr:row>
      <xdr:rowOff>39391</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2004675" y="5556673"/>
          <a:ext cx="685800" cy="2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83037</xdr:rowOff>
    </xdr:from>
    <xdr:to>
      <xdr:col>64</xdr:col>
      <xdr:colOff>123825</xdr:colOff>
      <xdr:row>30</xdr:row>
      <xdr:rowOff>13187</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268075" y="5664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133837</xdr:rowOff>
    </xdr:from>
    <xdr:to>
      <xdr:col>68</xdr:col>
      <xdr:colOff>73025</xdr:colOff>
      <xdr:row>30</xdr:row>
      <xdr:rowOff>39391</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1318875" y="5715487"/>
          <a:ext cx="685800" cy="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142759</xdr:rowOff>
    </xdr:from>
    <xdr:to>
      <xdr:col>60</xdr:col>
      <xdr:colOff>123825</xdr:colOff>
      <xdr:row>29</xdr:row>
      <xdr:rowOff>72909</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0582275" y="5559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22109</xdr:rowOff>
    </xdr:from>
    <xdr:to>
      <xdr:col>64</xdr:col>
      <xdr:colOff>73025</xdr:colOff>
      <xdr:row>29</xdr:row>
      <xdr:rowOff>133837</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0633075" y="5603759"/>
          <a:ext cx="6858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21057</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2461952" y="59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1788852" y="61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71264</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1103052"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153475</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0417252" y="60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36000</xdr:rowOff>
    </xdr:from>
    <xdr:ext cx="469744"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2461952" y="52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106718</xdr:rowOff>
    </xdr:from>
    <xdr:ext cx="469744"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1788852" y="552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29714</xdr:rowOff>
    </xdr:from>
    <xdr:ext cx="469744"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1103052" y="54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89436</xdr:rowOff>
    </xdr:from>
    <xdr:ext cx="469744"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0417252" y="534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a:extLst>
            <a:ext uri="{FF2B5EF4-FFF2-40B4-BE49-F238E27FC236}">
              <a16:creationId xmlns:a16="http://schemas.microsoft.com/office/drawing/2014/main" id="{00000000-0008-0000-0E00-000034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7620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flipV="1">
          <a:off x="4177665" y="5593715"/>
          <a:ext cx="0"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4" name="【道路】&#10;有形固定資産減価償却率最小値テキスト">
          <a:extLst>
            <a:ext uri="{FF2B5EF4-FFF2-40B4-BE49-F238E27FC236}">
              <a16:creationId xmlns:a16="http://schemas.microsoft.com/office/drawing/2014/main" id="{00000000-0008-0000-0E00-000036000000}"/>
            </a:ext>
          </a:extLst>
        </xdr:cNvPr>
        <xdr:cNvSpPr txBox="1"/>
      </xdr:nvSpPr>
      <xdr:spPr>
        <a:xfrm>
          <a:off x="4216400"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410845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56" name="【道路】&#10;有形固定資産減価償却率最大値テキスト">
          <a:extLst>
            <a:ext uri="{FF2B5EF4-FFF2-40B4-BE49-F238E27FC236}">
              <a16:creationId xmlns:a16="http://schemas.microsoft.com/office/drawing/2014/main" id="{00000000-0008-0000-0E00-000038000000}"/>
            </a:ext>
          </a:extLst>
        </xdr:cNvPr>
        <xdr:cNvSpPr txBox="1"/>
      </xdr:nvSpPr>
      <xdr:spPr>
        <a:xfrm>
          <a:off x="4216400" y="537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108450" y="5593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111142</xdr:rowOff>
    </xdr:from>
    <xdr:ext cx="405111" cy="259045"/>
    <xdr:sp macro="" textlink="">
      <xdr:nvSpPr>
        <xdr:cNvPr id="58" name="【道路】&#10;有形固定資産減価償却率平均値テキスト">
          <a:extLst>
            <a:ext uri="{FF2B5EF4-FFF2-40B4-BE49-F238E27FC236}">
              <a16:creationId xmlns:a16="http://schemas.microsoft.com/office/drawing/2014/main" id="{00000000-0008-0000-0E00-00003A000000}"/>
            </a:ext>
          </a:extLst>
        </xdr:cNvPr>
        <xdr:cNvSpPr txBox="1"/>
      </xdr:nvSpPr>
      <xdr:spPr>
        <a:xfrm>
          <a:off x="4216400" y="5895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59" name="フローチャート: 判断 58">
          <a:extLst>
            <a:ext uri="{FF2B5EF4-FFF2-40B4-BE49-F238E27FC236}">
              <a16:creationId xmlns:a16="http://schemas.microsoft.com/office/drawing/2014/main" id="{00000000-0008-0000-0E00-00003B000000}"/>
            </a:ext>
          </a:extLst>
        </xdr:cNvPr>
        <xdr:cNvSpPr/>
      </xdr:nvSpPr>
      <xdr:spPr>
        <a:xfrm>
          <a:off x="4127500" y="6038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3384550" y="5947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25400</xdr:rowOff>
    </xdr:from>
    <xdr:to>
      <xdr:col>15</xdr:col>
      <xdr:colOff>101600</xdr:colOff>
      <xdr:row>35</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2571750" y="58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82550</xdr:rowOff>
    </xdr:from>
    <xdr:to>
      <xdr:col>10</xdr:col>
      <xdr:colOff>165100</xdr:colOff>
      <xdr:row>35</xdr:row>
      <xdr:rowOff>12700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1778000" y="5702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133985</xdr:rowOff>
    </xdr:from>
    <xdr:to>
      <xdr:col>6</xdr:col>
      <xdr:colOff>38100</xdr:colOff>
      <xdr:row>34</xdr:row>
      <xdr:rowOff>64135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984250" y="5588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127500" y="6368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216400"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384550" y="62604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139065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3429000" y="6304915"/>
          <a:ext cx="7493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5717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38</xdr:row>
      <xdr:rowOff>24765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2622550" y="6179820"/>
          <a:ext cx="80645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778000" y="6049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64770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1828800" y="6100445"/>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984250" y="5969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150495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028700" y="6020435"/>
          <a:ext cx="8001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2391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439044" y="55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29227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645294" y="54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80662</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851544" y="53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2391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439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64529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mainValue【道路】&#10;有形固定資産減価償却率">
          <a:extLst>
            <a:ext uri="{FF2B5EF4-FFF2-40B4-BE49-F238E27FC236}">
              <a16:creationId xmlns:a16="http://schemas.microsoft.com/office/drawing/2014/main" id="{00000000-0008-0000-0E00-000056000000}"/>
            </a:ext>
          </a:extLst>
        </xdr:cNvPr>
        <xdr:cNvSpPr txBox="1"/>
      </xdr:nvSpPr>
      <xdr:spPr>
        <a:xfrm>
          <a:off x="851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482151" y="677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9429115" y="5626638"/>
          <a:ext cx="0" cy="123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9467850" y="68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9359900" y="6864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9467850" y="54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9359900" y="5626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158873</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9467850" y="627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398000" y="6416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36000" y="6427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5146</xdr:rowOff>
    </xdr:from>
    <xdr:to>
      <xdr:col>46</xdr:col>
      <xdr:colOff>38100</xdr:colOff>
      <xdr:row>41</xdr:row>
      <xdr:rowOff>106746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42250" y="67805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122281</xdr:rowOff>
    </xdr:from>
    <xdr:to>
      <xdr:col>41</xdr:col>
      <xdr:colOff>101600</xdr:colOff>
      <xdr:row>41</xdr:row>
      <xdr:rowOff>52431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029450" y="6732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129413</xdr:rowOff>
    </xdr:from>
    <xdr:to>
      <xdr:col>36</xdr:col>
      <xdr:colOff>165100</xdr:colOff>
      <xdr:row>41</xdr:row>
      <xdr:rowOff>59563</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235700" y="6739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156251</xdr:rowOff>
    </xdr:from>
    <xdr:to>
      <xdr:col>55</xdr:col>
      <xdr:colOff>50800</xdr:colOff>
      <xdr:row>40</xdr:row>
      <xdr:rowOff>86401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398000" y="6601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134678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9467850" y="65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163200</xdr:rowOff>
    </xdr:from>
    <xdr:to>
      <xdr:col>50</xdr:col>
      <xdr:colOff>165100</xdr:colOff>
      <xdr:row>40</xdr:row>
      <xdr:rowOff>93350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36000" y="660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35601</xdr:rowOff>
    </xdr:from>
    <xdr:to>
      <xdr:col>55</xdr:col>
      <xdr:colOff>0</xdr:colOff>
      <xdr:row>40</xdr:row>
      <xdr:rowOff>42550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686800" y="6645951"/>
          <a:ext cx="74295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163657</xdr:rowOff>
    </xdr:from>
    <xdr:to>
      <xdr:col>46</xdr:col>
      <xdr:colOff>38100</xdr:colOff>
      <xdr:row>40</xdr:row>
      <xdr:rowOff>93807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42250" y="66089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42550</xdr:rowOff>
    </xdr:from>
    <xdr:to>
      <xdr:col>50</xdr:col>
      <xdr:colOff>114300</xdr:colOff>
      <xdr:row>40</xdr:row>
      <xdr:rowOff>43007</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86700" y="6652900"/>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167132</xdr:rowOff>
    </xdr:from>
    <xdr:to>
      <xdr:col>41</xdr:col>
      <xdr:colOff>101600</xdr:colOff>
      <xdr:row>40</xdr:row>
      <xdr:rowOff>97282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029450" y="6612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43007</xdr:rowOff>
    </xdr:from>
    <xdr:to>
      <xdr:col>45</xdr:col>
      <xdr:colOff>177800</xdr:colOff>
      <xdr:row>40</xdr:row>
      <xdr:rowOff>46482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080250" y="6653357"/>
          <a:ext cx="80645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168412</xdr:rowOff>
    </xdr:from>
    <xdr:to>
      <xdr:col>36</xdr:col>
      <xdr:colOff>165100</xdr:colOff>
      <xdr:row>40</xdr:row>
      <xdr:rowOff>98562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235700" y="66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46482</xdr:rowOff>
    </xdr:from>
    <xdr:to>
      <xdr:col>41</xdr:col>
      <xdr:colOff>50800</xdr:colOff>
      <xdr:row>40</xdr:row>
      <xdr:rowOff>47762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286500" y="6656832"/>
          <a:ext cx="7937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94378</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8425961"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97873</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7644911" y="68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43558</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6851161" y="68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50690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038361" y="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84477</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8425961" y="66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110334</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7644911" y="63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113809</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6851161" y="63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115089</xdr:rowOff>
    </xdr:from>
    <xdr:ext cx="534377" cy="259045"/>
    <xdr:sp macro="" textlink="">
      <xdr:nvSpPr>
        <xdr:cNvPr id="142" name="n_4mainValue【道路】&#10;一人当たり延長">
          <a:extLst>
            <a:ext uri="{FF2B5EF4-FFF2-40B4-BE49-F238E27FC236}">
              <a16:creationId xmlns:a16="http://schemas.microsoft.com/office/drawing/2014/main" id="{00000000-0008-0000-0E00-00008E000000}"/>
            </a:ext>
          </a:extLst>
        </xdr:cNvPr>
        <xdr:cNvSpPr txBox="1"/>
      </xdr:nvSpPr>
      <xdr:spPr>
        <a:xfrm>
          <a:off x="6038361" y="63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62</xdr:row>
      <xdr:rowOff>140970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177665" y="9136380"/>
          <a:ext cx="0" cy="124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144797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216400" y="1038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140970</xdr:rowOff>
    </xdr:from>
    <xdr:to>
      <xdr:col>24</xdr:col>
      <xdr:colOff>152400</xdr:colOff>
      <xdr:row>62</xdr:row>
      <xdr:rowOff>140970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108450" y="10383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216400" y="892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108450" y="913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216400" y="9658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127500" y="9679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384550" y="9645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93980</xdr:rowOff>
    </xdr:from>
    <xdr:to>
      <xdr:col>15</xdr:col>
      <xdr:colOff>101600</xdr:colOff>
      <xdr:row>58</xdr:row>
      <xdr:rowOff>24130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571750" y="951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93980</xdr:rowOff>
    </xdr:from>
    <xdr:to>
      <xdr:col>10</xdr:col>
      <xdr:colOff>165100</xdr:colOff>
      <xdr:row>58</xdr:row>
      <xdr:rowOff>24130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778000" y="951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55880</xdr:rowOff>
    </xdr:from>
    <xdr:to>
      <xdr:col>6</xdr:col>
      <xdr:colOff>38100</xdr:colOff>
      <xdr:row>57</xdr:row>
      <xdr:rowOff>157480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984250" y="9472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127500" y="9579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216400"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384550" y="9511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41910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429000" y="9561830"/>
          <a:ext cx="7493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57175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144780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622550" y="951992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7780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110490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1828800" y="951992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xdr:rowOff>
    </xdr:from>
    <xdr:to>
      <xdr:col>6</xdr:col>
      <xdr:colOff>38100</xdr:colOff>
      <xdr:row>58</xdr:row>
      <xdr:rowOff>104140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984250" y="9584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110490</xdr:rowOff>
    </xdr:from>
    <xdr:to>
      <xdr:col>10</xdr:col>
      <xdr:colOff>114300</xdr:colOff>
      <xdr:row>58</xdr:row>
      <xdr:rowOff>53340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1028700" y="9527540"/>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156227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239144" y="973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15257</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439044"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15257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645294"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851544"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239144"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43904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4529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95267</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5154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E00-0000DF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9429115" y="9384388"/>
          <a:ext cx="0" cy="1228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E00-0000E1000000}"/>
            </a:ext>
          </a:extLst>
        </xdr:cNvPr>
        <xdr:cNvSpPr txBox="1"/>
      </xdr:nvSpPr>
      <xdr:spPr>
        <a:xfrm>
          <a:off x="9467850" y="10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9359900" y="10613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E00-0000E3000000}"/>
            </a:ext>
          </a:extLst>
        </xdr:cNvPr>
        <xdr:cNvSpPr txBox="1"/>
      </xdr:nvSpPr>
      <xdr:spPr>
        <a:xfrm>
          <a:off x="9467850" y="9165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9359900" y="9384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27839</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E00-0000E5000000}"/>
            </a:ext>
          </a:extLst>
        </xdr:cNvPr>
        <xdr:cNvSpPr txBox="1"/>
      </xdr:nvSpPr>
      <xdr:spPr>
        <a:xfrm>
          <a:off x="9467850" y="1010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398000" y="10247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36000" y="10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127974</xdr:rowOff>
    </xdr:from>
    <xdr:to>
      <xdr:col>46</xdr:col>
      <xdr:colOff>38100</xdr:colOff>
      <xdr:row>63</xdr:row>
      <xdr:rowOff>58124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42250" y="1037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99677</xdr:rowOff>
    </xdr:from>
    <xdr:to>
      <xdr:col>41</xdr:col>
      <xdr:colOff>101600</xdr:colOff>
      <xdr:row>63</xdr:row>
      <xdr:rowOff>29827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7029450" y="10342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101684</xdr:rowOff>
    </xdr:from>
    <xdr:to>
      <xdr:col>36</xdr:col>
      <xdr:colOff>165100</xdr:colOff>
      <xdr:row>63</xdr:row>
      <xdr:rowOff>31834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6235700" y="10344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156808</xdr:rowOff>
    </xdr:from>
    <xdr:to>
      <xdr:col>55</xdr:col>
      <xdr:colOff>50800</xdr:colOff>
      <xdr:row>64</xdr:row>
      <xdr:rowOff>86958</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398000" y="105644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71735</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00000000-0008-0000-0E00-0000F1000000}"/>
            </a:ext>
          </a:extLst>
        </xdr:cNvPr>
        <xdr:cNvSpPr txBox="1"/>
      </xdr:nvSpPr>
      <xdr:spPr>
        <a:xfrm>
          <a:off x="9467850" y="104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157005</xdr:rowOff>
    </xdr:from>
    <xdr:to>
      <xdr:col>50</xdr:col>
      <xdr:colOff>165100</xdr:colOff>
      <xdr:row>64</xdr:row>
      <xdr:rowOff>87155</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36000" y="10564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36158</xdr:rowOff>
    </xdr:from>
    <xdr:to>
      <xdr:col>55</xdr:col>
      <xdr:colOff>0</xdr:colOff>
      <xdr:row>64</xdr:row>
      <xdr:rowOff>36355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686800" y="10608908"/>
          <a:ext cx="74295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157499</xdr:rowOff>
    </xdr:from>
    <xdr:to>
      <xdr:col>46</xdr:col>
      <xdr:colOff>38100</xdr:colOff>
      <xdr:row>64</xdr:row>
      <xdr:rowOff>87649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42250" y="105651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36355</xdr:rowOff>
    </xdr:from>
    <xdr:to>
      <xdr:col>50</xdr:col>
      <xdr:colOff>114300</xdr:colOff>
      <xdr:row>64</xdr:row>
      <xdr:rowOff>36849</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86700" y="10609105"/>
          <a:ext cx="8001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158714</xdr:rowOff>
    </xdr:from>
    <xdr:to>
      <xdr:col>41</xdr:col>
      <xdr:colOff>101600</xdr:colOff>
      <xdr:row>64</xdr:row>
      <xdr:rowOff>88864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7029450" y="1056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36849</xdr:rowOff>
    </xdr:from>
    <xdr:to>
      <xdr:col>45</xdr:col>
      <xdr:colOff>177800</xdr:colOff>
      <xdr:row>64</xdr:row>
      <xdr:rowOff>38064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7080250" y="10609599"/>
          <a:ext cx="80645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161328</xdr:rowOff>
    </xdr:from>
    <xdr:to>
      <xdr:col>36</xdr:col>
      <xdr:colOff>165100</xdr:colOff>
      <xdr:row>64</xdr:row>
      <xdr:rowOff>91478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6235700" y="10568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38064</xdr:rowOff>
    </xdr:from>
    <xdr:to>
      <xdr:col>41</xdr:col>
      <xdr:colOff>50800</xdr:colOff>
      <xdr:row>64</xdr:row>
      <xdr:rowOff>40678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6286500" y="10610814"/>
          <a:ext cx="79375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126847</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8399995" y="1003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74651</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7612595" y="1015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46354</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6818845" y="10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48361</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6006045" y="101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78282</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25961" y="106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78776</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644911" y="1065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79991</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851161" y="106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82605</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038361" y="106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00000000-0008-0000-0E00-000017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17526</xdr:rowOff>
    </xdr:from>
    <xdr:to>
      <xdr:col>24</xdr:col>
      <xdr:colOff>62865</xdr:colOff>
      <xdr:row>85</xdr:row>
      <xdr:rowOff>127254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4177665" y="13066776"/>
          <a:ext cx="0" cy="11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00000000-0008-0000-0E00-000019010000}"/>
            </a:ext>
          </a:extLst>
        </xdr:cNvPr>
        <xdr:cNvSpPr txBox="1"/>
      </xdr:nvSpPr>
      <xdr:spPr>
        <a:xfrm>
          <a:off x="42164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108450" y="14167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135653</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00000000-0008-0000-0E00-00001B010000}"/>
            </a:ext>
          </a:extLst>
        </xdr:cNvPr>
        <xdr:cNvSpPr txBox="1"/>
      </xdr:nvSpPr>
      <xdr:spPr>
        <a:xfrm>
          <a:off x="4216400" y="1285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108450" y="1306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00000000-0008-0000-0E00-00001D010000}"/>
            </a:ext>
          </a:extLst>
        </xdr:cNvPr>
        <xdr:cNvSpPr txBox="1"/>
      </xdr:nvSpPr>
      <xdr:spPr>
        <a:xfrm>
          <a:off x="4216400" y="1318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4127500" y="13329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37592</xdr:rowOff>
    </xdr:from>
    <xdr:to>
      <xdr:col>20</xdr:col>
      <xdr:colOff>38100</xdr:colOff>
      <xdr:row>80</xdr:row>
      <xdr:rowOff>139192</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3384550" y="132519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xdr:rowOff>
    </xdr:from>
    <xdr:to>
      <xdr:col>15</xdr:col>
      <xdr:colOff>101600</xdr:colOff>
      <xdr:row>78</xdr:row>
      <xdr:rowOff>116332</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2571750" y="128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106172</xdr:rowOff>
    </xdr:from>
    <xdr:to>
      <xdr:col>10</xdr:col>
      <xdr:colOff>165100</xdr:colOff>
      <xdr:row>79</xdr:row>
      <xdr:rowOff>36322</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778000" y="12990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170180</xdr:rowOff>
    </xdr:from>
    <xdr:to>
      <xdr:col>6</xdr:col>
      <xdr:colOff>38100</xdr:colOff>
      <xdr:row>79</xdr:row>
      <xdr:rowOff>100330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984250" y="13047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133604</xdr:rowOff>
    </xdr:from>
    <xdr:to>
      <xdr:col>24</xdr:col>
      <xdr:colOff>114300</xdr:colOff>
      <xdr:row>81</xdr:row>
      <xdr:rowOff>63754</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4127500" y="13347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112031</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00000000-0008-0000-0E00-000029010000}"/>
            </a:ext>
          </a:extLst>
        </xdr:cNvPr>
        <xdr:cNvSpPr txBox="1"/>
      </xdr:nvSpPr>
      <xdr:spPr>
        <a:xfrm>
          <a:off x="4216400" y="133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28448</xdr:rowOff>
    </xdr:from>
    <xdr:to>
      <xdr:col>20</xdr:col>
      <xdr:colOff>38100</xdr:colOff>
      <xdr:row>80</xdr:row>
      <xdr:rowOff>130048</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3384550" y="13242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79248</xdr:rowOff>
    </xdr:from>
    <xdr:to>
      <xdr:col>24</xdr:col>
      <xdr:colOff>63500</xdr:colOff>
      <xdr:row>81</xdr:row>
      <xdr:rowOff>12954</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3429000" y="13293598"/>
          <a:ext cx="7493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99313</xdr:rowOff>
    </xdr:from>
    <xdr:to>
      <xdr:col>15</xdr:col>
      <xdr:colOff>101600</xdr:colOff>
      <xdr:row>80</xdr:row>
      <xdr:rowOff>29463</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2571750" y="13148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150113</xdr:rowOff>
    </xdr:from>
    <xdr:to>
      <xdr:col>19</xdr:col>
      <xdr:colOff>177800</xdr:colOff>
      <xdr:row>80</xdr:row>
      <xdr:rowOff>79248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622550" y="13199363"/>
          <a:ext cx="80645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1778000" y="1304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150113</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828800" y="13094208"/>
          <a:ext cx="79375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87885</xdr:rowOff>
    </xdr:from>
    <xdr:to>
      <xdr:col>6</xdr:col>
      <xdr:colOff>38100</xdr:colOff>
      <xdr:row>79</xdr:row>
      <xdr:rowOff>18035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984250" y="12972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138685</xdr:rowOff>
    </xdr:from>
    <xdr:to>
      <xdr:col>10</xdr:col>
      <xdr:colOff>114300</xdr:colOff>
      <xdr:row>79</xdr:row>
      <xdr:rowOff>44958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28700" y="13022835"/>
          <a:ext cx="800100" cy="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130319</xdr:rowOff>
    </xdr:from>
    <xdr:ext cx="405111" cy="259045"/>
    <xdr:sp macro="" textlink="">
      <xdr:nvSpPr>
        <xdr:cNvPr id="306" name="n_1aveValue【公営住宅】&#10;有形固定資産減価償却率">
          <a:extLst>
            <a:ext uri="{FF2B5EF4-FFF2-40B4-BE49-F238E27FC236}">
              <a16:creationId xmlns:a16="http://schemas.microsoft.com/office/drawing/2014/main" id="{00000000-0008-0000-0E00-000032010000}"/>
            </a:ext>
          </a:extLst>
        </xdr:cNvPr>
        <xdr:cNvSpPr txBox="1"/>
      </xdr:nvSpPr>
      <xdr:spPr>
        <a:xfrm>
          <a:off x="3239144" y="1334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132859</xdr:rowOff>
    </xdr:from>
    <xdr:ext cx="405111" cy="259045"/>
    <xdr:sp macro="" textlink="">
      <xdr:nvSpPr>
        <xdr:cNvPr id="307" name="n_2aveValue【公営住宅】&#10;有形固定資産減価償却率">
          <a:extLst>
            <a:ext uri="{FF2B5EF4-FFF2-40B4-BE49-F238E27FC236}">
              <a16:creationId xmlns:a16="http://schemas.microsoft.com/office/drawing/2014/main" id="{00000000-0008-0000-0E00-000033010000}"/>
            </a:ext>
          </a:extLst>
        </xdr:cNvPr>
        <xdr:cNvSpPr txBox="1"/>
      </xdr:nvSpPr>
      <xdr:spPr>
        <a:xfrm>
          <a:off x="2439044" y="1268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52849</xdr:rowOff>
    </xdr:from>
    <xdr:ext cx="405111" cy="259045"/>
    <xdr:sp macro="" textlink="">
      <xdr:nvSpPr>
        <xdr:cNvPr id="308" name="n_3aveValue【公営住宅】&#10;有形固定資産減価償却率">
          <a:extLst>
            <a:ext uri="{FF2B5EF4-FFF2-40B4-BE49-F238E27FC236}">
              <a16:creationId xmlns:a16="http://schemas.microsoft.com/office/drawing/2014/main" id="{00000000-0008-0000-0E00-000034010000}"/>
            </a:ext>
          </a:extLst>
        </xdr:cNvPr>
        <xdr:cNvSpPr txBox="1"/>
      </xdr:nvSpPr>
      <xdr:spPr>
        <a:xfrm>
          <a:off x="1645294" y="1277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91457</xdr:rowOff>
    </xdr:from>
    <xdr:ext cx="405111" cy="259045"/>
    <xdr:sp macro="" textlink="">
      <xdr:nvSpPr>
        <xdr:cNvPr id="309" name="n_4aveValue【公営住宅】&#10;有形固定資産減価償却率">
          <a:extLst>
            <a:ext uri="{FF2B5EF4-FFF2-40B4-BE49-F238E27FC236}">
              <a16:creationId xmlns:a16="http://schemas.microsoft.com/office/drawing/2014/main" id="{00000000-0008-0000-0E00-000035010000}"/>
            </a:ext>
          </a:extLst>
        </xdr:cNvPr>
        <xdr:cNvSpPr txBox="1"/>
      </xdr:nvSpPr>
      <xdr:spPr>
        <a:xfrm>
          <a:off x="851544"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146575</xdr:rowOff>
    </xdr:from>
    <xdr:ext cx="405111" cy="259045"/>
    <xdr:sp macro="" textlink="">
      <xdr:nvSpPr>
        <xdr:cNvPr id="310" name="n_1mainValue【公営住宅】&#10;有形固定資産減価償却率">
          <a:extLst>
            <a:ext uri="{FF2B5EF4-FFF2-40B4-BE49-F238E27FC236}">
              <a16:creationId xmlns:a16="http://schemas.microsoft.com/office/drawing/2014/main" id="{00000000-0008-0000-0E00-000036010000}"/>
            </a:ext>
          </a:extLst>
        </xdr:cNvPr>
        <xdr:cNvSpPr txBox="1"/>
      </xdr:nvSpPr>
      <xdr:spPr>
        <a:xfrm>
          <a:off x="3239144" y="1303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20590</xdr:rowOff>
    </xdr:from>
    <xdr:ext cx="405111" cy="259045"/>
    <xdr:sp macro="" textlink="">
      <xdr:nvSpPr>
        <xdr:cNvPr id="311" name="n_2mainValue【公営住宅】&#10;有形固定資産減価償却率">
          <a:extLst>
            <a:ext uri="{FF2B5EF4-FFF2-40B4-BE49-F238E27FC236}">
              <a16:creationId xmlns:a16="http://schemas.microsoft.com/office/drawing/2014/main" id="{00000000-0008-0000-0E00-000037010000}"/>
            </a:ext>
          </a:extLst>
        </xdr:cNvPr>
        <xdr:cNvSpPr txBox="1"/>
      </xdr:nvSpPr>
      <xdr:spPr>
        <a:xfrm>
          <a:off x="2439044" y="13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86885</xdr:rowOff>
    </xdr:from>
    <xdr:ext cx="405111" cy="259045"/>
    <xdr:sp macro="" textlink="">
      <xdr:nvSpPr>
        <xdr:cNvPr id="312" name="n_3mainValue【公営住宅】&#10;有形固定資産減価償却率">
          <a:extLst>
            <a:ext uri="{FF2B5EF4-FFF2-40B4-BE49-F238E27FC236}">
              <a16:creationId xmlns:a16="http://schemas.microsoft.com/office/drawing/2014/main" id="{00000000-0008-0000-0E00-000038010000}"/>
            </a:ext>
          </a:extLst>
        </xdr:cNvPr>
        <xdr:cNvSpPr txBox="1"/>
      </xdr:nvSpPr>
      <xdr:spPr>
        <a:xfrm>
          <a:off x="1645294"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13" name="n_4mainValue【公営住宅】&#10;有形固定資産減価償却率">
          <a:extLst>
            <a:ext uri="{FF2B5EF4-FFF2-40B4-BE49-F238E27FC236}">
              <a16:creationId xmlns:a16="http://schemas.microsoft.com/office/drawing/2014/main" id="{00000000-0008-0000-0E00-000039010000}"/>
            </a:ext>
          </a:extLst>
        </xdr:cNvPr>
        <xdr:cNvSpPr txBox="1"/>
      </xdr:nvSpPr>
      <xdr:spPr>
        <a:xfrm>
          <a:off x="851544" y="1275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公営住宅】&#10;一人当たり面積グラフ枠">
          <a:extLst>
            <a:ext uri="{FF2B5EF4-FFF2-40B4-BE49-F238E27FC236}">
              <a16:creationId xmlns:a16="http://schemas.microsoft.com/office/drawing/2014/main" id="{00000000-0008-0000-0E00-00004E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429115" y="13015061"/>
          <a:ext cx="0" cy="11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36" name="【公営住宅】&#10;一人当たり面積最小値テキスト">
          <a:extLst>
            <a:ext uri="{FF2B5EF4-FFF2-40B4-BE49-F238E27FC236}">
              <a16:creationId xmlns:a16="http://schemas.microsoft.com/office/drawing/2014/main" id="{00000000-0008-0000-0E00-000050010000}"/>
            </a:ext>
          </a:extLst>
        </xdr:cNvPr>
        <xdr:cNvSpPr txBox="1"/>
      </xdr:nvSpPr>
      <xdr:spPr>
        <a:xfrm>
          <a:off x="9467850"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9359900" y="141533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38" name="【公営住宅】&#10;一人当たり面積最大値テキスト">
          <a:extLst>
            <a:ext uri="{FF2B5EF4-FFF2-40B4-BE49-F238E27FC236}">
              <a16:creationId xmlns:a16="http://schemas.microsoft.com/office/drawing/2014/main" id="{00000000-0008-0000-0E00-000052010000}"/>
            </a:ext>
          </a:extLst>
        </xdr:cNvPr>
        <xdr:cNvSpPr txBox="1"/>
      </xdr:nvSpPr>
      <xdr:spPr>
        <a:xfrm>
          <a:off x="9467850" y="127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9359900" y="13015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142764</xdr:rowOff>
    </xdr:from>
    <xdr:ext cx="469744" cy="259045"/>
    <xdr:sp macro="" textlink="">
      <xdr:nvSpPr>
        <xdr:cNvPr id="340" name="【公営住宅】&#10;一人当たり面積平均値テキスト">
          <a:extLst>
            <a:ext uri="{FF2B5EF4-FFF2-40B4-BE49-F238E27FC236}">
              <a16:creationId xmlns:a16="http://schemas.microsoft.com/office/drawing/2014/main" id="{00000000-0008-0000-0E00-000054010000}"/>
            </a:ext>
          </a:extLst>
        </xdr:cNvPr>
        <xdr:cNvSpPr txBox="1"/>
      </xdr:nvSpPr>
      <xdr:spPr>
        <a:xfrm>
          <a:off x="9467850" y="1368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939800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8636000" y="138318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7842250" y="13873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xdr:rowOff>
    </xdr:from>
    <xdr:to>
      <xdr:col>41</xdr:col>
      <xdr:colOff>101600</xdr:colOff>
      <xdr:row>84</xdr:row>
      <xdr:rowOff>102158</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7029450" y="1387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62357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9398000" y="14102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52" name="【公営住宅】&#10;一人当たり面積該当値テキスト">
          <a:extLst>
            <a:ext uri="{FF2B5EF4-FFF2-40B4-BE49-F238E27FC236}">
              <a16:creationId xmlns:a16="http://schemas.microsoft.com/office/drawing/2014/main" id="{00000000-0008-0000-0E00-000060010000}"/>
            </a:ext>
          </a:extLst>
        </xdr:cNvPr>
        <xdr:cNvSpPr txBox="1"/>
      </xdr:nvSpPr>
      <xdr:spPr>
        <a:xfrm>
          <a:off x="9467850" y="1402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863600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113995</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8686800" y="14153387"/>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63195</xdr:rowOff>
    </xdr:from>
    <xdr:to>
      <xdr:col>46</xdr:col>
      <xdr:colOff>38100</xdr:colOff>
      <xdr:row>85</xdr:row>
      <xdr:rowOff>164795</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7842250" y="1410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113995</xdr:rowOff>
    </xdr:from>
    <xdr:to>
      <xdr:col>50</xdr:col>
      <xdr:colOff>114300</xdr:colOff>
      <xdr:row>85</xdr:row>
      <xdr:rowOff>113995</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7886700" y="14153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63195</xdr:rowOff>
    </xdr:from>
    <xdr:to>
      <xdr:col>41</xdr:col>
      <xdr:colOff>101600</xdr:colOff>
      <xdr:row>85</xdr:row>
      <xdr:rowOff>164795</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702945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113995</xdr:rowOff>
    </xdr:from>
    <xdr:to>
      <xdr:col>45</xdr:col>
      <xdr:colOff>177800</xdr:colOff>
      <xdr:row>85</xdr:row>
      <xdr:rowOff>113995</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7080250" y="1415384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6235700" y="141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113995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6286500" y="14153387"/>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68851</xdr:rowOff>
    </xdr:from>
    <xdr:ext cx="469744" cy="259045"/>
    <xdr:sp macro="" textlink="">
      <xdr:nvSpPr>
        <xdr:cNvPr id="361" name="n_1aveValue【公営住宅】&#10;一人当たり面積">
          <a:extLst>
            <a:ext uri="{FF2B5EF4-FFF2-40B4-BE49-F238E27FC236}">
              <a16:creationId xmlns:a16="http://schemas.microsoft.com/office/drawing/2014/main" id="{00000000-0008-0000-0E00-000069010000}"/>
            </a:ext>
          </a:extLst>
        </xdr:cNvPr>
        <xdr:cNvSpPr txBox="1"/>
      </xdr:nvSpPr>
      <xdr:spPr>
        <a:xfrm>
          <a:off x="8458277" y="136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110456</xdr:rowOff>
    </xdr:from>
    <xdr:ext cx="469744" cy="259045"/>
    <xdr:sp macro="" textlink="">
      <xdr:nvSpPr>
        <xdr:cNvPr id="362" name="n_2aveValue【公営住宅】&#10;一人当たり面積">
          <a:extLst>
            <a:ext uri="{FF2B5EF4-FFF2-40B4-BE49-F238E27FC236}">
              <a16:creationId xmlns:a16="http://schemas.microsoft.com/office/drawing/2014/main" id="{00000000-0008-0000-0E00-00006A010000}"/>
            </a:ext>
          </a:extLst>
        </xdr:cNvPr>
        <xdr:cNvSpPr txBox="1"/>
      </xdr:nvSpPr>
      <xdr:spPr>
        <a:xfrm>
          <a:off x="7677227" y="136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118685</xdr:rowOff>
    </xdr:from>
    <xdr:ext cx="469744" cy="259045"/>
    <xdr:sp macro="" textlink="">
      <xdr:nvSpPr>
        <xdr:cNvPr id="363" name="n_3aveValue【公営住宅】&#10;一人当たり面積">
          <a:extLst>
            <a:ext uri="{FF2B5EF4-FFF2-40B4-BE49-F238E27FC236}">
              <a16:creationId xmlns:a16="http://schemas.microsoft.com/office/drawing/2014/main" id="{00000000-0008-0000-0E00-00006B010000}"/>
            </a:ext>
          </a:extLst>
        </xdr:cNvPr>
        <xdr:cNvSpPr txBox="1"/>
      </xdr:nvSpPr>
      <xdr:spPr>
        <a:xfrm>
          <a:off x="6864427"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64" name="n_4aveValue【公営住宅】&#10;一人当たり面積">
          <a:extLst>
            <a:ext uri="{FF2B5EF4-FFF2-40B4-BE49-F238E27FC236}">
              <a16:creationId xmlns:a16="http://schemas.microsoft.com/office/drawing/2014/main" id="{00000000-0008-0000-0E00-00006C010000}"/>
            </a:ext>
          </a:extLst>
        </xdr:cNvPr>
        <xdr:cNvSpPr txBox="1"/>
      </xdr:nvSpPr>
      <xdr:spPr>
        <a:xfrm>
          <a:off x="607067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65" name="n_1mainValue【公営住宅】&#10;一人当たり面積">
          <a:extLst>
            <a:ext uri="{FF2B5EF4-FFF2-40B4-BE49-F238E27FC236}">
              <a16:creationId xmlns:a16="http://schemas.microsoft.com/office/drawing/2014/main" id="{00000000-0008-0000-0E00-00006D010000}"/>
            </a:ext>
          </a:extLst>
        </xdr:cNvPr>
        <xdr:cNvSpPr txBox="1"/>
      </xdr:nvSpPr>
      <xdr:spPr>
        <a:xfrm>
          <a:off x="845827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155922</xdr:rowOff>
    </xdr:from>
    <xdr:ext cx="469744" cy="259045"/>
    <xdr:sp macro="" textlink="">
      <xdr:nvSpPr>
        <xdr:cNvPr id="366" name="n_2mainValue【公営住宅】&#10;一人当たり面積">
          <a:extLst>
            <a:ext uri="{FF2B5EF4-FFF2-40B4-BE49-F238E27FC236}">
              <a16:creationId xmlns:a16="http://schemas.microsoft.com/office/drawing/2014/main" id="{00000000-0008-0000-0E00-00006E010000}"/>
            </a:ext>
          </a:extLst>
        </xdr:cNvPr>
        <xdr:cNvSpPr txBox="1"/>
      </xdr:nvSpPr>
      <xdr:spPr>
        <a:xfrm>
          <a:off x="767722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155922</xdr:rowOff>
    </xdr:from>
    <xdr:ext cx="469744" cy="259045"/>
    <xdr:sp macro="" textlink="">
      <xdr:nvSpPr>
        <xdr:cNvPr id="367" name="n_3mainValue【公営住宅】&#10;一人当たり面積">
          <a:extLst>
            <a:ext uri="{FF2B5EF4-FFF2-40B4-BE49-F238E27FC236}">
              <a16:creationId xmlns:a16="http://schemas.microsoft.com/office/drawing/2014/main" id="{00000000-0008-0000-0E00-00006F010000}"/>
            </a:ext>
          </a:extLst>
        </xdr:cNvPr>
        <xdr:cNvSpPr txBox="1"/>
      </xdr:nvSpPr>
      <xdr:spPr>
        <a:xfrm>
          <a:off x="686442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68" name="n_4mainValue【公営住宅】&#10;一人当たり面積">
          <a:extLst>
            <a:ext uri="{FF2B5EF4-FFF2-40B4-BE49-F238E27FC236}">
              <a16:creationId xmlns:a16="http://schemas.microsoft.com/office/drawing/2014/main" id="{00000000-0008-0000-0E00-000070010000}"/>
            </a:ext>
          </a:extLst>
        </xdr:cNvPr>
        <xdr:cNvSpPr txBox="1"/>
      </xdr:nvSpPr>
      <xdr:spPr>
        <a:xfrm>
          <a:off x="6070677" y="141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認定こども園・幼稚園・保育所】&#10;有形固定資産減価償却率グラフ枠">
          <a:extLst>
            <a:ext uri="{FF2B5EF4-FFF2-40B4-BE49-F238E27FC236}">
              <a16:creationId xmlns:a16="http://schemas.microsoft.com/office/drawing/2014/main" id="{00000000-0008-0000-0E00-000096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699614" y="5627370"/>
          <a:ext cx="0" cy="12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408" name="【認定こども園・幼稚園・保育所】&#10;有形固定資産減価償却率最小値テキスト">
          <a:extLst>
            <a:ext uri="{FF2B5EF4-FFF2-40B4-BE49-F238E27FC236}">
              <a16:creationId xmlns:a16="http://schemas.microsoft.com/office/drawing/2014/main" id="{00000000-0008-0000-0E00-000098010000}"/>
            </a:ext>
          </a:extLst>
        </xdr:cNvPr>
        <xdr:cNvSpPr txBox="1"/>
      </xdr:nvSpPr>
      <xdr:spPr>
        <a:xfrm>
          <a:off x="14738350" y="689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46113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10" name="【認定こども園・幼稚園・保育所】&#10;有形固定資産減価償却率最大値テキスト">
          <a:extLst>
            <a:ext uri="{FF2B5EF4-FFF2-40B4-BE49-F238E27FC236}">
              <a16:creationId xmlns:a16="http://schemas.microsoft.com/office/drawing/2014/main" id="{00000000-0008-0000-0E00-00009A010000}"/>
            </a:ext>
          </a:extLst>
        </xdr:cNvPr>
        <xdr:cNvSpPr txBox="1"/>
      </xdr:nvSpPr>
      <xdr:spPr>
        <a:xfrm>
          <a:off x="1473835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46113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28973</xdr:rowOff>
    </xdr:from>
    <xdr:ext cx="405111" cy="259045"/>
    <xdr:sp macro="" textlink="">
      <xdr:nvSpPr>
        <xdr:cNvPr id="412" name="【認定こども園・幼稚園・保育所】&#10;有形固定資産減価償却率平均値テキスト">
          <a:extLst>
            <a:ext uri="{FF2B5EF4-FFF2-40B4-BE49-F238E27FC236}">
              <a16:creationId xmlns:a16="http://schemas.microsoft.com/office/drawing/2014/main" id="{00000000-0008-0000-0E00-00009C010000}"/>
            </a:ext>
          </a:extLst>
        </xdr:cNvPr>
        <xdr:cNvSpPr txBox="1"/>
      </xdr:nvSpPr>
      <xdr:spPr>
        <a:xfrm>
          <a:off x="14738350" y="5978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4649450" y="60004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3887450" y="5935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3093700" y="5855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xdr:rowOff>
    </xdr:from>
    <xdr:to>
      <xdr:col>72</xdr:col>
      <xdr:colOff>38100</xdr:colOff>
      <xdr:row>35</xdr:row>
      <xdr:rowOff>113284</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2299950" y="57965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18542</xdr:rowOff>
    </xdr:from>
    <xdr:to>
      <xdr:col>67</xdr:col>
      <xdr:colOff>101600</xdr:colOff>
      <xdr:row>35</xdr:row>
      <xdr:rowOff>120142</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1487150" y="580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649450" y="558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81297</xdr:rowOff>
    </xdr:from>
    <xdr:ext cx="405111" cy="259045"/>
    <xdr:sp macro="" textlink="">
      <xdr:nvSpPr>
        <xdr:cNvPr id="424" name="【認定こども園・幼稚園・保育所】&#10;有形固定資産減価償却率該当値テキスト">
          <a:extLst>
            <a:ext uri="{FF2B5EF4-FFF2-40B4-BE49-F238E27FC236}">
              <a16:creationId xmlns:a16="http://schemas.microsoft.com/office/drawing/2014/main" id="{00000000-0008-0000-0E00-0000A8010000}"/>
            </a:ext>
          </a:extLst>
        </xdr:cNvPr>
        <xdr:cNvSpPr txBox="1"/>
      </xdr:nvSpPr>
      <xdr:spPr>
        <a:xfrm>
          <a:off x="14738350" y="55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88745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34</xdr:row>
      <xdr:rowOff>7620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938250" y="555371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137414</xdr:rowOff>
    </xdr:from>
    <xdr:to>
      <xdr:col>76</xdr:col>
      <xdr:colOff>165100</xdr:colOff>
      <xdr:row>34</xdr:row>
      <xdr:rowOff>67564</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3093700" y="5592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99060</xdr:rowOff>
    </xdr:from>
    <xdr:to>
      <xdr:col>81</xdr:col>
      <xdr:colOff>50800</xdr:colOff>
      <xdr:row>34</xdr:row>
      <xdr:rowOff>16764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3144500" y="5553710"/>
          <a:ext cx="79375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68834</xdr:rowOff>
    </xdr:from>
    <xdr:to>
      <xdr:col>72</xdr:col>
      <xdr:colOff>38100</xdr:colOff>
      <xdr:row>33</xdr:row>
      <xdr:rowOff>170434</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2299950" y="55234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119634</xdr:rowOff>
    </xdr:from>
    <xdr:to>
      <xdr:col>76</xdr:col>
      <xdr:colOff>114300</xdr:colOff>
      <xdr:row>34</xdr:row>
      <xdr:rowOff>16764</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344400" y="5574284"/>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23114</xdr:rowOff>
    </xdr:from>
    <xdr:to>
      <xdr:col>67</xdr:col>
      <xdr:colOff>101600</xdr:colOff>
      <xdr:row>33</xdr:row>
      <xdr:rowOff>124714</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148715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73914</xdr:rowOff>
    </xdr:from>
    <xdr:to>
      <xdr:col>71</xdr:col>
      <xdr:colOff>177800</xdr:colOff>
      <xdr:row>33</xdr:row>
      <xdr:rowOff>119634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1537950" y="552856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33" name="n_1ave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74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163847</xdr:rowOff>
    </xdr:from>
    <xdr:ext cx="405111" cy="259045"/>
    <xdr:sp macro="" textlink="">
      <xdr:nvSpPr>
        <xdr:cNvPr id="434" name="n_2ave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296099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104411</xdr:rowOff>
    </xdr:from>
    <xdr:ext cx="405111" cy="259045"/>
    <xdr:sp macro="" textlink="">
      <xdr:nvSpPr>
        <xdr:cNvPr id="435" name="n_3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2167244" y="588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111269</xdr:rowOff>
    </xdr:from>
    <xdr:ext cx="405111" cy="259045"/>
    <xdr:sp macro="" textlink="">
      <xdr:nvSpPr>
        <xdr:cNvPr id="436" name="n_4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1354444" y="589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166387</xdr:rowOff>
    </xdr:from>
    <xdr:ext cx="405111" cy="259045"/>
    <xdr:sp macro="" textlink="">
      <xdr:nvSpPr>
        <xdr:cNvPr id="437" name="n_1main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3742044" y="52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84091</xdr:rowOff>
    </xdr:from>
    <xdr:ext cx="405111" cy="259045"/>
    <xdr:sp macro="" textlink="">
      <xdr:nvSpPr>
        <xdr:cNvPr id="438" name="n_2main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2960994"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15511</xdr:rowOff>
    </xdr:from>
    <xdr:ext cx="405111" cy="259045"/>
    <xdr:sp macro="" textlink="">
      <xdr:nvSpPr>
        <xdr:cNvPr id="439" name="n_3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167244" y="530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141241</xdr:rowOff>
    </xdr:from>
    <xdr:ext cx="405111" cy="259045"/>
    <xdr:sp macro="" textlink="">
      <xdr:nvSpPr>
        <xdr:cNvPr id="440" name="n_4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1354444" y="52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00000000-0008-0000-0E00-0000CF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9951064" y="5634990"/>
          <a:ext cx="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00000000-0008-0000-0E00-0000D1010000}"/>
            </a:ext>
          </a:extLst>
        </xdr:cNvPr>
        <xdr:cNvSpPr txBox="1"/>
      </xdr:nvSpPr>
      <xdr:spPr>
        <a:xfrm>
          <a:off x="199898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98818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00000000-0008-0000-0E00-0000D3010000}"/>
            </a:ext>
          </a:extLst>
        </xdr:cNvPr>
        <xdr:cNvSpPr txBox="1"/>
      </xdr:nvSpPr>
      <xdr:spPr>
        <a:xfrm>
          <a:off x="19989800"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9881850" y="5634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15257</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00000000-0008-0000-0E00-0000D5010000}"/>
            </a:ext>
          </a:extLst>
        </xdr:cNvPr>
        <xdr:cNvSpPr txBox="1"/>
      </xdr:nvSpPr>
      <xdr:spPr>
        <a:xfrm>
          <a:off x="19989800" y="613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99009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19157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834515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75514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67576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99009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481" name="【認定こども園・幼稚園・保育所】&#10;一人当たり面積該当値テキスト">
          <a:extLst>
            <a:ext uri="{FF2B5EF4-FFF2-40B4-BE49-F238E27FC236}">
              <a16:creationId xmlns:a16="http://schemas.microsoft.com/office/drawing/2014/main" id="{00000000-0008-0000-0E00-0000E1010000}"/>
            </a:ext>
          </a:extLst>
        </xdr:cNvPr>
        <xdr:cNvSpPr txBox="1"/>
      </xdr:nvSpPr>
      <xdr:spPr>
        <a:xfrm>
          <a:off x="199898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33020</xdr:rowOff>
    </xdr:from>
    <xdr:to>
      <xdr:col>112</xdr:col>
      <xdr:colOff>38100</xdr:colOff>
      <xdr:row>36</xdr:row>
      <xdr:rowOff>134620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9157950" y="598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83820</xdr:rowOff>
    </xdr:from>
    <xdr:to>
      <xdr:col>116</xdr:col>
      <xdr:colOff>63500</xdr:colOff>
      <xdr:row>36</xdr:row>
      <xdr:rowOff>83820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9202400" y="60337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97790</xdr:rowOff>
    </xdr:from>
    <xdr:to>
      <xdr:col>107</xdr:col>
      <xdr:colOff>101600</xdr:colOff>
      <xdr:row>38</xdr:row>
      <xdr:rowOff>27940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834515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37</xdr:row>
      <xdr:rowOff>148590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8395950" y="6033770"/>
          <a:ext cx="80645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755140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148590</xdr:rowOff>
    </xdr:from>
    <xdr:to>
      <xdr:col>107</xdr:col>
      <xdr:colOff>50800</xdr:colOff>
      <xdr:row>38</xdr:row>
      <xdr:rowOff>22860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7602200" y="626364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74930</xdr:rowOff>
    </xdr:from>
    <xdr:to>
      <xdr:col>98</xdr:col>
      <xdr:colOff>38100</xdr:colOff>
      <xdr:row>38</xdr:row>
      <xdr:rowOff>5080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6757650" y="6189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38</xdr:row>
      <xdr:rowOff>22860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802100" y="624078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144797</xdr:rowOff>
    </xdr:from>
    <xdr:ext cx="469744" cy="259045"/>
    <xdr:sp macro="" textlink="">
      <xdr:nvSpPr>
        <xdr:cNvPr id="490" name="n_1aveValue【認定こども園・幼稚園・保育所】&#10;一人当たり面積">
          <a:extLst>
            <a:ext uri="{FF2B5EF4-FFF2-40B4-BE49-F238E27FC236}">
              <a16:creationId xmlns:a16="http://schemas.microsoft.com/office/drawing/2014/main" id="{00000000-0008-0000-0E00-0000EA010000}"/>
            </a:ext>
          </a:extLst>
        </xdr:cNvPr>
        <xdr:cNvSpPr txBox="1"/>
      </xdr:nvSpPr>
      <xdr:spPr>
        <a:xfrm>
          <a:off x="18980227" y="62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1" name="n_2ave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181801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92" name="n_3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1738637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493" name="n_4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165926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151147</xdr:rowOff>
    </xdr:from>
    <xdr:ext cx="469744" cy="259045"/>
    <xdr:sp macro="" textlink="">
      <xdr:nvSpPr>
        <xdr:cNvPr id="494" name="n_1main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8980227"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180127"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64787</xdr:rowOff>
    </xdr:from>
    <xdr:ext cx="469744" cy="259045"/>
    <xdr:sp macro="" textlink="">
      <xdr:nvSpPr>
        <xdr:cNvPr id="496" name="n_3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738637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497" name="n_4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65926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00000000-0008-0000-0E00-000009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101600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4699614" y="90741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105427</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00000000-0008-0000-0E00-00000B020000}"/>
            </a:ext>
          </a:extLst>
        </xdr:cNvPr>
        <xdr:cNvSpPr txBox="1"/>
      </xdr:nvSpPr>
      <xdr:spPr>
        <a:xfrm>
          <a:off x="14738350" y="1067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101600</xdr:rowOff>
    </xdr:from>
    <xdr:to>
      <xdr:col>86</xdr:col>
      <xdr:colOff>25400</xdr:colOff>
      <xdr:row>64</xdr:row>
      <xdr:rowOff>101600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611350" y="10674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25" name="【学校施設】&#10;有形固定資産減価償却率最大値テキスト">
          <a:extLst>
            <a:ext uri="{FF2B5EF4-FFF2-40B4-BE49-F238E27FC236}">
              <a16:creationId xmlns:a16="http://schemas.microsoft.com/office/drawing/2014/main" id="{00000000-0008-0000-0E00-00000D020000}"/>
            </a:ext>
          </a:extLst>
        </xdr:cNvPr>
        <xdr:cNvSpPr txBox="1"/>
      </xdr:nvSpPr>
      <xdr:spPr>
        <a:xfrm>
          <a:off x="14738350" y="885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611350" y="907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111777</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00000000-0008-0000-0E00-00000F020000}"/>
            </a:ext>
          </a:extLst>
        </xdr:cNvPr>
        <xdr:cNvSpPr txBox="1"/>
      </xdr:nvSpPr>
      <xdr:spPr>
        <a:xfrm>
          <a:off x="14738350" y="9528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649450" y="9671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69850</xdr:rowOff>
    </xdr:from>
    <xdr:to>
      <xdr:col>81</xdr:col>
      <xdr:colOff>101600</xdr:colOff>
      <xdr:row>58</xdr:row>
      <xdr:rowOff>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887450" y="9486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54</xdr:row>
      <xdr:rowOff>139700</xdr:rowOff>
    </xdr:from>
    <xdr:to>
      <xdr:col>76</xdr:col>
      <xdr:colOff>165100</xdr:colOff>
      <xdr:row>55</xdr:row>
      <xdr:rowOff>69850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093700" y="906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57150</xdr:rowOff>
    </xdr:from>
    <xdr:to>
      <xdr:col>72</xdr:col>
      <xdr:colOff>38100</xdr:colOff>
      <xdr:row>55</xdr:row>
      <xdr:rowOff>158750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299950" y="9144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95250</xdr:rowOff>
    </xdr:from>
    <xdr:to>
      <xdr:col>67</xdr:col>
      <xdr:colOff>101600</xdr:colOff>
      <xdr:row>56</xdr:row>
      <xdr:rowOff>25400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1487150" y="9182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50800</xdr:rowOff>
    </xdr:from>
    <xdr:to>
      <xdr:col>85</xdr:col>
      <xdr:colOff>177800</xdr:colOff>
      <xdr:row>64</xdr:row>
      <xdr:rowOff>152400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649450" y="106235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137177</xdr:rowOff>
    </xdr:from>
    <xdr:ext cx="405111" cy="259045"/>
    <xdr:sp macro="" textlink="">
      <xdr:nvSpPr>
        <xdr:cNvPr id="539" name="【学校施設】&#10;有形固定資産減価償却率該当値テキスト">
          <a:extLst>
            <a:ext uri="{FF2B5EF4-FFF2-40B4-BE49-F238E27FC236}">
              <a16:creationId xmlns:a16="http://schemas.microsoft.com/office/drawing/2014/main" id="{00000000-0008-0000-0E00-00001B020000}"/>
            </a:ext>
          </a:extLst>
        </xdr:cNvPr>
        <xdr:cNvSpPr txBox="1"/>
      </xdr:nvSpPr>
      <xdr:spPr>
        <a:xfrm>
          <a:off x="14738350" y="1054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152400</xdr:rowOff>
    </xdr:from>
    <xdr:to>
      <xdr:col>81</xdr:col>
      <xdr:colOff>101600</xdr:colOff>
      <xdr:row>63</xdr:row>
      <xdr:rowOff>82550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887450" y="1039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31750</xdr:rowOff>
    </xdr:from>
    <xdr:to>
      <xdr:col>85</xdr:col>
      <xdr:colOff>127000</xdr:colOff>
      <xdr:row>64</xdr:row>
      <xdr:rowOff>101600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938250" y="10439400"/>
          <a:ext cx="7620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152400</xdr:rowOff>
    </xdr:from>
    <xdr:to>
      <xdr:col>76</xdr:col>
      <xdr:colOff>165100</xdr:colOff>
      <xdr:row>61</xdr:row>
      <xdr:rowOff>82550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3093700" y="1006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31750</xdr:rowOff>
    </xdr:from>
    <xdr:to>
      <xdr:col>81</xdr:col>
      <xdr:colOff>50800</xdr:colOff>
      <xdr:row>63</xdr:row>
      <xdr:rowOff>31750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3144500" y="10109200"/>
          <a:ext cx="79375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165100</xdr:rowOff>
    </xdr:from>
    <xdr:to>
      <xdr:col>72</xdr:col>
      <xdr:colOff>38100</xdr:colOff>
      <xdr:row>61</xdr:row>
      <xdr:rowOff>95250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299950" y="10077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31750</xdr:rowOff>
    </xdr:from>
    <xdr:to>
      <xdr:col>76</xdr:col>
      <xdr:colOff>114300</xdr:colOff>
      <xdr:row>61</xdr:row>
      <xdr:rowOff>44450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2344400" y="101092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14871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44450</xdr:rowOff>
    </xdr:from>
    <xdr:to>
      <xdr:col>71</xdr:col>
      <xdr:colOff>177800</xdr:colOff>
      <xdr:row>61</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1537950" y="101219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16527</xdr:rowOff>
    </xdr:from>
    <xdr:ext cx="405111" cy="259045"/>
    <xdr:sp macro="" textlink="">
      <xdr:nvSpPr>
        <xdr:cNvPr id="548" name="n_1aveValue【学校施設】&#10;有形固定資産減価償却率">
          <a:extLst>
            <a:ext uri="{FF2B5EF4-FFF2-40B4-BE49-F238E27FC236}">
              <a16:creationId xmlns:a16="http://schemas.microsoft.com/office/drawing/2014/main" id="{00000000-0008-0000-0E00-000024020000}"/>
            </a:ext>
          </a:extLst>
        </xdr:cNvPr>
        <xdr:cNvSpPr txBox="1"/>
      </xdr:nvSpPr>
      <xdr:spPr>
        <a:xfrm>
          <a:off x="137420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86377</xdr:rowOff>
    </xdr:from>
    <xdr:ext cx="405111" cy="259045"/>
    <xdr:sp macro="" textlink="">
      <xdr:nvSpPr>
        <xdr:cNvPr id="549" name="n_2aveValue【学校施設】&#10;有形固定資産減価償却率">
          <a:extLst>
            <a:ext uri="{FF2B5EF4-FFF2-40B4-BE49-F238E27FC236}">
              <a16:creationId xmlns:a16="http://schemas.microsoft.com/office/drawing/2014/main" id="{00000000-0008-0000-0E00-000025020000}"/>
            </a:ext>
          </a:extLst>
        </xdr:cNvPr>
        <xdr:cNvSpPr txBox="1"/>
      </xdr:nvSpPr>
      <xdr:spPr>
        <a:xfrm>
          <a:off x="12960994" y="884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3827</xdr:rowOff>
    </xdr:from>
    <xdr:ext cx="405111" cy="259045"/>
    <xdr:sp macro="" textlink="">
      <xdr:nvSpPr>
        <xdr:cNvPr id="550" name="n_3aveValue【学校施設】&#10;有形固定資産減価償却率">
          <a:extLst>
            <a:ext uri="{FF2B5EF4-FFF2-40B4-BE49-F238E27FC236}">
              <a16:creationId xmlns:a16="http://schemas.microsoft.com/office/drawing/2014/main" id="{00000000-0008-0000-0E00-000026020000}"/>
            </a:ext>
          </a:extLst>
        </xdr:cNvPr>
        <xdr:cNvSpPr txBox="1"/>
      </xdr:nvSpPr>
      <xdr:spPr>
        <a:xfrm>
          <a:off x="12167244"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41927</xdr:rowOff>
    </xdr:from>
    <xdr:ext cx="405111" cy="259045"/>
    <xdr:sp macro="" textlink="">
      <xdr:nvSpPr>
        <xdr:cNvPr id="551" name="n_4aveValue【学校施設】&#10;有形固定資産減価償却率">
          <a:extLst>
            <a:ext uri="{FF2B5EF4-FFF2-40B4-BE49-F238E27FC236}">
              <a16:creationId xmlns:a16="http://schemas.microsoft.com/office/drawing/2014/main" id="{00000000-0008-0000-0E00-000027020000}"/>
            </a:ext>
          </a:extLst>
        </xdr:cNvPr>
        <xdr:cNvSpPr txBox="1"/>
      </xdr:nvSpPr>
      <xdr:spPr>
        <a:xfrm>
          <a:off x="11354444"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73677</xdr:rowOff>
    </xdr:from>
    <xdr:ext cx="405111" cy="259045"/>
    <xdr:sp macro="" textlink="">
      <xdr:nvSpPr>
        <xdr:cNvPr id="552" name="n_1mainValue【学校施設】&#10;有形固定資産減価償却率">
          <a:extLst>
            <a:ext uri="{FF2B5EF4-FFF2-40B4-BE49-F238E27FC236}">
              <a16:creationId xmlns:a16="http://schemas.microsoft.com/office/drawing/2014/main" id="{00000000-0008-0000-0E00-000028020000}"/>
            </a:ext>
          </a:extLst>
        </xdr:cNvPr>
        <xdr:cNvSpPr txBox="1"/>
      </xdr:nvSpPr>
      <xdr:spPr>
        <a:xfrm>
          <a:off x="1374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73677</xdr:rowOff>
    </xdr:from>
    <xdr:ext cx="405111" cy="259045"/>
    <xdr:sp macro="" textlink="">
      <xdr:nvSpPr>
        <xdr:cNvPr id="553" name="n_2mainValue【学校施設】&#10;有形固定資産減価償却率">
          <a:extLst>
            <a:ext uri="{FF2B5EF4-FFF2-40B4-BE49-F238E27FC236}">
              <a16:creationId xmlns:a16="http://schemas.microsoft.com/office/drawing/2014/main" id="{00000000-0008-0000-0E00-000029020000}"/>
            </a:ext>
          </a:extLst>
        </xdr:cNvPr>
        <xdr:cNvSpPr txBox="1"/>
      </xdr:nvSpPr>
      <xdr:spPr>
        <a:xfrm>
          <a:off x="1296099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86377</xdr:rowOff>
    </xdr:from>
    <xdr:ext cx="405111" cy="259045"/>
    <xdr:sp macro="" textlink="">
      <xdr:nvSpPr>
        <xdr:cNvPr id="554" name="n_3mainValue【学校施設】&#10;有形固定資産減価償却率">
          <a:extLst>
            <a:ext uri="{FF2B5EF4-FFF2-40B4-BE49-F238E27FC236}">
              <a16:creationId xmlns:a16="http://schemas.microsoft.com/office/drawing/2014/main" id="{00000000-0008-0000-0E00-00002A020000}"/>
            </a:ext>
          </a:extLst>
        </xdr:cNvPr>
        <xdr:cNvSpPr txBox="1"/>
      </xdr:nvSpPr>
      <xdr:spPr>
        <a:xfrm>
          <a:off x="121672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55" name="n_4mainValue【学校施設】&#10;有形固定資産減価償却率">
          <a:extLst>
            <a:ext uri="{FF2B5EF4-FFF2-40B4-BE49-F238E27FC236}">
              <a16:creationId xmlns:a16="http://schemas.microsoft.com/office/drawing/2014/main" id="{00000000-0008-0000-0E00-00002B020000}"/>
            </a:ext>
          </a:extLst>
        </xdr:cNvPr>
        <xdr:cNvSpPr txBox="1"/>
      </xdr:nvSpPr>
      <xdr:spPr>
        <a:xfrm>
          <a:off x="113544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E00-000043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27940</xdr:rowOff>
    </xdr:from>
    <xdr:to>
      <xdr:col>116</xdr:col>
      <xdr:colOff>62864</xdr:colOff>
      <xdr:row>62</xdr:row>
      <xdr:rowOff>162560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9951064" y="9279890"/>
          <a:ext cx="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166387</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E00-000045020000}"/>
            </a:ext>
          </a:extLst>
        </xdr:cNvPr>
        <xdr:cNvSpPr txBox="1"/>
      </xdr:nvSpPr>
      <xdr:spPr>
        <a:xfrm>
          <a:off x="19989800"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162560</xdr:rowOff>
    </xdr:from>
    <xdr:to>
      <xdr:col>116</xdr:col>
      <xdr:colOff>152400</xdr:colOff>
      <xdr:row>62</xdr:row>
      <xdr:rowOff>162560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9881850" y="10405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146067</xdr:rowOff>
    </xdr:from>
    <xdr:ext cx="469744" cy="259045"/>
    <xdr:sp macro="" textlink="">
      <xdr:nvSpPr>
        <xdr:cNvPr id="583" name="【学校施設】&#10;一人当たり面積最大値テキスト">
          <a:extLst>
            <a:ext uri="{FF2B5EF4-FFF2-40B4-BE49-F238E27FC236}">
              <a16:creationId xmlns:a16="http://schemas.microsoft.com/office/drawing/2014/main" id="{00000000-0008-0000-0E00-000047020000}"/>
            </a:ext>
          </a:extLst>
        </xdr:cNvPr>
        <xdr:cNvSpPr txBox="1"/>
      </xdr:nvSpPr>
      <xdr:spPr>
        <a:xfrm>
          <a:off x="19989800" y="906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27940</xdr:rowOff>
    </xdr:from>
    <xdr:to>
      <xdr:col>116</xdr:col>
      <xdr:colOff>152400</xdr:colOff>
      <xdr:row>56</xdr:row>
      <xdr:rowOff>27940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9881850" y="9279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128287</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E00-000049020000}"/>
            </a:ext>
          </a:extLst>
        </xdr:cNvPr>
        <xdr:cNvSpPr txBox="1"/>
      </xdr:nvSpPr>
      <xdr:spPr>
        <a:xfrm>
          <a:off x="19989800" y="9710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105410</xdr:rowOff>
    </xdr:from>
    <xdr:to>
      <xdr:col>116</xdr:col>
      <xdr:colOff>114300</xdr:colOff>
      <xdr:row>60</xdr:row>
      <xdr:rowOff>35560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9009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157480</xdr:rowOff>
    </xdr:from>
    <xdr:to>
      <xdr:col>112</xdr:col>
      <xdr:colOff>38100</xdr:colOff>
      <xdr:row>60</xdr:row>
      <xdr:rowOff>87630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9157950" y="9904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8345150" y="10209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34290</xdr:rowOff>
    </xdr:from>
    <xdr:to>
      <xdr:col>102</xdr:col>
      <xdr:colOff>165100</xdr:colOff>
      <xdr:row>61</xdr:row>
      <xdr:rowOff>135890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75514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151130</xdr:rowOff>
    </xdr:from>
    <xdr:to>
      <xdr:col>98</xdr:col>
      <xdr:colOff>38100</xdr:colOff>
      <xdr:row>61</xdr:row>
      <xdr:rowOff>81280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6757650" y="10063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900900" y="10354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E00-000055020000}"/>
            </a:ext>
          </a:extLst>
        </xdr:cNvPr>
        <xdr:cNvSpPr txBox="1"/>
      </xdr:nvSpPr>
      <xdr:spPr>
        <a:xfrm>
          <a:off x="19989800"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157950" y="10486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162560</xdr:rowOff>
    </xdr:from>
    <xdr:to>
      <xdr:col>116</xdr:col>
      <xdr:colOff>63500</xdr:colOff>
      <xdr:row>63</xdr:row>
      <xdr:rowOff>129540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202400" y="10405110"/>
          <a:ext cx="7493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115570</xdr:rowOff>
    </xdr:from>
    <xdr:to>
      <xdr:col>107</xdr:col>
      <xdr:colOff>101600</xdr:colOff>
      <xdr:row>64</xdr:row>
      <xdr:rowOff>45720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345150" y="1052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166370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395950" y="10537190"/>
          <a:ext cx="8064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1270</xdr:rowOff>
    </xdr:from>
    <xdr:to>
      <xdr:col>102</xdr:col>
      <xdr:colOff>165100</xdr:colOff>
      <xdr:row>64</xdr:row>
      <xdr:rowOff>102870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75514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64</xdr:row>
      <xdr:rowOff>52070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7602200" y="10574020"/>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6757650" y="10539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52070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802100" y="10584180"/>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104157</xdr:rowOff>
    </xdr:from>
    <xdr:ext cx="469744" cy="259045"/>
    <xdr:sp macro="" textlink="">
      <xdr:nvSpPr>
        <xdr:cNvPr id="606" name="n_1aveValue【学校施設】&#10;一人当たり面積">
          <a:extLst>
            <a:ext uri="{FF2B5EF4-FFF2-40B4-BE49-F238E27FC236}">
              <a16:creationId xmlns:a16="http://schemas.microsoft.com/office/drawing/2014/main" id="{00000000-0008-0000-0E00-00005E020000}"/>
            </a:ext>
          </a:extLst>
        </xdr:cNvPr>
        <xdr:cNvSpPr txBox="1"/>
      </xdr:nvSpPr>
      <xdr:spPr>
        <a:xfrm>
          <a:off x="18980227" y="968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07" name="n_2aveValue【学校施設】&#10;一人当たり面積">
          <a:extLst>
            <a:ext uri="{FF2B5EF4-FFF2-40B4-BE49-F238E27FC236}">
              <a16:creationId xmlns:a16="http://schemas.microsoft.com/office/drawing/2014/main" id="{00000000-0008-0000-0E00-00005F020000}"/>
            </a:ext>
          </a:extLst>
        </xdr:cNvPr>
        <xdr:cNvSpPr txBox="1"/>
      </xdr:nvSpPr>
      <xdr:spPr>
        <a:xfrm>
          <a:off x="181801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152417</xdr:rowOff>
    </xdr:from>
    <xdr:ext cx="469744" cy="259045"/>
    <xdr:sp macro="" textlink="">
      <xdr:nvSpPr>
        <xdr:cNvPr id="608" name="n_3aveValue【学校施設】&#10;一人当たり面積">
          <a:extLst>
            <a:ext uri="{FF2B5EF4-FFF2-40B4-BE49-F238E27FC236}">
              <a16:creationId xmlns:a16="http://schemas.microsoft.com/office/drawing/2014/main" id="{00000000-0008-0000-0E00-000060020000}"/>
            </a:ext>
          </a:extLst>
        </xdr:cNvPr>
        <xdr:cNvSpPr txBox="1"/>
      </xdr:nvSpPr>
      <xdr:spPr>
        <a:xfrm>
          <a:off x="17386377" y="98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97807</xdr:rowOff>
    </xdr:from>
    <xdr:ext cx="469744" cy="259045"/>
    <xdr:sp macro="" textlink="">
      <xdr:nvSpPr>
        <xdr:cNvPr id="609" name="n_4aveValue【学校施設】&#10;一人当たり面積">
          <a:extLst>
            <a:ext uri="{FF2B5EF4-FFF2-40B4-BE49-F238E27FC236}">
              <a16:creationId xmlns:a16="http://schemas.microsoft.com/office/drawing/2014/main" id="{00000000-0008-0000-0E00-000061020000}"/>
            </a:ext>
          </a:extLst>
        </xdr:cNvPr>
        <xdr:cNvSpPr txBox="1"/>
      </xdr:nvSpPr>
      <xdr:spPr>
        <a:xfrm>
          <a:off x="16592627"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610" name="n_1mainValue【学校施設】&#10;一人当たり面積">
          <a:extLst>
            <a:ext uri="{FF2B5EF4-FFF2-40B4-BE49-F238E27FC236}">
              <a16:creationId xmlns:a16="http://schemas.microsoft.com/office/drawing/2014/main" id="{00000000-0008-0000-0E00-000062020000}"/>
            </a:ext>
          </a:extLst>
        </xdr:cNvPr>
        <xdr:cNvSpPr txBox="1"/>
      </xdr:nvSpPr>
      <xdr:spPr>
        <a:xfrm>
          <a:off x="189802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36847</xdr:rowOff>
    </xdr:from>
    <xdr:ext cx="469744" cy="259045"/>
    <xdr:sp macro="" textlink="">
      <xdr:nvSpPr>
        <xdr:cNvPr id="611" name="n_2mainValue【学校施設】&#10;一人当たり面積">
          <a:extLst>
            <a:ext uri="{FF2B5EF4-FFF2-40B4-BE49-F238E27FC236}">
              <a16:creationId xmlns:a16="http://schemas.microsoft.com/office/drawing/2014/main" id="{00000000-0008-0000-0E00-000063020000}"/>
            </a:ext>
          </a:extLst>
        </xdr:cNvPr>
        <xdr:cNvSpPr txBox="1"/>
      </xdr:nvSpPr>
      <xdr:spPr>
        <a:xfrm>
          <a:off x="181801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93997</xdr:rowOff>
    </xdr:from>
    <xdr:ext cx="469744" cy="259045"/>
    <xdr:sp macro="" textlink="">
      <xdr:nvSpPr>
        <xdr:cNvPr id="612" name="n_3mainValue【学校施設】&#10;一人当たり面積">
          <a:extLst>
            <a:ext uri="{FF2B5EF4-FFF2-40B4-BE49-F238E27FC236}">
              <a16:creationId xmlns:a16="http://schemas.microsoft.com/office/drawing/2014/main" id="{00000000-0008-0000-0E00-000064020000}"/>
            </a:ext>
          </a:extLst>
        </xdr:cNvPr>
        <xdr:cNvSpPr txBox="1"/>
      </xdr:nvSpPr>
      <xdr:spPr>
        <a:xfrm>
          <a:off x="1738637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613" name="n_4mainValue【学校施設】&#10;一人当たり面積">
          <a:extLst>
            <a:ext uri="{FF2B5EF4-FFF2-40B4-BE49-F238E27FC236}">
              <a16:creationId xmlns:a16="http://schemas.microsoft.com/office/drawing/2014/main" id="{00000000-0008-0000-0E00-000065020000}"/>
            </a:ext>
          </a:extLst>
        </xdr:cNvPr>
        <xdr:cNvSpPr txBox="1"/>
      </xdr:nvSpPr>
      <xdr:spPr>
        <a:xfrm>
          <a:off x="165926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a:extLst>
            <a:ext uri="{FF2B5EF4-FFF2-40B4-BE49-F238E27FC236}">
              <a16:creationId xmlns:a16="http://schemas.microsoft.com/office/drawing/2014/main" id="{00000000-0008-0000-0E00-00008B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4699614" y="16665702"/>
          <a:ext cx="0" cy="134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3" name="【公民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4738350" y="180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6113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655" name="【公民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4738350" y="1644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611350" y="16665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108983</xdr:rowOff>
    </xdr:from>
    <xdr:ext cx="405111" cy="259045"/>
    <xdr:sp macro="" textlink="">
      <xdr:nvSpPr>
        <xdr:cNvPr id="657" name="【公民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4738350" y="1685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649450" y="16875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88745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093700" y="1703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299950" y="16953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1487150" y="169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41402</xdr:rowOff>
    </xdr:from>
    <xdr:to>
      <xdr:col>85</xdr:col>
      <xdr:colOff>177800</xdr:colOff>
      <xdr:row>100</xdr:row>
      <xdr:rowOff>143002</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649450" y="166149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165879</xdr:rowOff>
    </xdr:from>
    <xdr:ext cx="405111" cy="259045"/>
    <xdr:sp macro="" textlink="">
      <xdr:nvSpPr>
        <xdr:cNvPr id="669" name="【公民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4738350" y="1656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162561</xdr:rowOff>
    </xdr:from>
    <xdr:to>
      <xdr:col>81</xdr:col>
      <xdr:colOff>101600</xdr:colOff>
      <xdr:row>100</xdr:row>
      <xdr:rowOff>92711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887450" y="165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41911</xdr:rowOff>
    </xdr:from>
    <xdr:to>
      <xdr:col>85</xdr:col>
      <xdr:colOff>127000</xdr:colOff>
      <xdr:row>100</xdr:row>
      <xdr:rowOff>92202</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938250" y="16615411"/>
          <a:ext cx="762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114554</xdr:rowOff>
    </xdr:from>
    <xdr:to>
      <xdr:col>76</xdr:col>
      <xdr:colOff>165100</xdr:colOff>
      <xdr:row>100</xdr:row>
      <xdr:rowOff>44704</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093700" y="16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165354</xdr:rowOff>
    </xdr:from>
    <xdr:to>
      <xdr:col>81</xdr:col>
      <xdr:colOff>50800</xdr:colOff>
      <xdr:row>100</xdr:row>
      <xdr:rowOff>41911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144500" y="16567404"/>
          <a:ext cx="7937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68835</xdr:rowOff>
    </xdr:from>
    <xdr:to>
      <xdr:col>72</xdr:col>
      <xdr:colOff>38100</xdr:colOff>
      <xdr:row>99</xdr:row>
      <xdr:rowOff>170435</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299950" y="16470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119635</xdr:rowOff>
    </xdr:from>
    <xdr:to>
      <xdr:col>76</xdr:col>
      <xdr:colOff>114300</xdr:colOff>
      <xdr:row>99</xdr:row>
      <xdr:rowOff>165354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344400" y="16521685"/>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146558</xdr:rowOff>
    </xdr:from>
    <xdr:to>
      <xdr:col>67</xdr:col>
      <xdr:colOff>101600</xdr:colOff>
      <xdr:row>100</xdr:row>
      <xdr:rowOff>76708</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1487150" y="165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119635</xdr:rowOff>
    </xdr:from>
    <xdr:to>
      <xdr:col>71</xdr:col>
      <xdr:colOff>177800</xdr:colOff>
      <xdr:row>100</xdr:row>
      <xdr:rowOff>25908</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11537950" y="16521685"/>
          <a:ext cx="80645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49547</xdr:rowOff>
    </xdr:from>
    <xdr:ext cx="405111" cy="259045"/>
    <xdr:sp macro="" textlink="">
      <xdr:nvSpPr>
        <xdr:cNvPr id="678" name="n_1aveValue【公民館】&#10;有形固定資産減価償却率">
          <a:extLst>
            <a:ext uri="{FF2B5EF4-FFF2-40B4-BE49-F238E27FC236}">
              <a16:creationId xmlns:a16="http://schemas.microsoft.com/office/drawing/2014/main" id="{00000000-0008-0000-0E00-0000A6020000}"/>
            </a:ext>
          </a:extLst>
        </xdr:cNvPr>
        <xdr:cNvSpPr txBox="1"/>
      </xdr:nvSpPr>
      <xdr:spPr>
        <a:xfrm>
          <a:off x="13742044"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35831</xdr:rowOff>
    </xdr:from>
    <xdr:ext cx="405111" cy="259045"/>
    <xdr:sp macro="" textlink="">
      <xdr:nvSpPr>
        <xdr:cNvPr id="679" name="n_2aveValue【公民館】&#10;有形固定資産減価償却率">
          <a:extLst>
            <a:ext uri="{FF2B5EF4-FFF2-40B4-BE49-F238E27FC236}">
              <a16:creationId xmlns:a16="http://schemas.microsoft.com/office/drawing/2014/main" id="{00000000-0008-0000-0E00-0000A7020000}"/>
            </a:ext>
          </a:extLst>
        </xdr:cNvPr>
        <xdr:cNvSpPr txBox="1"/>
      </xdr:nvSpPr>
      <xdr:spPr>
        <a:xfrm>
          <a:off x="12960994" y="1712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0" name="n_3aveValue【公民館】&#10;有形固定資産減価償却率">
          <a:extLst>
            <a:ext uri="{FF2B5EF4-FFF2-40B4-BE49-F238E27FC236}">
              <a16:creationId xmlns:a16="http://schemas.microsoft.com/office/drawing/2014/main" id="{00000000-0008-0000-0E00-0000A8020000}"/>
            </a:ext>
          </a:extLst>
        </xdr:cNvPr>
        <xdr:cNvSpPr txBox="1"/>
      </xdr:nvSpPr>
      <xdr:spPr>
        <a:xfrm>
          <a:off x="12167244"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134129</xdr:rowOff>
    </xdr:from>
    <xdr:ext cx="405111" cy="259045"/>
    <xdr:sp macro="" textlink="">
      <xdr:nvSpPr>
        <xdr:cNvPr id="681" name="n_4aveValue【公民館】&#10;有形固定資産減価償却率">
          <a:extLst>
            <a:ext uri="{FF2B5EF4-FFF2-40B4-BE49-F238E27FC236}">
              <a16:creationId xmlns:a16="http://schemas.microsoft.com/office/drawing/2014/main" id="{00000000-0008-0000-0E00-0000A9020000}"/>
            </a:ext>
          </a:extLst>
        </xdr:cNvPr>
        <xdr:cNvSpPr txBox="1"/>
      </xdr:nvSpPr>
      <xdr:spPr>
        <a:xfrm>
          <a:off x="11354444" y="1705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109238</xdr:rowOff>
    </xdr:from>
    <xdr:ext cx="405111" cy="259045"/>
    <xdr:sp macro="" textlink="">
      <xdr:nvSpPr>
        <xdr:cNvPr id="682" name="n_1mainValue【公民館】&#10;有形固定資産減価償却率">
          <a:extLst>
            <a:ext uri="{FF2B5EF4-FFF2-40B4-BE49-F238E27FC236}">
              <a16:creationId xmlns:a16="http://schemas.microsoft.com/office/drawing/2014/main" id="{00000000-0008-0000-0E00-0000AA020000}"/>
            </a:ext>
          </a:extLst>
        </xdr:cNvPr>
        <xdr:cNvSpPr txBox="1"/>
      </xdr:nvSpPr>
      <xdr:spPr>
        <a:xfrm>
          <a:off x="13742044" y="1633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61231</xdr:rowOff>
    </xdr:from>
    <xdr:ext cx="405111" cy="259045"/>
    <xdr:sp macro="" textlink="">
      <xdr:nvSpPr>
        <xdr:cNvPr id="683" name="n_2mainValue【公民館】&#10;有形固定資産減価償却率">
          <a:extLst>
            <a:ext uri="{FF2B5EF4-FFF2-40B4-BE49-F238E27FC236}">
              <a16:creationId xmlns:a16="http://schemas.microsoft.com/office/drawing/2014/main" id="{00000000-0008-0000-0E00-0000AB020000}"/>
            </a:ext>
          </a:extLst>
        </xdr:cNvPr>
        <xdr:cNvSpPr txBox="1"/>
      </xdr:nvSpPr>
      <xdr:spPr>
        <a:xfrm>
          <a:off x="12960994" y="1629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15512</xdr:rowOff>
    </xdr:from>
    <xdr:ext cx="405111" cy="259045"/>
    <xdr:sp macro="" textlink="">
      <xdr:nvSpPr>
        <xdr:cNvPr id="684" name="n_3mainValue【公民館】&#10;有形固定資産減価償却率">
          <a:extLst>
            <a:ext uri="{FF2B5EF4-FFF2-40B4-BE49-F238E27FC236}">
              <a16:creationId xmlns:a16="http://schemas.microsoft.com/office/drawing/2014/main" id="{00000000-0008-0000-0E00-0000AC020000}"/>
            </a:ext>
          </a:extLst>
        </xdr:cNvPr>
        <xdr:cNvSpPr txBox="1"/>
      </xdr:nvSpPr>
      <xdr:spPr>
        <a:xfrm>
          <a:off x="12167244" y="162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93235</xdr:rowOff>
    </xdr:from>
    <xdr:ext cx="405111" cy="259045"/>
    <xdr:sp macro="" textlink="">
      <xdr:nvSpPr>
        <xdr:cNvPr id="685" name="n_4mainValue【公民館】&#10;有形固定資産減価償却率">
          <a:extLst>
            <a:ext uri="{FF2B5EF4-FFF2-40B4-BE49-F238E27FC236}">
              <a16:creationId xmlns:a16="http://schemas.microsoft.com/office/drawing/2014/main" id="{00000000-0008-0000-0E00-0000AD020000}"/>
            </a:ext>
          </a:extLst>
        </xdr:cNvPr>
        <xdr:cNvSpPr txBox="1"/>
      </xdr:nvSpPr>
      <xdr:spPr>
        <a:xfrm>
          <a:off x="11354444" y="163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00000000-0008-0000-0E00-0000C2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951064" y="165445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08" name="【公民館】&#10;一人当たり面積最小値テキスト">
          <a:extLst>
            <a:ext uri="{FF2B5EF4-FFF2-40B4-BE49-F238E27FC236}">
              <a16:creationId xmlns:a16="http://schemas.microsoft.com/office/drawing/2014/main" id="{00000000-0008-0000-0E00-0000C4020000}"/>
            </a:ext>
          </a:extLst>
        </xdr:cNvPr>
        <xdr:cNvSpPr txBox="1"/>
      </xdr:nvSpPr>
      <xdr:spPr>
        <a:xfrm>
          <a:off x="19989800" y="179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881850" y="1797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10" name="【公民館】&#10;一人当たり面積最大値テキスト">
          <a:extLst>
            <a:ext uri="{FF2B5EF4-FFF2-40B4-BE49-F238E27FC236}">
              <a16:creationId xmlns:a16="http://schemas.microsoft.com/office/drawing/2014/main" id="{00000000-0008-0000-0E00-0000C6020000}"/>
            </a:ext>
          </a:extLst>
        </xdr:cNvPr>
        <xdr:cNvSpPr txBox="1"/>
      </xdr:nvSpPr>
      <xdr:spPr>
        <a:xfrm>
          <a:off x="19989800" y="163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881850" y="16544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12" name="【公民館】&#10;一人当たり面積平均値テキスト">
          <a:extLst>
            <a:ext uri="{FF2B5EF4-FFF2-40B4-BE49-F238E27FC236}">
              <a16:creationId xmlns:a16="http://schemas.microsoft.com/office/drawing/2014/main" id="{00000000-0008-0000-0E00-0000C8020000}"/>
            </a:ext>
          </a:extLst>
        </xdr:cNvPr>
        <xdr:cNvSpPr txBox="1"/>
      </xdr:nvSpPr>
      <xdr:spPr>
        <a:xfrm>
          <a:off x="19989800" y="17359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9009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157950" y="17403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345150" y="175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75514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68835</xdr:rowOff>
    </xdr:from>
    <xdr:to>
      <xdr:col>98</xdr:col>
      <xdr:colOff>38100</xdr:colOff>
      <xdr:row>105</xdr:row>
      <xdr:rowOff>170435</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6757650" y="17499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128270</xdr:rowOff>
    </xdr:from>
    <xdr:to>
      <xdr:col>116</xdr:col>
      <xdr:colOff>114300</xdr:colOff>
      <xdr:row>102</xdr:row>
      <xdr:rowOff>58420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9009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151147</xdr:rowOff>
    </xdr:from>
    <xdr:ext cx="469744" cy="259045"/>
    <xdr:sp macro="" textlink="">
      <xdr:nvSpPr>
        <xdr:cNvPr id="724" name="【公民館】&#10;一人当たり面積該当値テキスト">
          <a:extLst>
            <a:ext uri="{FF2B5EF4-FFF2-40B4-BE49-F238E27FC236}">
              <a16:creationId xmlns:a16="http://schemas.microsoft.com/office/drawing/2014/main" id="{00000000-0008-0000-0E00-0000D4020000}"/>
            </a:ext>
          </a:extLst>
        </xdr:cNvPr>
        <xdr:cNvSpPr txBox="1"/>
      </xdr:nvSpPr>
      <xdr:spPr>
        <a:xfrm>
          <a:off x="19989800" y="167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57404</xdr:rowOff>
    </xdr:from>
    <xdr:to>
      <xdr:col>112</xdr:col>
      <xdr:colOff>38100</xdr:colOff>
      <xdr:row>102</xdr:row>
      <xdr:rowOff>159004</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157950" y="16973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108204</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202400" y="16924020"/>
          <a:ext cx="7493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61976</xdr:rowOff>
    </xdr:from>
    <xdr:to>
      <xdr:col>107</xdr:col>
      <xdr:colOff>101600</xdr:colOff>
      <xdr:row>102</xdr:row>
      <xdr:rowOff>163576</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345150" y="169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108204</xdr:rowOff>
    </xdr:from>
    <xdr:to>
      <xdr:col>111</xdr:col>
      <xdr:colOff>177800</xdr:colOff>
      <xdr:row>102</xdr:row>
      <xdr:rowOff>112776</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18395950" y="1702460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66548</xdr:rowOff>
    </xdr:from>
    <xdr:to>
      <xdr:col>102</xdr:col>
      <xdr:colOff>165100</xdr:colOff>
      <xdr:row>102</xdr:row>
      <xdr:rowOff>168148</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7551400" y="16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112776</xdr:rowOff>
    </xdr:from>
    <xdr:to>
      <xdr:col>107</xdr:col>
      <xdr:colOff>50800</xdr:colOff>
      <xdr:row>102</xdr:row>
      <xdr:rowOff>117348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7602200" y="1702917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167132</xdr:rowOff>
    </xdr:from>
    <xdr:to>
      <xdr:col>98</xdr:col>
      <xdr:colOff>38100</xdr:colOff>
      <xdr:row>103</xdr:row>
      <xdr:rowOff>97282</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6757650" y="17083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117348</xdr:rowOff>
    </xdr:from>
    <xdr:to>
      <xdr:col>102</xdr:col>
      <xdr:colOff>114300</xdr:colOff>
      <xdr:row>103</xdr:row>
      <xdr:rowOff>46482</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16802100" y="17033748"/>
          <a:ext cx="8001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65549</xdr:rowOff>
    </xdr:from>
    <xdr:ext cx="469744" cy="259045"/>
    <xdr:sp macro="" textlink="">
      <xdr:nvSpPr>
        <xdr:cNvPr id="733" name="n_1aveValue【公民館】&#10;一人当たり面積">
          <a:extLst>
            <a:ext uri="{FF2B5EF4-FFF2-40B4-BE49-F238E27FC236}">
              <a16:creationId xmlns:a16="http://schemas.microsoft.com/office/drawing/2014/main" id="{00000000-0008-0000-0E00-0000DD020000}"/>
            </a:ext>
          </a:extLst>
        </xdr:cNvPr>
        <xdr:cNvSpPr txBox="1"/>
      </xdr:nvSpPr>
      <xdr:spPr>
        <a:xfrm>
          <a:off x="18980227" y="1749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34" name="n_2aveValue【公民館】&#10;一人当たり面積">
          <a:extLst>
            <a:ext uri="{FF2B5EF4-FFF2-40B4-BE49-F238E27FC236}">
              <a16:creationId xmlns:a16="http://schemas.microsoft.com/office/drawing/2014/main" id="{00000000-0008-0000-0E00-0000DE020000}"/>
            </a:ext>
          </a:extLst>
        </xdr:cNvPr>
        <xdr:cNvSpPr txBox="1"/>
      </xdr:nvSpPr>
      <xdr:spPr>
        <a:xfrm>
          <a:off x="181801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735" name="n_3aveValue【公民館】&#10;一人当たり面積">
          <a:extLst>
            <a:ext uri="{FF2B5EF4-FFF2-40B4-BE49-F238E27FC236}">
              <a16:creationId xmlns:a16="http://schemas.microsoft.com/office/drawing/2014/main" id="{00000000-0008-0000-0E00-0000DF020000}"/>
            </a:ext>
          </a:extLst>
        </xdr:cNvPr>
        <xdr:cNvSpPr txBox="1"/>
      </xdr:nvSpPr>
      <xdr:spPr>
        <a:xfrm>
          <a:off x="1738637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161562</xdr:rowOff>
    </xdr:from>
    <xdr:ext cx="469744" cy="259045"/>
    <xdr:sp macro="" textlink="">
      <xdr:nvSpPr>
        <xdr:cNvPr id="736" name="n_4aveValue【公民館】&#10;一人当たり面積">
          <a:extLst>
            <a:ext uri="{FF2B5EF4-FFF2-40B4-BE49-F238E27FC236}">
              <a16:creationId xmlns:a16="http://schemas.microsoft.com/office/drawing/2014/main" id="{00000000-0008-0000-0E00-0000E0020000}"/>
            </a:ext>
          </a:extLst>
        </xdr:cNvPr>
        <xdr:cNvSpPr txBox="1"/>
      </xdr:nvSpPr>
      <xdr:spPr>
        <a:xfrm>
          <a:off x="1659262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4081</xdr:rowOff>
    </xdr:from>
    <xdr:ext cx="469744" cy="259045"/>
    <xdr:sp macro="" textlink="">
      <xdr:nvSpPr>
        <xdr:cNvPr id="737" name="n_1mainValue【公民館】&#10;一人当たり面積">
          <a:extLst>
            <a:ext uri="{FF2B5EF4-FFF2-40B4-BE49-F238E27FC236}">
              <a16:creationId xmlns:a16="http://schemas.microsoft.com/office/drawing/2014/main" id="{00000000-0008-0000-0E00-0000E1020000}"/>
            </a:ext>
          </a:extLst>
        </xdr:cNvPr>
        <xdr:cNvSpPr txBox="1"/>
      </xdr:nvSpPr>
      <xdr:spPr>
        <a:xfrm>
          <a:off x="18980227" y="1674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8653</xdr:rowOff>
    </xdr:from>
    <xdr:ext cx="469744" cy="259045"/>
    <xdr:sp macro="" textlink="">
      <xdr:nvSpPr>
        <xdr:cNvPr id="738" name="n_2mainValue【公民館】&#10;一人当たり面積">
          <a:extLst>
            <a:ext uri="{FF2B5EF4-FFF2-40B4-BE49-F238E27FC236}">
              <a16:creationId xmlns:a16="http://schemas.microsoft.com/office/drawing/2014/main" id="{00000000-0008-0000-0E00-0000E2020000}"/>
            </a:ext>
          </a:extLst>
        </xdr:cNvPr>
        <xdr:cNvSpPr txBox="1"/>
      </xdr:nvSpPr>
      <xdr:spPr>
        <a:xfrm>
          <a:off x="18180127" y="167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13225</xdr:rowOff>
    </xdr:from>
    <xdr:ext cx="469744" cy="259045"/>
    <xdr:sp macro="" textlink="">
      <xdr:nvSpPr>
        <xdr:cNvPr id="739" name="n_3mainValue【公民館】&#10;一人当たり面積">
          <a:extLst>
            <a:ext uri="{FF2B5EF4-FFF2-40B4-BE49-F238E27FC236}">
              <a16:creationId xmlns:a16="http://schemas.microsoft.com/office/drawing/2014/main" id="{00000000-0008-0000-0E00-0000E3020000}"/>
            </a:ext>
          </a:extLst>
        </xdr:cNvPr>
        <xdr:cNvSpPr txBox="1"/>
      </xdr:nvSpPr>
      <xdr:spPr>
        <a:xfrm>
          <a:off x="17386377" y="167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113809</xdr:rowOff>
    </xdr:from>
    <xdr:ext cx="469744" cy="259045"/>
    <xdr:sp macro="" textlink="">
      <xdr:nvSpPr>
        <xdr:cNvPr id="740" name="n_4mainValue【公民館】&#10;一人当たり面積">
          <a:extLst>
            <a:ext uri="{FF2B5EF4-FFF2-40B4-BE49-F238E27FC236}">
              <a16:creationId xmlns:a16="http://schemas.microsoft.com/office/drawing/2014/main" id="{00000000-0008-0000-0E00-0000E4020000}"/>
            </a:ext>
          </a:extLst>
        </xdr:cNvPr>
        <xdr:cNvSpPr txBox="1"/>
      </xdr:nvSpPr>
      <xdr:spPr>
        <a:xfrm>
          <a:off x="16592627" y="168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類似団体と比較して有形固定資産減価償却率が特に高くなっている施設は学校施設であり、特に低くなっている施設は公民館である。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学校施設については、市域が広く、学校施設の数が多い（小学校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校）ことから、施設の老朽化のペースが速いことが要因と見られる。令和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年度に長寿命化計画を策定しており、今後は老朽化が著しい学校から、大規模改修を順次進めていくこととしている。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合併旧団体の公民館について、複合化を含めた更新を実施したことにより、良好な数値を維持しているものの、他市と比較して施設数が多く（したがって一人当たり面積は他市と比較して大きい）、老朽化による指標の悪化が懸念されることから、今後は旧深谷市の公民館についても、更新時期に合わせて適正配置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の有形固定資産減価償却率については逓減しており、令和４年度は類似団体平均を上回った。類似団体平均の動きが不規則であるため単純比較は難しい状況ではあるが、良好な指標を維持するために必要な改修、更新を行うほか、施設の在り方を検討し適正配置を推進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人当たり数量の面では、道路の一人当たり延長が類似団体を下回っているが、本市は既に県内では道路延長第３位となっており、必要な道路整備はある程度達成できていると考えられる。一方で本市の中心部を横断する鉄道の影響で、南北の行き来の面では課題があることから、、住環境の向上や災害対応の面から今後も交通網の整備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141,681
138,333
138.37
64,462,977
60,012,625
3,687,640
31,493,050
46,511,063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673090"/>
          <a:ext cx="0" cy="1265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694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6938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67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58074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5842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59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5952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079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125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406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38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377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428196"/>
          <a:ext cx="7493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390640"/>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110490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353084"/>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271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72934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315528"/>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114135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57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18523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635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F00-000075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429115" y="5490028"/>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F00-000077000000}"/>
            </a:ext>
          </a:extLst>
        </xdr:cNvPr>
        <xdr:cNvSpPr txBox="1"/>
      </xdr:nvSpPr>
      <xdr:spPr>
        <a:xfrm>
          <a:off x="946785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359900" y="7016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F00-000079000000}"/>
            </a:ext>
          </a:extLst>
        </xdr:cNvPr>
        <xdr:cNvSpPr txBox="1"/>
      </xdr:nvSpPr>
      <xdr:spPr>
        <a:xfrm>
          <a:off x="9467850" y="52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935990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F00-00007B000000}"/>
            </a:ext>
          </a:extLst>
        </xdr:cNvPr>
        <xdr:cNvSpPr txBox="1"/>
      </xdr:nvSpPr>
      <xdr:spPr>
        <a:xfrm>
          <a:off x="9467850" y="6320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398000" y="6462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36000" y="64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42250" y="6511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115207</xdr:rowOff>
    </xdr:from>
    <xdr:to>
      <xdr:col>41</xdr:col>
      <xdr:colOff>101600</xdr:colOff>
      <xdr:row>40</xdr:row>
      <xdr:rowOff>45357</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029450" y="6560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147865</xdr:rowOff>
    </xdr:from>
    <xdr:to>
      <xdr:col>36</xdr:col>
      <xdr:colOff>165100</xdr:colOff>
      <xdr:row>40</xdr:row>
      <xdr:rowOff>78015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235700" y="6593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939800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F00-000087000000}"/>
            </a:ext>
          </a:extLst>
        </xdr:cNvPr>
        <xdr:cNvSpPr txBox="1"/>
      </xdr:nvSpPr>
      <xdr:spPr>
        <a:xfrm>
          <a:off x="9467850" y="683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863600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8686800" y="69677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784225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886700" y="69677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702945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080250" y="69677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147865</xdr:rowOff>
    </xdr:from>
    <xdr:to>
      <xdr:col>36</xdr:col>
      <xdr:colOff>165100</xdr:colOff>
      <xdr:row>42</xdr:row>
      <xdr:rowOff>78015</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623570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27215</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286500" y="69677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135362</xdr:rowOff>
    </xdr:from>
    <xdr:ext cx="469744" cy="259045"/>
    <xdr:sp macro="" textlink="">
      <xdr:nvSpPr>
        <xdr:cNvPr id="144" name="n_1aveValue【図書館】&#10;一人当たり面積">
          <a:extLst>
            <a:ext uri="{FF2B5EF4-FFF2-40B4-BE49-F238E27FC236}">
              <a16:creationId xmlns:a16="http://schemas.microsoft.com/office/drawing/2014/main" id="{00000000-0008-0000-0F00-000090000000}"/>
            </a:ext>
          </a:extLst>
        </xdr:cNvPr>
        <xdr:cNvSpPr txBox="1"/>
      </xdr:nvSpPr>
      <xdr:spPr>
        <a:xfrm>
          <a:off x="8458277" y="625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5" name="n_2aveValue【図書館】&#10;一人当たり面積">
          <a:extLst>
            <a:ext uri="{FF2B5EF4-FFF2-40B4-BE49-F238E27FC236}">
              <a16:creationId xmlns:a16="http://schemas.microsoft.com/office/drawing/2014/main" id="{00000000-0008-0000-0F00-000091000000}"/>
            </a:ext>
          </a:extLst>
        </xdr:cNvPr>
        <xdr:cNvSpPr txBox="1"/>
      </xdr:nvSpPr>
      <xdr:spPr>
        <a:xfrm>
          <a:off x="7677227"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61884</xdr:rowOff>
    </xdr:from>
    <xdr:ext cx="469744" cy="259045"/>
    <xdr:sp macro="" textlink="">
      <xdr:nvSpPr>
        <xdr:cNvPr id="146" name="n_3aveValue【図書館】&#10;一人当たり面積">
          <a:extLst>
            <a:ext uri="{FF2B5EF4-FFF2-40B4-BE49-F238E27FC236}">
              <a16:creationId xmlns:a16="http://schemas.microsoft.com/office/drawing/2014/main" id="{00000000-0008-0000-0F00-000092000000}"/>
            </a:ext>
          </a:extLst>
        </xdr:cNvPr>
        <xdr:cNvSpPr txBox="1"/>
      </xdr:nvSpPr>
      <xdr:spPr>
        <a:xfrm>
          <a:off x="6864427" y="63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94542</xdr:rowOff>
    </xdr:from>
    <xdr:ext cx="469744" cy="259045"/>
    <xdr:sp macro="" textlink="">
      <xdr:nvSpPr>
        <xdr:cNvPr id="147" name="n_4aveValue【図書館】&#10;一人当たり面積">
          <a:extLst>
            <a:ext uri="{FF2B5EF4-FFF2-40B4-BE49-F238E27FC236}">
              <a16:creationId xmlns:a16="http://schemas.microsoft.com/office/drawing/2014/main" id="{00000000-0008-0000-0F00-000093000000}"/>
            </a:ext>
          </a:extLst>
        </xdr:cNvPr>
        <xdr:cNvSpPr txBox="1"/>
      </xdr:nvSpPr>
      <xdr:spPr>
        <a:xfrm>
          <a:off x="6070677" y="63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a:extLst>
            <a:ext uri="{FF2B5EF4-FFF2-40B4-BE49-F238E27FC236}">
              <a16:creationId xmlns:a16="http://schemas.microsoft.com/office/drawing/2014/main" id="{00000000-0008-0000-0F00-000094000000}"/>
            </a:ext>
          </a:extLst>
        </xdr:cNvPr>
        <xdr:cNvSpPr txBox="1"/>
      </xdr:nvSpPr>
      <xdr:spPr>
        <a:xfrm>
          <a:off x="845827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a:extLst>
            <a:ext uri="{FF2B5EF4-FFF2-40B4-BE49-F238E27FC236}">
              <a16:creationId xmlns:a16="http://schemas.microsoft.com/office/drawing/2014/main" id="{00000000-0008-0000-0F00-000095000000}"/>
            </a:ext>
          </a:extLst>
        </xdr:cNvPr>
        <xdr:cNvSpPr txBox="1"/>
      </xdr:nvSpPr>
      <xdr:spPr>
        <a:xfrm>
          <a:off x="76772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50" name="n_3mainValue【図書館】&#10;一人当たり面積">
          <a:extLst>
            <a:ext uri="{FF2B5EF4-FFF2-40B4-BE49-F238E27FC236}">
              <a16:creationId xmlns:a16="http://schemas.microsoft.com/office/drawing/2014/main" id="{00000000-0008-0000-0F00-000096000000}"/>
            </a:ext>
          </a:extLst>
        </xdr:cNvPr>
        <xdr:cNvSpPr txBox="1"/>
      </xdr:nvSpPr>
      <xdr:spPr>
        <a:xfrm>
          <a:off x="68644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69142</xdr:rowOff>
    </xdr:from>
    <xdr:ext cx="469744" cy="259045"/>
    <xdr:sp macro="" textlink="">
      <xdr:nvSpPr>
        <xdr:cNvPr id="151" name="n_4mainValue【図書館】&#10;一人当たり面積">
          <a:extLst>
            <a:ext uri="{FF2B5EF4-FFF2-40B4-BE49-F238E27FC236}">
              <a16:creationId xmlns:a16="http://schemas.microsoft.com/office/drawing/2014/main" id="{00000000-0008-0000-0F00-000097000000}"/>
            </a:ext>
          </a:extLst>
        </xdr:cNvPr>
        <xdr:cNvSpPr txBox="1"/>
      </xdr:nvSpPr>
      <xdr:spPr>
        <a:xfrm>
          <a:off x="607067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89154</xdr:rowOff>
    </xdr:from>
    <xdr:to>
      <xdr:col>24</xdr:col>
      <xdr:colOff>62865</xdr:colOff>
      <xdr:row>64</xdr:row>
      <xdr:rowOff>9144</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177665" y="9176004"/>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216400" y="1058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108450" y="10581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35831</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21640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89154</xdr:rowOff>
    </xdr:from>
    <xdr:to>
      <xdr:col>24</xdr:col>
      <xdr:colOff>152400</xdr:colOff>
      <xdr:row>55</xdr:row>
      <xdr:rowOff>89154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1084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134383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216400" y="971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127500" y="9858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90932</xdr:rowOff>
    </xdr:from>
    <xdr:to>
      <xdr:col>20</xdr:col>
      <xdr:colOff>38100</xdr:colOff>
      <xdr:row>59</xdr:row>
      <xdr:rowOff>21082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84550" y="96730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xdr:rowOff>
    </xdr:from>
    <xdr:to>
      <xdr:col>15</xdr:col>
      <xdr:colOff>101600</xdr:colOff>
      <xdr:row>58</xdr:row>
      <xdr:rowOff>110236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71750" y="95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33782</xdr:rowOff>
    </xdr:from>
    <xdr:to>
      <xdr:col>10</xdr:col>
      <xdr:colOff>165100</xdr:colOff>
      <xdr:row>57</xdr:row>
      <xdr:rowOff>135382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78000" y="94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68072</xdr:rowOff>
    </xdr:from>
    <xdr:to>
      <xdr:col>6</xdr:col>
      <xdr:colOff>38100</xdr:colOff>
      <xdr:row>56</xdr:row>
      <xdr:rowOff>169672</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84250" y="93200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129794</xdr:rowOff>
    </xdr:from>
    <xdr:to>
      <xdr:col>24</xdr:col>
      <xdr:colOff>114300</xdr:colOff>
      <xdr:row>64</xdr:row>
      <xdr:rowOff>59944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127500" y="10537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44721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216400"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72644</xdr:rowOff>
    </xdr:from>
    <xdr:to>
      <xdr:col>20</xdr:col>
      <xdr:colOff>38100</xdr:colOff>
      <xdr:row>63</xdr:row>
      <xdr:rowOff>2794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84550" y="10315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123444</xdr:rowOff>
    </xdr:from>
    <xdr:to>
      <xdr:col>24</xdr:col>
      <xdr:colOff>63500</xdr:colOff>
      <xdr:row>64</xdr:row>
      <xdr:rowOff>9144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429000" y="10365994"/>
          <a:ext cx="7493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24638</xdr:rowOff>
    </xdr:from>
    <xdr:to>
      <xdr:col>15</xdr:col>
      <xdr:colOff>101600</xdr:colOff>
      <xdr:row>61</xdr:row>
      <xdr:rowOff>126238</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71750" y="10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75438</xdr:rowOff>
    </xdr:from>
    <xdr:to>
      <xdr:col>19</xdr:col>
      <xdr:colOff>177800</xdr:colOff>
      <xdr:row>62</xdr:row>
      <xdr:rowOff>123444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622550" y="10152888"/>
          <a:ext cx="806450" cy="2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111506</xdr:rowOff>
    </xdr:from>
    <xdr:to>
      <xdr:col>10</xdr:col>
      <xdr:colOff>165100</xdr:colOff>
      <xdr:row>60</xdr:row>
      <xdr:rowOff>41656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78000" y="9858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162306</xdr:rowOff>
    </xdr:from>
    <xdr:to>
      <xdr:col>15</xdr:col>
      <xdr:colOff>50800</xdr:colOff>
      <xdr:row>61</xdr:row>
      <xdr:rowOff>75438</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828800" y="9909556"/>
          <a:ext cx="793750" cy="2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xdr:rowOff>
    </xdr:from>
    <xdr:to>
      <xdr:col>6</xdr:col>
      <xdr:colOff>38100</xdr:colOff>
      <xdr:row>59</xdr:row>
      <xdr:rowOff>103378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84250" y="9749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52578</xdr:rowOff>
    </xdr:from>
    <xdr:to>
      <xdr:col>10</xdr:col>
      <xdr:colOff>114300</xdr:colOff>
      <xdr:row>59</xdr:row>
      <xdr:rowOff>162306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28700" y="9799828"/>
          <a:ext cx="8001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37609</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239144" y="94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126763</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439044" y="937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151909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45294" y="923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14749</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51544" y="91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165371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239144" y="1040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439044" y="1019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32783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4529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94505</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51544" y="984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429115" y="917012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946785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359900" y="10654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9467850" y="89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359900" y="9170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9467850" y="10016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398000" y="10158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36000" y="10145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42250" y="10299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029450" y="10338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92891</xdr:rowOff>
    </xdr:from>
    <xdr:to>
      <xdr:col>36</xdr:col>
      <xdr:colOff>165100</xdr:colOff>
      <xdr:row>63</xdr:row>
      <xdr:rowOff>23041</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23570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398000" y="10374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9467850"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135346</xdr:rowOff>
    </xdr:from>
    <xdr:to>
      <xdr:col>50</xdr:col>
      <xdr:colOff>165100</xdr:colOff>
      <xdr:row>63</xdr:row>
      <xdr:rowOff>65496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36000" y="10377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14696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686800" y="1041908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148409</xdr:rowOff>
    </xdr:from>
    <xdr:to>
      <xdr:col>46</xdr:col>
      <xdr:colOff>38100</xdr:colOff>
      <xdr:row>63</xdr:row>
      <xdr:rowOff>78559</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42250" y="103909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14696</xdr:rowOff>
    </xdr:from>
    <xdr:to>
      <xdr:col>50</xdr:col>
      <xdr:colOff>114300</xdr:colOff>
      <xdr:row>63</xdr:row>
      <xdr:rowOff>27759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86700" y="10422346"/>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029450" y="10390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27759</xdr:rowOff>
    </xdr:from>
    <xdr:to>
      <xdr:col>45</xdr:col>
      <xdr:colOff>177800</xdr:colOff>
      <xdr:row>63</xdr:row>
      <xdr:rowOff>27759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080250" y="1043540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151674</xdr:rowOff>
    </xdr:from>
    <xdr:to>
      <xdr:col>36</xdr:col>
      <xdr:colOff>165100</xdr:colOff>
      <xdr:row>63</xdr:row>
      <xdr:rowOff>81824</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235700" y="10394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27759</xdr:rowOff>
    </xdr:from>
    <xdr:to>
      <xdr:col>41</xdr:col>
      <xdr:colOff>50800</xdr:colOff>
      <xdr:row>63</xdr:row>
      <xdr:rowOff>31024</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286500" y="10435409"/>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15076</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845827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3646</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76772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68644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39568</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07067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56623</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8458277" y="1046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69686</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7677227" y="10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6864427" y="10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72951</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070677" y="104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a:extLst>
            <a:ext uri="{FF2B5EF4-FFF2-40B4-BE49-F238E27FC236}">
              <a16:creationId xmlns:a16="http://schemas.microsoft.com/office/drawing/2014/main" id="{00000000-0008-0000-0F00-000025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10886</xdr:rowOff>
    </xdr:from>
    <xdr:to>
      <xdr:col>24</xdr:col>
      <xdr:colOff>62865</xdr:colOff>
      <xdr:row>86</xdr:row>
      <xdr:rowOff>70757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4177665" y="13225236"/>
          <a:ext cx="0" cy="105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74584</xdr:rowOff>
    </xdr:from>
    <xdr:ext cx="405111" cy="259045"/>
    <xdr:sp macro="" textlink="">
      <xdr:nvSpPr>
        <xdr:cNvPr id="295" name="【福祉施設】&#10;有形固定資産減価償却率最小値テキスト">
          <a:extLst>
            <a:ext uri="{FF2B5EF4-FFF2-40B4-BE49-F238E27FC236}">
              <a16:creationId xmlns:a16="http://schemas.microsoft.com/office/drawing/2014/main" id="{00000000-0008-0000-0F00-000027010000}"/>
            </a:ext>
          </a:extLst>
        </xdr:cNvPr>
        <xdr:cNvSpPr txBox="1"/>
      </xdr:nvSpPr>
      <xdr:spPr>
        <a:xfrm>
          <a:off x="4216400" y="1427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70757</xdr:rowOff>
    </xdr:from>
    <xdr:to>
      <xdr:col>24</xdr:col>
      <xdr:colOff>152400</xdr:colOff>
      <xdr:row>86</xdr:row>
      <xdr:rowOff>70757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108450" y="14275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129013</xdr:rowOff>
    </xdr:from>
    <xdr:ext cx="405111" cy="259045"/>
    <xdr:sp macro="" textlink="">
      <xdr:nvSpPr>
        <xdr:cNvPr id="297" name="【福祉施設】&#10;有形固定資産減価償却率最大値テキスト">
          <a:extLst>
            <a:ext uri="{FF2B5EF4-FFF2-40B4-BE49-F238E27FC236}">
              <a16:creationId xmlns:a16="http://schemas.microsoft.com/office/drawing/2014/main" id="{00000000-0008-0000-0F00-000029010000}"/>
            </a:ext>
          </a:extLst>
        </xdr:cNvPr>
        <xdr:cNvSpPr txBox="1"/>
      </xdr:nvSpPr>
      <xdr:spPr>
        <a:xfrm>
          <a:off x="4216400"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10886</xdr:rowOff>
    </xdr:from>
    <xdr:to>
      <xdr:col>24</xdr:col>
      <xdr:colOff>152400</xdr:colOff>
      <xdr:row>80</xdr:row>
      <xdr:rowOff>10886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4108450" y="132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162577</xdr:rowOff>
    </xdr:from>
    <xdr:ext cx="405111" cy="259045"/>
    <xdr:sp macro="" textlink="">
      <xdr:nvSpPr>
        <xdr:cNvPr id="299" name="【福祉施設】&#10;有形固定資産減価償却率平均値テキスト">
          <a:extLst>
            <a:ext uri="{FF2B5EF4-FFF2-40B4-BE49-F238E27FC236}">
              <a16:creationId xmlns:a16="http://schemas.microsoft.com/office/drawing/2014/main" id="{00000000-0008-0000-0F00-00002B010000}"/>
            </a:ext>
          </a:extLst>
        </xdr:cNvPr>
        <xdr:cNvSpPr txBox="1"/>
      </xdr:nvSpPr>
      <xdr:spPr>
        <a:xfrm>
          <a:off x="4216400" y="13542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41275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169636</xdr:rowOff>
    </xdr:from>
    <xdr:to>
      <xdr:col>20</xdr:col>
      <xdr:colOff>38100</xdr:colOff>
      <xdr:row>82</xdr:row>
      <xdr:rowOff>99786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3384550" y="13542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104321</xdr:rowOff>
    </xdr:from>
    <xdr:to>
      <xdr:col>15</xdr:col>
      <xdr:colOff>101600</xdr:colOff>
      <xdr:row>82</xdr:row>
      <xdr:rowOff>34471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571750" y="13483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55336</xdr:rowOff>
    </xdr:from>
    <xdr:to>
      <xdr:col>10</xdr:col>
      <xdr:colOff>165100</xdr:colOff>
      <xdr:row>79</xdr:row>
      <xdr:rowOff>156936</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778000" y="1310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63500</xdr:rowOff>
    </xdr:from>
    <xdr:to>
      <xdr:col>6</xdr:col>
      <xdr:colOff>38100</xdr:colOff>
      <xdr:row>78</xdr:row>
      <xdr:rowOff>165100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984250" y="1294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156029</xdr:rowOff>
    </xdr:from>
    <xdr:to>
      <xdr:col>24</xdr:col>
      <xdr:colOff>114300</xdr:colOff>
      <xdr:row>85</xdr:row>
      <xdr:rowOff>86179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4127500" y="140307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134456</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00000000-0008-0000-0F00-000037010000}"/>
            </a:ext>
          </a:extLst>
        </xdr:cNvPr>
        <xdr:cNvSpPr txBox="1"/>
      </xdr:nvSpPr>
      <xdr:spPr>
        <a:xfrm>
          <a:off x="4216400"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33845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85</xdr:row>
      <xdr:rowOff>35379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3429000" y="13874750"/>
          <a:ext cx="7493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74386</xdr:rowOff>
    </xdr:from>
    <xdr:to>
      <xdr:col>15</xdr:col>
      <xdr:colOff>101600</xdr:colOff>
      <xdr:row>83</xdr:row>
      <xdr:rowOff>4536</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2571750" y="13618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125186</xdr:rowOff>
    </xdr:from>
    <xdr:to>
      <xdr:col>19</xdr:col>
      <xdr:colOff>177800</xdr:colOff>
      <xdr:row>84</xdr:row>
      <xdr:rowOff>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622550" y="13669736"/>
          <a:ext cx="806450" cy="20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7780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78921</xdr:rowOff>
    </xdr:from>
    <xdr:to>
      <xdr:col>15</xdr:col>
      <xdr:colOff>50800</xdr:colOff>
      <xdr:row>82</xdr:row>
      <xdr:rowOff>125186</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828800" y="13458371"/>
          <a:ext cx="793750" cy="2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14514</xdr:rowOff>
    </xdr:from>
    <xdr:to>
      <xdr:col>6</xdr:col>
      <xdr:colOff>38100</xdr:colOff>
      <xdr:row>80</xdr:row>
      <xdr:rowOff>116114</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984250" y="13228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65314</xdr:rowOff>
    </xdr:from>
    <xdr:to>
      <xdr:col>10</xdr:col>
      <xdr:colOff>114300</xdr:colOff>
      <xdr:row>81</xdr:row>
      <xdr:rowOff>78921</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028700" y="13279664"/>
          <a:ext cx="800100" cy="1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116313</xdr:rowOff>
    </xdr:from>
    <xdr:ext cx="405111" cy="259045"/>
    <xdr:sp macro="" textlink="">
      <xdr:nvSpPr>
        <xdr:cNvPr id="320" name="n_1aveValue【福祉施設】&#10;有形固定資産減価償却率">
          <a:extLst>
            <a:ext uri="{FF2B5EF4-FFF2-40B4-BE49-F238E27FC236}">
              <a16:creationId xmlns:a16="http://schemas.microsoft.com/office/drawing/2014/main" id="{00000000-0008-0000-0F00-000040010000}"/>
            </a:ext>
          </a:extLst>
        </xdr:cNvPr>
        <xdr:cNvSpPr txBox="1"/>
      </xdr:nvSpPr>
      <xdr:spPr>
        <a:xfrm>
          <a:off x="3239144" y="1333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50998</xdr:rowOff>
    </xdr:from>
    <xdr:ext cx="405111" cy="259045"/>
    <xdr:sp macro="" textlink="">
      <xdr:nvSpPr>
        <xdr:cNvPr id="321" name="n_2aveValue【福祉施設】&#10;有形固定資産減価償却率">
          <a:extLst>
            <a:ext uri="{FF2B5EF4-FFF2-40B4-BE49-F238E27FC236}">
              <a16:creationId xmlns:a16="http://schemas.microsoft.com/office/drawing/2014/main" id="{00000000-0008-0000-0F00-000041010000}"/>
            </a:ext>
          </a:extLst>
        </xdr:cNvPr>
        <xdr:cNvSpPr txBox="1"/>
      </xdr:nvSpPr>
      <xdr:spPr>
        <a:xfrm>
          <a:off x="2439044" y="1326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2013</xdr:rowOff>
    </xdr:from>
    <xdr:ext cx="405111" cy="259045"/>
    <xdr:sp macro="" textlink="">
      <xdr:nvSpPr>
        <xdr:cNvPr id="322" name="n_3aveValue【福祉施設】&#10;有形固定資産減価償却率">
          <a:extLst>
            <a:ext uri="{FF2B5EF4-FFF2-40B4-BE49-F238E27FC236}">
              <a16:creationId xmlns:a16="http://schemas.microsoft.com/office/drawing/2014/main" id="{00000000-0008-0000-0F00-000042010000}"/>
            </a:ext>
          </a:extLst>
        </xdr:cNvPr>
        <xdr:cNvSpPr txBox="1"/>
      </xdr:nvSpPr>
      <xdr:spPr>
        <a:xfrm>
          <a:off x="1645294" y="128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10177</xdr:rowOff>
    </xdr:from>
    <xdr:ext cx="405111" cy="259045"/>
    <xdr:sp macro="" textlink="">
      <xdr:nvSpPr>
        <xdr:cNvPr id="323" name="n_4aveValue【福祉施設】&#10;有形固定資産減価償却率">
          <a:extLst>
            <a:ext uri="{FF2B5EF4-FFF2-40B4-BE49-F238E27FC236}">
              <a16:creationId xmlns:a16="http://schemas.microsoft.com/office/drawing/2014/main" id="{00000000-0008-0000-0F00-000043010000}"/>
            </a:ext>
          </a:extLst>
        </xdr:cNvPr>
        <xdr:cNvSpPr txBox="1"/>
      </xdr:nvSpPr>
      <xdr:spPr>
        <a:xfrm>
          <a:off x="851544"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24" name="n_1mainValue【福祉施設】&#10;有形固定資産減価償却率">
          <a:extLst>
            <a:ext uri="{FF2B5EF4-FFF2-40B4-BE49-F238E27FC236}">
              <a16:creationId xmlns:a16="http://schemas.microsoft.com/office/drawing/2014/main" id="{00000000-0008-0000-0F00-000044010000}"/>
            </a:ext>
          </a:extLst>
        </xdr:cNvPr>
        <xdr:cNvSpPr txBox="1"/>
      </xdr:nvSpPr>
      <xdr:spPr>
        <a:xfrm>
          <a:off x="32391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167113</xdr:rowOff>
    </xdr:from>
    <xdr:ext cx="405111" cy="259045"/>
    <xdr:sp macro="" textlink="">
      <xdr:nvSpPr>
        <xdr:cNvPr id="325" name="n_2mainValue【福祉施設】&#10;有形固定資産減価償却率">
          <a:extLst>
            <a:ext uri="{FF2B5EF4-FFF2-40B4-BE49-F238E27FC236}">
              <a16:creationId xmlns:a16="http://schemas.microsoft.com/office/drawing/2014/main" id="{00000000-0008-0000-0F00-000045010000}"/>
            </a:ext>
          </a:extLst>
        </xdr:cNvPr>
        <xdr:cNvSpPr txBox="1"/>
      </xdr:nvSpPr>
      <xdr:spPr>
        <a:xfrm>
          <a:off x="2439044" y="137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120848</xdr:rowOff>
    </xdr:from>
    <xdr:ext cx="405111" cy="259045"/>
    <xdr:sp macro="" textlink="">
      <xdr:nvSpPr>
        <xdr:cNvPr id="326" name="n_3mainValue【福祉施設】&#10;有形固定資産減価償却率">
          <a:extLst>
            <a:ext uri="{FF2B5EF4-FFF2-40B4-BE49-F238E27FC236}">
              <a16:creationId xmlns:a16="http://schemas.microsoft.com/office/drawing/2014/main" id="{00000000-0008-0000-0F00-000046010000}"/>
            </a:ext>
          </a:extLst>
        </xdr:cNvPr>
        <xdr:cNvSpPr txBox="1"/>
      </xdr:nvSpPr>
      <xdr:spPr>
        <a:xfrm>
          <a:off x="164529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107241</xdr:rowOff>
    </xdr:from>
    <xdr:ext cx="405111" cy="259045"/>
    <xdr:sp macro="" textlink="">
      <xdr:nvSpPr>
        <xdr:cNvPr id="327" name="n_4mainValue【福祉施設】&#10;有形固定資産減価償却率">
          <a:extLst>
            <a:ext uri="{FF2B5EF4-FFF2-40B4-BE49-F238E27FC236}">
              <a16:creationId xmlns:a16="http://schemas.microsoft.com/office/drawing/2014/main" id="{00000000-0008-0000-0F00-000047010000}"/>
            </a:ext>
          </a:extLst>
        </xdr:cNvPr>
        <xdr:cNvSpPr txBox="1"/>
      </xdr:nvSpPr>
      <xdr:spPr>
        <a:xfrm>
          <a:off x="851544" y="1332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9429115" y="1280972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946785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35990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9467850" y="125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9359900" y="12809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135907</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9467850" y="13350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398000" y="13492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36000" y="13465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4225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02945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42163</xdr:rowOff>
    </xdr:from>
    <xdr:to>
      <xdr:col>36</xdr:col>
      <xdr:colOff>165100</xdr:colOff>
      <xdr:row>82</xdr:row>
      <xdr:rowOff>143763</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2357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9398000" y="13903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9467850"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28448</xdr:rowOff>
    </xdr:from>
    <xdr:to>
      <xdr:col>50</xdr:col>
      <xdr:colOff>165100</xdr:colOff>
      <xdr:row>84</xdr:row>
      <xdr:rowOff>130048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8636000" y="139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79248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8686800" y="139539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37592</xdr:rowOff>
    </xdr:from>
    <xdr:to>
      <xdr:col>46</xdr:col>
      <xdr:colOff>38100</xdr:colOff>
      <xdr:row>84</xdr:row>
      <xdr:rowOff>139192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842250" y="13912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79248</xdr:rowOff>
    </xdr:from>
    <xdr:to>
      <xdr:col>50</xdr:col>
      <xdr:colOff>114300</xdr:colOff>
      <xdr:row>84</xdr:row>
      <xdr:rowOff>88392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7886700" y="1395399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37592</xdr:rowOff>
    </xdr:from>
    <xdr:to>
      <xdr:col>41</xdr:col>
      <xdr:colOff>101600</xdr:colOff>
      <xdr:row>84</xdr:row>
      <xdr:rowOff>139192</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029450" y="13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88392</xdr:rowOff>
    </xdr:from>
    <xdr:to>
      <xdr:col>45</xdr:col>
      <xdr:colOff>177800</xdr:colOff>
      <xdr:row>84</xdr:row>
      <xdr:rowOff>88392</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080250" y="1396314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2357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88392</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286500" y="13917422"/>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32275</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8458277"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76772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68644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160290</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070677"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121175</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8458277"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130319</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76772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130319</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68644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84599</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07067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23622</xdr:rowOff>
    </xdr:from>
    <xdr:to>
      <xdr:col>24</xdr:col>
      <xdr:colOff>62865</xdr:colOff>
      <xdr:row>107</xdr:row>
      <xdr:rowOff>14478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177665" y="1659712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216400" y="1779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108450" y="1778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141749</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216400" y="163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23622</xdr:rowOff>
    </xdr:from>
    <xdr:to>
      <xdr:col>24</xdr:col>
      <xdr:colOff>152400</xdr:colOff>
      <xdr:row>100</xdr:row>
      <xdr:rowOff>23622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108450" y="16597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4842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216400" y="1726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153415</xdr:rowOff>
    </xdr:from>
    <xdr:to>
      <xdr:col>24</xdr:col>
      <xdr:colOff>114300</xdr:colOff>
      <xdr:row>105</xdr:row>
      <xdr:rowOff>83565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127500" y="174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384550" y="17362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75692</xdr:rowOff>
    </xdr:from>
    <xdr:to>
      <xdr:col>15</xdr:col>
      <xdr:colOff>101600</xdr:colOff>
      <xdr:row>105</xdr:row>
      <xdr:rowOff>5842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57175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130556</xdr:rowOff>
    </xdr:from>
    <xdr:to>
      <xdr:col>10</xdr:col>
      <xdr:colOff>165100</xdr:colOff>
      <xdr:row>105</xdr:row>
      <xdr:rowOff>60706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780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112268</xdr:rowOff>
    </xdr:from>
    <xdr:to>
      <xdr:col>6</xdr:col>
      <xdr:colOff>38100</xdr:colOff>
      <xdr:row>105</xdr:row>
      <xdr:rowOff>42418</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984250" y="173715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57404</xdr:rowOff>
    </xdr:from>
    <xdr:to>
      <xdr:col>24</xdr:col>
      <xdr:colOff>114300</xdr:colOff>
      <xdr:row>106</xdr:row>
      <xdr:rowOff>159004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127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143781</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216400" y="1757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11685</xdr:rowOff>
    </xdr:from>
    <xdr:to>
      <xdr:col>20</xdr:col>
      <xdr:colOff>38100</xdr:colOff>
      <xdr:row>106</xdr:row>
      <xdr:rowOff>113285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384550" y="17613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62485</xdr:rowOff>
    </xdr:from>
    <xdr:to>
      <xdr:col>24</xdr:col>
      <xdr:colOff>63500</xdr:colOff>
      <xdr:row>106</xdr:row>
      <xdr:rowOff>108204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429000" y="17664685"/>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153415</xdr:rowOff>
    </xdr:from>
    <xdr:to>
      <xdr:col>15</xdr:col>
      <xdr:colOff>101600</xdr:colOff>
      <xdr:row>106</xdr:row>
      <xdr:rowOff>83565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57175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32765</xdr:rowOff>
    </xdr:from>
    <xdr:to>
      <xdr:col>19</xdr:col>
      <xdr:colOff>177800</xdr:colOff>
      <xdr:row>106</xdr:row>
      <xdr:rowOff>62485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622550" y="17634965"/>
          <a:ext cx="80645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107696</xdr:rowOff>
    </xdr:from>
    <xdr:to>
      <xdr:col>10</xdr:col>
      <xdr:colOff>165100</xdr:colOff>
      <xdr:row>106</xdr:row>
      <xdr:rowOff>37846</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7780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158496</xdr:rowOff>
    </xdr:from>
    <xdr:to>
      <xdr:col>15</xdr:col>
      <xdr:colOff>50800</xdr:colOff>
      <xdr:row>106</xdr:row>
      <xdr:rowOff>32765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 y="17589246"/>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64263</xdr:rowOff>
    </xdr:from>
    <xdr:to>
      <xdr:col>6</xdr:col>
      <xdr:colOff>38100</xdr:colOff>
      <xdr:row>105</xdr:row>
      <xdr:rowOff>165863</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84250" y="17495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115063</xdr:rowOff>
    </xdr:from>
    <xdr:to>
      <xdr:col>10</xdr:col>
      <xdr:colOff>114300</xdr:colOff>
      <xdr:row>105</xdr:row>
      <xdr:rowOff>158496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28700" y="17545813"/>
          <a:ext cx="8001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2391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22369</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4390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77233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64529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58945</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8515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104412</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2391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74692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439044"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28973</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64529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156990</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515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107</xdr:row>
      <xdr:rowOff>102870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9429115" y="16527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106697</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9467850"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102870</xdr:rowOff>
    </xdr:from>
    <xdr:to>
      <xdr:col>55</xdr:col>
      <xdr:colOff>88900</xdr:colOff>
      <xdr:row>107</xdr:row>
      <xdr:rowOff>102870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359900" y="1787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9467850" y="1630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935990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151147</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9467850" y="1706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398000" y="17216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82550</xdr:rowOff>
    </xdr:from>
    <xdr:to>
      <xdr:col>50</xdr:col>
      <xdr:colOff>165100</xdr:colOff>
      <xdr:row>104</xdr:row>
      <xdr:rowOff>12700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36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33020</xdr:rowOff>
    </xdr:from>
    <xdr:to>
      <xdr:col>46</xdr:col>
      <xdr:colOff>38100</xdr:colOff>
      <xdr:row>104</xdr:row>
      <xdr:rowOff>134620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42250" y="172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67311</xdr:rowOff>
    </xdr:from>
    <xdr:to>
      <xdr:col>41</xdr:col>
      <xdr:colOff>101600</xdr:colOff>
      <xdr:row>103</xdr:row>
      <xdr:rowOff>168911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029450" y="171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235700" y="1703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9467850"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360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686800" y="1764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422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886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02945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45720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080250" y="1764030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166370</xdr:rowOff>
    </xdr:from>
    <xdr:to>
      <xdr:col>36</xdr:col>
      <xdr:colOff>165100</xdr:colOff>
      <xdr:row>106</xdr:row>
      <xdr:rowOff>96520</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2357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45720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6286500" y="176479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29227</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845827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151147</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76772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6864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07067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845827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767722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68644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87647</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07067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34290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4699614" y="55499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473835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6113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473835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6113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67327</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473835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649450" y="5994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887450" y="5947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093700" y="604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153035</xdr:rowOff>
    </xdr:from>
    <xdr:to>
      <xdr:col>72</xdr:col>
      <xdr:colOff>38100</xdr:colOff>
      <xdr:row>37</xdr:row>
      <xdr:rowOff>83185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299950" y="6102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1487150" y="608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649450" y="643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4738350"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887450" y="6383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30480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938250" y="6434455"/>
          <a:ext cx="762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093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154305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144500" y="6386830"/>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2999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60960</xdr:rowOff>
    </xdr:from>
    <xdr:to>
      <xdr:col>76</xdr:col>
      <xdr:colOff>114300</xdr:colOff>
      <xdr:row>38</xdr:row>
      <xdr:rowOff>106680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344400" y="63411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148715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60960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1537950" y="628015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74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960994"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167244"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3544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7420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96099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16724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41927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13544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F00-00003E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79615</xdr:rowOff>
    </xdr:from>
    <xdr:to>
      <xdr:col>116</xdr:col>
      <xdr:colOff>62864</xdr:colOff>
      <xdr:row>41</xdr:row>
      <xdr:rowOff>66672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9951064" y="5864465"/>
          <a:ext cx="0" cy="97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70499</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F00-000040020000}"/>
            </a:ext>
          </a:extLst>
        </xdr:cNvPr>
        <xdr:cNvSpPr txBox="1"/>
      </xdr:nvSpPr>
      <xdr:spPr>
        <a:xfrm>
          <a:off x="19989800" y="684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66672</xdr:rowOff>
    </xdr:from>
    <xdr:to>
      <xdr:col>116</xdr:col>
      <xdr:colOff>152400</xdr:colOff>
      <xdr:row>41</xdr:row>
      <xdr:rowOff>66672</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881850" y="6842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26292</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F00-000042020000}"/>
            </a:ext>
          </a:extLst>
        </xdr:cNvPr>
        <xdr:cNvSpPr txBox="1"/>
      </xdr:nvSpPr>
      <xdr:spPr>
        <a:xfrm>
          <a:off x="19989800" y="564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79615</xdr:rowOff>
    </xdr:from>
    <xdr:to>
      <xdr:col>116</xdr:col>
      <xdr:colOff>152400</xdr:colOff>
      <xdr:row>35</xdr:row>
      <xdr:rowOff>79615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9881850" y="5864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37236</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F00-000044020000}"/>
            </a:ext>
          </a:extLst>
        </xdr:cNvPr>
        <xdr:cNvSpPr txBox="1"/>
      </xdr:nvSpPr>
      <xdr:spPr>
        <a:xfrm>
          <a:off x="19989800" y="631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14359</xdr:rowOff>
    </xdr:from>
    <xdr:to>
      <xdr:col>116</xdr:col>
      <xdr:colOff>114300</xdr:colOff>
      <xdr:row>39</xdr:row>
      <xdr:rowOff>115959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900900" y="645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19950</xdr:rowOff>
    </xdr:from>
    <xdr:to>
      <xdr:col>112</xdr:col>
      <xdr:colOff>38100</xdr:colOff>
      <xdr:row>39</xdr:row>
      <xdr:rowOff>121550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157950" y="646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345150" y="6537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551400" y="6537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757650" y="6551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94263</xdr:rowOff>
    </xdr:from>
    <xdr:to>
      <xdr:col>116</xdr:col>
      <xdr:colOff>114300</xdr:colOff>
      <xdr:row>40</xdr:row>
      <xdr:rowOff>24413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900900" y="6539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72690</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F00-000050020000}"/>
            </a:ext>
          </a:extLst>
        </xdr:cNvPr>
        <xdr:cNvSpPr txBox="1"/>
      </xdr:nvSpPr>
      <xdr:spPr>
        <a:xfrm>
          <a:off x="19989800" y="65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96951</xdr:rowOff>
    </xdr:from>
    <xdr:to>
      <xdr:col>112</xdr:col>
      <xdr:colOff>38100</xdr:colOff>
      <xdr:row>40</xdr:row>
      <xdr:rowOff>27101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157950" y="65422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145063</xdr:rowOff>
    </xdr:from>
    <xdr:to>
      <xdr:col>116</xdr:col>
      <xdr:colOff>63500</xdr:colOff>
      <xdr:row>39</xdr:row>
      <xdr:rowOff>147751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202400" y="6590313"/>
          <a:ext cx="7493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97189</xdr:rowOff>
    </xdr:from>
    <xdr:to>
      <xdr:col>107</xdr:col>
      <xdr:colOff>101600</xdr:colOff>
      <xdr:row>40</xdr:row>
      <xdr:rowOff>27339</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345150" y="6542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147751</xdr:rowOff>
    </xdr:from>
    <xdr:to>
      <xdr:col>111</xdr:col>
      <xdr:colOff>177800</xdr:colOff>
      <xdr:row>39</xdr:row>
      <xdr:rowOff>147989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395950" y="6593001"/>
          <a:ext cx="80645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100440</xdr:rowOff>
    </xdr:from>
    <xdr:to>
      <xdr:col>102</xdr:col>
      <xdr:colOff>165100</xdr:colOff>
      <xdr:row>40</xdr:row>
      <xdr:rowOff>30590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7551400" y="6545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147989</xdr:rowOff>
    </xdr:from>
    <xdr:to>
      <xdr:col>107</xdr:col>
      <xdr:colOff>50800</xdr:colOff>
      <xdr:row>39</xdr:row>
      <xdr:rowOff>151240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7602200" y="6593239"/>
          <a:ext cx="79375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105945</xdr:rowOff>
    </xdr:from>
    <xdr:to>
      <xdr:col>98</xdr:col>
      <xdr:colOff>38100</xdr:colOff>
      <xdr:row>40</xdr:row>
      <xdr:rowOff>36095</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6757650" y="6551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151240</xdr:rowOff>
    </xdr:from>
    <xdr:to>
      <xdr:col>102</xdr:col>
      <xdr:colOff>114300</xdr:colOff>
      <xdr:row>39</xdr:row>
      <xdr:rowOff>156745</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6802100" y="6596490"/>
          <a:ext cx="8001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138077</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947911" y="6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166861" y="63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354061" y="63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27657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560311" y="66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18228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947911" y="662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18466</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166861" y="66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21717</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354061" y="66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52622</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560311" y="63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699614" y="909501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4738350" y="106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611350" y="10638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4738350" y="888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611350" y="909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40657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4738350" y="9457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649450" y="9599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887450" y="9521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093700" y="94199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299950" y="9364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37374</xdr:rowOff>
    </xdr:from>
    <xdr:to>
      <xdr:col>67</xdr:col>
      <xdr:colOff>101600</xdr:colOff>
      <xdr:row>56</xdr:row>
      <xdr:rowOff>138974</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487150" y="928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649450" y="102831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4738350"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887450" y="102242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91440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938250" y="10268676"/>
          <a:ext cx="762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093700" y="1015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62</xdr:row>
      <xdr:rowOff>26126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144500" y="10206446"/>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299950" y="10087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128996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344400" y="10137866"/>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148715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60416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1537950" y="10075635"/>
          <a:ext cx="8064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50999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742044" y="930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96099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167244" y="914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354444" y="907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742044" y="1031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96099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16724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3544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9951064" y="929005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199898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881850" y="1066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19989800" y="1005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9009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63500</xdr:rowOff>
    </xdr:from>
    <xdr:to>
      <xdr:col>107</xdr:col>
      <xdr:colOff>101600</xdr:colOff>
      <xdr:row>61</xdr:row>
      <xdr:rowOff>165100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34515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75514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6757650" y="1017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xdr:rowOff>
    </xdr:from>
    <xdr:to>
      <xdr:col>116</xdr:col>
      <xdr:colOff>114300</xdr:colOff>
      <xdr:row>64</xdr:row>
      <xdr:rowOff>107950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900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92727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199898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6350</xdr:rowOff>
    </xdr:from>
    <xdr:to>
      <xdr:col>112</xdr:col>
      <xdr:colOff>38100</xdr:colOff>
      <xdr:row>64</xdr:row>
      <xdr:rowOff>107950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1579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57150</xdr:rowOff>
    </xdr:from>
    <xdr:to>
      <xdr:col>116</xdr:col>
      <xdr:colOff>63500</xdr:colOff>
      <xdr:row>64</xdr:row>
      <xdr:rowOff>57150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9202400" y="10629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xdr:rowOff>
    </xdr:from>
    <xdr:to>
      <xdr:col>107</xdr:col>
      <xdr:colOff>101600</xdr:colOff>
      <xdr:row>64</xdr:row>
      <xdr:rowOff>107950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3451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57150</xdr:rowOff>
    </xdr:from>
    <xdr:to>
      <xdr:col>111</xdr:col>
      <xdr:colOff>177800</xdr:colOff>
      <xdr:row>64</xdr:row>
      <xdr:rowOff>57150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395950" y="10629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xdr:rowOff>
    </xdr:from>
    <xdr:to>
      <xdr:col>102</xdr:col>
      <xdr:colOff>165100</xdr:colOff>
      <xdr:row>64</xdr:row>
      <xdr:rowOff>107950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75514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57150</xdr:rowOff>
    </xdr:from>
    <xdr:to>
      <xdr:col>107</xdr:col>
      <xdr:colOff>50800</xdr:colOff>
      <xdr:row>64</xdr:row>
      <xdr:rowOff>57150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7602200" y="10629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67576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57150</xdr:rowOff>
    </xdr:from>
    <xdr:to>
      <xdr:col>102</xdr:col>
      <xdr:colOff>114300</xdr:colOff>
      <xdr:row>64</xdr:row>
      <xdr:rowOff>57150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802100" y="10629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9802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1801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73863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65926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99077</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9802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99077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180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99077</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73863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65926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4699614" y="1305687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473835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6113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4738350" y="1284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4611350" y="1305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4738350" y="1354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649450" y="135604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887450" y="13540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09370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2999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1487150" y="1355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128270</xdr:rowOff>
    </xdr:from>
    <xdr:to>
      <xdr:col>85</xdr:col>
      <xdr:colOff>177800</xdr:colOff>
      <xdr:row>79</xdr:row>
      <xdr:rowOff>58420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649450" y="13012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81297</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4738350" y="1296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88264</xdr:rowOff>
    </xdr:from>
    <xdr:to>
      <xdr:col>81</xdr:col>
      <xdr:colOff>101600</xdr:colOff>
      <xdr:row>79</xdr:row>
      <xdr:rowOff>18414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887450" y="12972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139064</xdr:rowOff>
    </xdr:from>
    <xdr:to>
      <xdr:col>85</xdr:col>
      <xdr:colOff>127000</xdr:colOff>
      <xdr:row>79</xdr:row>
      <xdr:rowOff>7620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938250" y="13023214"/>
          <a:ext cx="7620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09370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79</xdr:row>
      <xdr:rowOff>19050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3144500" y="13023214"/>
          <a:ext cx="79375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103505</xdr:rowOff>
    </xdr:from>
    <xdr:to>
      <xdr:col>72</xdr:col>
      <xdr:colOff>38100</xdr:colOff>
      <xdr:row>79</xdr:row>
      <xdr:rowOff>33655</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299950" y="12987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154305</xdr:rowOff>
    </xdr:from>
    <xdr:to>
      <xdr:col>76</xdr:col>
      <xdr:colOff>114300</xdr:colOff>
      <xdr:row>79</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344400" y="13038455"/>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107314</xdr:rowOff>
    </xdr:from>
    <xdr:to>
      <xdr:col>67</xdr:col>
      <xdr:colOff>101600</xdr:colOff>
      <xdr:row>80</xdr:row>
      <xdr:rowOff>37464</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1487150" y="13156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154305</xdr:rowOff>
    </xdr:from>
    <xdr:to>
      <xdr:col>71</xdr:col>
      <xdr:colOff>177800</xdr:colOff>
      <xdr:row>79</xdr:row>
      <xdr:rowOff>158114</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11537950" y="13038455"/>
          <a:ext cx="80645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81932</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3742044"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2960994"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21672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104791</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13544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34941</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742044" y="1275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960994" y="1280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50182</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167244" y="1276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53991</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1354444" y="129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9951064" y="12949682"/>
          <a:ext cx="0" cy="13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19989800" y="1435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881850" y="14348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19989800" y="1273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9881850" y="129496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19989800" y="13733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90090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157950" y="13880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345150" y="14148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71882</xdr:rowOff>
    </xdr:from>
    <xdr:to>
      <xdr:col>102</xdr:col>
      <xdr:colOff>165100</xdr:colOff>
      <xdr:row>86</xdr:row>
      <xdr:rowOff>2032</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551400" y="141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85598</xdr:rowOff>
    </xdr:from>
    <xdr:to>
      <xdr:col>98</xdr:col>
      <xdr:colOff>38100</xdr:colOff>
      <xdr:row>86</xdr:row>
      <xdr:rowOff>15748</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6757650" y="14125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900900" y="1419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199898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163322</xdr:rowOff>
    </xdr:from>
    <xdr:to>
      <xdr:col>112</xdr:col>
      <xdr:colOff>38100</xdr:colOff>
      <xdr:row>86</xdr:row>
      <xdr:rowOff>93472</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157950" y="142031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42672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202400" y="1424305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34515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42672</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395950" y="14238478"/>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154178</xdr:rowOff>
    </xdr:from>
    <xdr:to>
      <xdr:col>102</xdr:col>
      <xdr:colOff>165100</xdr:colOff>
      <xdr:row>86</xdr:row>
      <xdr:rowOff>84328</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755140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33528</xdr:rowOff>
    </xdr:from>
    <xdr:to>
      <xdr:col>107</xdr:col>
      <xdr:colOff>50800</xdr:colOff>
      <xdr:row>86</xdr:row>
      <xdr:rowOff>33528</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7602200" y="142384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83313</xdr:rowOff>
    </xdr:from>
    <xdr:to>
      <xdr:col>98</xdr:col>
      <xdr:colOff>38100</xdr:colOff>
      <xdr:row>87</xdr:row>
      <xdr:rowOff>13463</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757650" y="14288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33528</xdr:rowOff>
    </xdr:from>
    <xdr:to>
      <xdr:col>102</xdr:col>
      <xdr:colOff>114300</xdr:colOff>
      <xdr:row>86</xdr:row>
      <xdr:rowOff>134113</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6802100" y="14238478"/>
          <a:ext cx="8001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1898022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55135</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18180127" y="139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18559</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7386377" y="138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32275</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6592627" y="1390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84599</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18980227" y="1428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1818012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75455</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738637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4590</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65926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138249</xdr:rowOff>
    </xdr:from>
    <xdr:to>
      <xdr:col>85</xdr:col>
      <xdr:colOff>126364</xdr:colOff>
      <xdr:row>106</xdr:row>
      <xdr:rowOff>148045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4699614" y="16711749"/>
          <a:ext cx="0" cy="103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151872</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4738350" y="1775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148045</xdr:rowOff>
    </xdr:from>
    <xdr:to>
      <xdr:col>86</xdr:col>
      <xdr:colOff>25400</xdr:colOff>
      <xdr:row>106</xdr:row>
      <xdr:rowOff>148045</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611350" y="1775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84926</xdr:rowOff>
    </xdr:from>
    <xdr:ext cx="405111"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4738350" y="164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138249</xdr:rowOff>
    </xdr:from>
    <xdr:to>
      <xdr:col>86</xdr:col>
      <xdr:colOff>25400</xdr:colOff>
      <xdr:row>100</xdr:row>
      <xdr:rowOff>138249</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4611350" y="16711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4738350" y="17160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649450" y="17181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88745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093700" y="1729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299950" y="17441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148715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87449</xdr:rowOff>
    </xdr:from>
    <xdr:to>
      <xdr:col>85</xdr:col>
      <xdr:colOff>177800</xdr:colOff>
      <xdr:row>101</xdr:row>
      <xdr:rowOff>17599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4649450" y="166609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40476</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4738350" y="1661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53158</xdr:rowOff>
    </xdr:from>
    <xdr:to>
      <xdr:col>81</xdr:col>
      <xdr:colOff>101600</xdr:colOff>
      <xdr:row>100</xdr:row>
      <xdr:rowOff>154758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3887450" y="166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100</xdr:row>
      <xdr:rowOff>138249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3938250" y="16677458"/>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093700" y="167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103958</xdr:rowOff>
    </xdr:from>
    <xdr:to>
      <xdr:col>81</xdr:col>
      <xdr:colOff>50800</xdr:colOff>
      <xdr:row>101</xdr:row>
      <xdr:rowOff>105592</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3144500" y="16677458"/>
          <a:ext cx="79375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167458</xdr:rowOff>
    </xdr:from>
    <xdr:to>
      <xdr:col>72</xdr:col>
      <xdr:colOff>38100</xdr:colOff>
      <xdr:row>108</xdr:row>
      <xdr:rowOff>97608</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299950" y="1794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105592</xdr:rowOff>
    </xdr:from>
    <xdr:to>
      <xdr:col>76</xdr:col>
      <xdr:colOff>114300</xdr:colOff>
      <xdr:row>108</xdr:row>
      <xdr:rowOff>46808</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2344400" y="16850542"/>
          <a:ext cx="800100" cy="11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134801</xdr:rowOff>
    </xdr:from>
    <xdr:to>
      <xdr:col>67</xdr:col>
      <xdr:colOff>101600</xdr:colOff>
      <xdr:row>108</xdr:row>
      <xdr:rowOff>64951</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148715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14151</xdr:rowOff>
    </xdr:from>
    <xdr:to>
      <xdr:col>71</xdr:col>
      <xdr:colOff>177800</xdr:colOff>
      <xdr:row>108</xdr:row>
      <xdr:rowOff>46808</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1537950" y="17959251"/>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3742044"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2960994" y="1738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21672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13544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171285</xdr:rowOff>
    </xdr:from>
    <xdr:ext cx="340478"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3774361" y="16401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2960994" y="165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88735</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21672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56078</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13544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F00-000099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flipV="1">
          <a:off x="19951064" y="16864585"/>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3" name="【庁舎】&#10;一人当たり面積最小値テキスト">
          <a:extLst>
            <a:ext uri="{FF2B5EF4-FFF2-40B4-BE49-F238E27FC236}">
              <a16:creationId xmlns:a16="http://schemas.microsoft.com/office/drawing/2014/main" id="{00000000-0008-0000-0F00-00009B030000}"/>
            </a:ext>
          </a:extLst>
        </xdr:cNvPr>
        <xdr:cNvSpPr txBox="1"/>
      </xdr:nvSpPr>
      <xdr:spPr>
        <a:xfrm>
          <a:off x="19989800"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9881850" y="17952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925" name="【庁舎】&#10;一人当たり面積最大値テキスト">
          <a:extLst>
            <a:ext uri="{FF2B5EF4-FFF2-40B4-BE49-F238E27FC236}">
              <a16:creationId xmlns:a16="http://schemas.microsoft.com/office/drawing/2014/main" id="{00000000-0008-0000-0F00-00009D030000}"/>
            </a:ext>
          </a:extLst>
        </xdr:cNvPr>
        <xdr:cNvSpPr txBox="1"/>
      </xdr:nvSpPr>
      <xdr:spPr>
        <a:xfrm>
          <a:off x="19989800" y="1663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9881850" y="16864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84853</xdr:rowOff>
    </xdr:from>
    <xdr:ext cx="469744" cy="259045"/>
    <xdr:sp macro="" textlink="">
      <xdr:nvSpPr>
        <xdr:cNvPr id="927" name="【庁舎】&#10;一人当たり面積平均値テキスト">
          <a:extLst>
            <a:ext uri="{FF2B5EF4-FFF2-40B4-BE49-F238E27FC236}">
              <a16:creationId xmlns:a16="http://schemas.microsoft.com/office/drawing/2014/main" id="{00000000-0008-0000-0F00-00009F030000}"/>
            </a:ext>
          </a:extLst>
        </xdr:cNvPr>
        <xdr:cNvSpPr txBox="1"/>
      </xdr:nvSpPr>
      <xdr:spPr>
        <a:xfrm>
          <a:off x="19989800" y="17172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9900900" y="173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157950" y="17321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77978</xdr:rowOff>
    </xdr:from>
    <xdr:to>
      <xdr:col>107</xdr:col>
      <xdr:colOff>101600</xdr:colOff>
      <xdr:row>106</xdr:row>
      <xdr:rowOff>8128</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34515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75514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67576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9009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939" name="【庁舎】&#10;一人当たり面積該当値テキスト">
          <a:extLst>
            <a:ext uri="{FF2B5EF4-FFF2-40B4-BE49-F238E27FC236}">
              <a16:creationId xmlns:a16="http://schemas.microsoft.com/office/drawing/2014/main" id="{00000000-0008-0000-0F00-0000AB030000}"/>
            </a:ext>
          </a:extLst>
        </xdr:cNvPr>
        <xdr:cNvSpPr txBox="1"/>
      </xdr:nvSpPr>
      <xdr:spPr>
        <a:xfrm>
          <a:off x="19989800" y="1772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9157950" y="177510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28194</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19202400" y="17797272"/>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34515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107</xdr:row>
      <xdr:rowOff>28194</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8395950" y="17605248"/>
          <a:ext cx="80645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75514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108</xdr:row>
      <xdr:rowOff>131063</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7602200" y="17605248"/>
          <a:ext cx="79375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43687</xdr:rowOff>
    </xdr:from>
    <xdr:to>
      <xdr:col>98</xdr:col>
      <xdr:colOff>38100</xdr:colOff>
      <xdr:row>108</xdr:row>
      <xdr:rowOff>145287</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6757650" y="179887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131063</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a:off x="16802100" y="18039587"/>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8653</xdr:rowOff>
    </xdr:from>
    <xdr:ext cx="469744" cy="259045"/>
    <xdr:sp macro="" textlink="">
      <xdr:nvSpPr>
        <xdr:cNvPr id="948" name="n_1aveValue【庁舎】&#10;一人当たり面積">
          <a:extLst>
            <a:ext uri="{FF2B5EF4-FFF2-40B4-BE49-F238E27FC236}">
              <a16:creationId xmlns:a16="http://schemas.microsoft.com/office/drawing/2014/main" id="{00000000-0008-0000-0F00-0000B4030000}"/>
            </a:ext>
          </a:extLst>
        </xdr:cNvPr>
        <xdr:cNvSpPr txBox="1"/>
      </xdr:nvSpPr>
      <xdr:spPr>
        <a:xfrm>
          <a:off x="189802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949" name="n_2aveValue【庁舎】&#10;一人当たり面積">
          <a:extLst>
            <a:ext uri="{FF2B5EF4-FFF2-40B4-BE49-F238E27FC236}">
              <a16:creationId xmlns:a16="http://schemas.microsoft.com/office/drawing/2014/main" id="{00000000-0008-0000-0F00-0000B5030000}"/>
            </a:ext>
          </a:extLst>
        </xdr:cNvPr>
        <xdr:cNvSpPr txBox="1"/>
      </xdr:nvSpPr>
      <xdr:spPr>
        <a:xfrm>
          <a:off x="181801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950" name="n_3aveValue【庁舎】&#10;一人当たり面積">
          <a:extLst>
            <a:ext uri="{FF2B5EF4-FFF2-40B4-BE49-F238E27FC236}">
              <a16:creationId xmlns:a16="http://schemas.microsoft.com/office/drawing/2014/main" id="{00000000-0008-0000-0F00-0000B6030000}"/>
            </a:ext>
          </a:extLst>
        </xdr:cNvPr>
        <xdr:cNvSpPr txBox="1"/>
      </xdr:nvSpPr>
      <xdr:spPr>
        <a:xfrm>
          <a:off x="1738637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51" name="n_4aveValue【庁舎】&#10;一人当たり面積">
          <a:extLst>
            <a:ext uri="{FF2B5EF4-FFF2-40B4-BE49-F238E27FC236}">
              <a16:creationId xmlns:a16="http://schemas.microsoft.com/office/drawing/2014/main" id="{00000000-0008-0000-0F00-0000B7030000}"/>
            </a:ext>
          </a:extLst>
        </xdr:cNvPr>
        <xdr:cNvSpPr txBox="1"/>
      </xdr:nvSpPr>
      <xdr:spPr>
        <a:xfrm>
          <a:off x="165926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952" name="n_1mainValue【庁舎】&#10;一人当たり面積">
          <a:extLst>
            <a:ext uri="{FF2B5EF4-FFF2-40B4-BE49-F238E27FC236}">
              <a16:creationId xmlns:a16="http://schemas.microsoft.com/office/drawing/2014/main" id="{00000000-0008-0000-0F00-0000B8030000}"/>
            </a:ext>
          </a:extLst>
        </xdr:cNvPr>
        <xdr:cNvSpPr txBox="1"/>
      </xdr:nvSpPr>
      <xdr:spPr>
        <a:xfrm>
          <a:off x="18980227" y="1784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53" name="n_2mainValue【庁舎】&#10;一人当たり面積">
          <a:extLst>
            <a:ext uri="{FF2B5EF4-FFF2-40B4-BE49-F238E27FC236}">
              <a16:creationId xmlns:a16="http://schemas.microsoft.com/office/drawing/2014/main" id="{00000000-0008-0000-0F00-0000B9030000}"/>
            </a:ext>
          </a:extLst>
        </xdr:cNvPr>
        <xdr:cNvSpPr txBox="1"/>
      </xdr:nvSpPr>
      <xdr:spPr>
        <a:xfrm>
          <a:off x="181801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54" name="n_3mainValue【庁舎】&#10;一人当たり面積">
          <a:extLst>
            <a:ext uri="{FF2B5EF4-FFF2-40B4-BE49-F238E27FC236}">
              <a16:creationId xmlns:a16="http://schemas.microsoft.com/office/drawing/2014/main" id="{00000000-0008-0000-0F00-0000BA030000}"/>
            </a:ext>
          </a:extLst>
        </xdr:cNvPr>
        <xdr:cNvSpPr txBox="1"/>
      </xdr:nvSpPr>
      <xdr:spPr>
        <a:xfrm>
          <a:off x="1738637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136414</xdr:rowOff>
    </xdr:from>
    <xdr:ext cx="469744" cy="259045"/>
    <xdr:sp macro="" textlink="">
      <xdr:nvSpPr>
        <xdr:cNvPr id="955" name="n_4mainValue【庁舎】&#10;一人当たり面積">
          <a:extLst>
            <a:ext uri="{FF2B5EF4-FFF2-40B4-BE49-F238E27FC236}">
              <a16:creationId xmlns:a16="http://schemas.microsoft.com/office/drawing/2014/main" id="{00000000-0008-0000-0F00-0000BB030000}"/>
            </a:ext>
          </a:extLst>
        </xdr:cNvPr>
        <xdr:cNvSpPr txBox="1"/>
      </xdr:nvSpPr>
      <xdr:spPr>
        <a:xfrm>
          <a:off x="1659262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F00-0000BC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F00-0000BE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ほとんどの類型において、有形固定資産減価償却率は類似団体平均より上回っており、全体的な老朽化の進捗が見られる。そのような状況下で良好な数値を示しているのが、消防施設及び庁舎である。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各分署の建替え工事がおおむね完了したことにより、良好な数値を維持しているものの、老朽化著しい消防施設が２カ所残っており、また消防庁舎についても部分改修を要する時期が到来している。消防行政は人命に直結する業務であることを踏まえ、良好な状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年度に新庁舎が完成し、供用が開始されたことによる。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特に類似団体平均から乖離しているのが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平成初期に建設した総合体育館について耐用年数経過時期が到来しており、計画的な長寿命化を図る必要がある。保健センターについては本市の衛生行政の拠点であることから、今後の方向性を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はすべて類似団体平均を下回っており、他市と比較して保有施設のスリム化が図られていると考えられる。このことが施設の維持管理費の削減につながるよう、引き続き各施設におけるコスト削減を推進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83</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84</v>
      </c>
      <c r="C2" s="176"/>
      <c r="D2" s="177"/>
    </row>
    <row r="3" spans="1:119" ht="18.75" customHeight="1" thickBot="1" x14ac:dyDescent="0.25">
      <c r="A3" s="175"/>
      <c r="B3" s="393" t="s">
        <v>85</v>
      </c>
      <c r="C3" s="394"/>
      <c r="D3" s="394"/>
      <c r="E3" s="395"/>
      <c r="F3" s="395"/>
      <c r="G3" s="395"/>
      <c r="H3" s="395"/>
      <c r="I3" s="395"/>
      <c r="J3" s="395"/>
      <c r="K3" s="395"/>
      <c r="L3" s="395" t="s">
        <v>86</v>
      </c>
      <c r="M3" s="395"/>
      <c r="N3" s="395"/>
      <c r="O3" s="395"/>
      <c r="P3" s="395"/>
      <c r="Q3" s="395"/>
      <c r="R3" s="402"/>
      <c r="S3" s="402"/>
      <c r="T3" s="402"/>
      <c r="U3" s="402"/>
      <c r="V3" s="403"/>
      <c r="W3" s="377" t="s">
        <v>87</v>
      </c>
      <c r="X3" s="378"/>
      <c r="Y3" s="378"/>
      <c r="Z3" s="378"/>
      <c r="AA3" s="378"/>
      <c r="AB3" s="394"/>
      <c r="AC3" s="402" t="s">
        <v>88</v>
      </c>
      <c r="AD3" s="378"/>
      <c r="AE3" s="378"/>
      <c r="AF3" s="378"/>
      <c r="AG3" s="378"/>
      <c r="AH3" s="378"/>
      <c r="AI3" s="378"/>
      <c r="AJ3" s="378"/>
      <c r="AK3" s="378"/>
      <c r="AL3" s="379"/>
      <c r="AM3" s="377" t="s">
        <v>89</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90</v>
      </c>
      <c r="BO3" s="378"/>
      <c r="BP3" s="378"/>
      <c r="BQ3" s="378"/>
      <c r="BR3" s="378"/>
      <c r="BS3" s="378"/>
      <c r="BT3" s="378"/>
      <c r="BU3" s="379"/>
      <c r="BV3" s="377" t="s">
        <v>91</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92</v>
      </c>
      <c r="CU3" s="378"/>
      <c r="CV3" s="378"/>
      <c r="CW3" s="378"/>
      <c r="CX3" s="378"/>
      <c r="CY3" s="378"/>
      <c r="CZ3" s="378"/>
      <c r="DA3" s="379"/>
      <c r="DB3" s="377" t="s">
        <v>93</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94</v>
      </c>
      <c r="AZ4" s="381"/>
      <c r="BA4" s="381"/>
      <c r="BB4" s="381"/>
      <c r="BC4" s="381"/>
      <c r="BD4" s="381"/>
      <c r="BE4" s="381"/>
      <c r="BF4" s="381"/>
      <c r="BG4" s="381"/>
      <c r="BH4" s="381"/>
      <c r="BI4" s="381"/>
      <c r="BJ4" s="381"/>
      <c r="BK4" s="381"/>
      <c r="BL4" s="381"/>
      <c r="BM4" s="382"/>
      <c r="BN4" s="383">
        <v>64462977</v>
      </c>
      <c r="BO4" s="384"/>
      <c r="BP4" s="384"/>
      <c r="BQ4" s="384"/>
      <c r="BR4" s="384"/>
      <c r="BS4" s="384"/>
      <c r="BT4" s="384"/>
      <c r="BU4" s="385"/>
      <c r="BV4" s="383">
        <v>62640544</v>
      </c>
      <c r="BW4" s="384"/>
      <c r="BX4" s="384"/>
      <c r="BY4" s="384"/>
      <c r="BZ4" s="384"/>
      <c r="CA4" s="384"/>
      <c r="CB4" s="384"/>
      <c r="CC4" s="385"/>
      <c r="CD4" s="386" t="s">
        <v>95</v>
      </c>
      <c r="CE4" s="387"/>
      <c r="CF4" s="387"/>
      <c r="CG4" s="387"/>
      <c r="CH4" s="387"/>
      <c r="CI4" s="387"/>
      <c r="CJ4" s="387"/>
      <c r="CK4" s="387"/>
      <c r="CL4" s="387"/>
      <c r="CM4" s="387"/>
      <c r="CN4" s="387"/>
      <c r="CO4" s="387"/>
      <c r="CP4" s="387"/>
      <c r="CQ4" s="387"/>
      <c r="CR4" s="387"/>
      <c r="CS4" s="388"/>
      <c r="CT4" s="389">
        <v>11.7</v>
      </c>
      <c r="CU4" s="390"/>
      <c r="CV4" s="390"/>
      <c r="CW4" s="390"/>
      <c r="CX4" s="390"/>
      <c r="CY4" s="390"/>
      <c r="CZ4" s="390"/>
      <c r="DA4" s="391"/>
      <c r="DB4" s="389">
        <v>18.7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96</v>
      </c>
      <c r="AN5" s="450"/>
      <c r="AO5" s="450"/>
      <c r="AP5" s="450"/>
      <c r="AQ5" s="450"/>
      <c r="AR5" s="450"/>
      <c r="AS5" s="450"/>
      <c r="AT5" s="451"/>
      <c r="AU5" s="452" t="s">
        <v>97</v>
      </c>
      <c r="AV5" s="453"/>
      <c r="AW5" s="453"/>
      <c r="AX5" s="453"/>
      <c r="AY5" s="454" t="s">
        <v>98</v>
      </c>
      <c r="AZ5" s="455"/>
      <c r="BA5" s="455"/>
      <c r="BB5" s="455"/>
      <c r="BC5" s="455"/>
      <c r="BD5" s="455"/>
      <c r="BE5" s="455"/>
      <c r="BF5" s="455"/>
      <c r="BG5" s="455"/>
      <c r="BH5" s="455"/>
      <c r="BI5" s="455"/>
      <c r="BJ5" s="455"/>
      <c r="BK5" s="455"/>
      <c r="BL5" s="455"/>
      <c r="BM5" s="456"/>
      <c r="BN5" s="420">
        <v>60012625</v>
      </c>
      <c r="BO5" s="421"/>
      <c r="BP5" s="421"/>
      <c r="BQ5" s="421"/>
      <c r="BR5" s="421"/>
      <c r="BS5" s="421"/>
      <c r="BT5" s="421"/>
      <c r="BU5" s="422"/>
      <c r="BV5" s="420">
        <v>55172334</v>
      </c>
      <c r="BW5" s="421"/>
      <c r="BX5" s="421"/>
      <c r="BY5" s="421"/>
      <c r="BZ5" s="421"/>
      <c r="CA5" s="421"/>
      <c r="CB5" s="421"/>
      <c r="CC5" s="422"/>
      <c r="CD5" s="423" t="s">
        <v>99</v>
      </c>
      <c r="CE5" s="424"/>
      <c r="CF5" s="424"/>
      <c r="CG5" s="424"/>
      <c r="CH5" s="424"/>
      <c r="CI5" s="424"/>
      <c r="CJ5" s="424"/>
      <c r="CK5" s="424"/>
      <c r="CL5" s="424"/>
      <c r="CM5" s="424"/>
      <c r="CN5" s="424"/>
      <c r="CO5" s="424"/>
      <c r="CP5" s="424"/>
      <c r="CQ5" s="424"/>
      <c r="CR5" s="424"/>
      <c r="CS5" s="425"/>
      <c r="CT5" s="417">
        <v>87.9</v>
      </c>
      <c r="CU5" s="418"/>
      <c r="CV5" s="418"/>
      <c r="CW5" s="418"/>
      <c r="CX5" s="418"/>
      <c r="CY5" s="418"/>
      <c r="CZ5" s="418"/>
      <c r="DA5" s="419"/>
      <c r="DB5" s="417">
        <v>82.5</v>
      </c>
      <c r="DC5" s="418"/>
      <c r="DD5" s="418"/>
      <c r="DE5" s="418"/>
      <c r="DF5" s="418"/>
      <c r="DG5" s="418"/>
      <c r="DH5" s="418"/>
      <c r="DI5" s="419"/>
    </row>
    <row r="6" spans="1:119" ht="18.75" customHeight="1" x14ac:dyDescent="0.2">
      <c r="A6" s="175"/>
      <c r="B6" s="426" t="s">
        <v>100</v>
      </c>
      <c r="C6" s="427"/>
      <c r="D6" s="427"/>
      <c r="E6" s="428"/>
      <c r="F6" s="428"/>
      <c r="G6" s="428"/>
      <c r="H6" s="428"/>
      <c r="I6" s="428"/>
      <c r="J6" s="428"/>
      <c r="K6" s="428"/>
      <c r="L6" s="428" t="s">
        <v>101</v>
      </c>
      <c r="M6" s="428"/>
      <c r="N6" s="428"/>
      <c r="O6" s="428"/>
      <c r="P6" s="428"/>
      <c r="Q6" s="428"/>
      <c r="R6" s="432"/>
      <c r="S6" s="432"/>
      <c r="T6" s="432"/>
      <c r="U6" s="432"/>
      <c r="V6" s="433"/>
      <c r="W6" s="436" t="s">
        <v>102</v>
      </c>
      <c r="X6" s="437"/>
      <c r="Y6" s="437"/>
      <c r="Z6" s="437"/>
      <c r="AA6" s="437"/>
      <c r="AB6" s="427"/>
      <c r="AC6" s="440" t="s">
        <v>103</v>
      </c>
      <c r="AD6" s="441"/>
      <c r="AE6" s="441"/>
      <c r="AF6" s="441"/>
      <c r="AG6" s="441"/>
      <c r="AH6" s="441"/>
      <c r="AI6" s="441"/>
      <c r="AJ6" s="441"/>
      <c r="AK6" s="441"/>
      <c r="AL6" s="442"/>
      <c r="AM6" s="449" t="s">
        <v>104</v>
      </c>
      <c r="AN6" s="450"/>
      <c r="AO6" s="450"/>
      <c r="AP6" s="450"/>
      <c r="AQ6" s="450"/>
      <c r="AR6" s="450"/>
      <c r="AS6" s="450"/>
      <c r="AT6" s="451"/>
      <c r="AU6" s="452" t="s">
        <v>105</v>
      </c>
      <c r="AV6" s="453"/>
      <c r="AW6" s="453"/>
      <c r="AX6" s="453"/>
      <c r="AY6" s="454" t="s">
        <v>106</v>
      </c>
      <c r="AZ6" s="455"/>
      <c r="BA6" s="455"/>
      <c r="BB6" s="455"/>
      <c r="BC6" s="455"/>
      <c r="BD6" s="455"/>
      <c r="BE6" s="455"/>
      <c r="BF6" s="455"/>
      <c r="BG6" s="455"/>
      <c r="BH6" s="455"/>
      <c r="BI6" s="455"/>
      <c r="BJ6" s="455"/>
      <c r="BK6" s="455"/>
      <c r="BL6" s="455"/>
      <c r="BM6" s="456"/>
      <c r="BN6" s="420">
        <v>4450352</v>
      </c>
      <c r="BO6" s="421"/>
      <c r="BP6" s="421"/>
      <c r="BQ6" s="421"/>
      <c r="BR6" s="421"/>
      <c r="BS6" s="421"/>
      <c r="BT6" s="421"/>
      <c r="BU6" s="422"/>
      <c r="BV6" s="420">
        <v>7468210</v>
      </c>
      <c r="BW6" s="421"/>
      <c r="BX6" s="421"/>
      <c r="BY6" s="421"/>
      <c r="BZ6" s="421"/>
      <c r="CA6" s="421"/>
      <c r="CB6" s="421"/>
      <c r="CC6" s="422"/>
      <c r="CD6" s="423" t="s">
        <v>107</v>
      </c>
      <c r="CE6" s="424"/>
      <c r="CF6" s="424"/>
      <c r="CG6" s="424"/>
      <c r="CH6" s="424"/>
      <c r="CI6" s="424"/>
      <c r="CJ6" s="424"/>
      <c r="CK6" s="424"/>
      <c r="CL6" s="424"/>
      <c r="CM6" s="424"/>
      <c r="CN6" s="424"/>
      <c r="CO6" s="424"/>
      <c r="CP6" s="424"/>
      <c r="CQ6" s="424"/>
      <c r="CR6" s="424"/>
      <c r="CS6" s="425"/>
      <c r="CT6" s="457">
        <v>87.9</v>
      </c>
      <c r="CU6" s="458"/>
      <c r="CV6" s="458"/>
      <c r="CW6" s="458"/>
      <c r="CX6" s="458"/>
      <c r="CY6" s="458"/>
      <c r="CZ6" s="458"/>
      <c r="DA6" s="459"/>
      <c r="DB6" s="457">
        <v>87.3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108</v>
      </c>
      <c r="AN7" s="450"/>
      <c r="AO7" s="450"/>
      <c r="AP7" s="450"/>
      <c r="AQ7" s="450"/>
      <c r="AR7" s="450"/>
      <c r="AS7" s="450"/>
      <c r="AT7" s="451"/>
      <c r="AU7" s="452" t="s">
        <v>109</v>
      </c>
      <c r="AV7" s="453"/>
      <c r="AW7" s="453"/>
      <c r="AX7" s="453"/>
      <c r="AY7" s="454" t="s">
        <v>110</v>
      </c>
      <c r="AZ7" s="455"/>
      <c r="BA7" s="455"/>
      <c r="BB7" s="455"/>
      <c r="BC7" s="455"/>
      <c r="BD7" s="455"/>
      <c r="BE7" s="455"/>
      <c r="BF7" s="455"/>
      <c r="BG7" s="455"/>
      <c r="BH7" s="455"/>
      <c r="BI7" s="455"/>
      <c r="BJ7" s="455"/>
      <c r="BK7" s="455"/>
      <c r="BL7" s="455"/>
      <c r="BM7" s="456"/>
      <c r="BN7" s="420">
        <v>762712</v>
      </c>
      <c r="BO7" s="421"/>
      <c r="BP7" s="421"/>
      <c r="BQ7" s="421"/>
      <c r="BR7" s="421"/>
      <c r="BS7" s="421"/>
      <c r="BT7" s="421"/>
      <c r="BU7" s="422"/>
      <c r="BV7" s="420">
        <v>1500190</v>
      </c>
      <c r="BW7" s="421"/>
      <c r="BX7" s="421"/>
      <c r="BY7" s="421"/>
      <c r="BZ7" s="421"/>
      <c r="CA7" s="421"/>
      <c r="CB7" s="421"/>
      <c r="CC7" s="422"/>
      <c r="CD7" s="423" t="s">
        <v>111</v>
      </c>
      <c r="CE7" s="424"/>
      <c r="CF7" s="424"/>
      <c r="CG7" s="424"/>
      <c r="CH7" s="424"/>
      <c r="CI7" s="424"/>
      <c r="CJ7" s="424"/>
      <c r="CK7" s="424"/>
      <c r="CL7" s="424"/>
      <c r="CM7" s="424"/>
      <c r="CN7" s="424"/>
      <c r="CO7" s="424"/>
      <c r="CP7" s="424"/>
      <c r="CQ7" s="424"/>
      <c r="CR7" s="424"/>
      <c r="CS7" s="425"/>
      <c r="CT7" s="420">
        <v>31493050</v>
      </c>
      <c r="CU7" s="421"/>
      <c r="CV7" s="421"/>
      <c r="CW7" s="421"/>
      <c r="CX7" s="421"/>
      <c r="CY7" s="421"/>
      <c r="CZ7" s="421"/>
      <c r="DA7" s="422"/>
      <c r="DB7" s="420">
        <v>31884471</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112</v>
      </c>
      <c r="AN8" s="450"/>
      <c r="AO8" s="450"/>
      <c r="AP8" s="450"/>
      <c r="AQ8" s="450"/>
      <c r="AR8" s="450"/>
      <c r="AS8" s="450"/>
      <c r="AT8" s="451"/>
      <c r="AU8" s="452" t="s">
        <v>105</v>
      </c>
      <c r="AV8" s="453"/>
      <c r="AW8" s="453"/>
      <c r="AX8" s="453"/>
      <c r="AY8" s="454" t="s">
        <v>113</v>
      </c>
      <c r="AZ8" s="455"/>
      <c r="BA8" s="455"/>
      <c r="BB8" s="455"/>
      <c r="BC8" s="455"/>
      <c r="BD8" s="455"/>
      <c r="BE8" s="455"/>
      <c r="BF8" s="455"/>
      <c r="BG8" s="455"/>
      <c r="BH8" s="455"/>
      <c r="BI8" s="455"/>
      <c r="BJ8" s="455"/>
      <c r="BK8" s="455"/>
      <c r="BL8" s="455"/>
      <c r="BM8" s="456"/>
      <c r="BN8" s="420">
        <v>3687640</v>
      </c>
      <c r="BO8" s="421"/>
      <c r="BP8" s="421"/>
      <c r="BQ8" s="421"/>
      <c r="BR8" s="421"/>
      <c r="BS8" s="421"/>
      <c r="BT8" s="421"/>
      <c r="BU8" s="422"/>
      <c r="BV8" s="420">
        <v>5968020</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0.73</v>
      </c>
      <c r="CU8" s="461"/>
      <c r="CV8" s="461"/>
      <c r="CW8" s="461"/>
      <c r="CX8" s="461"/>
      <c r="CY8" s="461"/>
      <c r="CZ8" s="461"/>
      <c r="DA8" s="462"/>
      <c r="DB8" s="460">
        <v>0.75</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141268</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-2280380</v>
      </c>
      <c r="BO9" s="421"/>
      <c r="BP9" s="421"/>
      <c r="BQ9" s="421"/>
      <c r="BR9" s="421"/>
      <c r="BS9" s="421"/>
      <c r="BT9" s="421"/>
      <c r="BU9" s="422"/>
      <c r="BV9" s="420">
        <v>2959654</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7.6</v>
      </c>
      <c r="CU9" s="418"/>
      <c r="CV9" s="418"/>
      <c r="CW9" s="418"/>
      <c r="CX9" s="418"/>
      <c r="CY9" s="418"/>
      <c r="CZ9" s="418"/>
      <c r="DA9" s="419"/>
      <c r="DB9" s="417">
        <v>7.4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122</v>
      </c>
      <c r="M10" s="450"/>
      <c r="N10" s="450"/>
      <c r="O10" s="450"/>
      <c r="P10" s="450"/>
      <c r="Q10" s="451"/>
      <c r="R10" s="471">
        <v>143811</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119</v>
      </c>
      <c r="AV10" s="453"/>
      <c r="AW10" s="453"/>
      <c r="AX10" s="453"/>
      <c r="AY10" s="454" t="s">
        <v>124</v>
      </c>
      <c r="AZ10" s="455"/>
      <c r="BA10" s="455"/>
      <c r="BB10" s="455"/>
      <c r="BC10" s="455"/>
      <c r="BD10" s="455"/>
      <c r="BE10" s="455"/>
      <c r="BF10" s="455"/>
      <c r="BG10" s="455"/>
      <c r="BH10" s="455"/>
      <c r="BI10" s="455"/>
      <c r="BJ10" s="455"/>
      <c r="BK10" s="455"/>
      <c r="BL10" s="455"/>
      <c r="BM10" s="456"/>
      <c r="BN10" s="420">
        <v>2545653</v>
      </c>
      <c r="BO10" s="421"/>
      <c r="BP10" s="421"/>
      <c r="BQ10" s="421"/>
      <c r="BR10" s="421"/>
      <c r="BS10" s="421"/>
      <c r="BT10" s="421"/>
      <c r="BU10" s="422"/>
      <c r="BV10" s="420">
        <v>1616642</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129</v>
      </c>
      <c r="AV11" s="453"/>
      <c r="AW11" s="453"/>
      <c r="AX11" s="453"/>
      <c r="AY11" s="454" t="s">
        <v>130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133</v>
      </c>
      <c r="DC11" s="461"/>
      <c r="DD11" s="461"/>
      <c r="DE11" s="461"/>
      <c r="DF11" s="461"/>
      <c r="DG11" s="461"/>
      <c r="DH11" s="461"/>
      <c r="DI11" s="462"/>
    </row>
    <row r="12" spans="1:119" ht="18.75" customHeight="1" x14ac:dyDescent="0.2">
      <c r="A12" s="175"/>
      <c r="B12" s="480" t="s">
        <v>134</v>
      </c>
      <c r="C12" s="481"/>
      <c r="D12" s="481"/>
      <c r="E12" s="481"/>
      <c r="F12" s="481"/>
      <c r="G12" s="481"/>
      <c r="H12" s="481"/>
      <c r="I12" s="481"/>
      <c r="J12" s="481"/>
      <c r="K12" s="482"/>
      <c r="L12" s="489" t="s">
        <v>135</v>
      </c>
      <c r="M12" s="490"/>
      <c r="N12" s="490"/>
      <c r="O12" s="490"/>
      <c r="P12" s="490"/>
      <c r="Q12" s="491"/>
      <c r="R12" s="492">
        <v>141681</v>
      </c>
      <c r="S12" s="493"/>
      <c r="T12" s="493"/>
      <c r="U12" s="493"/>
      <c r="V12" s="494"/>
      <c r="W12" s="495" t="s">
        <v>1</v>
      </c>
      <c r="X12" s="453"/>
      <c r="Y12" s="453"/>
      <c r="Z12" s="453"/>
      <c r="AA12" s="453"/>
      <c r="AB12" s="496"/>
      <c r="AC12" s="497" t="s">
        <v>136</v>
      </c>
      <c r="AD12" s="498"/>
      <c r="AE12" s="498"/>
      <c r="AF12" s="498"/>
      <c r="AG12" s="499"/>
      <c r="AH12" s="497" t="s">
        <v>137</v>
      </c>
      <c r="AI12" s="498"/>
      <c r="AJ12" s="498"/>
      <c r="AK12" s="498"/>
      <c r="AL12" s="500"/>
      <c r="AM12" s="449" t="s">
        <v>138</v>
      </c>
      <c r="AN12" s="450"/>
      <c r="AO12" s="450"/>
      <c r="AP12" s="450"/>
      <c r="AQ12" s="450"/>
      <c r="AR12" s="450"/>
      <c r="AS12" s="450"/>
      <c r="AT12" s="451"/>
      <c r="AU12" s="452" t="s">
        <v>105</v>
      </c>
      <c r="AV12" s="453"/>
      <c r="AW12" s="453"/>
      <c r="AX12" s="453"/>
      <c r="AY12" s="454" t="s">
        <v>139</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622201</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133</v>
      </c>
      <c r="CU12" s="461"/>
      <c r="CV12" s="461"/>
      <c r="CW12" s="461"/>
      <c r="CX12" s="461"/>
      <c r="CY12" s="461"/>
      <c r="CZ12" s="461"/>
      <c r="DA12" s="462"/>
      <c r="DB12" s="460" t="s">
        <v>141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142</v>
      </c>
      <c r="N13" s="512"/>
      <c r="O13" s="512"/>
      <c r="P13" s="512"/>
      <c r="Q13" s="513"/>
      <c r="R13" s="504">
        <v>138333</v>
      </c>
      <c r="S13" s="505"/>
      <c r="T13" s="505"/>
      <c r="U13" s="505"/>
      <c r="V13" s="506"/>
      <c r="W13" s="436" t="s">
        <v>143</v>
      </c>
      <c r="X13" s="437"/>
      <c r="Y13" s="437"/>
      <c r="Z13" s="437"/>
      <c r="AA13" s="437"/>
      <c r="AB13" s="427"/>
      <c r="AC13" s="471">
        <v>5070</v>
      </c>
      <c r="AD13" s="472"/>
      <c r="AE13" s="472"/>
      <c r="AF13" s="472"/>
      <c r="AG13" s="514"/>
      <c r="AH13" s="471">
        <v>5446</v>
      </c>
      <c r="AI13" s="472"/>
      <c r="AJ13" s="472"/>
      <c r="AK13" s="472"/>
      <c r="AL13" s="473"/>
      <c r="AM13" s="449" t="s">
        <v>144</v>
      </c>
      <c r="AN13" s="450"/>
      <c r="AO13" s="450"/>
      <c r="AP13" s="450"/>
      <c r="AQ13" s="450"/>
      <c r="AR13" s="450"/>
      <c r="AS13" s="450"/>
      <c r="AT13" s="451"/>
      <c r="AU13" s="452" t="s">
        <v>109</v>
      </c>
      <c r="AV13" s="453"/>
      <c r="AW13" s="453"/>
      <c r="AX13" s="453"/>
      <c r="AY13" s="454" t="s">
        <v>145</v>
      </c>
      <c r="AZ13" s="455"/>
      <c r="BA13" s="455"/>
      <c r="BB13" s="455"/>
      <c r="BC13" s="455"/>
      <c r="BD13" s="455"/>
      <c r="BE13" s="455"/>
      <c r="BF13" s="455"/>
      <c r="BG13" s="455"/>
      <c r="BH13" s="455"/>
      <c r="BI13" s="455"/>
      <c r="BJ13" s="455"/>
      <c r="BK13" s="455"/>
      <c r="BL13" s="455"/>
      <c r="BM13" s="456"/>
      <c r="BN13" s="420">
        <v>265273</v>
      </c>
      <c r="BO13" s="421"/>
      <c r="BP13" s="421"/>
      <c r="BQ13" s="421"/>
      <c r="BR13" s="421"/>
      <c r="BS13" s="421"/>
      <c r="BT13" s="421"/>
      <c r="BU13" s="422"/>
      <c r="BV13" s="420">
        <v>3954095</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-2</v>
      </c>
      <c r="CU13" s="418"/>
      <c r="CV13" s="418"/>
      <c r="CW13" s="418"/>
      <c r="CX13" s="418"/>
      <c r="CY13" s="418"/>
      <c r="CZ13" s="418"/>
      <c r="DA13" s="419"/>
      <c r="DB13" s="417">
        <v>-1.7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147</v>
      </c>
      <c r="M14" s="502"/>
      <c r="N14" s="502"/>
      <c r="O14" s="502"/>
      <c r="P14" s="502"/>
      <c r="Q14" s="503"/>
      <c r="R14" s="504">
        <v>142383</v>
      </c>
      <c r="S14" s="505"/>
      <c r="T14" s="505"/>
      <c r="U14" s="505"/>
      <c r="V14" s="506"/>
      <c r="W14" s="410"/>
      <c r="X14" s="411"/>
      <c r="Y14" s="411"/>
      <c r="Z14" s="411"/>
      <c r="AA14" s="411"/>
      <c r="AB14" s="400"/>
      <c r="AC14" s="507">
        <v>7.6</v>
      </c>
      <c r="AD14" s="508"/>
      <c r="AE14" s="508"/>
      <c r="AF14" s="508"/>
      <c r="AG14" s="509"/>
      <c r="AH14" s="507">
        <v>8.1999999999999993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133</v>
      </c>
      <c r="CU14" s="519"/>
      <c r="CV14" s="519"/>
      <c r="CW14" s="519"/>
      <c r="CX14" s="519"/>
      <c r="CY14" s="519"/>
      <c r="CZ14" s="519"/>
      <c r="DA14" s="520"/>
      <c r="DB14" s="518" t="s">
        <v>133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149</v>
      </c>
      <c r="N15" s="512"/>
      <c r="O15" s="512"/>
      <c r="P15" s="512"/>
      <c r="Q15" s="513"/>
      <c r="R15" s="504">
        <v>139203</v>
      </c>
      <c r="S15" s="505"/>
      <c r="T15" s="505"/>
      <c r="U15" s="505"/>
      <c r="V15" s="506"/>
      <c r="W15" s="436" t="s">
        <v>150</v>
      </c>
      <c r="X15" s="437"/>
      <c r="Y15" s="437"/>
      <c r="Z15" s="437"/>
      <c r="AA15" s="437"/>
      <c r="AB15" s="427"/>
      <c r="AC15" s="471">
        <v>19588</v>
      </c>
      <c r="AD15" s="472"/>
      <c r="AE15" s="472"/>
      <c r="AF15" s="472"/>
      <c r="AG15" s="514"/>
      <c r="AH15" s="471">
        <v>20364</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18380948</v>
      </c>
      <c r="BO15" s="384"/>
      <c r="BP15" s="384"/>
      <c r="BQ15" s="384"/>
      <c r="BR15" s="384"/>
      <c r="BS15" s="384"/>
      <c r="BT15" s="384"/>
      <c r="BU15" s="385"/>
      <c r="BV15" s="383">
        <v>17641538</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29.2</v>
      </c>
      <c r="AD16" s="508"/>
      <c r="AE16" s="508"/>
      <c r="AF16" s="508"/>
      <c r="AG16" s="509"/>
      <c r="AH16" s="507">
        <v>30.6</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25857098</v>
      </c>
      <c r="BO16" s="421"/>
      <c r="BP16" s="421"/>
      <c r="BQ16" s="421"/>
      <c r="BR16" s="421"/>
      <c r="BS16" s="421"/>
      <c r="BT16" s="421"/>
      <c r="BU16" s="422"/>
      <c r="BV16" s="420">
        <v>24777578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42343</v>
      </c>
      <c r="AD17" s="472"/>
      <c r="AE17" s="472"/>
      <c r="AF17" s="472"/>
      <c r="AG17" s="514"/>
      <c r="AH17" s="471">
        <v>40708</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23243302</v>
      </c>
      <c r="BO17" s="421"/>
      <c r="BP17" s="421"/>
      <c r="BQ17" s="421"/>
      <c r="BR17" s="421"/>
      <c r="BS17" s="421"/>
      <c r="BT17" s="421"/>
      <c r="BU17" s="422"/>
      <c r="BV17" s="420">
        <v>22241789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160</v>
      </c>
      <c r="C18" s="463"/>
      <c r="D18" s="463"/>
      <c r="E18" s="546"/>
      <c r="F18" s="546"/>
      <c r="G18" s="546"/>
      <c r="H18" s="546"/>
      <c r="I18" s="546"/>
      <c r="J18" s="546"/>
      <c r="K18" s="546"/>
      <c r="L18" s="547">
        <v>138.37</v>
      </c>
      <c r="M18" s="547"/>
      <c r="N18" s="547"/>
      <c r="O18" s="547"/>
      <c r="P18" s="547"/>
      <c r="Q18" s="547"/>
      <c r="R18" s="548"/>
      <c r="S18" s="548"/>
      <c r="T18" s="548"/>
      <c r="U18" s="548"/>
      <c r="V18" s="549"/>
      <c r="W18" s="438"/>
      <c r="X18" s="439"/>
      <c r="Y18" s="439"/>
      <c r="Z18" s="439"/>
      <c r="AA18" s="439"/>
      <c r="AB18" s="430"/>
      <c r="AC18" s="550">
        <v>63.2</v>
      </c>
      <c r="AD18" s="551"/>
      <c r="AE18" s="551"/>
      <c r="AF18" s="551"/>
      <c r="AG18" s="552"/>
      <c r="AH18" s="550">
        <v>61.2</v>
      </c>
      <c r="AI18" s="551"/>
      <c r="AJ18" s="551"/>
      <c r="AK18" s="551"/>
      <c r="AL18" s="553"/>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27939891</v>
      </c>
      <c r="BO18" s="421"/>
      <c r="BP18" s="421"/>
      <c r="BQ18" s="421"/>
      <c r="BR18" s="421"/>
      <c r="BS18" s="421"/>
      <c r="BT18" s="421"/>
      <c r="BU18" s="422"/>
      <c r="BV18" s="420">
        <v>26789721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162</v>
      </c>
      <c r="C19" s="463"/>
      <c r="D19" s="463"/>
      <c r="E19" s="546"/>
      <c r="F19" s="546"/>
      <c r="G19" s="546"/>
      <c r="H19" s="546"/>
      <c r="I19" s="546"/>
      <c r="J19" s="546"/>
      <c r="K19" s="546"/>
      <c r="L19" s="554">
        <v>1021</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42387409</v>
      </c>
      <c r="BO19" s="421"/>
      <c r="BP19" s="421"/>
      <c r="BQ19" s="421"/>
      <c r="BR19" s="421"/>
      <c r="BS19" s="421"/>
      <c r="BT19" s="421"/>
      <c r="BU19" s="422"/>
      <c r="BV19" s="420">
        <v>40854406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164</v>
      </c>
      <c r="C20" s="463"/>
      <c r="D20" s="463"/>
      <c r="E20" s="546"/>
      <c r="F20" s="546"/>
      <c r="G20" s="546"/>
      <c r="H20" s="546"/>
      <c r="I20" s="546"/>
      <c r="J20" s="546"/>
      <c r="K20" s="546"/>
      <c r="L20" s="554">
        <v>55854</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165</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46511063</v>
      </c>
      <c r="BO22" s="384"/>
      <c r="BP22" s="384"/>
      <c r="BQ22" s="384"/>
      <c r="BR22" s="384"/>
      <c r="BS22" s="384"/>
      <c r="BT22" s="384"/>
      <c r="BU22" s="385"/>
      <c r="BV22" s="383">
        <v>47582818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39563377</v>
      </c>
      <c r="BO23" s="421"/>
      <c r="BP23" s="421"/>
      <c r="BQ23" s="421"/>
      <c r="BR23" s="421"/>
      <c r="BS23" s="421"/>
      <c r="BT23" s="421"/>
      <c r="BU23" s="422"/>
      <c r="BV23" s="420">
        <v>41537658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174</v>
      </c>
      <c r="F24" s="450"/>
      <c r="G24" s="450"/>
      <c r="H24" s="450"/>
      <c r="I24" s="450"/>
      <c r="J24" s="450"/>
      <c r="K24" s="451"/>
      <c r="L24" s="471">
        <v>1</v>
      </c>
      <c r="M24" s="472"/>
      <c r="N24" s="472"/>
      <c r="O24" s="472"/>
      <c r="P24" s="514"/>
      <c r="Q24" s="471">
        <v>9100</v>
      </c>
      <c r="R24" s="472"/>
      <c r="S24" s="472"/>
      <c r="T24" s="472"/>
      <c r="U24" s="472"/>
      <c r="V24" s="514"/>
      <c r="W24" s="566"/>
      <c r="X24" s="567"/>
      <c r="Y24" s="568"/>
      <c r="Z24" s="470" t="s">
        <v>175</v>
      </c>
      <c r="AA24" s="450"/>
      <c r="AB24" s="450"/>
      <c r="AC24" s="450"/>
      <c r="AD24" s="450"/>
      <c r="AE24" s="450"/>
      <c r="AF24" s="450"/>
      <c r="AG24" s="451"/>
      <c r="AH24" s="471">
        <v>919</v>
      </c>
      <c r="AI24" s="472"/>
      <c r="AJ24" s="472"/>
      <c r="AK24" s="472"/>
      <c r="AL24" s="514"/>
      <c r="AM24" s="471">
        <v>2950909</v>
      </c>
      <c r="AN24" s="472"/>
      <c r="AO24" s="472"/>
      <c r="AP24" s="472"/>
      <c r="AQ24" s="472"/>
      <c r="AR24" s="514"/>
      <c r="AS24" s="471">
        <v>3211</v>
      </c>
      <c r="AT24" s="472"/>
      <c r="AU24" s="472"/>
      <c r="AV24" s="472"/>
      <c r="AW24" s="472"/>
      <c r="AX24" s="473"/>
      <c r="AY24" s="539" t="s">
        <v>176</v>
      </c>
      <c r="AZ24" s="540"/>
      <c r="BA24" s="540"/>
      <c r="BB24" s="540"/>
      <c r="BC24" s="540"/>
      <c r="BD24" s="540"/>
      <c r="BE24" s="540"/>
      <c r="BF24" s="540"/>
      <c r="BG24" s="540"/>
      <c r="BH24" s="540"/>
      <c r="BI24" s="540"/>
      <c r="BJ24" s="540"/>
      <c r="BK24" s="540"/>
      <c r="BL24" s="540"/>
      <c r="BM24" s="541"/>
      <c r="BN24" s="420">
        <v>30830463</v>
      </c>
      <c r="BO24" s="421"/>
      <c r="BP24" s="421"/>
      <c r="BQ24" s="421"/>
      <c r="BR24" s="421"/>
      <c r="BS24" s="421"/>
      <c r="BT24" s="421"/>
      <c r="BU24" s="422"/>
      <c r="BV24" s="420">
        <v>30701479</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177</v>
      </c>
      <c r="F25" s="450"/>
      <c r="G25" s="450"/>
      <c r="H25" s="450"/>
      <c r="I25" s="450"/>
      <c r="J25" s="450"/>
      <c r="K25" s="451"/>
      <c r="L25" s="471">
        <v>1</v>
      </c>
      <c r="M25" s="472"/>
      <c r="N25" s="472"/>
      <c r="O25" s="472"/>
      <c r="P25" s="514"/>
      <c r="Q25" s="471">
        <v>7550</v>
      </c>
      <c r="R25" s="472"/>
      <c r="S25" s="472"/>
      <c r="T25" s="472"/>
      <c r="U25" s="472"/>
      <c r="V25" s="514"/>
      <c r="W25" s="566"/>
      <c r="X25" s="567"/>
      <c r="Y25" s="568"/>
      <c r="Z25" s="470" t="s">
        <v>178</v>
      </c>
      <c r="AA25" s="450"/>
      <c r="AB25" s="450"/>
      <c r="AC25" s="450"/>
      <c r="AD25" s="450"/>
      <c r="AE25" s="450"/>
      <c r="AF25" s="450"/>
      <c r="AG25" s="451"/>
      <c r="AH25" s="471">
        <v>222</v>
      </c>
      <c r="AI25" s="472"/>
      <c r="AJ25" s="472"/>
      <c r="AK25" s="472"/>
      <c r="AL25" s="514"/>
      <c r="AM25" s="471">
        <v>679764</v>
      </c>
      <c r="AN25" s="472"/>
      <c r="AO25" s="472"/>
      <c r="AP25" s="472"/>
      <c r="AQ25" s="472"/>
      <c r="AR25" s="514"/>
      <c r="AS25" s="471">
        <v>3062</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26585803</v>
      </c>
      <c r="BO25" s="384"/>
      <c r="BP25" s="384"/>
      <c r="BQ25" s="384"/>
      <c r="BR25" s="384"/>
      <c r="BS25" s="384"/>
      <c r="BT25" s="384"/>
      <c r="BU25" s="385"/>
      <c r="BV25" s="383">
        <v>28906377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6830</v>
      </c>
      <c r="R26" s="472"/>
      <c r="S26" s="472"/>
      <c r="T26" s="472"/>
      <c r="U26" s="472"/>
      <c r="V26" s="514"/>
      <c r="W26" s="566"/>
      <c r="X26" s="567"/>
      <c r="Y26" s="568"/>
      <c r="Z26" s="470" t="s">
        <v>181</v>
      </c>
      <c r="AA26" s="572"/>
      <c r="AB26" s="572"/>
      <c r="AC26" s="572"/>
      <c r="AD26" s="572"/>
      <c r="AE26" s="572"/>
      <c r="AF26" s="572"/>
      <c r="AG26" s="573"/>
      <c r="AH26" s="471">
        <v>18</v>
      </c>
      <c r="AI26" s="472"/>
      <c r="AJ26" s="472"/>
      <c r="AK26" s="472"/>
      <c r="AL26" s="514"/>
      <c r="AM26" s="471">
        <v>59814</v>
      </c>
      <c r="AN26" s="472"/>
      <c r="AO26" s="472"/>
      <c r="AP26" s="472"/>
      <c r="AQ26" s="472"/>
      <c r="AR26" s="514"/>
      <c r="AS26" s="471">
        <v>3323</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v>62300</v>
      </c>
      <c r="BO26" s="421"/>
      <c r="BP26" s="421"/>
      <c r="BQ26" s="421"/>
      <c r="BR26" s="421"/>
      <c r="BS26" s="421"/>
      <c r="BT26" s="421"/>
      <c r="BU26" s="422"/>
      <c r="BV26" s="420">
        <v>62300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183</v>
      </c>
      <c r="F27" s="450"/>
      <c r="G27" s="450"/>
      <c r="H27" s="450"/>
      <c r="I27" s="450"/>
      <c r="J27" s="450"/>
      <c r="K27" s="451"/>
      <c r="L27" s="471">
        <v>1</v>
      </c>
      <c r="M27" s="472"/>
      <c r="N27" s="472"/>
      <c r="O27" s="472"/>
      <c r="P27" s="514"/>
      <c r="Q27" s="471">
        <v>4920</v>
      </c>
      <c r="R27" s="472"/>
      <c r="S27" s="472"/>
      <c r="T27" s="472"/>
      <c r="U27" s="472"/>
      <c r="V27" s="514"/>
      <c r="W27" s="566"/>
      <c r="X27" s="567"/>
      <c r="Y27" s="568"/>
      <c r="Z27" s="470" t="s">
        <v>184</v>
      </c>
      <c r="AA27" s="450"/>
      <c r="AB27" s="450"/>
      <c r="AC27" s="450"/>
      <c r="AD27" s="450"/>
      <c r="AE27" s="450"/>
      <c r="AF27" s="450"/>
      <c r="AG27" s="451"/>
      <c r="AH27" s="471">
        <v>63</v>
      </c>
      <c r="AI27" s="472"/>
      <c r="AJ27" s="472"/>
      <c r="AK27" s="472"/>
      <c r="AL27" s="514"/>
      <c r="AM27" s="471">
        <v>183575</v>
      </c>
      <c r="AN27" s="472"/>
      <c r="AO27" s="472"/>
      <c r="AP27" s="472"/>
      <c r="AQ27" s="472"/>
      <c r="AR27" s="514"/>
      <c r="AS27" s="471">
        <v>2914</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42">
        <v>1487000</v>
      </c>
      <c r="BO27" s="543"/>
      <c r="BP27" s="543"/>
      <c r="BQ27" s="543"/>
      <c r="BR27" s="543"/>
      <c r="BS27" s="543"/>
      <c r="BT27" s="543"/>
      <c r="BU27" s="544"/>
      <c r="BV27" s="542">
        <v>1487000</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186</v>
      </c>
      <c r="F28" s="450"/>
      <c r="G28" s="450"/>
      <c r="H28" s="450"/>
      <c r="I28" s="450"/>
      <c r="J28" s="450"/>
      <c r="K28" s="451"/>
      <c r="L28" s="471">
        <v>1</v>
      </c>
      <c r="M28" s="472"/>
      <c r="N28" s="472"/>
      <c r="O28" s="472"/>
      <c r="P28" s="514"/>
      <c r="Q28" s="471">
        <v>4280</v>
      </c>
      <c r="R28" s="472"/>
      <c r="S28" s="472"/>
      <c r="T28" s="472"/>
      <c r="U28" s="472"/>
      <c r="V28" s="514"/>
      <c r="W28" s="566"/>
      <c r="X28" s="567"/>
      <c r="Y28" s="568"/>
      <c r="Z28" s="470" t="s">
        <v>187</v>
      </c>
      <c r="AA28" s="450"/>
      <c r="AB28" s="450"/>
      <c r="AC28" s="450"/>
      <c r="AD28" s="450"/>
      <c r="AE28" s="450"/>
      <c r="AF28" s="450"/>
      <c r="AG28" s="451"/>
      <c r="AH28" s="471" t="s">
        <v>188</v>
      </c>
      <c r="AI28" s="472"/>
      <c r="AJ28" s="472"/>
      <c r="AK28" s="472"/>
      <c r="AL28" s="514"/>
      <c r="AM28" s="471" t="s">
        <v>189</v>
      </c>
      <c r="AN28" s="472"/>
      <c r="AO28" s="472"/>
      <c r="AP28" s="472"/>
      <c r="AQ28" s="472"/>
      <c r="AR28" s="514"/>
      <c r="AS28" s="471" t="s">
        <v>133</v>
      </c>
      <c r="AT28" s="472"/>
      <c r="AU28" s="472"/>
      <c r="AV28" s="472"/>
      <c r="AW28" s="472"/>
      <c r="AX28" s="473"/>
      <c r="AY28" s="574" t="s">
        <v>190</v>
      </c>
      <c r="AZ28" s="575"/>
      <c r="BA28" s="575"/>
      <c r="BB28" s="576"/>
      <c r="BC28" s="380" t="s">
        <v>49</v>
      </c>
      <c r="BD28" s="381"/>
      <c r="BE28" s="381"/>
      <c r="BF28" s="381"/>
      <c r="BG28" s="381"/>
      <c r="BH28" s="381"/>
      <c r="BI28" s="381"/>
      <c r="BJ28" s="381"/>
      <c r="BK28" s="381"/>
      <c r="BL28" s="381"/>
      <c r="BM28" s="382"/>
      <c r="BN28" s="383">
        <v>15863589</v>
      </c>
      <c r="BO28" s="384"/>
      <c r="BP28" s="384"/>
      <c r="BQ28" s="384"/>
      <c r="BR28" s="384"/>
      <c r="BS28" s="384"/>
      <c r="BT28" s="384"/>
      <c r="BU28" s="385"/>
      <c r="BV28" s="383">
        <v>13317936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22</v>
      </c>
      <c r="M29" s="472"/>
      <c r="N29" s="472"/>
      <c r="O29" s="472"/>
      <c r="P29" s="514"/>
      <c r="Q29" s="471">
        <v>4030</v>
      </c>
      <c r="R29" s="472"/>
      <c r="S29" s="472"/>
      <c r="T29" s="472"/>
      <c r="U29" s="472"/>
      <c r="V29" s="514"/>
      <c r="W29" s="569"/>
      <c r="X29" s="570"/>
      <c r="Y29" s="571"/>
      <c r="Z29" s="470" t="s">
        <v>192</v>
      </c>
      <c r="AA29" s="450"/>
      <c r="AB29" s="450"/>
      <c r="AC29" s="450"/>
      <c r="AD29" s="450"/>
      <c r="AE29" s="450"/>
      <c r="AF29" s="450"/>
      <c r="AG29" s="451"/>
      <c r="AH29" s="471">
        <v>982</v>
      </c>
      <c r="AI29" s="472"/>
      <c r="AJ29" s="472"/>
      <c r="AK29" s="472"/>
      <c r="AL29" s="514"/>
      <c r="AM29" s="471">
        <v>3134484</v>
      </c>
      <c r="AN29" s="472"/>
      <c r="AO29" s="472"/>
      <c r="AP29" s="472"/>
      <c r="AQ29" s="472"/>
      <c r="AR29" s="514"/>
      <c r="AS29" s="471">
        <v>3192</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1689358</v>
      </c>
      <c r="BO29" s="421"/>
      <c r="BP29" s="421"/>
      <c r="BQ29" s="421"/>
      <c r="BR29" s="421"/>
      <c r="BS29" s="421"/>
      <c r="BT29" s="421"/>
      <c r="BU29" s="422"/>
      <c r="BV29" s="420">
        <v>1684156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50">
        <v>99.1</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51</v>
      </c>
      <c r="BD30" s="540"/>
      <c r="BE30" s="540"/>
      <c r="BF30" s="540"/>
      <c r="BG30" s="540"/>
      <c r="BH30" s="540"/>
      <c r="BI30" s="540"/>
      <c r="BJ30" s="540"/>
      <c r="BK30" s="540"/>
      <c r="BL30" s="540"/>
      <c r="BM30" s="541"/>
      <c r="BN30" s="542">
        <v>10095838</v>
      </c>
      <c r="BO30" s="543"/>
      <c r="BP30" s="543"/>
      <c r="BQ30" s="543"/>
      <c r="BR30" s="543"/>
      <c r="BS30" s="543"/>
      <c r="BT30" s="543"/>
      <c r="BU30" s="544"/>
      <c r="BV30" s="542">
        <v>8644741</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201</v>
      </c>
      <c r="V33" s="444"/>
      <c r="W33" s="409" t="s">
        <v>203</v>
      </c>
      <c r="X33" s="409"/>
      <c r="Y33" s="409"/>
      <c r="Z33" s="409"/>
      <c r="AA33" s="409"/>
      <c r="AB33" s="409"/>
      <c r="AC33" s="409"/>
      <c r="AD33" s="409"/>
      <c r="AE33" s="409"/>
      <c r="AF33" s="409"/>
      <c r="AG33" s="409"/>
      <c r="AH33" s="409"/>
      <c r="AI33" s="409"/>
      <c r="AJ33" s="409"/>
      <c r="AK33" s="409"/>
      <c r="AL33" s="200"/>
      <c r="AM33" s="444" t="s">
        <v>204</v>
      </c>
      <c r="AN33" s="444"/>
      <c r="AO33" s="409" t="s">
        <v>205</v>
      </c>
      <c r="AP33" s="409"/>
      <c r="AQ33" s="409"/>
      <c r="AR33" s="409"/>
      <c r="AS33" s="409"/>
      <c r="AT33" s="409"/>
      <c r="AU33" s="409"/>
      <c r="AV33" s="409"/>
      <c r="AW33" s="409"/>
      <c r="AX33" s="409"/>
      <c r="AY33" s="409"/>
      <c r="AZ33" s="409"/>
      <c r="BA33" s="409"/>
      <c r="BB33" s="409"/>
      <c r="BC33" s="409"/>
      <c r="BD33" s="201"/>
      <c r="BE33" s="409" t="s">
        <v>206</v>
      </c>
      <c r="BF33" s="409"/>
      <c r="BG33" s="409" t="s">
        <v>207</v>
      </c>
      <c r="BH33" s="409"/>
      <c r="BI33" s="409"/>
      <c r="BJ33" s="409"/>
      <c r="BK33" s="409"/>
      <c r="BL33" s="409"/>
      <c r="BM33" s="409"/>
      <c r="BN33" s="409"/>
      <c r="BO33" s="409"/>
      <c r="BP33" s="409"/>
      <c r="BQ33" s="409"/>
      <c r="BR33" s="409"/>
      <c r="BS33" s="409"/>
      <c r="BT33" s="409"/>
      <c r="BU33" s="409"/>
      <c r="BV33" s="201"/>
      <c r="BW33" s="444" t="s">
        <v>206</v>
      </c>
      <c r="BX33" s="444"/>
      <c r="BY33" s="409" t="s">
        <v>208</v>
      </c>
      <c r="BZ33" s="409"/>
      <c r="CA33" s="409"/>
      <c r="CB33" s="409"/>
      <c r="CC33" s="409"/>
      <c r="CD33" s="409"/>
      <c r="CE33" s="409"/>
      <c r="CF33" s="409"/>
      <c r="CG33" s="409"/>
      <c r="CH33" s="409"/>
      <c r="CI33" s="409"/>
      <c r="CJ33" s="409"/>
      <c r="CK33" s="409"/>
      <c r="CL33" s="409"/>
      <c r="CM33" s="409"/>
      <c r="CN33" s="200"/>
      <c r="CO33" s="444" t="s">
        <v>201</v>
      </c>
      <c r="CP33" s="444"/>
      <c r="CQ33" s="409" t="s">
        <v>209</v>
      </c>
      <c r="CR33" s="409"/>
      <c r="CS33" s="409"/>
      <c r="CT33" s="409"/>
      <c r="CU33" s="409"/>
      <c r="CV33" s="409"/>
      <c r="CW33" s="409"/>
      <c r="CX33" s="409"/>
      <c r="CY33" s="409"/>
      <c r="CZ33" s="409"/>
      <c r="DA33" s="409"/>
      <c r="DB33" s="409"/>
      <c r="DC33" s="409"/>
      <c r="DD33" s="409"/>
      <c r="DE33" s="409"/>
      <c r="DF33" s="200"/>
      <c r="DG33" s="609" t="s">
        <v>210</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IF('各会計、関係団体の財政状況及び健全化判断比率'!B30="","",'各会計、関係団体の財政状況及び健全化判断比率'!B30)</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埼玉県後期高齢者医療広域連合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深谷市土地開発公社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国済寺土地区画整理事業特別会計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IF('各会計、関係団体の財政状況及び健全化判断比率'!B31="","",'各会計、関係団体の財政状況及び健全化判断比率'!B31)</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f t="shared" ref="CO35:CO43" si="3">IF(CQ35="","",CO34+1)</f>
        <v>17</v>
      </c>
      <c r="CP35" s="610"/>
      <c r="CQ35" s="611" t="str">
        <f>IF('各会計、関係団体の財政状況及び健全化判断比率'!BS8="","",'各会計、関係団体の財政状況及び健全化判断比率'!BS8)</f>
        <v>深谷市地域振興財団</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ふかや花園駅前土地区画整理事業特別会計</v>
      </c>
      <c r="F36" s="611"/>
      <c r="G36" s="611"/>
      <c r="H36" s="611"/>
      <c r="I36" s="611"/>
      <c r="J36" s="611"/>
      <c r="K36" s="611"/>
      <c r="L36" s="611"/>
      <c r="M36" s="611"/>
      <c r="N36" s="611"/>
      <c r="O36" s="611"/>
      <c r="P36" s="611"/>
      <c r="Q36" s="611"/>
      <c r="R36" s="611"/>
      <c r="S36" s="611"/>
      <c r="T36" s="175"/>
      <c r="U36" s="610" t="str">
        <f t="shared" ref="U36:U43" si="4">IF(W36="","",U35+1)</f>
        <v/>
      </c>
      <c r="V36" s="610"/>
      <c r="W36" s="611"/>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埼玉県市町村総合事務組合</v>
      </c>
      <c r="BZ36" s="611"/>
      <c r="CA36" s="611"/>
      <c r="CB36" s="611"/>
      <c r="CC36" s="611"/>
      <c r="CD36" s="611"/>
      <c r="CE36" s="611"/>
      <c r="CF36" s="611"/>
      <c r="CG36" s="611"/>
      <c r="CH36" s="611"/>
      <c r="CI36" s="611"/>
      <c r="CJ36" s="611"/>
      <c r="CK36" s="611"/>
      <c r="CL36" s="611"/>
      <c r="CM36" s="611"/>
      <c r="CN36" s="175"/>
      <c r="CO36" s="610">
        <f t="shared" si="3"/>
        <v>18</v>
      </c>
      <c r="CP36" s="610"/>
      <c r="CQ36" s="611" t="str">
        <f>IF('各会計、関係団体の財政状況及び健全化判断比率'!BS9="","",'各会計、関係団体の財政状況及び健全化判断比率'!BS9)</f>
        <v>ふかや物産観光株式会社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f t="shared" si="3"/>
        <v>19</v>
      </c>
      <c r="CP37" s="610"/>
      <c r="CQ37" s="611" t="str">
        <f>IF('各会計、関係団体の財政状況及び健全化判断比率'!BS10="","",'各会計、関係団体の財政状況及び健全化判断比率'!BS10)</f>
        <v>ふかやeパワー株式会社</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彩の国さいたま人づくり広域連合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埼玉県都市ボートレース企業団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大里広域市町村圏組合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15</v>
      </c>
      <c r="BX41" s="610"/>
      <c r="BY41" s="611" t="str">
        <f>IF('各会計、関係団体の財政状況及び健全化判断比率'!B75="","",'各会計、関係団体の財政状況及び健全化判断比率'!B75)</f>
        <v>大里広域市町村圏組合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613" t="s">
        <v>212</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213</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214</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215</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216</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217</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218</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219</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r+PLFvcfE9p+ePMXXGPfV4mcvwmDgfS1Z9LttzRODeSj4MZVN+56uhDN18yhZ5MQcbDjEVDagZfI0Zo9pYRJag==" saltValue="6rRC1dg5vKHvA/4tYGaM9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220</v>
      </c>
      <c r="DI1" s="616"/>
      <c r="DJ1" s="616"/>
      <c r="DK1" s="616"/>
      <c r="DL1" s="616"/>
      <c r="DM1" s="616"/>
      <c r="DN1" s="617"/>
      <c r="DO1" s="208"/>
      <c r="DP1" s="615" t="s">
        <v>221</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224</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225</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226</v>
      </c>
      <c r="S4" s="619"/>
      <c r="T4" s="619"/>
      <c r="U4" s="619"/>
      <c r="V4" s="619"/>
      <c r="W4" s="619"/>
      <c r="X4" s="619"/>
      <c r="Y4" s="620"/>
      <c r="Z4" s="618" t="s">
        <v>227</v>
      </c>
      <c r="AA4" s="619"/>
      <c r="AB4" s="619"/>
      <c r="AC4" s="620"/>
      <c r="AD4" s="618" t="s">
        <v>228</v>
      </c>
      <c r="AE4" s="619"/>
      <c r="AF4" s="619"/>
      <c r="AG4" s="619"/>
      <c r="AH4" s="619"/>
      <c r="AI4" s="619"/>
      <c r="AJ4" s="619"/>
      <c r="AK4" s="620"/>
      <c r="AL4" s="618" t="s">
        <v>227</v>
      </c>
      <c r="AM4" s="619"/>
      <c r="AN4" s="619"/>
      <c r="AO4" s="620"/>
      <c r="AP4" s="621" t="s">
        <v>229</v>
      </c>
      <c r="AQ4" s="621"/>
      <c r="AR4" s="621"/>
      <c r="AS4" s="621"/>
      <c r="AT4" s="621"/>
      <c r="AU4" s="621"/>
      <c r="AV4" s="621"/>
      <c r="AW4" s="621"/>
      <c r="AX4" s="621"/>
      <c r="AY4" s="621"/>
      <c r="AZ4" s="621"/>
      <c r="BA4" s="621"/>
      <c r="BB4" s="621"/>
      <c r="BC4" s="621"/>
      <c r="BD4" s="621"/>
      <c r="BE4" s="621"/>
      <c r="BF4" s="621"/>
      <c r="BG4" s="621" t="s">
        <v>230</v>
      </c>
      <c r="BH4" s="621"/>
      <c r="BI4" s="621"/>
      <c r="BJ4" s="621"/>
      <c r="BK4" s="621"/>
      <c r="BL4" s="621"/>
      <c r="BM4" s="621"/>
      <c r="BN4" s="621"/>
      <c r="BO4" s="621" t="s">
        <v>227</v>
      </c>
      <c r="BP4" s="621"/>
      <c r="BQ4" s="621"/>
      <c r="BR4" s="621"/>
      <c r="BS4" s="621" t="s">
        <v>231</v>
      </c>
      <c r="BT4" s="621"/>
      <c r="BU4" s="621"/>
      <c r="BV4" s="621"/>
      <c r="BW4" s="621"/>
      <c r="BX4" s="621"/>
      <c r="BY4" s="621"/>
      <c r="BZ4" s="621"/>
      <c r="CA4" s="621"/>
      <c r="CB4" s="621"/>
      <c r="CD4" s="618" t="s">
        <v>232</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233</v>
      </c>
      <c r="C5" s="623"/>
      <c r="D5" s="623"/>
      <c r="E5" s="623"/>
      <c r="F5" s="623"/>
      <c r="G5" s="623"/>
      <c r="H5" s="623"/>
      <c r="I5" s="623"/>
      <c r="J5" s="623"/>
      <c r="K5" s="623"/>
      <c r="L5" s="623"/>
      <c r="M5" s="623"/>
      <c r="N5" s="623"/>
      <c r="O5" s="623"/>
      <c r="P5" s="623"/>
      <c r="Q5" s="624"/>
      <c r="R5" s="625">
        <v>19692432</v>
      </c>
      <c r="S5" s="626"/>
      <c r="T5" s="626"/>
      <c r="U5" s="626"/>
      <c r="V5" s="626"/>
      <c r="W5" s="626"/>
      <c r="X5" s="626"/>
      <c r="Y5" s="627"/>
      <c r="Z5" s="628">
        <v>30.5</v>
      </c>
      <c r="AA5" s="628"/>
      <c r="AB5" s="628"/>
      <c r="AC5" s="628"/>
      <c r="AD5" s="629">
        <v>19151525</v>
      </c>
      <c r="AE5" s="629"/>
      <c r="AF5" s="629"/>
      <c r="AG5" s="629"/>
      <c r="AH5" s="629"/>
      <c r="AI5" s="629"/>
      <c r="AJ5" s="629"/>
      <c r="AK5" s="629"/>
      <c r="AL5" s="630">
        <v>60.2</v>
      </c>
      <c r="AM5" s="631"/>
      <c r="AN5" s="631"/>
      <c r="AO5" s="632"/>
      <c r="AP5" s="622" t="s">
        <v>234</v>
      </c>
      <c r="AQ5" s="623"/>
      <c r="AR5" s="623"/>
      <c r="AS5" s="623"/>
      <c r="AT5" s="623"/>
      <c r="AU5" s="623"/>
      <c r="AV5" s="623"/>
      <c r="AW5" s="623"/>
      <c r="AX5" s="623"/>
      <c r="AY5" s="623"/>
      <c r="AZ5" s="623"/>
      <c r="BA5" s="623"/>
      <c r="BB5" s="623"/>
      <c r="BC5" s="623"/>
      <c r="BD5" s="623"/>
      <c r="BE5" s="623"/>
      <c r="BF5" s="624"/>
      <c r="BG5" s="636">
        <v>19147374</v>
      </c>
      <c r="BH5" s="637"/>
      <c r="BI5" s="637"/>
      <c r="BJ5" s="637"/>
      <c r="BK5" s="637"/>
      <c r="BL5" s="637"/>
      <c r="BM5" s="637"/>
      <c r="BN5" s="638"/>
      <c r="BO5" s="639">
        <v>97.2</v>
      </c>
      <c r="BP5" s="639"/>
      <c r="BQ5" s="639"/>
      <c r="BR5" s="639"/>
      <c r="BS5" s="640">
        <v>175019</v>
      </c>
      <c r="BT5" s="640"/>
      <c r="BU5" s="640"/>
      <c r="BV5" s="640"/>
      <c r="BW5" s="640"/>
      <c r="BX5" s="640"/>
      <c r="BY5" s="640"/>
      <c r="BZ5" s="640"/>
      <c r="CA5" s="640"/>
      <c r="CB5" s="644"/>
      <c r="CD5" s="618" t="s">
        <v>229</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227</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2">
      <c r="B6" s="633" t="s">
        <v>238</v>
      </c>
      <c r="C6" s="634"/>
      <c r="D6" s="634"/>
      <c r="E6" s="634"/>
      <c r="F6" s="634"/>
      <c r="G6" s="634"/>
      <c r="H6" s="634"/>
      <c r="I6" s="634"/>
      <c r="J6" s="634"/>
      <c r="K6" s="634"/>
      <c r="L6" s="634"/>
      <c r="M6" s="634"/>
      <c r="N6" s="634"/>
      <c r="O6" s="634"/>
      <c r="P6" s="634"/>
      <c r="Q6" s="635"/>
      <c r="R6" s="636">
        <v>647548</v>
      </c>
      <c r="S6" s="637"/>
      <c r="T6" s="637"/>
      <c r="U6" s="637"/>
      <c r="V6" s="637"/>
      <c r="W6" s="637"/>
      <c r="X6" s="637"/>
      <c r="Y6" s="638"/>
      <c r="Z6" s="639">
        <v>1</v>
      </c>
      <c r="AA6" s="639"/>
      <c r="AB6" s="639"/>
      <c r="AC6" s="639"/>
      <c r="AD6" s="640">
        <v>647548</v>
      </c>
      <c r="AE6" s="640"/>
      <c r="AF6" s="640"/>
      <c r="AG6" s="640"/>
      <c r="AH6" s="640"/>
      <c r="AI6" s="640"/>
      <c r="AJ6" s="640"/>
      <c r="AK6" s="640"/>
      <c r="AL6" s="641">
        <v>2</v>
      </c>
      <c r="AM6" s="642"/>
      <c r="AN6" s="642"/>
      <c r="AO6" s="643"/>
      <c r="AP6" s="633" t="s">
        <v>239</v>
      </c>
      <c r="AQ6" s="634"/>
      <c r="AR6" s="634"/>
      <c r="AS6" s="634"/>
      <c r="AT6" s="634"/>
      <c r="AU6" s="634"/>
      <c r="AV6" s="634"/>
      <c r="AW6" s="634"/>
      <c r="AX6" s="634"/>
      <c r="AY6" s="634"/>
      <c r="AZ6" s="634"/>
      <c r="BA6" s="634"/>
      <c r="BB6" s="634"/>
      <c r="BC6" s="634"/>
      <c r="BD6" s="634"/>
      <c r="BE6" s="634"/>
      <c r="BF6" s="635"/>
      <c r="BG6" s="636">
        <v>19147374</v>
      </c>
      <c r="BH6" s="637"/>
      <c r="BI6" s="637"/>
      <c r="BJ6" s="637"/>
      <c r="BK6" s="637"/>
      <c r="BL6" s="637"/>
      <c r="BM6" s="637"/>
      <c r="BN6" s="638"/>
      <c r="BO6" s="639">
        <v>97.2</v>
      </c>
      <c r="BP6" s="639"/>
      <c r="BQ6" s="639"/>
      <c r="BR6" s="639"/>
      <c r="BS6" s="640">
        <v>175019</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287074</v>
      </c>
      <c r="CS6" s="637"/>
      <c r="CT6" s="637"/>
      <c r="CU6" s="637"/>
      <c r="CV6" s="637"/>
      <c r="CW6" s="637"/>
      <c r="CX6" s="637"/>
      <c r="CY6" s="638"/>
      <c r="CZ6" s="630">
        <v>0.5</v>
      </c>
      <c r="DA6" s="631"/>
      <c r="DB6" s="631"/>
      <c r="DC6" s="647"/>
      <c r="DD6" s="645" t="s">
        <v>133</v>
      </c>
      <c r="DE6" s="637"/>
      <c r="DF6" s="637"/>
      <c r="DG6" s="637"/>
      <c r="DH6" s="637"/>
      <c r="DI6" s="637"/>
      <c r="DJ6" s="637"/>
      <c r="DK6" s="637"/>
      <c r="DL6" s="637"/>
      <c r="DM6" s="637"/>
      <c r="DN6" s="637"/>
      <c r="DO6" s="637"/>
      <c r="DP6" s="638"/>
      <c r="DQ6" s="645">
        <v>287074</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7120</v>
      </c>
      <c r="S7" s="637"/>
      <c r="T7" s="637"/>
      <c r="U7" s="637"/>
      <c r="V7" s="637"/>
      <c r="W7" s="637"/>
      <c r="X7" s="637"/>
      <c r="Y7" s="638"/>
      <c r="Z7" s="639">
        <v>0</v>
      </c>
      <c r="AA7" s="639"/>
      <c r="AB7" s="639"/>
      <c r="AC7" s="639"/>
      <c r="AD7" s="640">
        <v>7120</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8842110</v>
      </c>
      <c r="BH7" s="637"/>
      <c r="BI7" s="637"/>
      <c r="BJ7" s="637"/>
      <c r="BK7" s="637"/>
      <c r="BL7" s="637"/>
      <c r="BM7" s="637"/>
      <c r="BN7" s="638"/>
      <c r="BO7" s="639">
        <v>44.9</v>
      </c>
      <c r="BP7" s="639"/>
      <c r="BQ7" s="639"/>
      <c r="BR7" s="639"/>
      <c r="BS7" s="640">
        <v>175019</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8559132</v>
      </c>
      <c r="CS7" s="637"/>
      <c r="CT7" s="637"/>
      <c r="CU7" s="637"/>
      <c r="CV7" s="637"/>
      <c r="CW7" s="637"/>
      <c r="CX7" s="637"/>
      <c r="CY7" s="638"/>
      <c r="CZ7" s="639">
        <v>14.3</v>
      </c>
      <c r="DA7" s="639"/>
      <c r="DB7" s="639"/>
      <c r="DC7" s="639"/>
      <c r="DD7" s="645">
        <v>40028</v>
      </c>
      <c r="DE7" s="637"/>
      <c r="DF7" s="637"/>
      <c r="DG7" s="637"/>
      <c r="DH7" s="637"/>
      <c r="DI7" s="637"/>
      <c r="DJ7" s="637"/>
      <c r="DK7" s="637"/>
      <c r="DL7" s="637"/>
      <c r="DM7" s="637"/>
      <c r="DN7" s="637"/>
      <c r="DO7" s="637"/>
      <c r="DP7" s="638"/>
      <c r="DQ7" s="645">
        <v>7577640</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102792</v>
      </c>
      <c r="S8" s="637"/>
      <c r="T8" s="637"/>
      <c r="U8" s="637"/>
      <c r="V8" s="637"/>
      <c r="W8" s="637"/>
      <c r="X8" s="637"/>
      <c r="Y8" s="638"/>
      <c r="Z8" s="639">
        <v>0.2</v>
      </c>
      <c r="AA8" s="639"/>
      <c r="AB8" s="639"/>
      <c r="AC8" s="639"/>
      <c r="AD8" s="640">
        <v>102792</v>
      </c>
      <c r="AE8" s="640"/>
      <c r="AF8" s="640"/>
      <c r="AG8" s="640"/>
      <c r="AH8" s="640"/>
      <c r="AI8" s="640"/>
      <c r="AJ8" s="640"/>
      <c r="AK8" s="640"/>
      <c r="AL8" s="641">
        <v>0.3</v>
      </c>
      <c r="AM8" s="642"/>
      <c r="AN8" s="642"/>
      <c r="AO8" s="643"/>
      <c r="AP8" s="633" t="s">
        <v>245</v>
      </c>
      <c r="AQ8" s="634"/>
      <c r="AR8" s="634"/>
      <c r="AS8" s="634"/>
      <c r="AT8" s="634"/>
      <c r="AU8" s="634"/>
      <c r="AV8" s="634"/>
      <c r="AW8" s="634"/>
      <c r="AX8" s="634"/>
      <c r="AY8" s="634"/>
      <c r="AZ8" s="634"/>
      <c r="BA8" s="634"/>
      <c r="BB8" s="634"/>
      <c r="BC8" s="634"/>
      <c r="BD8" s="634"/>
      <c r="BE8" s="634"/>
      <c r="BF8" s="635"/>
      <c r="BG8" s="636">
        <v>259059</v>
      </c>
      <c r="BH8" s="637"/>
      <c r="BI8" s="637"/>
      <c r="BJ8" s="637"/>
      <c r="BK8" s="637"/>
      <c r="BL8" s="637"/>
      <c r="BM8" s="637"/>
      <c r="BN8" s="638"/>
      <c r="BO8" s="639">
        <v>1.3</v>
      </c>
      <c r="BP8" s="639"/>
      <c r="BQ8" s="639"/>
      <c r="BR8" s="639"/>
      <c r="BS8" s="640" t="s">
        <v>133</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23302937</v>
      </c>
      <c r="CS8" s="637"/>
      <c r="CT8" s="637"/>
      <c r="CU8" s="637"/>
      <c r="CV8" s="637"/>
      <c r="CW8" s="637"/>
      <c r="CX8" s="637"/>
      <c r="CY8" s="638"/>
      <c r="CZ8" s="639">
        <v>38.799999999999997</v>
      </c>
      <c r="DA8" s="639"/>
      <c r="DB8" s="639"/>
      <c r="DC8" s="639"/>
      <c r="DD8" s="645">
        <v>149672</v>
      </c>
      <c r="DE8" s="637"/>
      <c r="DF8" s="637"/>
      <c r="DG8" s="637"/>
      <c r="DH8" s="637"/>
      <c r="DI8" s="637"/>
      <c r="DJ8" s="637"/>
      <c r="DK8" s="637"/>
      <c r="DL8" s="637"/>
      <c r="DM8" s="637"/>
      <c r="DN8" s="637"/>
      <c r="DO8" s="637"/>
      <c r="DP8" s="638"/>
      <c r="DQ8" s="645">
        <v>10370711</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80115</v>
      </c>
      <c r="S9" s="637"/>
      <c r="T9" s="637"/>
      <c r="U9" s="637"/>
      <c r="V9" s="637"/>
      <c r="W9" s="637"/>
      <c r="X9" s="637"/>
      <c r="Y9" s="638"/>
      <c r="Z9" s="639">
        <v>0.1</v>
      </c>
      <c r="AA9" s="639"/>
      <c r="AB9" s="639"/>
      <c r="AC9" s="639"/>
      <c r="AD9" s="640">
        <v>80115</v>
      </c>
      <c r="AE9" s="640"/>
      <c r="AF9" s="640"/>
      <c r="AG9" s="640"/>
      <c r="AH9" s="640"/>
      <c r="AI9" s="640"/>
      <c r="AJ9" s="640"/>
      <c r="AK9" s="640"/>
      <c r="AL9" s="641">
        <v>0.3</v>
      </c>
      <c r="AM9" s="642"/>
      <c r="AN9" s="642"/>
      <c r="AO9" s="643"/>
      <c r="AP9" s="633" t="s">
        <v>248</v>
      </c>
      <c r="AQ9" s="634"/>
      <c r="AR9" s="634"/>
      <c r="AS9" s="634"/>
      <c r="AT9" s="634"/>
      <c r="AU9" s="634"/>
      <c r="AV9" s="634"/>
      <c r="AW9" s="634"/>
      <c r="AX9" s="634"/>
      <c r="AY9" s="634"/>
      <c r="AZ9" s="634"/>
      <c r="BA9" s="634"/>
      <c r="BB9" s="634"/>
      <c r="BC9" s="634"/>
      <c r="BD9" s="634"/>
      <c r="BE9" s="634"/>
      <c r="BF9" s="635"/>
      <c r="BG9" s="636">
        <v>7368025</v>
      </c>
      <c r="BH9" s="637"/>
      <c r="BI9" s="637"/>
      <c r="BJ9" s="637"/>
      <c r="BK9" s="637"/>
      <c r="BL9" s="637"/>
      <c r="BM9" s="637"/>
      <c r="BN9" s="638"/>
      <c r="BO9" s="639">
        <v>37.4</v>
      </c>
      <c r="BP9" s="639"/>
      <c r="BQ9" s="639"/>
      <c r="BR9" s="639"/>
      <c r="BS9" s="640" t="s">
        <v>133</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4860251</v>
      </c>
      <c r="CS9" s="637"/>
      <c r="CT9" s="637"/>
      <c r="CU9" s="637"/>
      <c r="CV9" s="637"/>
      <c r="CW9" s="637"/>
      <c r="CX9" s="637"/>
      <c r="CY9" s="638"/>
      <c r="CZ9" s="639">
        <v>8.1</v>
      </c>
      <c r="DA9" s="639"/>
      <c r="DB9" s="639"/>
      <c r="DC9" s="639"/>
      <c r="DD9" s="645">
        <v>28402</v>
      </c>
      <c r="DE9" s="637"/>
      <c r="DF9" s="637"/>
      <c r="DG9" s="637"/>
      <c r="DH9" s="637"/>
      <c r="DI9" s="637"/>
      <c r="DJ9" s="637"/>
      <c r="DK9" s="637"/>
      <c r="DL9" s="637"/>
      <c r="DM9" s="637"/>
      <c r="DN9" s="637"/>
      <c r="DO9" s="637"/>
      <c r="DP9" s="638"/>
      <c r="DQ9" s="645">
        <v>3635959</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133</v>
      </c>
      <c r="S10" s="637"/>
      <c r="T10" s="637"/>
      <c r="U10" s="637"/>
      <c r="V10" s="637"/>
      <c r="W10" s="637"/>
      <c r="X10" s="637"/>
      <c r="Y10" s="638"/>
      <c r="Z10" s="639" t="s">
        <v>251</v>
      </c>
      <c r="AA10" s="639"/>
      <c r="AB10" s="639"/>
      <c r="AC10" s="639"/>
      <c r="AD10" s="640" t="s">
        <v>251</v>
      </c>
      <c r="AE10" s="640"/>
      <c r="AF10" s="640"/>
      <c r="AG10" s="640"/>
      <c r="AH10" s="640"/>
      <c r="AI10" s="640"/>
      <c r="AJ10" s="640"/>
      <c r="AK10" s="640"/>
      <c r="AL10" s="641" t="s">
        <v>251</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380558</v>
      </c>
      <c r="BH10" s="637"/>
      <c r="BI10" s="637"/>
      <c r="BJ10" s="637"/>
      <c r="BK10" s="637"/>
      <c r="BL10" s="637"/>
      <c r="BM10" s="637"/>
      <c r="BN10" s="638"/>
      <c r="BO10" s="639">
        <v>1.9</v>
      </c>
      <c r="BP10" s="639"/>
      <c r="BQ10" s="639"/>
      <c r="BR10" s="639"/>
      <c r="BS10" s="640" t="s">
        <v>251</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v>62687</v>
      </c>
      <c r="CS10" s="637"/>
      <c r="CT10" s="637"/>
      <c r="CU10" s="637"/>
      <c r="CV10" s="637"/>
      <c r="CW10" s="637"/>
      <c r="CX10" s="637"/>
      <c r="CY10" s="638"/>
      <c r="CZ10" s="639">
        <v>0.1</v>
      </c>
      <c r="DA10" s="639"/>
      <c r="DB10" s="639"/>
      <c r="DC10" s="639"/>
      <c r="DD10" s="645" t="s">
        <v>133</v>
      </c>
      <c r="DE10" s="637"/>
      <c r="DF10" s="637"/>
      <c r="DG10" s="637"/>
      <c r="DH10" s="637"/>
      <c r="DI10" s="637"/>
      <c r="DJ10" s="637"/>
      <c r="DK10" s="637"/>
      <c r="DL10" s="637"/>
      <c r="DM10" s="637"/>
      <c r="DN10" s="637"/>
      <c r="DO10" s="637"/>
      <c r="DP10" s="638"/>
      <c r="DQ10" s="645">
        <v>16963</v>
      </c>
      <c r="DR10" s="637"/>
      <c r="DS10" s="637"/>
      <c r="DT10" s="637"/>
      <c r="DU10" s="637"/>
      <c r="DV10" s="637"/>
      <c r="DW10" s="637"/>
      <c r="DX10" s="637"/>
      <c r="DY10" s="637"/>
      <c r="DZ10" s="637"/>
      <c r="EA10" s="637"/>
      <c r="EB10" s="637"/>
      <c r="EC10" s="646"/>
    </row>
    <row r="11" spans="2:143" ht="11.25" customHeight="1" x14ac:dyDescent="0.2">
      <c r="B11" s="633" t="s">
        <v>254</v>
      </c>
      <c r="C11" s="634"/>
      <c r="D11" s="634"/>
      <c r="E11" s="634"/>
      <c r="F11" s="634"/>
      <c r="G11" s="634"/>
      <c r="H11" s="634"/>
      <c r="I11" s="634"/>
      <c r="J11" s="634"/>
      <c r="K11" s="634"/>
      <c r="L11" s="634"/>
      <c r="M11" s="634"/>
      <c r="N11" s="634"/>
      <c r="O11" s="634"/>
      <c r="P11" s="634"/>
      <c r="Q11" s="635"/>
      <c r="R11" s="636">
        <v>3334808</v>
      </c>
      <c r="S11" s="637"/>
      <c r="T11" s="637"/>
      <c r="U11" s="637"/>
      <c r="V11" s="637"/>
      <c r="W11" s="637"/>
      <c r="X11" s="637"/>
      <c r="Y11" s="638"/>
      <c r="Z11" s="641">
        <v>5.2</v>
      </c>
      <c r="AA11" s="642"/>
      <c r="AB11" s="642"/>
      <c r="AC11" s="648"/>
      <c r="AD11" s="645">
        <v>3334808</v>
      </c>
      <c r="AE11" s="637"/>
      <c r="AF11" s="637"/>
      <c r="AG11" s="637"/>
      <c r="AH11" s="637"/>
      <c r="AI11" s="637"/>
      <c r="AJ11" s="637"/>
      <c r="AK11" s="638"/>
      <c r="AL11" s="641">
        <v>10.5</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834468</v>
      </c>
      <c r="BH11" s="637"/>
      <c r="BI11" s="637"/>
      <c r="BJ11" s="637"/>
      <c r="BK11" s="637"/>
      <c r="BL11" s="637"/>
      <c r="BM11" s="637"/>
      <c r="BN11" s="638"/>
      <c r="BO11" s="639">
        <v>4.2</v>
      </c>
      <c r="BP11" s="639"/>
      <c r="BQ11" s="639"/>
      <c r="BR11" s="639"/>
      <c r="BS11" s="640">
        <v>175019</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1868129</v>
      </c>
      <c r="CS11" s="637"/>
      <c r="CT11" s="637"/>
      <c r="CU11" s="637"/>
      <c r="CV11" s="637"/>
      <c r="CW11" s="637"/>
      <c r="CX11" s="637"/>
      <c r="CY11" s="638"/>
      <c r="CZ11" s="639">
        <v>3.1</v>
      </c>
      <c r="DA11" s="639"/>
      <c r="DB11" s="639"/>
      <c r="DC11" s="639"/>
      <c r="DD11" s="645">
        <v>384965</v>
      </c>
      <c r="DE11" s="637"/>
      <c r="DF11" s="637"/>
      <c r="DG11" s="637"/>
      <c r="DH11" s="637"/>
      <c r="DI11" s="637"/>
      <c r="DJ11" s="637"/>
      <c r="DK11" s="637"/>
      <c r="DL11" s="637"/>
      <c r="DM11" s="637"/>
      <c r="DN11" s="637"/>
      <c r="DO11" s="637"/>
      <c r="DP11" s="638"/>
      <c r="DQ11" s="645">
        <v>1292041</v>
      </c>
      <c r="DR11" s="637"/>
      <c r="DS11" s="637"/>
      <c r="DT11" s="637"/>
      <c r="DU11" s="637"/>
      <c r="DV11" s="637"/>
      <c r="DW11" s="637"/>
      <c r="DX11" s="637"/>
      <c r="DY11" s="637"/>
      <c r="DZ11" s="637"/>
      <c r="EA11" s="637"/>
      <c r="EB11" s="637"/>
      <c r="EC11" s="646"/>
    </row>
    <row r="12" spans="2:143" ht="11.25" customHeight="1" x14ac:dyDescent="0.2">
      <c r="B12" s="633" t="s">
        <v>257</v>
      </c>
      <c r="C12" s="634"/>
      <c r="D12" s="634"/>
      <c r="E12" s="634"/>
      <c r="F12" s="634"/>
      <c r="G12" s="634"/>
      <c r="H12" s="634"/>
      <c r="I12" s="634"/>
      <c r="J12" s="634"/>
      <c r="K12" s="634"/>
      <c r="L12" s="634"/>
      <c r="M12" s="634"/>
      <c r="N12" s="634"/>
      <c r="O12" s="634"/>
      <c r="P12" s="634"/>
      <c r="Q12" s="635"/>
      <c r="R12" s="636">
        <v>42168</v>
      </c>
      <c r="S12" s="637"/>
      <c r="T12" s="637"/>
      <c r="U12" s="637"/>
      <c r="V12" s="637"/>
      <c r="W12" s="637"/>
      <c r="X12" s="637"/>
      <c r="Y12" s="638"/>
      <c r="Z12" s="639">
        <v>0.1</v>
      </c>
      <c r="AA12" s="639"/>
      <c r="AB12" s="639"/>
      <c r="AC12" s="639"/>
      <c r="AD12" s="640">
        <v>42168</v>
      </c>
      <c r="AE12" s="640"/>
      <c r="AF12" s="640"/>
      <c r="AG12" s="640"/>
      <c r="AH12" s="640"/>
      <c r="AI12" s="640"/>
      <c r="AJ12" s="640"/>
      <c r="AK12" s="640"/>
      <c r="AL12" s="641">
        <v>0.1</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8755208</v>
      </c>
      <c r="BH12" s="637"/>
      <c r="BI12" s="637"/>
      <c r="BJ12" s="637"/>
      <c r="BK12" s="637"/>
      <c r="BL12" s="637"/>
      <c r="BM12" s="637"/>
      <c r="BN12" s="638"/>
      <c r="BO12" s="639">
        <v>44.5</v>
      </c>
      <c r="BP12" s="639"/>
      <c r="BQ12" s="639"/>
      <c r="BR12" s="639"/>
      <c r="BS12" s="640" t="s">
        <v>189</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3868086</v>
      </c>
      <c r="CS12" s="637"/>
      <c r="CT12" s="637"/>
      <c r="CU12" s="637"/>
      <c r="CV12" s="637"/>
      <c r="CW12" s="637"/>
      <c r="CX12" s="637"/>
      <c r="CY12" s="638"/>
      <c r="CZ12" s="639">
        <v>6.4</v>
      </c>
      <c r="DA12" s="639"/>
      <c r="DB12" s="639"/>
      <c r="DC12" s="639"/>
      <c r="DD12" s="645" t="s">
        <v>251</v>
      </c>
      <c r="DE12" s="637"/>
      <c r="DF12" s="637"/>
      <c r="DG12" s="637"/>
      <c r="DH12" s="637"/>
      <c r="DI12" s="637"/>
      <c r="DJ12" s="637"/>
      <c r="DK12" s="637"/>
      <c r="DL12" s="637"/>
      <c r="DM12" s="637"/>
      <c r="DN12" s="637"/>
      <c r="DO12" s="637"/>
      <c r="DP12" s="638"/>
      <c r="DQ12" s="645">
        <v>1023084</v>
      </c>
      <c r="DR12" s="637"/>
      <c r="DS12" s="637"/>
      <c r="DT12" s="637"/>
      <c r="DU12" s="637"/>
      <c r="DV12" s="637"/>
      <c r="DW12" s="637"/>
      <c r="DX12" s="637"/>
      <c r="DY12" s="637"/>
      <c r="DZ12" s="637"/>
      <c r="EA12" s="637"/>
      <c r="EB12" s="637"/>
      <c r="EC12" s="646"/>
    </row>
    <row r="13" spans="2:143" ht="11.25" customHeight="1" x14ac:dyDescent="0.2">
      <c r="B13" s="633" t="s">
        <v>260</v>
      </c>
      <c r="C13" s="634"/>
      <c r="D13" s="634"/>
      <c r="E13" s="634"/>
      <c r="F13" s="634"/>
      <c r="G13" s="634"/>
      <c r="H13" s="634"/>
      <c r="I13" s="634"/>
      <c r="J13" s="634"/>
      <c r="K13" s="634"/>
      <c r="L13" s="634"/>
      <c r="M13" s="634"/>
      <c r="N13" s="634"/>
      <c r="O13" s="634"/>
      <c r="P13" s="634"/>
      <c r="Q13" s="635"/>
      <c r="R13" s="636" t="s">
        <v>133</v>
      </c>
      <c r="S13" s="637"/>
      <c r="T13" s="637"/>
      <c r="U13" s="637"/>
      <c r="V13" s="637"/>
      <c r="W13" s="637"/>
      <c r="X13" s="637"/>
      <c r="Y13" s="638"/>
      <c r="Z13" s="639" t="s">
        <v>133</v>
      </c>
      <c r="AA13" s="639"/>
      <c r="AB13" s="639"/>
      <c r="AC13" s="639"/>
      <c r="AD13" s="640" t="s">
        <v>133</v>
      </c>
      <c r="AE13" s="640"/>
      <c r="AF13" s="640"/>
      <c r="AG13" s="640"/>
      <c r="AH13" s="640"/>
      <c r="AI13" s="640"/>
      <c r="AJ13" s="640"/>
      <c r="AK13" s="640"/>
      <c r="AL13" s="641" t="s">
        <v>251</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8737872</v>
      </c>
      <c r="BH13" s="637"/>
      <c r="BI13" s="637"/>
      <c r="BJ13" s="637"/>
      <c r="BK13" s="637"/>
      <c r="BL13" s="637"/>
      <c r="BM13" s="637"/>
      <c r="BN13" s="638"/>
      <c r="BO13" s="639">
        <v>44.4</v>
      </c>
      <c r="BP13" s="639"/>
      <c r="BQ13" s="639"/>
      <c r="BR13" s="639"/>
      <c r="BS13" s="640" t="s">
        <v>251</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6443457</v>
      </c>
      <c r="CS13" s="637"/>
      <c r="CT13" s="637"/>
      <c r="CU13" s="637"/>
      <c r="CV13" s="637"/>
      <c r="CW13" s="637"/>
      <c r="CX13" s="637"/>
      <c r="CY13" s="638"/>
      <c r="CZ13" s="639">
        <v>10.7</v>
      </c>
      <c r="DA13" s="639"/>
      <c r="DB13" s="639"/>
      <c r="DC13" s="639"/>
      <c r="DD13" s="645">
        <v>4510462</v>
      </c>
      <c r="DE13" s="637"/>
      <c r="DF13" s="637"/>
      <c r="DG13" s="637"/>
      <c r="DH13" s="637"/>
      <c r="DI13" s="637"/>
      <c r="DJ13" s="637"/>
      <c r="DK13" s="637"/>
      <c r="DL13" s="637"/>
      <c r="DM13" s="637"/>
      <c r="DN13" s="637"/>
      <c r="DO13" s="637"/>
      <c r="DP13" s="638"/>
      <c r="DQ13" s="645">
        <v>4516148</v>
      </c>
      <c r="DR13" s="637"/>
      <c r="DS13" s="637"/>
      <c r="DT13" s="637"/>
      <c r="DU13" s="637"/>
      <c r="DV13" s="637"/>
      <c r="DW13" s="637"/>
      <c r="DX13" s="637"/>
      <c r="DY13" s="637"/>
      <c r="DZ13" s="637"/>
      <c r="EA13" s="637"/>
      <c r="EB13" s="637"/>
      <c r="EC13" s="646"/>
    </row>
    <row r="14" spans="2:143" ht="11.25" customHeight="1" x14ac:dyDescent="0.2">
      <c r="B14" s="633" t="s">
        <v>263</v>
      </c>
      <c r="C14" s="634"/>
      <c r="D14" s="634"/>
      <c r="E14" s="634"/>
      <c r="F14" s="634"/>
      <c r="G14" s="634"/>
      <c r="H14" s="634"/>
      <c r="I14" s="634"/>
      <c r="J14" s="634"/>
      <c r="K14" s="634"/>
      <c r="L14" s="634"/>
      <c r="M14" s="634"/>
      <c r="N14" s="634"/>
      <c r="O14" s="634"/>
      <c r="P14" s="634"/>
      <c r="Q14" s="635"/>
      <c r="R14" s="636">
        <v>1689</v>
      </c>
      <c r="S14" s="637"/>
      <c r="T14" s="637"/>
      <c r="U14" s="637"/>
      <c r="V14" s="637"/>
      <c r="W14" s="637"/>
      <c r="X14" s="637"/>
      <c r="Y14" s="638"/>
      <c r="Z14" s="639">
        <v>0</v>
      </c>
      <c r="AA14" s="639"/>
      <c r="AB14" s="639"/>
      <c r="AC14" s="639"/>
      <c r="AD14" s="640">
        <v>1689</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489070</v>
      </c>
      <c r="BH14" s="637"/>
      <c r="BI14" s="637"/>
      <c r="BJ14" s="637"/>
      <c r="BK14" s="637"/>
      <c r="BL14" s="637"/>
      <c r="BM14" s="637"/>
      <c r="BN14" s="638"/>
      <c r="BO14" s="639">
        <v>2.5</v>
      </c>
      <c r="BP14" s="639"/>
      <c r="BQ14" s="639"/>
      <c r="BR14" s="639"/>
      <c r="BS14" s="640" t="s">
        <v>251</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2279366</v>
      </c>
      <c r="CS14" s="637"/>
      <c r="CT14" s="637"/>
      <c r="CU14" s="637"/>
      <c r="CV14" s="637"/>
      <c r="CW14" s="637"/>
      <c r="CX14" s="637"/>
      <c r="CY14" s="638"/>
      <c r="CZ14" s="639">
        <v>3.8</v>
      </c>
      <c r="DA14" s="639"/>
      <c r="DB14" s="639"/>
      <c r="DC14" s="639"/>
      <c r="DD14" s="645">
        <v>221856</v>
      </c>
      <c r="DE14" s="637"/>
      <c r="DF14" s="637"/>
      <c r="DG14" s="637"/>
      <c r="DH14" s="637"/>
      <c r="DI14" s="637"/>
      <c r="DJ14" s="637"/>
      <c r="DK14" s="637"/>
      <c r="DL14" s="637"/>
      <c r="DM14" s="637"/>
      <c r="DN14" s="637"/>
      <c r="DO14" s="637"/>
      <c r="DP14" s="638"/>
      <c r="DQ14" s="645">
        <v>1678836</v>
      </c>
      <c r="DR14" s="637"/>
      <c r="DS14" s="637"/>
      <c r="DT14" s="637"/>
      <c r="DU14" s="637"/>
      <c r="DV14" s="637"/>
      <c r="DW14" s="637"/>
      <c r="DX14" s="637"/>
      <c r="DY14" s="637"/>
      <c r="DZ14" s="637"/>
      <c r="EA14" s="637"/>
      <c r="EB14" s="637"/>
      <c r="EC14" s="646"/>
    </row>
    <row r="15" spans="2:143" ht="11.25" customHeight="1" x14ac:dyDescent="0.2">
      <c r="B15" s="633" t="s">
        <v>266</v>
      </c>
      <c r="C15" s="634"/>
      <c r="D15" s="634"/>
      <c r="E15" s="634"/>
      <c r="F15" s="634"/>
      <c r="G15" s="634"/>
      <c r="H15" s="634"/>
      <c r="I15" s="634"/>
      <c r="J15" s="634"/>
      <c r="K15" s="634"/>
      <c r="L15" s="634"/>
      <c r="M15" s="634"/>
      <c r="N15" s="634"/>
      <c r="O15" s="634"/>
      <c r="P15" s="634"/>
      <c r="Q15" s="635"/>
      <c r="R15" s="636" t="s">
        <v>133</v>
      </c>
      <c r="S15" s="637"/>
      <c r="T15" s="637"/>
      <c r="U15" s="637"/>
      <c r="V15" s="637"/>
      <c r="W15" s="637"/>
      <c r="X15" s="637"/>
      <c r="Y15" s="638"/>
      <c r="Z15" s="639" t="s">
        <v>251</v>
      </c>
      <c r="AA15" s="639"/>
      <c r="AB15" s="639"/>
      <c r="AC15" s="639"/>
      <c r="AD15" s="640" t="s">
        <v>133</v>
      </c>
      <c r="AE15" s="640"/>
      <c r="AF15" s="640"/>
      <c r="AG15" s="640"/>
      <c r="AH15" s="640"/>
      <c r="AI15" s="640"/>
      <c r="AJ15" s="640"/>
      <c r="AK15" s="640"/>
      <c r="AL15" s="641" t="s">
        <v>133</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1060986</v>
      </c>
      <c r="BH15" s="637"/>
      <c r="BI15" s="637"/>
      <c r="BJ15" s="637"/>
      <c r="BK15" s="637"/>
      <c r="BL15" s="637"/>
      <c r="BM15" s="637"/>
      <c r="BN15" s="638"/>
      <c r="BO15" s="639">
        <v>5.4</v>
      </c>
      <c r="BP15" s="639"/>
      <c r="BQ15" s="639"/>
      <c r="BR15" s="639"/>
      <c r="BS15" s="640" t="s">
        <v>251</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5159115</v>
      </c>
      <c r="CS15" s="637"/>
      <c r="CT15" s="637"/>
      <c r="CU15" s="637"/>
      <c r="CV15" s="637"/>
      <c r="CW15" s="637"/>
      <c r="CX15" s="637"/>
      <c r="CY15" s="638"/>
      <c r="CZ15" s="639">
        <v>8.6</v>
      </c>
      <c r="DA15" s="639"/>
      <c r="DB15" s="639"/>
      <c r="DC15" s="639"/>
      <c r="DD15" s="645">
        <v>806258</v>
      </c>
      <c r="DE15" s="637"/>
      <c r="DF15" s="637"/>
      <c r="DG15" s="637"/>
      <c r="DH15" s="637"/>
      <c r="DI15" s="637"/>
      <c r="DJ15" s="637"/>
      <c r="DK15" s="637"/>
      <c r="DL15" s="637"/>
      <c r="DM15" s="637"/>
      <c r="DN15" s="637"/>
      <c r="DO15" s="637"/>
      <c r="DP15" s="638"/>
      <c r="DQ15" s="645">
        <v>4296155</v>
      </c>
      <c r="DR15" s="637"/>
      <c r="DS15" s="637"/>
      <c r="DT15" s="637"/>
      <c r="DU15" s="637"/>
      <c r="DV15" s="637"/>
      <c r="DW15" s="637"/>
      <c r="DX15" s="637"/>
      <c r="DY15" s="637"/>
      <c r="DZ15" s="637"/>
      <c r="EA15" s="637"/>
      <c r="EB15" s="637"/>
      <c r="EC15" s="646"/>
    </row>
    <row r="16" spans="2:143" ht="11.25" customHeight="1" x14ac:dyDescent="0.2">
      <c r="B16" s="633" t="s">
        <v>269</v>
      </c>
      <c r="C16" s="634"/>
      <c r="D16" s="634"/>
      <c r="E16" s="634"/>
      <c r="F16" s="634"/>
      <c r="G16" s="634"/>
      <c r="H16" s="634"/>
      <c r="I16" s="634"/>
      <c r="J16" s="634"/>
      <c r="K16" s="634"/>
      <c r="L16" s="634"/>
      <c r="M16" s="634"/>
      <c r="N16" s="634"/>
      <c r="O16" s="634"/>
      <c r="P16" s="634"/>
      <c r="Q16" s="635"/>
      <c r="R16" s="636">
        <v>111592</v>
      </c>
      <c r="S16" s="637"/>
      <c r="T16" s="637"/>
      <c r="U16" s="637"/>
      <c r="V16" s="637"/>
      <c r="W16" s="637"/>
      <c r="X16" s="637"/>
      <c r="Y16" s="638"/>
      <c r="Z16" s="639">
        <v>0.2</v>
      </c>
      <c r="AA16" s="639"/>
      <c r="AB16" s="639"/>
      <c r="AC16" s="639"/>
      <c r="AD16" s="640">
        <v>111592</v>
      </c>
      <c r="AE16" s="640"/>
      <c r="AF16" s="640"/>
      <c r="AG16" s="640"/>
      <c r="AH16" s="640"/>
      <c r="AI16" s="640"/>
      <c r="AJ16" s="640"/>
      <c r="AK16" s="640"/>
      <c r="AL16" s="641">
        <v>0.4</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251</v>
      </c>
      <c r="BH16" s="637"/>
      <c r="BI16" s="637"/>
      <c r="BJ16" s="637"/>
      <c r="BK16" s="637"/>
      <c r="BL16" s="637"/>
      <c r="BM16" s="637"/>
      <c r="BN16" s="638"/>
      <c r="BO16" s="639" t="s">
        <v>133</v>
      </c>
      <c r="BP16" s="639"/>
      <c r="BQ16" s="639"/>
      <c r="BR16" s="639"/>
      <c r="BS16" s="640" t="s">
        <v>251</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t="s">
        <v>251</v>
      </c>
      <c r="CS16" s="637"/>
      <c r="CT16" s="637"/>
      <c r="CU16" s="637"/>
      <c r="CV16" s="637"/>
      <c r="CW16" s="637"/>
      <c r="CX16" s="637"/>
      <c r="CY16" s="638"/>
      <c r="CZ16" s="639" t="s">
        <v>251</v>
      </c>
      <c r="DA16" s="639"/>
      <c r="DB16" s="639"/>
      <c r="DC16" s="639"/>
      <c r="DD16" s="645" t="s">
        <v>251</v>
      </c>
      <c r="DE16" s="637"/>
      <c r="DF16" s="637"/>
      <c r="DG16" s="637"/>
      <c r="DH16" s="637"/>
      <c r="DI16" s="637"/>
      <c r="DJ16" s="637"/>
      <c r="DK16" s="637"/>
      <c r="DL16" s="637"/>
      <c r="DM16" s="637"/>
      <c r="DN16" s="637"/>
      <c r="DO16" s="637"/>
      <c r="DP16" s="638"/>
      <c r="DQ16" s="645" t="s">
        <v>189</v>
      </c>
      <c r="DR16" s="637"/>
      <c r="DS16" s="637"/>
      <c r="DT16" s="637"/>
      <c r="DU16" s="637"/>
      <c r="DV16" s="637"/>
      <c r="DW16" s="637"/>
      <c r="DX16" s="637"/>
      <c r="DY16" s="637"/>
      <c r="DZ16" s="637"/>
      <c r="EA16" s="637"/>
      <c r="EB16" s="637"/>
      <c r="EC16" s="646"/>
    </row>
    <row r="17" spans="2:133" ht="11.25" customHeight="1" x14ac:dyDescent="0.2">
      <c r="B17" s="633" t="s">
        <v>272</v>
      </c>
      <c r="C17" s="634"/>
      <c r="D17" s="634"/>
      <c r="E17" s="634"/>
      <c r="F17" s="634"/>
      <c r="G17" s="634"/>
      <c r="H17" s="634"/>
      <c r="I17" s="634"/>
      <c r="J17" s="634"/>
      <c r="K17" s="634"/>
      <c r="L17" s="634"/>
      <c r="M17" s="634"/>
      <c r="N17" s="634"/>
      <c r="O17" s="634"/>
      <c r="P17" s="634"/>
      <c r="Q17" s="635"/>
      <c r="R17" s="636">
        <v>253565</v>
      </c>
      <c r="S17" s="637"/>
      <c r="T17" s="637"/>
      <c r="U17" s="637"/>
      <c r="V17" s="637"/>
      <c r="W17" s="637"/>
      <c r="X17" s="637"/>
      <c r="Y17" s="638"/>
      <c r="Z17" s="639">
        <v>0.4</v>
      </c>
      <c r="AA17" s="639"/>
      <c r="AB17" s="639"/>
      <c r="AC17" s="639"/>
      <c r="AD17" s="640">
        <v>253565</v>
      </c>
      <c r="AE17" s="640"/>
      <c r="AF17" s="640"/>
      <c r="AG17" s="640"/>
      <c r="AH17" s="640"/>
      <c r="AI17" s="640"/>
      <c r="AJ17" s="640"/>
      <c r="AK17" s="640"/>
      <c r="AL17" s="641">
        <v>0.8</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133</v>
      </c>
      <c r="BH17" s="637"/>
      <c r="BI17" s="637"/>
      <c r="BJ17" s="637"/>
      <c r="BK17" s="637"/>
      <c r="BL17" s="637"/>
      <c r="BM17" s="637"/>
      <c r="BN17" s="638"/>
      <c r="BO17" s="639" t="s">
        <v>133</v>
      </c>
      <c r="BP17" s="639"/>
      <c r="BQ17" s="639"/>
      <c r="BR17" s="639"/>
      <c r="BS17" s="640" t="s">
        <v>251</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3322391</v>
      </c>
      <c r="CS17" s="637"/>
      <c r="CT17" s="637"/>
      <c r="CU17" s="637"/>
      <c r="CV17" s="637"/>
      <c r="CW17" s="637"/>
      <c r="CX17" s="637"/>
      <c r="CY17" s="638"/>
      <c r="CZ17" s="639">
        <v>5.5</v>
      </c>
      <c r="DA17" s="639"/>
      <c r="DB17" s="639"/>
      <c r="DC17" s="639"/>
      <c r="DD17" s="645" t="s">
        <v>251</v>
      </c>
      <c r="DE17" s="637"/>
      <c r="DF17" s="637"/>
      <c r="DG17" s="637"/>
      <c r="DH17" s="637"/>
      <c r="DI17" s="637"/>
      <c r="DJ17" s="637"/>
      <c r="DK17" s="637"/>
      <c r="DL17" s="637"/>
      <c r="DM17" s="637"/>
      <c r="DN17" s="637"/>
      <c r="DO17" s="637"/>
      <c r="DP17" s="638"/>
      <c r="DQ17" s="645">
        <v>3242446</v>
      </c>
      <c r="DR17" s="637"/>
      <c r="DS17" s="637"/>
      <c r="DT17" s="637"/>
      <c r="DU17" s="637"/>
      <c r="DV17" s="637"/>
      <c r="DW17" s="637"/>
      <c r="DX17" s="637"/>
      <c r="DY17" s="637"/>
      <c r="DZ17" s="637"/>
      <c r="EA17" s="637"/>
      <c r="EB17" s="637"/>
      <c r="EC17" s="646"/>
    </row>
    <row r="18" spans="2:133" ht="11.25" customHeight="1" x14ac:dyDescent="0.2">
      <c r="B18" s="633" t="s">
        <v>275</v>
      </c>
      <c r="C18" s="634"/>
      <c r="D18" s="634"/>
      <c r="E18" s="634"/>
      <c r="F18" s="634"/>
      <c r="G18" s="634"/>
      <c r="H18" s="634"/>
      <c r="I18" s="634"/>
      <c r="J18" s="634"/>
      <c r="K18" s="634"/>
      <c r="L18" s="634"/>
      <c r="M18" s="634"/>
      <c r="N18" s="634"/>
      <c r="O18" s="634"/>
      <c r="P18" s="634"/>
      <c r="Q18" s="635"/>
      <c r="R18" s="636">
        <v>169268</v>
      </c>
      <c r="S18" s="637"/>
      <c r="T18" s="637"/>
      <c r="U18" s="637"/>
      <c r="V18" s="637"/>
      <c r="W18" s="637"/>
      <c r="X18" s="637"/>
      <c r="Y18" s="638"/>
      <c r="Z18" s="639">
        <v>0.3</v>
      </c>
      <c r="AA18" s="639"/>
      <c r="AB18" s="639"/>
      <c r="AC18" s="639"/>
      <c r="AD18" s="640">
        <v>169268</v>
      </c>
      <c r="AE18" s="640"/>
      <c r="AF18" s="640"/>
      <c r="AG18" s="640"/>
      <c r="AH18" s="640"/>
      <c r="AI18" s="640"/>
      <c r="AJ18" s="640"/>
      <c r="AK18" s="640"/>
      <c r="AL18" s="641">
        <v>0.5</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251</v>
      </c>
      <c r="BH18" s="637"/>
      <c r="BI18" s="637"/>
      <c r="BJ18" s="637"/>
      <c r="BK18" s="637"/>
      <c r="BL18" s="637"/>
      <c r="BM18" s="637"/>
      <c r="BN18" s="638"/>
      <c r="BO18" s="639" t="s">
        <v>133</v>
      </c>
      <c r="BP18" s="639"/>
      <c r="BQ18" s="639"/>
      <c r="BR18" s="639"/>
      <c r="BS18" s="640" t="s">
        <v>133</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133</v>
      </c>
      <c r="CS18" s="637"/>
      <c r="CT18" s="637"/>
      <c r="CU18" s="637"/>
      <c r="CV18" s="637"/>
      <c r="CW18" s="637"/>
      <c r="CX18" s="637"/>
      <c r="CY18" s="638"/>
      <c r="CZ18" s="639" t="s">
        <v>189</v>
      </c>
      <c r="DA18" s="639"/>
      <c r="DB18" s="639"/>
      <c r="DC18" s="639"/>
      <c r="DD18" s="645" t="s">
        <v>133</v>
      </c>
      <c r="DE18" s="637"/>
      <c r="DF18" s="637"/>
      <c r="DG18" s="637"/>
      <c r="DH18" s="637"/>
      <c r="DI18" s="637"/>
      <c r="DJ18" s="637"/>
      <c r="DK18" s="637"/>
      <c r="DL18" s="637"/>
      <c r="DM18" s="637"/>
      <c r="DN18" s="637"/>
      <c r="DO18" s="637"/>
      <c r="DP18" s="638"/>
      <c r="DQ18" s="645" t="s">
        <v>133</v>
      </c>
      <c r="DR18" s="637"/>
      <c r="DS18" s="637"/>
      <c r="DT18" s="637"/>
      <c r="DU18" s="637"/>
      <c r="DV18" s="637"/>
      <c r="DW18" s="637"/>
      <c r="DX18" s="637"/>
      <c r="DY18" s="637"/>
      <c r="DZ18" s="637"/>
      <c r="EA18" s="637"/>
      <c r="EB18" s="637"/>
      <c r="EC18" s="646"/>
    </row>
    <row r="19" spans="2:133" ht="11.25" customHeight="1" x14ac:dyDescent="0.2">
      <c r="B19" s="633" t="s">
        <v>278</v>
      </c>
      <c r="C19" s="634"/>
      <c r="D19" s="634"/>
      <c r="E19" s="634"/>
      <c r="F19" s="634"/>
      <c r="G19" s="634"/>
      <c r="H19" s="634"/>
      <c r="I19" s="634"/>
      <c r="J19" s="634"/>
      <c r="K19" s="634"/>
      <c r="L19" s="634"/>
      <c r="M19" s="634"/>
      <c r="N19" s="634"/>
      <c r="O19" s="634"/>
      <c r="P19" s="634"/>
      <c r="Q19" s="635"/>
      <c r="R19" s="636">
        <v>165811</v>
      </c>
      <c r="S19" s="637"/>
      <c r="T19" s="637"/>
      <c r="U19" s="637"/>
      <c r="V19" s="637"/>
      <c r="W19" s="637"/>
      <c r="X19" s="637"/>
      <c r="Y19" s="638"/>
      <c r="Z19" s="639">
        <v>0.3</v>
      </c>
      <c r="AA19" s="639"/>
      <c r="AB19" s="639"/>
      <c r="AC19" s="639"/>
      <c r="AD19" s="640">
        <v>165811</v>
      </c>
      <c r="AE19" s="640"/>
      <c r="AF19" s="640"/>
      <c r="AG19" s="640"/>
      <c r="AH19" s="640"/>
      <c r="AI19" s="640"/>
      <c r="AJ19" s="640"/>
      <c r="AK19" s="640"/>
      <c r="AL19" s="641">
        <v>0.5</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v>545058</v>
      </c>
      <c r="BH19" s="637"/>
      <c r="BI19" s="637"/>
      <c r="BJ19" s="637"/>
      <c r="BK19" s="637"/>
      <c r="BL19" s="637"/>
      <c r="BM19" s="637"/>
      <c r="BN19" s="638"/>
      <c r="BO19" s="639">
        <v>2.8</v>
      </c>
      <c r="BP19" s="639"/>
      <c r="BQ19" s="639"/>
      <c r="BR19" s="639"/>
      <c r="BS19" s="640" t="s">
        <v>133</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251</v>
      </c>
      <c r="CS19" s="637"/>
      <c r="CT19" s="637"/>
      <c r="CU19" s="637"/>
      <c r="CV19" s="637"/>
      <c r="CW19" s="637"/>
      <c r="CX19" s="637"/>
      <c r="CY19" s="638"/>
      <c r="CZ19" s="639" t="s">
        <v>133</v>
      </c>
      <c r="DA19" s="639"/>
      <c r="DB19" s="639"/>
      <c r="DC19" s="639"/>
      <c r="DD19" s="645" t="s">
        <v>133</v>
      </c>
      <c r="DE19" s="637"/>
      <c r="DF19" s="637"/>
      <c r="DG19" s="637"/>
      <c r="DH19" s="637"/>
      <c r="DI19" s="637"/>
      <c r="DJ19" s="637"/>
      <c r="DK19" s="637"/>
      <c r="DL19" s="637"/>
      <c r="DM19" s="637"/>
      <c r="DN19" s="637"/>
      <c r="DO19" s="637"/>
      <c r="DP19" s="638"/>
      <c r="DQ19" s="645" t="s">
        <v>133</v>
      </c>
      <c r="DR19" s="637"/>
      <c r="DS19" s="637"/>
      <c r="DT19" s="637"/>
      <c r="DU19" s="637"/>
      <c r="DV19" s="637"/>
      <c r="DW19" s="637"/>
      <c r="DX19" s="637"/>
      <c r="DY19" s="637"/>
      <c r="DZ19" s="637"/>
      <c r="EA19" s="637"/>
      <c r="EB19" s="637"/>
      <c r="EC19" s="646"/>
    </row>
    <row r="20" spans="2:133" ht="11.25" customHeight="1" x14ac:dyDescent="0.2">
      <c r="B20" s="649" t="s">
        <v>281</v>
      </c>
      <c r="C20" s="650"/>
      <c r="D20" s="650"/>
      <c r="E20" s="650"/>
      <c r="F20" s="650"/>
      <c r="G20" s="650"/>
      <c r="H20" s="650"/>
      <c r="I20" s="650"/>
      <c r="J20" s="650"/>
      <c r="K20" s="650"/>
      <c r="L20" s="650"/>
      <c r="M20" s="650"/>
      <c r="N20" s="650"/>
      <c r="O20" s="650"/>
      <c r="P20" s="650"/>
      <c r="Q20" s="651"/>
      <c r="R20" s="636">
        <v>3457</v>
      </c>
      <c r="S20" s="637"/>
      <c r="T20" s="637"/>
      <c r="U20" s="637"/>
      <c r="V20" s="637"/>
      <c r="W20" s="637"/>
      <c r="X20" s="637"/>
      <c r="Y20" s="638"/>
      <c r="Z20" s="639">
        <v>0</v>
      </c>
      <c r="AA20" s="639"/>
      <c r="AB20" s="639"/>
      <c r="AC20" s="639"/>
      <c r="AD20" s="640">
        <v>3457</v>
      </c>
      <c r="AE20" s="640"/>
      <c r="AF20" s="640"/>
      <c r="AG20" s="640"/>
      <c r="AH20" s="640"/>
      <c r="AI20" s="640"/>
      <c r="AJ20" s="640"/>
      <c r="AK20" s="640"/>
      <c r="AL20" s="641">
        <v>0</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v>545058</v>
      </c>
      <c r="BH20" s="637"/>
      <c r="BI20" s="637"/>
      <c r="BJ20" s="637"/>
      <c r="BK20" s="637"/>
      <c r="BL20" s="637"/>
      <c r="BM20" s="637"/>
      <c r="BN20" s="638"/>
      <c r="BO20" s="639">
        <v>2.8</v>
      </c>
      <c r="BP20" s="639"/>
      <c r="BQ20" s="639"/>
      <c r="BR20" s="639"/>
      <c r="BS20" s="640" t="s">
        <v>133</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60012625</v>
      </c>
      <c r="CS20" s="637"/>
      <c r="CT20" s="637"/>
      <c r="CU20" s="637"/>
      <c r="CV20" s="637"/>
      <c r="CW20" s="637"/>
      <c r="CX20" s="637"/>
      <c r="CY20" s="638"/>
      <c r="CZ20" s="639">
        <v>100</v>
      </c>
      <c r="DA20" s="639"/>
      <c r="DB20" s="639"/>
      <c r="DC20" s="639"/>
      <c r="DD20" s="645">
        <v>6141643</v>
      </c>
      <c r="DE20" s="637"/>
      <c r="DF20" s="637"/>
      <c r="DG20" s="637"/>
      <c r="DH20" s="637"/>
      <c r="DI20" s="637"/>
      <c r="DJ20" s="637"/>
      <c r="DK20" s="637"/>
      <c r="DL20" s="637"/>
      <c r="DM20" s="637"/>
      <c r="DN20" s="637"/>
      <c r="DO20" s="637"/>
      <c r="DP20" s="638"/>
      <c r="DQ20" s="645">
        <v>37937057</v>
      </c>
      <c r="DR20" s="637"/>
      <c r="DS20" s="637"/>
      <c r="DT20" s="637"/>
      <c r="DU20" s="637"/>
      <c r="DV20" s="637"/>
      <c r="DW20" s="637"/>
      <c r="DX20" s="637"/>
      <c r="DY20" s="637"/>
      <c r="DZ20" s="637"/>
      <c r="EA20" s="637"/>
      <c r="EB20" s="637"/>
      <c r="EC20" s="646"/>
    </row>
    <row r="21" spans="2:133" ht="11.25" customHeight="1" x14ac:dyDescent="0.2">
      <c r="B21" s="633" t="s">
        <v>284</v>
      </c>
      <c r="C21" s="634"/>
      <c r="D21" s="634"/>
      <c r="E21" s="634"/>
      <c r="F21" s="634"/>
      <c r="G21" s="634"/>
      <c r="H21" s="634"/>
      <c r="I21" s="634"/>
      <c r="J21" s="634"/>
      <c r="K21" s="634"/>
      <c r="L21" s="634"/>
      <c r="M21" s="634"/>
      <c r="N21" s="634"/>
      <c r="O21" s="634"/>
      <c r="P21" s="634"/>
      <c r="Q21" s="635"/>
      <c r="R21" s="636">
        <v>8190149</v>
      </c>
      <c r="S21" s="637"/>
      <c r="T21" s="637"/>
      <c r="U21" s="637"/>
      <c r="V21" s="637"/>
      <c r="W21" s="637"/>
      <c r="X21" s="637"/>
      <c r="Y21" s="638"/>
      <c r="Z21" s="639">
        <v>12.7</v>
      </c>
      <c r="AA21" s="639"/>
      <c r="AB21" s="639"/>
      <c r="AC21" s="639"/>
      <c r="AD21" s="640">
        <v>7476948</v>
      </c>
      <c r="AE21" s="640"/>
      <c r="AF21" s="640"/>
      <c r="AG21" s="640"/>
      <c r="AH21" s="640"/>
      <c r="AI21" s="640"/>
      <c r="AJ21" s="640"/>
      <c r="AK21" s="640"/>
      <c r="AL21" s="641">
        <v>23.5</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v>4151</v>
      </c>
      <c r="BH21" s="637"/>
      <c r="BI21" s="637"/>
      <c r="BJ21" s="637"/>
      <c r="BK21" s="637"/>
      <c r="BL21" s="637"/>
      <c r="BM21" s="637"/>
      <c r="BN21" s="638"/>
      <c r="BO21" s="639">
        <v>0</v>
      </c>
      <c r="BP21" s="639"/>
      <c r="BQ21" s="639"/>
      <c r="BR21" s="639"/>
      <c r="BS21" s="640" t="s">
        <v>251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286</v>
      </c>
      <c r="C22" s="634"/>
      <c r="D22" s="634"/>
      <c r="E22" s="634"/>
      <c r="F22" s="634"/>
      <c r="G22" s="634"/>
      <c r="H22" s="634"/>
      <c r="I22" s="634"/>
      <c r="J22" s="634"/>
      <c r="K22" s="634"/>
      <c r="L22" s="634"/>
      <c r="M22" s="634"/>
      <c r="N22" s="634"/>
      <c r="O22" s="634"/>
      <c r="P22" s="634"/>
      <c r="Q22" s="635"/>
      <c r="R22" s="636">
        <v>7476948</v>
      </c>
      <c r="S22" s="637"/>
      <c r="T22" s="637"/>
      <c r="U22" s="637"/>
      <c r="V22" s="637"/>
      <c r="W22" s="637"/>
      <c r="X22" s="637"/>
      <c r="Y22" s="638"/>
      <c r="Z22" s="639">
        <v>11.6</v>
      </c>
      <c r="AA22" s="639"/>
      <c r="AB22" s="639"/>
      <c r="AC22" s="639"/>
      <c r="AD22" s="640">
        <v>7476948</v>
      </c>
      <c r="AE22" s="640"/>
      <c r="AF22" s="640"/>
      <c r="AG22" s="640"/>
      <c r="AH22" s="640"/>
      <c r="AI22" s="640"/>
      <c r="AJ22" s="640"/>
      <c r="AK22" s="640"/>
      <c r="AL22" s="641">
        <v>23.5</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133</v>
      </c>
      <c r="BH22" s="637"/>
      <c r="BI22" s="637"/>
      <c r="BJ22" s="637"/>
      <c r="BK22" s="637"/>
      <c r="BL22" s="637"/>
      <c r="BM22" s="637"/>
      <c r="BN22" s="638"/>
      <c r="BO22" s="639" t="s">
        <v>133</v>
      </c>
      <c r="BP22" s="639"/>
      <c r="BQ22" s="639"/>
      <c r="BR22" s="639"/>
      <c r="BS22" s="640" t="s">
        <v>251</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289</v>
      </c>
      <c r="C23" s="634"/>
      <c r="D23" s="634"/>
      <c r="E23" s="634"/>
      <c r="F23" s="634"/>
      <c r="G23" s="634"/>
      <c r="H23" s="634"/>
      <c r="I23" s="634"/>
      <c r="J23" s="634"/>
      <c r="K23" s="634"/>
      <c r="L23" s="634"/>
      <c r="M23" s="634"/>
      <c r="N23" s="634"/>
      <c r="O23" s="634"/>
      <c r="P23" s="634"/>
      <c r="Q23" s="635"/>
      <c r="R23" s="636">
        <v>713115</v>
      </c>
      <c r="S23" s="637"/>
      <c r="T23" s="637"/>
      <c r="U23" s="637"/>
      <c r="V23" s="637"/>
      <c r="W23" s="637"/>
      <c r="X23" s="637"/>
      <c r="Y23" s="638"/>
      <c r="Z23" s="639">
        <v>1.1000000000000001</v>
      </c>
      <c r="AA23" s="639"/>
      <c r="AB23" s="639"/>
      <c r="AC23" s="639"/>
      <c r="AD23" s="640" t="s">
        <v>133</v>
      </c>
      <c r="AE23" s="640"/>
      <c r="AF23" s="640"/>
      <c r="AG23" s="640"/>
      <c r="AH23" s="640"/>
      <c r="AI23" s="640"/>
      <c r="AJ23" s="640"/>
      <c r="AK23" s="640"/>
      <c r="AL23" s="641" t="s">
        <v>133</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v>540907</v>
      </c>
      <c r="BH23" s="637"/>
      <c r="BI23" s="637"/>
      <c r="BJ23" s="637"/>
      <c r="BK23" s="637"/>
      <c r="BL23" s="637"/>
      <c r="BM23" s="637"/>
      <c r="BN23" s="638"/>
      <c r="BO23" s="639">
        <v>2.7</v>
      </c>
      <c r="BP23" s="639"/>
      <c r="BQ23" s="639"/>
      <c r="BR23" s="639"/>
      <c r="BS23" s="640" t="s">
        <v>133</v>
      </c>
      <c r="BT23" s="640"/>
      <c r="BU23" s="640"/>
      <c r="BV23" s="640"/>
      <c r="BW23" s="640"/>
      <c r="BX23" s="640"/>
      <c r="BY23" s="640"/>
      <c r="BZ23" s="640"/>
      <c r="CA23" s="640"/>
      <c r="CB23" s="644"/>
      <c r="CD23" s="618" t="s">
        <v>229</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2">
      <c r="B24" s="633" t="s">
        <v>296</v>
      </c>
      <c r="C24" s="634"/>
      <c r="D24" s="634"/>
      <c r="E24" s="634"/>
      <c r="F24" s="634"/>
      <c r="G24" s="634"/>
      <c r="H24" s="634"/>
      <c r="I24" s="634"/>
      <c r="J24" s="634"/>
      <c r="K24" s="634"/>
      <c r="L24" s="634"/>
      <c r="M24" s="634"/>
      <c r="N24" s="634"/>
      <c r="O24" s="634"/>
      <c r="P24" s="634"/>
      <c r="Q24" s="635"/>
      <c r="R24" s="636">
        <v>86</v>
      </c>
      <c r="S24" s="637"/>
      <c r="T24" s="637"/>
      <c r="U24" s="637"/>
      <c r="V24" s="637"/>
      <c r="W24" s="637"/>
      <c r="X24" s="637"/>
      <c r="Y24" s="638"/>
      <c r="Z24" s="639">
        <v>0</v>
      </c>
      <c r="AA24" s="639"/>
      <c r="AB24" s="639"/>
      <c r="AC24" s="639"/>
      <c r="AD24" s="640" t="s">
        <v>133</v>
      </c>
      <c r="AE24" s="640"/>
      <c r="AF24" s="640"/>
      <c r="AG24" s="640"/>
      <c r="AH24" s="640"/>
      <c r="AI24" s="640"/>
      <c r="AJ24" s="640"/>
      <c r="AK24" s="640"/>
      <c r="AL24" s="641" t="s">
        <v>133</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251</v>
      </c>
      <c r="BH24" s="637"/>
      <c r="BI24" s="637"/>
      <c r="BJ24" s="637"/>
      <c r="BK24" s="637"/>
      <c r="BL24" s="637"/>
      <c r="BM24" s="637"/>
      <c r="BN24" s="638"/>
      <c r="BO24" s="639" t="s">
        <v>251</v>
      </c>
      <c r="BP24" s="639"/>
      <c r="BQ24" s="639"/>
      <c r="BR24" s="639"/>
      <c r="BS24" s="640" t="s">
        <v>133</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28284183</v>
      </c>
      <c r="CS24" s="626"/>
      <c r="CT24" s="626"/>
      <c r="CU24" s="626"/>
      <c r="CV24" s="626"/>
      <c r="CW24" s="626"/>
      <c r="CX24" s="626"/>
      <c r="CY24" s="627"/>
      <c r="CZ24" s="630">
        <v>47.1</v>
      </c>
      <c r="DA24" s="631"/>
      <c r="DB24" s="631"/>
      <c r="DC24" s="647"/>
      <c r="DD24" s="670">
        <v>16140272</v>
      </c>
      <c r="DE24" s="626"/>
      <c r="DF24" s="626"/>
      <c r="DG24" s="626"/>
      <c r="DH24" s="626"/>
      <c r="DI24" s="626"/>
      <c r="DJ24" s="626"/>
      <c r="DK24" s="627"/>
      <c r="DL24" s="670">
        <v>16129884</v>
      </c>
      <c r="DM24" s="626"/>
      <c r="DN24" s="626"/>
      <c r="DO24" s="626"/>
      <c r="DP24" s="626"/>
      <c r="DQ24" s="626"/>
      <c r="DR24" s="626"/>
      <c r="DS24" s="626"/>
      <c r="DT24" s="626"/>
      <c r="DU24" s="626"/>
      <c r="DV24" s="627"/>
      <c r="DW24" s="630">
        <v>50.7</v>
      </c>
      <c r="DX24" s="631"/>
      <c r="DY24" s="631"/>
      <c r="DZ24" s="631"/>
      <c r="EA24" s="631"/>
      <c r="EB24" s="631"/>
      <c r="EC24" s="632"/>
    </row>
    <row r="25" spans="2:133" ht="11.25" customHeight="1" x14ac:dyDescent="0.2">
      <c r="B25" s="633" t="s">
        <v>299</v>
      </c>
      <c r="C25" s="634"/>
      <c r="D25" s="634"/>
      <c r="E25" s="634"/>
      <c r="F25" s="634"/>
      <c r="G25" s="634"/>
      <c r="H25" s="634"/>
      <c r="I25" s="634"/>
      <c r="J25" s="634"/>
      <c r="K25" s="634"/>
      <c r="L25" s="634"/>
      <c r="M25" s="634"/>
      <c r="N25" s="634"/>
      <c r="O25" s="634"/>
      <c r="P25" s="634"/>
      <c r="Q25" s="635"/>
      <c r="R25" s="636">
        <v>32633246</v>
      </c>
      <c r="S25" s="637"/>
      <c r="T25" s="637"/>
      <c r="U25" s="637"/>
      <c r="V25" s="637"/>
      <c r="W25" s="637"/>
      <c r="X25" s="637"/>
      <c r="Y25" s="638"/>
      <c r="Z25" s="639">
        <v>50.6</v>
      </c>
      <c r="AA25" s="639"/>
      <c r="AB25" s="639"/>
      <c r="AC25" s="639"/>
      <c r="AD25" s="640">
        <v>31379138</v>
      </c>
      <c r="AE25" s="640"/>
      <c r="AF25" s="640"/>
      <c r="AG25" s="640"/>
      <c r="AH25" s="640"/>
      <c r="AI25" s="640"/>
      <c r="AJ25" s="640"/>
      <c r="AK25" s="640"/>
      <c r="AL25" s="641">
        <v>98.7</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133</v>
      </c>
      <c r="BH25" s="637"/>
      <c r="BI25" s="637"/>
      <c r="BJ25" s="637"/>
      <c r="BK25" s="637"/>
      <c r="BL25" s="637"/>
      <c r="BM25" s="637"/>
      <c r="BN25" s="638"/>
      <c r="BO25" s="639" t="s">
        <v>251</v>
      </c>
      <c r="BP25" s="639"/>
      <c r="BQ25" s="639"/>
      <c r="BR25" s="639"/>
      <c r="BS25" s="640" t="s">
        <v>133</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9364130</v>
      </c>
      <c r="CS25" s="666"/>
      <c r="CT25" s="666"/>
      <c r="CU25" s="666"/>
      <c r="CV25" s="666"/>
      <c r="CW25" s="666"/>
      <c r="CX25" s="666"/>
      <c r="CY25" s="667"/>
      <c r="CZ25" s="641">
        <v>15.6</v>
      </c>
      <c r="DA25" s="668"/>
      <c r="DB25" s="668"/>
      <c r="DC25" s="671"/>
      <c r="DD25" s="645">
        <v>8550797</v>
      </c>
      <c r="DE25" s="666"/>
      <c r="DF25" s="666"/>
      <c r="DG25" s="666"/>
      <c r="DH25" s="666"/>
      <c r="DI25" s="666"/>
      <c r="DJ25" s="666"/>
      <c r="DK25" s="667"/>
      <c r="DL25" s="645">
        <v>8540409</v>
      </c>
      <c r="DM25" s="666"/>
      <c r="DN25" s="666"/>
      <c r="DO25" s="666"/>
      <c r="DP25" s="666"/>
      <c r="DQ25" s="666"/>
      <c r="DR25" s="666"/>
      <c r="DS25" s="666"/>
      <c r="DT25" s="666"/>
      <c r="DU25" s="666"/>
      <c r="DV25" s="667"/>
      <c r="DW25" s="641">
        <v>26.9</v>
      </c>
      <c r="DX25" s="668"/>
      <c r="DY25" s="668"/>
      <c r="DZ25" s="668"/>
      <c r="EA25" s="668"/>
      <c r="EB25" s="668"/>
      <c r="EC25" s="669"/>
    </row>
    <row r="26" spans="2:133" ht="11.25" customHeight="1" x14ac:dyDescent="0.2">
      <c r="B26" s="633" t="s">
        <v>302</v>
      </c>
      <c r="C26" s="634"/>
      <c r="D26" s="634"/>
      <c r="E26" s="634"/>
      <c r="F26" s="634"/>
      <c r="G26" s="634"/>
      <c r="H26" s="634"/>
      <c r="I26" s="634"/>
      <c r="J26" s="634"/>
      <c r="K26" s="634"/>
      <c r="L26" s="634"/>
      <c r="M26" s="634"/>
      <c r="N26" s="634"/>
      <c r="O26" s="634"/>
      <c r="P26" s="634"/>
      <c r="Q26" s="635"/>
      <c r="R26" s="636">
        <v>20991</v>
      </c>
      <c r="S26" s="637"/>
      <c r="T26" s="637"/>
      <c r="U26" s="637"/>
      <c r="V26" s="637"/>
      <c r="W26" s="637"/>
      <c r="X26" s="637"/>
      <c r="Y26" s="638"/>
      <c r="Z26" s="639">
        <v>0</v>
      </c>
      <c r="AA26" s="639"/>
      <c r="AB26" s="639"/>
      <c r="AC26" s="639"/>
      <c r="AD26" s="640">
        <v>20991</v>
      </c>
      <c r="AE26" s="640"/>
      <c r="AF26" s="640"/>
      <c r="AG26" s="640"/>
      <c r="AH26" s="640"/>
      <c r="AI26" s="640"/>
      <c r="AJ26" s="640"/>
      <c r="AK26" s="640"/>
      <c r="AL26" s="641">
        <v>0.1</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251</v>
      </c>
      <c r="BH26" s="637"/>
      <c r="BI26" s="637"/>
      <c r="BJ26" s="637"/>
      <c r="BK26" s="637"/>
      <c r="BL26" s="637"/>
      <c r="BM26" s="637"/>
      <c r="BN26" s="638"/>
      <c r="BO26" s="639" t="s">
        <v>251</v>
      </c>
      <c r="BP26" s="639"/>
      <c r="BQ26" s="639"/>
      <c r="BR26" s="639"/>
      <c r="BS26" s="640" t="s">
        <v>251</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6169453</v>
      </c>
      <c r="CS26" s="637"/>
      <c r="CT26" s="637"/>
      <c r="CU26" s="637"/>
      <c r="CV26" s="637"/>
      <c r="CW26" s="637"/>
      <c r="CX26" s="637"/>
      <c r="CY26" s="638"/>
      <c r="CZ26" s="641">
        <v>10.3</v>
      </c>
      <c r="DA26" s="668"/>
      <c r="DB26" s="668"/>
      <c r="DC26" s="671"/>
      <c r="DD26" s="645">
        <v>5517084</v>
      </c>
      <c r="DE26" s="637"/>
      <c r="DF26" s="637"/>
      <c r="DG26" s="637"/>
      <c r="DH26" s="637"/>
      <c r="DI26" s="637"/>
      <c r="DJ26" s="637"/>
      <c r="DK26" s="638"/>
      <c r="DL26" s="645" t="s">
        <v>133</v>
      </c>
      <c r="DM26" s="637"/>
      <c r="DN26" s="637"/>
      <c r="DO26" s="637"/>
      <c r="DP26" s="637"/>
      <c r="DQ26" s="637"/>
      <c r="DR26" s="637"/>
      <c r="DS26" s="637"/>
      <c r="DT26" s="637"/>
      <c r="DU26" s="637"/>
      <c r="DV26" s="638"/>
      <c r="DW26" s="641" t="s">
        <v>251</v>
      </c>
      <c r="DX26" s="668"/>
      <c r="DY26" s="668"/>
      <c r="DZ26" s="668"/>
      <c r="EA26" s="668"/>
      <c r="EB26" s="668"/>
      <c r="EC26" s="669"/>
    </row>
    <row r="27" spans="2:133" ht="11.25" customHeight="1" x14ac:dyDescent="0.2">
      <c r="B27" s="633" t="s">
        <v>305</v>
      </c>
      <c r="C27" s="634"/>
      <c r="D27" s="634"/>
      <c r="E27" s="634"/>
      <c r="F27" s="634"/>
      <c r="G27" s="634"/>
      <c r="H27" s="634"/>
      <c r="I27" s="634"/>
      <c r="J27" s="634"/>
      <c r="K27" s="634"/>
      <c r="L27" s="634"/>
      <c r="M27" s="634"/>
      <c r="N27" s="634"/>
      <c r="O27" s="634"/>
      <c r="P27" s="634"/>
      <c r="Q27" s="635"/>
      <c r="R27" s="636">
        <v>671714</v>
      </c>
      <c r="S27" s="637"/>
      <c r="T27" s="637"/>
      <c r="U27" s="637"/>
      <c r="V27" s="637"/>
      <c r="W27" s="637"/>
      <c r="X27" s="637"/>
      <c r="Y27" s="638"/>
      <c r="Z27" s="639">
        <v>1</v>
      </c>
      <c r="AA27" s="639"/>
      <c r="AB27" s="639"/>
      <c r="AC27" s="639"/>
      <c r="AD27" s="640" t="s">
        <v>189</v>
      </c>
      <c r="AE27" s="640"/>
      <c r="AF27" s="640"/>
      <c r="AG27" s="640"/>
      <c r="AH27" s="640"/>
      <c r="AI27" s="640"/>
      <c r="AJ27" s="640"/>
      <c r="AK27" s="640"/>
      <c r="AL27" s="641" t="s">
        <v>133</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19692432</v>
      </c>
      <c r="BH27" s="637"/>
      <c r="BI27" s="637"/>
      <c r="BJ27" s="637"/>
      <c r="BK27" s="637"/>
      <c r="BL27" s="637"/>
      <c r="BM27" s="637"/>
      <c r="BN27" s="638"/>
      <c r="BO27" s="639">
        <v>100</v>
      </c>
      <c r="BP27" s="639"/>
      <c r="BQ27" s="639"/>
      <c r="BR27" s="639"/>
      <c r="BS27" s="640">
        <v>175019</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15597662</v>
      </c>
      <c r="CS27" s="666"/>
      <c r="CT27" s="666"/>
      <c r="CU27" s="666"/>
      <c r="CV27" s="666"/>
      <c r="CW27" s="666"/>
      <c r="CX27" s="666"/>
      <c r="CY27" s="667"/>
      <c r="CZ27" s="641">
        <v>26</v>
      </c>
      <c r="DA27" s="668"/>
      <c r="DB27" s="668"/>
      <c r="DC27" s="671"/>
      <c r="DD27" s="645">
        <v>4347029</v>
      </c>
      <c r="DE27" s="666"/>
      <c r="DF27" s="666"/>
      <c r="DG27" s="666"/>
      <c r="DH27" s="666"/>
      <c r="DI27" s="666"/>
      <c r="DJ27" s="666"/>
      <c r="DK27" s="667"/>
      <c r="DL27" s="645">
        <v>4347029</v>
      </c>
      <c r="DM27" s="666"/>
      <c r="DN27" s="666"/>
      <c r="DO27" s="666"/>
      <c r="DP27" s="666"/>
      <c r="DQ27" s="666"/>
      <c r="DR27" s="666"/>
      <c r="DS27" s="666"/>
      <c r="DT27" s="666"/>
      <c r="DU27" s="666"/>
      <c r="DV27" s="667"/>
      <c r="DW27" s="641">
        <v>13.7</v>
      </c>
      <c r="DX27" s="668"/>
      <c r="DY27" s="668"/>
      <c r="DZ27" s="668"/>
      <c r="EA27" s="668"/>
      <c r="EB27" s="668"/>
      <c r="EC27" s="669"/>
    </row>
    <row r="28" spans="2:133" ht="11.25" customHeight="1" x14ac:dyDescent="0.2">
      <c r="B28" s="633" t="s">
        <v>308</v>
      </c>
      <c r="C28" s="634"/>
      <c r="D28" s="634"/>
      <c r="E28" s="634"/>
      <c r="F28" s="634"/>
      <c r="G28" s="634"/>
      <c r="H28" s="634"/>
      <c r="I28" s="634"/>
      <c r="J28" s="634"/>
      <c r="K28" s="634"/>
      <c r="L28" s="634"/>
      <c r="M28" s="634"/>
      <c r="N28" s="634"/>
      <c r="O28" s="634"/>
      <c r="P28" s="634"/>
      <c r="Q28" s="635"/>
      <c r="R28" s="636">
        <v>454053</v>
      </c>
      <c r="S28" s="637"/>
      <c r="T28" s="637"/>
      <c r="U28" s="637"/>
      <c r="V28" s="637"/>
      <c r="W28" s="637"/>
      <c r="X28" s="637"/>
      <c r="Y28" s="638"/>
      <c r="Z28" s="639">
        <v>0.7</v>
      </c>
      <c r="AA28" s="639"/>
      <c r="AB28" s="639"/>
      <c r="AC28" s="639"/>
      <c r="AD28" s="640" t="s">
        <v>133</v>
      </c>
      <c r="AE28" s="640"/>
      <c r="AF28" s="640"/>
      <c r="AG28" s="640"/>
      <c r="AH28" s="640"/>
      <c r="AI28" s="640"/>
      <c r="AJ28" s="640"/>
      <c r="AK28" s="640"/>
      <c r="AL28" s="641" t="s">
        <v>133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3322391</v>
      </c>
      <c r="CS28" s="637"/>
      <c r="CT28" s="637"/>
      <c r="CU28" s="637"/>
      <c r="CV28" s="637"/>
      <c r="CW28" s="637"/>
      <c r="CX28" s="637"/>
      <c r="CY28" s="638"/>
      <c r="CZ28" s="641">
        <v>5.5</v>
      </c>
      <c r="DA28" s="668"/>
      <c r="DB28" s="668"/>
      <c r="DC28" s="671"/>
      <c r="DD28" s="645">
        <v>3242446</v>
      </c>
      <c r="DE28" s="637"/>
      <c r="DF28" s="637"/>
      <c r="DG28" s="637"/>
      <c r="DH28" s="637"/>
      <c r="DI28" s="637"/>
      <c r="DJ28" s="637"/>
      <c r="DK28" s="638"/>
      <c r="DL28" s="645">
        <v>3242446</v>
      </c>
      <c r="DM28" s="637"/>
      <c r="DN28" s="637"/>
      <c r="DO28" s="637"/>
      <c r="DP28" s="637"/>
      <c r="DQ28" s="637"/>
      <c r="DR28" s="637"/>
      <c r="DS28" s="637"/>
      <c r="DT28" s="637"/>
      <c r="DU28" s="637"/>
      <c r="DV28" s="638"/>
      <c r="DW28" s="641">
        <v>10.199999999999999</v>
      </c>
      <c r="DX28" s="668"/>
      <c r="DY28" s="668"/>
      <c r="DZ28" s="668"/>
      <c r="EA28" s="668"/>
      <c r="EB28" s="668"/>
      <c r="EC28" s="669"/>
    </row>
    <row r="29" spans="2:133" ht="11.25" customHeight="1" x14ac:dyDescent="0.2">
      <c r="B29" s="633" t="s">
        <v>310</v>
      </c>
      <c r="C29" s="634"/>
      <c r="D29" s="634"/>
      <c r="E29" s="634"/>
      <c r="F29" s="634"/>
      <c r="G29" s="634"/>
      <c r="H29" s="634"/>
      <c r="I29" s="634"/>
      <c r="J29" s="634"/>
      <c r="K29" s="634"/>
      <c r="L29" s="634"/>
      <c r="M29" s="634"/>
      <c r="N29" s="634"/>
      <c r="O29" s="634"/>
      <c r="P29" s="634"/>
      <c r="Q29" s="635"/>
      <c r="R29" s="636">
        <v>69703</v>
      </c>
      <c r="S29" s="637"/>
      <c r="T29" s="637"/>
      <c r="U29" s="637"/>
      <c r="V29" s="637"/>
      <c r="W29" s="637"/>
      <c r="X29" s="637"/>
      <c r="Y29" s="638"/>
      <c r="Z29" s="639">
        <v>0.1</v>
      </c>
      <c r="AA29" s="639"/>
      <c r="AB29" s="639"/>
      <c r="AC29" s="639"/>
      <c r="AD29" s="640" t="s">
        <v>251</v>
      </c>
      <c r="AE29" s="640"/>
      <c r="AF29" s="640"/>
      <c r="AG29" s="640"/>
      <c r="AH29" s="640"/>
      <c r="AI29" s="640"/>
      <c r="AJ29" s="640"/>
      <c r="AK29" s="640"/>
      <c r="AL29" s="641" t="s">
        <v>133</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311</v>
      </c>
      <c r="CE29" s="675"/>
      <c r="CF29" s="633" t="s">
        <v>312</v>
      </c>
      <c r="CG29" s="634"/>
      <c r="CH29" s="634"/>
      <c r="CI29" s="634"/>
      <c r="CJ29" s="634"/>
      <c r="CK29" s="634"/>
      <c r="CL29" s="634"/>
      <c r="CM29" s="634"/>
      <c r="CN29" s="634"/>
      <c r="CO29" s="634"/>
      <c r="CP29" s="634"/>
      <c r="CQ29" s="635"/>
      <c r="CR29" s="636">
        <v>3322391</v>
      </c>
      <c r="CS29" s="666"/>
      <c r="CT29" s="666"/>
      <c r="CU29" s="666"/>
      <c r="CV29" s="666"/>
      <c r="CW29" s="666"/>
      <c r="CX29" s="666"/>
      <c r="CY29" s="667"/>
      <c r="CZ29" s="641">
        <v>5.5</v>
      </c>
      <c r="DA29" s="668"/>
      <c r="DB29" s="668"/>
      <c r="DC29" s="671"/>
      <c r="DD29" s="645">
        <v>3242446</v>
      </c>
      <c r="DE29" s="666"/>
      <c r="DF29" s="666"/>
      <c r="DG29" s="666"/>
      <c r="DH29" s="666"/>
      <c r="DI29" s="666"/>
      <c r="DJ29" s="666"/>
      <c r="DK29" s="667"/>
      <c r="DL29" s="645">
        <v>3242446</v>
      </c>
      <c r="DM29" s="666"/>
      <c r="DN29" s="666"/>
      <c r="DO29" s="666"/>
      <c r="DP29" s="666"/>
      <c r="DQ29" s="666"/>
      <c r="DR29" s="666"/>
      <c r="DS29" s="666"/>
      <c r="DT29" s="666"/>
      <c r="DU29" s="666"/>
      <c r="DV29" s="667"/>
      <c r="DW29" s="641">
        <v>10.199999999999999</v>
      </c>
      <c r="DX29" s="668"/>
      <c r="DY29" s="668"/>
      <c r="DZ29" s="668"/>
      <c r="EA29" s="668"/>
      <c r="EB29" s="668"/>
      <c r="EC29" s="669"/>
    </row>
    <row r="30" spans="2:133" ht="11.25" customHeight="1" x14ac:dyDescent="0.2">
      <c r="B30" s="633" t="s">
        <v>313</v>
      </c>
      <c r="C30" s="634"/>
      <c r="D30" s="634"/>
      <c r="E30" s="634"/>
      <c r="F30" s="634"/>
      <c r="G30" s="634"/>
      <c r="H30" s="634"/>
      <c r="I30" s="634"/>
      <c r="J30" s="634"/>
      <c r="K30" s="634"/>
      <c r="L30" s="634"/>
      <c r="M30" s="634"/>
      <c r="N30" s="634"/>
      <c r="O30" s="634"/>
      <c r="P30" s="634"/>
      <c r="Q30" s="635"/>
      <c r="R30" s="636">
        <v>11862742</v>
      </c>
      <c r="S30" s="637"/>
      <c r="T30" s="637"/>
      <c r="U30" s="637"/>
      <c r="V30" s="637"/>
      <c r="W30" s="637"/>
      <c r="X30" s="637"/>
      <c r="Y30" s="638"/>
      <c r="Z30" s="639">
        <v>18.399999999999999</v>
      </c>
      <c r="AA30" s="639"/>
      <c r="AB30" s="639"/>
      <c r="AC30" s="639"/>
      <c r="AD30" s="640" t="s">
        <v>251</v>
      </c>
      <c r="AE30" s="640"/>
      <c r="AF30" s="640"/>
      <c r="AG30" s="640"/>
      <c r="AH30" s="640"/>
      <c r="AI30" s="640"/>
      <c r="AJ30" s="640"/>
      <c r="AK30" s="640"/>
      <c r="AL30" s="641" t="s">
        <v>133</v>
      </c>
      <c r="AM30" s="642"/>
      <c r="AN30" s="642"/>
      <c r="AO30" s="643"/>
      <c r="AP30" s="618" t="s">
        <v>229</v>
      </c>
      <c r="AQ30" s="619"/>
      <c r="AR30" s="619"/>
      <c r="AS30" s="619"/>
      <c r="AT30" s="619"/>
      <c r="AU30" s="619"/>
      <c r="AV30" s="619"/>
      <c r="AW30" s="619"/>
      <c r="AX30" s="619"/>
      <c r="AY30" s="619"/>
      <c r="AZ30" s="619"/>
      <c r="BA30" s="619"/>
      <c r="BB30" s="619"/>
      <c r="BC30" s="619"/>
      <c r="BD30" s="619"/>
      <c r="BE30" s="619"/>
      <c r="BF30" s="620"/>
      <c r="BG30" s="618" t="s">
        <v>314</v>
      </c>
      <c r="BH30" s="672"/>
      <c r="BI30" s="672"/>
      <c r="BJ30" s="672"/>
      <c r="BK30" s="672"/>
      <c r="BL30" s="672"/>
      <c r="BM30" s="672"/>
      <c r="BN30" s="672"/>
      <c r="BO30" s="672"/>
      <c r="BP30" s="672"/>
      <c r="BQ30" s="673"/>
      <c r="BR30" s="618" t="s">
        <v>315</v>
      </c>
      <c r="BS30" s="672"/>
      <c r="BT30" s="672"/>
      <c r="BU30" s="672"/>
      <c r="BV30" s="672"/>
      <c r="BW30" s="672"/>
      <c r="BX30" s="672"/>
      <c r="BY30" s="672"/>
      <c r="BZ30" s="672"/>
      <c r="CA30" s="672"/>
      <c r="CB30" s="673"/>
      <c r="CD30" s="676"/>
      <c r="CE30" s="677"/>
      <c r="CF30" s="633" t="s">
        <v>316</v>
      </c>
      <c r="CG30" s="634"/>
      <c r="CH30" s="634"/>
      <c r="CI30" s="634"/>
      <c r="CJ30" s="634"/>
      <c r="CK30" s="634"/>
      <c r="CL30" s="634"/>
      <c r="CM30" s="634"/>
      <c r="CN30" s="634"/>
      <c r="CO30" s="634"/>
      <c r="CP30" s="634"/>
      <c r="CQ30" s="635"/>
      <c r="CR30" s="636">
        <v>3094753</v>
      </c>
      <c r="CS30" s="637"/>
      <c r="CT30" s="637"/>
      <c r="CU30" s="637"/>
      <c r="CV30" s="637"/>
      <c r="CW30" s="637"/>
      <c r="CX30" s="637"/>
      <c r="CY30" s="638"/>
      <c r="CZ30" s="641">
        <v>5.2</v>
      </c>
      <c r="DA30" s="668"/>
      <c r="DB30" s="668"/>
      <c r="DC30" s="671"/>
      <c r="DD30" s="645">
        <v>3017512</v>
      </c>
      <c r="DE30" s="637"/>
      <c r="DF30" s="637"/>
      <c r="DG30" s="637"/>
      <c r="DH30" s="637"/>
      <c r="DI30" s="637"/>
      <c r="DJ30" s="637"/>
      <c r="DK30" s="638"/>
      <c r="DL30" s="645">
        <v>3017512</v>
      </c>
      <c r="DM30" s="637"/>
      <c r="DN30" s="637"/>
      <c r="DO30" s="637"/>
      <c r="DP30" s="637"/>
      <c r="DQ30" s="637"/>
      <c r="DR30" s="637"/>
      <c r="DS30" s="637"/>
      <c r="DT30" s="637"/>
      <c r="DU30" s="637"/>
      <c r="DV30" s="638"/>
      <c r="DW30" s="641">
        <v>9.5</v>
      </c>
      <c r="DX30" s="668"/>
      <c r="DY30" s="668"/>
      <c r="DZ30" s="668"/>
      <c r="EA30" s="668"/>
      <c r="EB30" s="668"/>
      <c r="EC30" s="669"/>
    </row>
    <row r="31" spans="2:133" ht="11.25" customHeight="1" x14ac:dyDescent="0.2">
      <c r="B31" s="649" t="s">
        <v>317</v>
      </c>
      <c r="C31" s="650"/>
      <c r="D31" s="650"/>
      <c r="E31" s="650"/>
      <c r="F31" s="650"/>
      <c r="G31" s="650"/>
      <c r="H31" s="650"/>
      <c r="I31" s="650"/>
      <c r="J31" s="650"/>
      <c r="K31" s="650"/>
      <c r="L31" s="650"/>
      <c r="M31" s="650"/>
      <c r="N31" s="650"/>
      <c r="O31" s="650"/>
      <c r="P31" s="650"/>
      <c r="Q31" s="651"/>
      <c r="R31" s="636" t="s">
        <v>133</v>
      </c>
      <c r="S31" s="637"/>
      <c r="T31" s="637"/>
      <c r="U31" s="637"/>
      <c r="V31" s="637"/>
      <c r="W31" s="637"/>
      <c r="X31" s="637"/>
      <c r="Y31" s="638"/>
      <c r="Z31" s="639" t="s">
        <v>251</v>
      </c>
      <c r="AA31" s="639"/>
      <c r="AB31" s="639"/>
      <c r="AC31" s="639"/>
      <c r="AD31" s="640" t="s">
        <v>251</v>
      </c>
      <c r="AE31" s="640"/>
      <c r="AF31" s="640"/>
      <c r="AG31" s="640"/>
      <c r="AH31" s="640"/>
      <c r="AI31" s="640"/>
      <c r="AJ31" s="640"/>
      <c r="AK31" s="640"/>
      <c r="AL31" s="641" t="s">
        <v>133</v>
      </c>
      <c r="AM31" s="642"/>
      <c r="AN31" s="642"/>
      <c r="AO31" s="643"/>
      <c r="AP31" s="684" t="s">
        <v>318</v>
      </c>
      <c r="AQ31" s="685"/>
      <c r="AR31" s="685"/>
      <c r="AS31" s="685"/>
      <c r="AT31" s="690" t="s">
        <v>319</v>
      </c>
      <c r="AU31" s="212"/>
      <c r="AV31" s="212"/>
      <c r="AW31" s="212"/>
      <c r="AX31" s="622" t="s">
        <v>192</v>
      </c>
      <c r="AY31" s="623"/>
      <c r="AZ31" s="623"/>
      <c r="BA31" s="623"/>
      <c r="BB31" s="623"/>
      <c r="BC31" s="623"/>
      <c r="BD31" s="623"/>
      <c r="BE31" s="623"/>
      <c r="BF31" s="624"/>
      <c r="BG31" s="683">
        <v>99.3</v>
      </c>
      <c r="BH31" s="680"/>
      <c r="BI31" s="680"/>
      <c r="BJ31" s="680"/>
      <c r="BK31" s="680"/>
      <c r="BL31" s="680"/>
      <c r="BM31" s="631">
        <v>98.6</v>
      </c>
      <c r="BN31" s="680"/>
      <c r="BO31" s="680"/>
      <c r="BP31" s="680"/>
      <c r="BQ31" s="681"/>
      <c r="BR31" s="683">
        <v>99.4</v>
      </c>
      <c r="BS31" s="680"/>
      <c r="BT31" s="680"/>
      <c r="BU31" s="680"/>
      <c r="BV31" s="680"/>
      <c r="BW31" s="680"/>
      <c r="BX31" s="631">
        <v>98.4</v>
      </c>
      <c r="BY31" s="680"/>
      <c r="BZ31" s="680"/>
      <c r="CA31" s="680"/>
      <c r="CB31" s="681"/>
      <c r="CD31" s="676"/>
      <c r="CE31" s="677"/>
      <c r="CF31" s="633" t="s">
        <v>320</v>
      </c>
      <c r="CG31" s="634"/>
      <c r="CH31" s="634"/>
      <c r="CI31" s="634"/>
      <c r="CJ31" s="634"/>
      <c r="CK31" s="634"/>
      <c r="CL31" s="634"/>
      <c r="CM31" s="634"/>
      <c r="CN31" s="634"/>
      <c r="CO31" s="634"/>
      <c r="CP31" s="634"/>
      <c r="CQ31" s="635"/>
      <c r="CR31" s="636">
        <v>227638</v>
      </c>
      <c r="CS31" s="666"/>
      <c r="CT31" s="666"/>
      <c r="CU31" s="666"/>
      <c r="CV31" s="666"/>
      <c r="CW31" s="666"/>
      <c r="CX31" s="666"/>
      <c r="CY31" s="667"/>
      <c r="CZ31" s="641">
        <v>0.4</v>
      </c>
      <c r="DA31" s="668"/>
      <c r="DB31" s="668"/>
      <c r="DC31" s="671"/>
      <c r="DD31" s="645">
        <v>224934</v>
      </c>
      <c r="DE31" s="666"/>
      <c r="DF31" s="666"/>
      <c r="DG31" s="666"/>
      <c r="DH31" s="666"/>
      <c r="DI31" s="666"/>
      <c r="DJ31" s="666"/>
      <c r="DK31" s="667"/>
      <c r="DL31" s="645">
        <v>224934</v>
      </c>
      <c r="DM31" s="666"/>
      <c r="DN31" s="666"/>
      <c r="DO31" s="666"/>
      <c r="DP31" s="666"/>
      <c r="DQ31" s="666"/>
      <c r="DR31" s="666"/>
      <c r="DS31" s="666"/>
      <c r="DT31" s="666"/>
      <c r="DU31" s="666"/>
      <c r="DV31" s="667"/>
      <c r="DW31" s="641">
        <v>0.7</v>
      </c>
      <c r="DX31" s="668"/>
      <c r="DY31" s="668"/>
      <c r="DZ31" s="668"/>
      <c r="EA31" s="668"/>
      <c r="EB31" s="668"/>
      <c r="EC31" s="669"/>
    </row>
    <row r="32" spans="2:133" ht="11.25" customHeight="1" x14ac:dyDescent="0.2">
      <c r="B32" s="633" t="s">
        <v>321</v>
      </c>
      <c r="C32" s="634"/>
      <c r="D32" s="634"/>
      <c r="E32" s="634"/>
      <c r="F32" s="634"/>
      <c r="G32" s="634"/>
      <c r="H32" s="634"/>
      <c r="I32" s="634"/>
      <c r="J32" s="634"/>
      <c r="K32" s="634"/>
      <c r="L32" s="634"/>
      <c r="M32" s="634"/>
      <c r="N32" s="634"/>
      <c r="O32" s="634"/>
      <c r="P32" s="634"/>
      <c r="Q32" s="635"/>
      <c r="R32" s="636">
        <v>4106564</v>
      </c>
      <c r="S32" s="637"/>
      <c r="T32" s="637"/>
      <c r="U32" s="637"/>
      <c r="V32" s="637"/>
      <c r="W32" s="637"/>
      <c r="X32" s="637"/>
      <c r="Y32" s="638"/>
      <c r="Z32" s="639">
        <v>6.4</v>
      </c>
      <c r="AA32" s="639"/>
      <c r="AB32" s="639"/>
      <c r="AC32" s="639"/>
      <c r="AD32" s="640" t="s">
        <v>133</v>
      </c>
      <c r="AE32" s="640"/>
      <c r="AF32" s="640"/>
      <c r="AG32" s="640"/>
      <c r="AH32" s="640"/>
      <c r="AI32" s="640"/>
      <c r="AJ32" s="640"/>
      <c r="AK32" s="640"/>
      <c r="AL32" s="641" t="s">
        <v>133</v>
      </c>
      <c r="AM32" s="642"/>
      <c r="AN32" s="642"/>
      <c r="AO32" s="643"/>
      <c r="AP32" s="686"/>
      <c r="AQ32" s="687"/>
      <c r="AR32" s="687"/>
      <c r="AS32" s="687"/>
      <c r="AT32" s="691"/>
      <c r="AU32" s="208" t="s">
        <v>322</v>
      </c>
      <c r="AX32" s="633" t="s">
        <v>323</v>
      </c>
      <c r="AY32" s="634"/>
      <c r="AZ32" s="634"/>
      <c r="BA32" s="634"/>
      <c r="BB32" s="634"/>
      <c r="BC32" s="634"/>
      <c r="BD32" s="634"/>
      <c r="BE32" s="634"/>
      <c r="BF32" s="635"/>
      <c r="BG32" s="693">
        <v>99.2</v>
      </c>
      <c r="BH32" s="666"/>
      <c r="BI32" s="666"/>
      <c r="BJ32" s="666"/>
      <c r="BK32" s="666"/>
      <c r="BL32" s="666"/>
      <c r="BM32" s="642">
        <v>98.4</v>
      </c>
      <c r="BN32" s="666"/>
      <c r="BO32" s="666"/>
      <c r="BP32" s="666"/>
      <c r="BQ32" s="682"/>
      <c r="BR32" s="693">
        <v>99.3</v>
      </c>
      <c r="BS32" s="666"/>
      <c r="BT32" s="666"/>
      <c r="BU32" s="666"/>
      <c r="BV32" s="666"/>
      <c r="BW32" s="666"/>
      <c r="BX32" s="642">
        <v>98.4</v>
      </c>
      <c r="BY32" s="666"/>
      <c r="BZ32" s="666"/>
      <c r="CA32" s="666"/>
      <c r="CB32" s="682"/>
      <c r="CD32" s="678"/>
      <c r="CE32" s="679"/>
      <c r="CF32" s="633" t="s">
        <v>324</v>
      </c>
      <c r="CG32" s="634"/>
      <c r="CH32" s="634"/>
      <c r="CI32" s="634"/>
      <c r="CJ32" s="634"/>
      <c r="CK32" s="634"/>
      <c r="CL32" s="634"/>
      <c r="CM32" s="634"/>
      <c r="CN32" s="634"/>
      <c r="CO32" s="634"/>
      <c r="CP32" s="634"/>
      <c r="CQ32" s="635"/>
      <c r="CR32" s="636" t="s">
        <v>251</v>
      </c>
      <c r="CS32" s="637"/>
      <c r="CT32" s="637"/>
      <c r="CU32" s="637"/>
      <c r="CV32" s="637"/>
      <c r="CW32" s="637"/>
      <c r="CX32" s="637"/>
      <c r="CY32" s="638"/>
      <c r="CZ32" s="641" t="s">
        <v>189</v>
      </c>
      <c r="DA32" s="668"/>
      <c r="DB32" s="668"/>
      <c r="DC32" s="671"/>
      <c r="DD32" s="645" t="s">
        <v>133</v>
      </c>
      <c r="DE32" s="637"/>
      <c r="DF32" s="637"/>
      <c r="DG32" s="637"/>
      <c r="DH32" s="637"/>
      <c r="DI32" s="637"/>
      <c r="DJ32" s="637"/>
      <c r="DK32" s="638"/>
      <c r="DL32" s="645" t="s">
        <v>251</v>
      </c>
      <c r="DM32" s="637"/>
      <c r="DN32" s="637"/>
      <c r="DO32" s="637"/>
      <c r="DP32" s="637"/>
      <c r="DQ32" s="637"/>
      <c r="DR32" s="637"/>
      <c r="DS32" s="637"/>
      <c r="DT32" s="637"/>
      <c r="DU32" s="637"/>
      <c r="DV32" s="638"/>
      <c r="DW32" s="641" t="s">
        <v>189</v>
      </c>
      <c r="DX32" s="668"/>
      <c r="DY32" s="668"/>
      <c r="DZ32" s="668"/>
      <c r="EA32" s="668"/>
      <c r="EB32" s="668"/>
      <c r="EC32" s="669"/>
    </row>
    <row r="33" spans="2:133" ht="11.25" customHeight="1" x14ac:dyDescent="0.2">
      <c r="B33" s="633" t="s">
        <v>325</v>
      </c>
      <c r="C33" s="634"/>
      <c r="D33" s="634"/>
      <c r="E33" s="634"/>
      <c r="F33" s="634"/>
      <c r="G33" s="634"/>
      <c r="H33" s="634"/>
      <c r="I33" s="634"/>
      <c r="J33" s="634"/>
      <c r="K33" s="634"/>
      <c r="L33" s="634"/>
      <c r="M33" s="634"/>
      <c r="N33" s="634"/>
      <c r="O33" s="634"/>
      <c r="P33" s="634"/>
      <c r="Q33" s="635"/>
      <c r="R33" s="636">
        <v>634983</v>
      </c>
      <c r="S33" s="637"/>
      <c r="T33" s="637"/>
      <c r="U33" s="637"/>
      <c r="V33" s="637"/>
      <c r="W33" s="637"/>
      <c r="X33" s="637"/>
      <c r="Y33" s="638"/>
      <c r="Z33" s="639">
        <v>1</v>
      </c>
      <c r="AA33" s="639"/>
      <c r="AB33" s="639"/>
      <c r="AC33" s="639"/>
      <c r="AD33" s="640">
        <v>363524</v>
      </c>
      <c r="AE33" s="640"/>
      <c r="AF33" s="640"/>
      <c r="AG33" s="640"/>
      <c r="AH33" s="640"/>
      <c r="AI33" s="640"/>
      <c r="AJ33" s="640"/>
      <c r="AK33" s="640"/>
      <c r="AL33" s="641">
        <v>1.1000000000000001</v>
      </c>
      <c r="AM33" s="642"/>
      <c r="AN33" s="642"/>
      <c r="AO33" s="643"/>
      <c r="AP33" s="688"/>
      <c r="AQ33" s="689"/>
      <c r="AR33" s="689"/>
      <c r="AS33" s="689"/>
      <c r="AT33" s="692"/>
      <c r="AU33" s="213"/>
      <c r="AV33" s="213"/>
      <c r="AW33" s="213"/>
      <c r="AX33" s="657" t="s">
        <v>326</v>
      </c>
      <c r="AY33" s="658"/>
      <c r="AZ33" s="658"/>
      <c r="BA33" s="658"/>
      <c r="BB33" s="658"/>
      <c r="BC33" s="658"/>
      <c r="BD33" s="658"/>
      <c r="BE33" s="658"/>
      <c r="BF33" s="659"/>
      <c r="BG33" s="694">
        <v>99.4</v>
      </c>
      <c r="BH33" s="695"/>
      <c r="BI33" s="695"/>
      <c r="BJ33" s="695"/>
      <c r="BK33" s="695"/>
      <c r="BL33" s="695"/>
      <c r="BM33" s="696">
        <v>98.6</v>
      </c>
      <c r="BN33" s="695"/>
      <c r="BO33" s="695"/>
      <c r="BP33" s="695"/>
      <c r="BQ33" s="697"/>
      <c r="BR33" s="694">
        <v>99.5</v>
      </c>
      <c r="BS33" s="695"/>
      <c r="BT33" s="695"/>
      <c r="BU33" s="695"/>
      <c r="BV33" s="695"/>
      <c r="BW33" s="695"/>
      <c r="BX33" s="696">
        <v>98.4</v>
      </c>
      <c r="BY33" s="695"/>
      <c r="BZ33" s="695"/>
      <c r="CA33" s="695"/>
      <c r="CB33" s="697"/>
      <c r="CD33" s="633" t="s">
        <v>327</v>
      </c>
      <c r="CE33" s="634"/>
      <c r="CF33" s="634"/>
      <c r="CG33" s="634"/>
      <c r="CH33" s="634"/>
      <c r="CI33" s="634"/>
      <c r="CJ33" s="634"/>
      <c r="CK33" s="634"/>
      <c r="CL33" s="634"/>
      <c r="CM33" s="634"/>
      <c r="CN33" s="634"/>
      <c r="CO33" s="634"/>
      <c r="CP33" s="634"/>
      <c r="CQ33" s="635"/>
      <c r="CR33" s="636">
        <v>25586799</v>
      </c>
      <c r="CS33" s="666"/>
      <c r="CT33" s="666"/>
      <c r="CU33" s="666"/>
      <c r="CV33" s="666"/>
      <c r="CW33" s="666"/>
      <c r="CX33" s="666"/>
      <c r="CY33" s="667"/>
      <c r="CZ33" s="641">
        <v>42.6</v>
      </c>
      <c r="DA33" s="668"/>
      <c r="DB33" s="668"/>
      <c r="DC33" s="671"/>
      <c r="DD33" s="645">
        <v>18672332</v>
      </c>
      <c r="DE33" s="666"/>
      <c r="DF33" s="666"/>
      <c r="DG33" s="666"/>
      <c r="DH33" s="666"/>
      <c r="DI33" s="666"/>
      <c r="DJ33" s="666"/>
      <c r="DK33" s="667"/>
      <c r="DL33" s="645">
        <v>11810007</v>
      </c>
      <c r="DM33" s="666"/>
      <c r="DN33" s="666"/>
      <c r="DO33" s="666"/>
      <c r="DP33" s="666"/>
      <c r="DQ33" s="666"/>
      <c r="DR33" s="666"/>
      <c r="DS33" s="666"/>
      <c r="DT33" s="666"/>
      <c r="DU33" s="666"/>
      <c r="DV33" s="667"/>
      <c r="DW33" s="641">
        <v>37.1</v>
      </c>
      <c r="DX33" s="668"/>
      <c r="DY33" s="668"/>
      <c r="DZ33" s="668"/>
      <c r="EA33" s="668"/>
      <c r="EB33" s="668"/>
      <c r="EC33" s="669"/>
    </row>
    <row r="34" spans="2:133" ht="11.25" customHeight="1" x14ac:dyDescent="0.2">
      <c r="B34" s="633" t="s">
        <v>328</v>
      </c>
      <c r="C34" s="634"/>
      <c r="D34" s="634"/>
      <c r="E34" s="634"/>
      <c r="F34" s="634"/>
      <c r="G34" s="634"/>
      <c r="H34" s="634"/>
      <c r="I34" s="634"/>
      <c r="J34" s="634"/>
      <c r="K34" s="634"/>
      <c r="L34" s="634"/>
      <c r="M34" s="634"/>
      <c r="N34" s="634"/>
      <c r="O34" s="634"/>
      <c r="P34" s="634"/>
      <c r="Q34" s="635"/>
      <c r="R34" s="636">
        <v>871647</v>
      </c>
      <c r="S34" s="637"/>
      <c r="T34" s="637"/>
      <c r="U34" s="637"/>
      <c r="V34" s="637"/>
      <c r="W34" s="637"/>
      <c r="X34" s="637"/>
      <c r="Y34" s="638"/>
      <c r="Z34" s="639">
        <v>1.4</v>
      </c>
      <c r="AA34" s="639"/>
      <c r="AB34" s="639"/>
      <c r="AC34" s="639"/>
      <c r="AD34" s="640" t="s">
        <v>133</v>
      </c>
      <c r="AE34" s="640"/>
      <c r="AF34" s="640"/>
      <c r="AG34" s="640"/>
      <c r="AH34" s="640"/>
      <c r="AI34" s="640"/>
      <c r="AJ34" s="640"/>
      <c r="AK34" s="640"/>
      <c r="AL34" s="641" t="s">
        <v>251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329</v>
      </c>
      <c r="CE34" s="634"/>
      <c r="CF34" s="634"/>
      <c r="CG34" s="634"/>
      <c r="CH34" s="634"/>
      <c r="CI34" s="634"/>
      <c r="CJ34" s="634"/>
      <c r="CK34" s="634"/>
      <c r="CL34" s="634"/>
      <c r="CM34" s="634"/>
      <c r="CN34" s="634"/>
      <c r="CO34" s="634"/>
      <c r="CP34" s="634"/>
      <c r="CQ34" s="635"/>
      <c r="CR34" s="636">
        <v>11011653</v>
      </c>
      <c r="CS34" s="637"/>
      <c r="CT34" s="637"/>
      <c r="CU34" s="637"/>
      <c r="CV34" s="637"/>
      <c r="CW34" s="637"/>
      <c r="CX34" s="637"/>
      <c r="CY34" s="638"/>
      <c r="CZ34" s="641">
        <v>18.3</v>
      </c>
      <c r="DA34" s="668"/>
      <c r="DB34" s="668"/>
      <c r="DC34" s="671"/>
      <c r="DD34" s="645">
        <v>6938821</v>
      </c>
      <c r="DE34" s="637"/>
      <c r="DF34" s="637"/>
      <c r="DG34" s="637"/>
      <c r="DH34" s="637"/>
      <c r="DI34" s="637"/>
      <c r="DJ34" s="637"/>
      <c r="DK34" s="638"/>
      <c r="DL34" s="645">
        <v>6190721</v>
      </c>
      <c r="DM34" s="637"/>
      <c r="DN34" s="637"/>
      <c r="DO34" s="637"/>
      <c r="DP34" s="637"/>
      <c r="DQ34" s="637"/>
      <c r="DR34" s="637"/>
      <c r="DS34" s="637"/>
      <c r="DT34" s="637"/>
      <c r="DU34" s="637"/>
      <c r="DV34" s="638"/>
      <c r="DW34" s="641">
        <v>19.5</v>
      </c>
      <c r="DX34" s="668"/>
      <c r="DY34" s="668"/>
      <c r="DZ34" s="668"/>
      <c r="EA34" s="668"/>
      <c r="EB34" s="668"/>
      <c r="EC34" s="669"/>
    </row>
    <row r="35" spans="2:133" ht="11.25" customHeight="1" x14ac:dyDescent="0.2">
      <c r="B35" s="633" t="s">
        <v>330</v>
      </c>
      <c r="C35" s="634"/>
      <c r="D35" s="634"/>
      <c r="E35" s="634"/>
      <c r="F35" s="634"/>
      <c r="G35" s="634"/>
      <c r="H35" s="634"/>
      <c r="I35" s="634"/>
      <c r="J35" s="634"/>
      <c r="K35" s="634"/>
      <c r="L35" s="634"/>
      <c r="M35" s="634"/>
      <c r="N35" s="634"/>
      <c r="O35" s="634"/>
      <c r="P35" s="634"/>
      <c r="Q35" s="635"/>
      <c r="R35" s="636">
        <v>963525</v>
      </c>
      <c r="S35" s="637"/>
      <c r="T35" s="637"/>
      <c r="U35" s="637"/>
      <c r="V35" s="637"/>
      <c r="W35" s="637"/>
      <c r="X35" s="637"/>
      <c r="Y35" s="638"/>
      <c r="Z35" s="639">
        <v>1.5</v>
      </c>
      <c r="AA35" s="639"/>
      <c r="AB35" s="639"/>
      <c r="AC35" s="639"/>
      <c r="AD35" s="640" t="s">
        <v>133</v>
      </c>
      <c r="AE35" s="640"/>
      <c r="AF35" s="640"/>
      <c r="AG35" s="640"/>
      <c r="AH35" s="640"/>
      <c r="AI35" s="640"/>
      <c r="AJ35" s="640"/>
      <c r="AK35" s="640"/>
      <c r="AL35" s="641" t="s">
        <v>133</v>
      </c>
      <c r="AM35" s="642"/>
      <c r="AN35" s="642"/>
      <c r="AO35" s="643"/>
      <c r="AP35" s="216"/>
      <c r="AQ35" s="618" t="s">
        <v>331</v>
      </c>
      <c r="AR35" s="619"/>
      <c r="AS35" s="619"/>
      <c r="AT35" s="619"/>
      <c r="AU35" s="619"/>
      <c r="AV35" s="619"/>
      <c r="AW35" s="619"/>
      <c r="AX35" s="619"/>
      <c r="AY35" s="619"/>
      <c r="AZ35" s="619"/>
      <c r="BA35" s="619"/>
      <c r="BB35" s="619"/>
      <c r="BC35" s="619"/>
      <c r="BD35" s="619"/>
      <c r="BE35" s="619"/>
      <c r="BF35" s="620"/>
      <c r="BG35" s="618" t="s">
        <v>332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333</v>
      </c>
      <c r="CE35" s="634"/>
      <c r="CF35" s="634"/>
      <c r="CG35" s="634"/>
      <c r="CH35" s="634"/>
      <c r="CI35" s="634"/>
      <c r="CJ35" s="634"/>
      <c r="CK35" s="634"/>
      <c r="CL35" s="634"/>
      <c r="CM35" s="634"/>
      <c r="CN35" s="634"/>
      <c r="CO35" s="634"/>
      <c r="CP35" s="634"/>
      <c r="CQ35" s="635"/>
      <c r="CR35" s="636">
        <v>162290</v>
      </c>
      <c r="CS35" s="666"/>
      <c r="CT35" s="666"/>
      <c r="CU35" s="666"/>
      <c r="CV35" s="666"/>
      <c r="CW35" s="666"/>
      <c r="CX35" s="666"/>
      <c r="CY35" s="667"/>
      <c r="CZ35" s="641">
        <v>0.3</v>
      </c>
      <c r="DA35" s="668"/>
      <c r="DB35" s="668"/>
      <c r="DC35" s="671"/>
      <c r="DD35" s="645">
        <v>111067</v>
      </c>
      <c r="DE35" s="666"/>
      <c r="DF35" s="666"/>
      <c r="DG35" s="666"/>
      <c r="DH35" s="666"/>
      <c r="DI35" s="666"/>
      <c r="DJ35" s="666"/>
      <c r="DK35" s="667"/>
      <c r="DL35" s="645">
        <v>70265</v>
      </c>
      <c r="DM35" s="666"/>
      <c r="DN35" s="666"/>
      <c r="DO35" s="666"/>
      <c r="DP35" s="666"/>
      <c r="DQ35" s="666"/>
      <c r="DR35" s="666"/>
      <c r="DS35" s="666"/>
      <c r="DT35" s="666"/>
      <c r="DU35" s="666"/>
      <c r="DV35" s="667"/>
      <c r="DW35" s="641">
        <v>0.2</v>
      </c>
      <c r="DX35" s="668"/>
      <c r="DY35" s="668"/>
      <c r="DZ35" s="668"/>
      <c r="EA35" s="668"/>
      <c r="EB35" s="668"/>
      <c r="EC35" s="669"/>
    </row>
    <row r="36" spans="2:133" ht="11.25" customHeight="1" x14ac:dyDescent="0.2">
      <c r="B36" s="633" t="s">
        <v>334</v>
      </c>
      <c r="C36" s="634"/>
      <c r="D36" s="634"/>
      <c r="E36" s="634"/>
      <c r="F36" s="634"/>
      <c r="G36" s="634"/>
      <c r="H36" s="634"/>
      <c r="I36" s="634"/>
      <c r="J36" s="634"/>
      <c r="K36" s="634"/>
      <c r="L36" s="634"/>
      <c r="M36" s="634"/>
      <c r="N36" s="634"/>
      <c r="O36" s="634"/>
      <c r="P36" s="634"/>
      <c r="Q36" s="635"/>
      <c r="R36" s="636">
        <v>7468210</v>
      </c>
      <c r="S36" s="637"/>
      <c r="T36" s="637"/>
      <c r="U36" s="637"/>
      <c r="V36" s="637"/>
      <c r="W36" s="637"/>
      <c r="X36" s="637"/>
      <c r="Y36" s="638"/>
      <c r="Z36" s="639">
        <v>11.6</v>
      </c>
      <c r="AA36" s="639"/>
      <c r="AB36" s="639"/>
      <c r="AC36" s="639"/>
      <c r="AD36" s="640" t="s">
        <v>133</v>
      </c>
      <c r="AE36" s="640"/>
      <c r="AF36" s="640"/>
      <c r="AG36" s="640"/>
      <c r="AH36" s="640"/>
      <c r="AI36" s="640"/>
      <c r="AJ36" s="640"/>
      <c r="AK36" s="640"/>
      <c r="AL36" s="641" t="s">
        <v>133</v>
      </c>
      <c r="AM36" s="642"/>
      <c r="AN36" s="642"/>
      <c r="AO36" s="643"/>
      <c r="AP36" s="216"/>
      <c r="AQ36" s="698" t="s">
        <v>335</v>
      </c>
      <c r="AR36" s="699"/>
      <c r="AS36" s="699"/>
      <c r="AT36" s="699"/>
      <c r="AU36" s="699"/>
      <c r="AV36" s="699"/>
      <c r="AW36" s="699"/>
      <c r="AX36" s="699"/>
      <c r="AY36" s="700"/>
      <c r="AZ36" s="625">
        <v>5320518</v>
      </c>
      <c r="BA36" s="626"/>
      <c r="BB36" s="626"/>
      <c r="BC36" s="626"/>
      <c r="BD36" s="626"/>
      <c r="BE36" s="626"/>
      <c r="BF36" s="701"/>
      <c r="BG36" s="622" t="s">
        <v>336</v>
      </c>
      <c r="BH36" s="623"/>
      <c r="BI36" s="623"/>
      <c r="BJ36" s="623"/>
      <c r="BK36" s="623"/>
      <c r="BL36" s="623"/>
      <c r="BM36" s="623"/>
      <c r="BN36" s="623"/>
      <c r="BO36" s="623"/>
      <c r="BP36" s="623"/>
      <c r="BQ36" s="623"/>
      <c r="BR36" s="623"/>
      <c r="BS36" s="623"/>
      <c r="BT36" s="623"/>
      <c r="BU36" s="624"/>
      <c r="BV36" s="625">
        <v>454356</v>
      </c>
      <c r="BW36" s="626"/>
      <c r="BX36" s="626"/>
      <c r="BY36" s="626"/>
      <c r="BZ36" s="626"/>
      <c r="CA36" s="626"/>
      <c r="CB36" s="701"/>
      <c r="CD36" s="633" t="s">
        <v>337</v>
      </c>
      <c r="CE36" s="634"/>
      <c r="CF36" s="634"/>
      <c r="CG36" s="634"/>
      <c r="CH36" s="634"/>
      <c r="CI36" s="634"/>
      <c r="CJ36" s="634"/>
      <c r="CK36" s="634"/>
      <c r="CL36" s="634"/>
      <c r="CM36" s="634"/>
      <c r="CN36" s="634"/>
      <c r="CO36" s="634"/>
      <c r="CP36" s="634"/>
      <c r="CQ36" s="635"/>
      <c r="CR36" s="636">
        <v>4820840</v>
      </c>
      <c r="CS36" s="637"/>
      <c r="CT36" s="637"/>
      <c r="CU36" s="637"/>
      <c r="CV36" s="637"/>
      <c r="CW36" s="637"/>
      <c r="CX36" s="637"/>
      <c r="CY36" s="638"/>
      <c r="CZ36" s="641">
        <v>8</v>
      </c>
      <c r="DA36" s="668"/>
      <c r="DB36" s="668"/>
      <c r="DC36" s="671"/>
      <c r="DD36" s="645">
        <v>3963981</v>
      </c>
      <c r="DE36" s="637"/>
      <c r="DF36" s="637"/>
      <c r="DG36" s="637"/>
      <c r="DH36" s="637"/>
      <c r="DI36" s="637"/>
      <c r="DJ36" s="637"/>
      <c r="DK36" s="638"/>
      <c r="DL36" s="645">
        <v>2333250</v>
      </c>
      <c r="DM36" s="637"/>
      <c r="DN36" s="637"/>
      <c r="DO36" s="637"/>
      <c r="DP36" s="637"/>
      <c r="DQ36" s="637"/>
      <c r="DR36" s="637"/>
      <c r="DS36" s="637"/>
      <c r="DT36" s="637"/>
      <c r="DU36" s="637"/>
      <c r="DV36" s="638"/>
      <c r="DW36" s="641">
        <v>7.3</v>
      </c>
      <c r="DX36" s="668"/>
      <c r="DY36" s="668"/>
      <c r="DZ36" s="668"/>
      <c r="EA36" s="668"/>
      <c r="EB36" s="668"/>
      <c r="EC36" s="669"/>
    </row>
    <row r="37" spans="2:133" ht="11.25" customHeight="1" x14ac:dyDescent="0.2">
      <c r="B37" s="633" t="s">
        <v>338</v>
      </c>
      <c r="C37" s="634"/>
      <c r="D37" s="634"/>
      <c r="E37" s="634"/>
      <c r="F37" s="634"/>
      <c r="G37" s="634"/>
      <c r="H37" s="634"/>
      <c r="I37" s="634"/>
      <c r="J37" s="634"/>
      <c r="K37" s="634"/>
      <c r="L37" s="634"/>
      <c r="M37" s="634"/>
      <c r="N37" s="634"/>
      <c r="O37" s="634"/>
      <c r="P37" s="634"/>
      <c r="Q37" s="635"/>
      <c r="R37" s="636">
        <v>2682599</v>
      </c>
      <c r="S37" s="637"/>
      <c r="T37" s="637"/>
      <c r="U37" s="637"/>
      <c r="V37" s="637"/>
      <c r="W37" s="637"/>
      <c r="X37" s="637"/>
      <c r="Y37" s="638"/>
      <c r="Z37" s="639">
        <v>4.2</v>
      </c>
      <c r="AA37" s="639"/>
      <c r="AB37" s="639"/>
      <c r="AC37" s="639"/>
      <c r="AD37" s="640">
        <v>35908</v>
      </c>
      <c r="AE37" s="640"/>
      <c r="AF37" s="640"/>
      <c r="AG37" s="640"/>
      <c r="AH37" s="640"/>
      <c r="AI37" s="640"/>
      <c r="AJ37" s="640"/>
      <c r="AK37" s="640"/>
      <c r="AL37" s="641">
        <v>0.1</v>
      </c>
      <c r="AM37" s="642"/>
      <c r="AN37" s="642"/>
      <c r="AO37" s="643"/>
      <c r="AQ37" s="702" t="s">
        <v>339</v>
      </c>
      <c r="AR37" s="703"/>
      <c r="AS37" s="703"/>
      <c r="AT37" s="703"/>
      <c r="AU37" s="703"/>
      <c r="AV37" s="703"/>
      <c r="AW37" s="703"/>
      <c r="AX37" s="703"/>
      <c r="AY37" s="704"/>
      <c r="AZ37" s="636">
        <v>768051</v>
      </c>
      <c r="BA37" s="637"/>
      <c r="BB37" s="637"/>
      <c r="BC37" s="637"/>
      <c r="BD37" s="666"/>
      <c r="BE37" s="666"/>
      <c r="BF37" s="682"/>
      <c r="BG37" s="633" t="s">
        <v>340</v>
      </c>
      <c r="BH37" s="634"/>
      <c r="BI37" s="634"/>
      <c r="BJ37" s="634"/>
      <c r="BK37" s="634"/>
      <c r="BL37" s="634"/>
      <c r="BM37" s="634"/>
      <c r="BN37" s="634"/>
      <c r="BO37" s="634"/>
      <c r="BP37" s="634"/>
      <c r="BQ37" s="634"/>
      <c r="BR37" s="634"/>
      <c r="BS37" s="634"/>
      <c r="BT37" s="634"/>
      <c r="BU37" s="635"/>
      <c r="BV37" s="636">
        <v>304433</v>
      </c>
      <c r="BW37" s="637"/>
      <c r="BX37" s="637"/>
      <c r="BY37" s="637"/>
      <c r="BZ37" s="637"/>
      <c r="CA37" s="637"/>
      <c r="CB37" s="646"/>
      <c r="CD37" s="633" t="s">
        <v>341</v>
      </c>
      <c r="CE37" s="634"/>
      <c r="CF37" s="634"/>
      <c r="CG37" s="634"/>
      <c r="CH37" s="634"/>
      <c r="CI37" s="634"/>
      <c r="CJ37" s="634"/>
      <c r="CK37" s="634"/>
      <c r="CL37" s="634"/>
      <c r="CM37" s="634"/>
      <c r="CN37" s="634"/>
      <c r="CO37" s="634"/>
      <c r="CP37" s="634"/>
      <c r="CQ37" s="635"/>
      <c r="CR37" s="636">
        <v>1290326</v>
      </c>
      <c r="CS37" s="666"/>
      <c r="CT37" s="666"/>
      <c r="CU37" s="666"/>
      <c r="CV37" s="666"/>
      <c r="CW37" s="666"/>
      <c r="CX37" s="666"/>
      <c r="CY37" s="667"/>
      <c r="CZ37" s="641">
        <v>2.2000000000000002</v>
      </c>
      <c r="DA37" s="668"/>
      <c r="DB37" s="668"/>
      <c r="DC37" s="671"/>
      <c r="DD37" s="645">
        <v>1116298</v>
      </c>
      <c r="DE37" s="666"/>
      <c r="DF37" s="666"/>
      <c r="DG37" s="666"/>
      <c r="DH37" s="666"/>
      <c r="DI37" s="666"/>
      <c r="DJ37" s="666"/>
      <c r="DK37" s="667"/>
      <c r="DL37" s="645">
        <v>1116298</v>
      </c>
      <c r="DM37" s="666"/>
      <c r="DN37" s="666"/>
      <c r="DO37" s="666"/>
      <c r="DP37" s="666"/>
      <c r="DQ37" s="666"/>
      <c r="DR37" s="666"/>
      <c r="DS37" s="666"/>
      <c r="DT37" s="666"/>
      <c r="DU37" s="666"/>
      <c r="DV37" s="667"/>
      <c r="DW37" s="641">
        <v>3.5</v>
      </c>
      <c r="DX37" s="668"/>
      <c r="DY37" s="668"/>
      <c r="DZ37" s="668"/>
      <c r="EA37" s="668"/>
      <c r="EB37" s="668"/>
      <c r="EC37" s="669"/>
    </row>
    <row r="38" spans="2:133" ht="11.25" customHeight="1" x14ac:dyDescent="0.2">
      <c r="B38" s="633" t="s">
        <v>342</v>
      </c>
      <c r="C38" s="634"/>
      <c r="D38" s="634"/>
      <c r="E38" s="634"/>
      <c r="F38" s="634"/>
      <c r="G38" s="634"/>
      <c r="H38" s="634"/>
      <c r="I38" s="634"/>
      <c r="J38" s="634"/>
      <c r="K38" s="634"/>
      <c r="L38" s="634"/>
      <c r="M38" s="634"/>
      <c r="N38" s="634"/>
      <c r="O38" s="634"/>
      <c r="P38" s="634"/>
      <c r="Q38" s="635"/>
      <c r="R38" s="636">
        <v>2023000</v>
      </c>
      <c r="S38" s="637"/>
      <c r="T38" s="637"/>
      <c r="U38" s="637"/>
      <c r="V38" s="637"/>
      <c r="W38" s="637"/>
      <c r="X38" s="637"/>
      <c r="Y38" s="638"/>
      <c r="Z38" s="639">
        <v>3.1</v>
      </c>
      <c r="AA38" s="639"/>
      <c r="AB38" s="639"/>
      <c r="AC38" s="639"/>
      <c r="AD38" s="640" t="s">
        <v>133</v>
      </c>
      <c r="AE38" s="640"/>
      <c r="AF38" s="640"/>
      <c r="AG38" s="640"/>
      <c r="AH38" s="640"/>
      <c r="AI38" s="640"/>
      <c r="AJ38" s="640"/>
      <c r="AK38" s="640"/>
      <c r="AL38" s="641" t="s">
        <v>251</v>
      </c>
      <c r="AM38" s="642"/>
      <c r="AN38" s="642"/>
      <c r="AO38" s="643"/>
      <c r="AQ38" s="702" t="s">
        <v>343</v>
      </c>
      <c r="AR38" s="703"/>
      <c r="AS38" s="703"/>
      <c r="AT38" s="703"/>
      <c r="AU38" s="703"/>
      <c r="AV38" s="703"/>
      <c r="AW38" s="703"/>
      <c r="AX38" s="703"/>
      <c r="AY38" s="704"/>
      <c r="AZ38" s="636">
        <v>232657</v>
      </c>
      <c r="BA38" s="637"/>
      <c r="BB38" s="637"/>
      <c r="BC38" s="637"/>
      <c r="BD38" s="666"/>
      <c r="BE38" s="666"/>
      <c r="BF38" s="682"/>
      <c r="BG38" s="633" t="s">
        <v>344</v>
      </c>
      <c r="BH38" s="634"/>
      <c r="BI38" s="634"/>
      <c r="BJ38" s="634"/>
      <c r="BK38" s="634"/>
      <c r="BL38" s="634"/>
      <c r="BM38" s="634"/>
      <c r="BN38" s="634"/>
      <c r="BO38" s="634"/>
      <c r="BP38" s="634"/>
      <c r="BQ38" s="634"/>
      <c r="BR38" s="634"/>
      <c r="BS38" s="634"/>
      <c r="BT38" s="634"/>
      <c r="BU38" s="635"/>
      <c r="BV38" s="636">
        <v>19607</v>
      </c>
      <c r="BW38" s="637"/>
      <c r="BX38" s="637"/>
      <c r="BY38" s="637"/>
      <c r="BZ38" s="637"/>
      <c r="CA38" s="637"/>
      <c r="CB38" s="646"/>
      <c r="CD38" s="633" t="s">
        <v>345</v>
      </c>
      <c r="CE38" s="634"/>
      <c r="CF38" s="634"/>
      <c r="CG38" s="634"/>
      <c r="CH38" s="634"/>
      <c r="CI38" s="634"/>
      <c r="CJ38" s="634"/>
      <c r="CK38" s="634"/>
      <c r="CL38" s="634"/>
      <c r="CM38" s="634"/>
      <c r="CN38" s="634"/>
      <c r="CO38" s="634"/>
      <c r="CP38" s="634"/>
      <c r="CQ38" s="635"/>
      <c r="CR38" s="636">
        <v>4319810</v>
      </c>
      <c r="CS38" s="637"/>
      <c r="CT38" s="637"/>
      <c r="CU38" s="637"/>
      <c r="CV38" s="637"/>
      <c r="CW38" s="637"/>
      <c r="CX38" s="637"/>
      <c r="CY38" s="638"/>
      <c r="CZ38" s="641">
        <v>7.2</v>
      </c>
      <c r="DA38" s="668"/>
      <c r="DB38" s="668"/>
      <c r="DC38" s="671"/>
      <c r="DD38" s="645">
        <v>3491624</v>
      </c>
      <c r="DE38" s="637"/>
      <c r="DF38" s="637"/>
      <c r="DG38" s="637"/>
      <c r="DH38" s="637"/>
      <c r="DI38" s="637"/>
      <c r="DJ38" s="637"/>
      <c r="DK38" s="638"/>
      <c r="DL38" s="645">
        <v>3138807</v>
      </c>
      <c r="DM38" s="637"/>
      <c r="DN38" s="637"/>
      <c r="DO38" s="637"/>
      <c r="DP38" s="637"/>
      <c r="DQ38" s="637"/>
      <c r="DR38" s="637"/>
      <c r="DS38" s="637"/>
      <c r="DT38" s="637"/>
      <c r="DU38" s="637"/>
      <c r="DV38" s="638"/>
      <c r="DW38" s="641">
        <v>9.9</v>
      </c>
      <c r="DX38" s="668"/>
      <c r="DY38" s="668"/>
      <c r="DZ38" s="668"/>
      <c r="EA38" s="668"/>
      <c r="EB38" s="668"/>
      <c r="EC38" s="669"/>
    </row>
    <row r="39" spans="2:133" ht="11.25" customHeight="1" x14ac:dyDescent="0.2">
      <c r="B39" s="633" t="s">
        <v>346</v>
      </c>
      <c r="C39" s="634"/>
      <c r="D39" s="634"/>
      <c r="E39" s="634"/>
      <c r="F39" s="634"/>
      <c r="G39" s="634"/>
      <c r="H39" s="634"/>
      <c r="I39" s="634"/>
      <c r="J39" s="634"/>
      <c r="K39" s="634"/>
      <c r="L39" s="634"/>
      <c r="M39" s="634"/>
      <c r="N39" s="634"/>
      <c r="O39" s="634"/>
      <c r="P39" s="634"/>
      <c r="Q39" s="635"/>
      <c r="R39" s="636" t="s">
        <v>133</v>
      </c>
      <c r="S39" s="637"/>
      <c r="T39" s="637"/>
      <c r="U39" s="637"/>
      <c r="V39" s="637"/>
      <c r="W39" s="637"/>
      <c r="X39" s="637"/>
      <c r="Y39" s="638"/>
      <c r="Z39" s="639" t="s">
        <v>133</v>
      </c>
      <c r="AA39" s="639"/>
      <c r="AB39" s="639"/>
      <c r="AC39" s="639"/>
      <c r="AD39" s="640" t="s">
        <v>133</v>
      </c>
      <c r="AE39" s="640"/>
      <c r="AF39" s="640"/>
      <c r="AG39" s="640"/>
      <c r="AH39" s="640"/>
      <c r="AI39" s="640"/>
      <c r="AJ39" s="640"/>
      <c r="AK39" s="640"/>
      <c r="AL39" s="641" t="s">
        <v>251</v>
      </c>
      <c r="AM39" s="642"/>
      <c r="AN39" s="642"/>
      <c r="AO39" s="643"/>
      <c r="AQ39" s="702" t="s">
        <v>347</v>
      </c>
      <c r="AR39" s="703"/>
      <c r="AS39" s="703"/>
      <c r="AT39" s="703"/>
      <c r="AU39" s="703"/>
      <c r="AV39" s="703"/>
      <c r="AW39" s="703"/>
      <c r="AX39" s="703"/>
      <c r="AY39" s="704"/>
      <c r="AZ39" s="636" t="s">
        <v>133</v>
      </c>
      <c r="BA39" s="637"/>
      <c r="BB39" s="637"/>
      <c r="BC39" s="637"/>
      <c r="BD39" s="666"/>
      <c r="BE39" s="666"/>
      <c r="BF39" s="682"/>
      <c r="BG39" s="633" t="s">
        <v>348</v>
      </c>
      <c r="BH39" s="634"/>
      <c r="BI39" s="634"/>
      <c r="BJ39" s="634"/>
      <c r="BK39" s="634"/>
      <c r="BL39" s="634"/>
      <c r="BM39" s="634"/>
      <c r="BN39" s="634"/>
      <c r="BO39" s="634"/>
      <c r="BP39" s="634"/>
      <c r="BQ39" s="634"/>
      <c r="BR39" s="634"/>
      <c r="BS39" s="634"/>
      <c r="BT39" s="634"/>
      <c r="BU39" s="635"/>
      <c r="BV39" s="636">
        <v>30690</v>
      </c>
      <c r="BW39" s="637"/>
      <c r="BX39" s="637"/>
      <c r="BY39" s="637"/>
      <c r="BZ39" s="637"/>
      <c r="CA39" s="637"/>
      <c r="CB39" s="646"/>
      <c r="CD39" s="633" t="s">
        <v>349</v>
      </c>
      <c r="CE39" s="634"/>
      <c r="CF39" s="634"/>
      <c r="CG39" s="634"/>
      <c r="CH39" s="634"/>
      <c r="CI39" s="634"/>
      <c r="CJ39" s="634"/>
      <c r="CK39" s="634"/>
      <c r="CL39" s="634"/>
      <c r="CM39" s="634"/>
      <c r="CN39" s="634"/>
      <c r="CO39" s="634"/>
      <c r="CP39" s="634"/>
      <c r="CQ39" s="635"/>
      <c r="CR39" s="636">
        <v>4977507</v>
      </c>
      <c r="CS39" s="666"/>
      <c r="CT39" s="666"/>
      <c r="CU39" s="666"/>
      <c r="CV39" s="666"/>
      <c r="CW39" s="666"/>
      <c r="CX39" s="666"/>
      <c r="CY39" s="667"/>
      <c r="CZ39" s="641">
        <v>8.3000000000000007</v>
      </c>
      <c r="DA39" s="668"/>
      <c r="DB39" s="668"/>
      <c r="DC39" s="671"/>
      <c r="DD39" s="645">
        <v>3992772</v>
      </c>
      <c r="DE39" s="666"/>
      <c r="DF39" s="666"/>
      <c r="DG39" s="666"/>
      <c r="DH39" s="666"/>
      <c r="DI39" s="666"/>
      <c r="DJ39" s="666"/>
      <c r="DK39" s="667"/>
      <c r="DL39" s="645" t="s">
        <v>133</v>
      </c>
      <c r="DM39" s="666"/>
      <c r="DN39" s="666"/>
      <c r="DO39" s="666"/>
      <c r="DP39" s="666"/>
      <c r="DQ39" s="666"/>
      <c r="DR39" s="666"/>
      <c r="DS39" s="666"/>
      <c r="DT39" s="666"/>
      <c r="DU39" s="666"/>
      <c r="DV39" s="667"/>
      <c r="DW39" s="641" t="s">
        <v>251</v>
      </c>
      <c r="DX39" s="668"/>
      <c r="DY39" s="668"/>
      <c r="DZ39" s="668"/>
      <c r="EA39" s="668"/>
      <c r="EB39" s="668"/>
      <c r="EC39" s="669"/>
    </row>
    <row r="40" spans="2:133" ht="11.25" customHeight="1" x14ac:dyDescent="0.2">
      <c r="B40" s="633" t="s">
        <v>350</v>
      </c>
      <c r="C40" s="634"/>
      <c r="D40" s="634"/>
      <c r="E40" s="634"/>
      <c r="F40" s="634"/>
      <c r="G40" s="634"/>
      <c r="H40" s="634"/>
      <c r="I40" s="634"/>
      <c r="J40" s="634"/>
      <c r="K40" s="634"/>
      <c r="L40" s="634"/>
      <c r="M40" s="634"/>
      <c r="N40" s="634"/>
      <c r="O40" s="634"/>
      <c r="P40" s="634"/>
      <c r="Q40" s="635"/>
      <c r="R40" s="636" t="s">
        <v>133</v>
      </c>
      <c r="S40" s="637"/>
      <c r="T40" s="637"/>
      <c r="U40" s="637"/>
      <c r="V40" s="637"/>
      <c r="W40" s="637"/>
      <c r="X40" s="637"/>
      <c r="Y40" s="638"/>
      <c r="Z40" s="639" t="s">
        <v>189</v>
      </c>
      <c r="AA40" s="639"/>
      <c r="AB40" s="639"/>
      <c r="AC40" s="639"/>
      <c r="AD40" s="640" t="s">
        <v>251</v>
      </c>
      <c r="AE40" s="640"/>
      <c r="AF40" s="640"/>
      <c r="AG40" s="640"/>
      <c r="AH40" s="640"/>
      <c r="AI40" s="640"/>
      <c r="AJ40" s="640"/>
      <c r="AK40" s="640"/>
      <c r="AL40" s="641" t="s">
        <v>189</v>
      </c>
      <c r="AM40" s="642"/>
      <c r="AN40" s="642"/>
      <c r="AO40" s="643"/>
      <c r="AQ40" s="702" t="s">
        <v>351</v>
      </c>
      <c r="AR40" s="703"/>
      <c r="AS40" s="703"/>
      <c r="AT40" s="703"/>
      <c r="AU40" s="703"/>
      <c r="AV40" s="703"/>
      <c r="AW40" s="703"/>
      <c r="AX40" s="703"/>
      <c r="AY40" s="704"/>
      <c r="AZ40" s="636" t="s">
        <v>251</v>
      </c>
      <c r="BA40" s="637"/>
      <c r="BB40" s="637"/>
      <c r="BC40" s="637"/>
      <c r="BD40" s="666"/>
      <c r="BE40" s="666"/>
      <c r="BF40" s="682"/>
      <c r="BG40" s="686" t="s">
        <v>352</v>
      </c>
      <c r="BH40" s="687"/>
      <c r="BI40" s="687"/>
      <c r="BJ40" s="687"/>
      <c r="BK40" s="687"/>
      <c r="BL40" s="217"/>
      <c r="BM40" s="634" t="s">
        <v>353</v>
      </c>
      <c r="BN40" s="634"/>
      <c r="BO40" s="634"/>
      <c r="BP40" s="634"/>
      <c r="BQ40" s="634"/>
      <c r="BR40" s="634"/>
      <c r="BS40" s="634"/>
      <c r="BT40" s="634"/>
      <c r="BU40" s="635"/>
      <c r="BV40" s="636">
        <v>97</v>
      </c>
      <c r="BW40" s="637"/>
      <c r="BX40" s="637"/>
      <c r="BY40" s="637"/>
      <c r="BZ40" s="637"/>
      <c r="CA40" s="637"/>
      <c r="CB40" s="646"/>
      <c r="CD40" s="633" t="s">
        <v>354</v>
      </c>
      <c r="CE40" s="634"/>
      <c r="CF40" s="634"/>
      <c r="CG40" s="634"/>
      <c r="CH40" s="634"/>
      <c r="CI40" s="634"/>
      <c r="CJ40" s="634"/>
      <c r="CK40" s="634"/>
      <c r="CL40" s="634"/>
      <c r="CM40" s="634"/>
      <c r="CN40" s="634"/>
      <c r="CO40" s="634"/>
      <c r="CP40" s="634"/>
      <c r="CQ40" s="635"/>
      <c r="CR40" s="636">
        <v>294699</v>
      </c>
      <c r="CS40" s="637"/>
      <c r="CT40" s="637"/>
      <c r="CU40" s="637"/>
      <c r="CV40" s="637"/>
      <c r="CW40" s="637"/>
      <c r="CX40" s="637"/>
      <c r="CY40" s="638"/>
      <c r="CZ40" s="641">
        <v>0.5</v>
      </c>
      <c r="DA40" s="668"/>
      <c r="DB40" s="668"/>
      <c r="DC40" s="671"/>
      <c r="DD40" s="645">
        <v>174067</v>
      </c>
      <c r="DE40" s="637"/>
      <c r="DF40" s="637"/>
      <c r="DG40" s="637"/>
      <c r="DH40" s="637"/>
      <c r="DI40" s="637"/>
      <c r="DJ40" s="637"/>
      <c r="DK40" s="638"/>
      <c r="DL40" s="645">
        <v>76964</v>
      </c>
      <c r="DM40" s="637"/>
      <c r="DN40" s="637"/>
      <c r="DO40" s="637"/>
      <c r="DP40" s="637"/>
      <c r="DQ40" s="637"/>
      <c r="DR40" s="637"/>
      <c r="DS40" s="637"/>
      <c r="DT40" s="637"/>
      <c r="DU40" s="637"/>
      <c r="DV40" s="638"/>
      <c r="DW40" s="641">
        <v>0.2</v>
      </c>
      <c r="DX40" s="668"/>
      <c r="DY40" s="668"/>
      <c r="DZ40" s="668"/>
      <c r="EA40" s="668"/>
      <c r="EB40" s="668"/>
      <c r="EC40" s="669"/>
    </row>
    <row r="41" spans="2:133" ht="11.25" customHeight="1" x14ac:dyDescent="0.2">
      <c r="B41" s="657" t="s">
        <v>355</v>
      </c>
      <c r="C41" s="658"/>
      <c r="D41" s="658"/>
      <c r="E41" s="658"/>
      <c r="F41" s="658"/>
      <c r="G41" s="658"/>
      <c r="H41" s="658"/>
      <c r="I41" s="658"/>
      <c r="J41" s="658"/>
      <c r="K41" s="658"/>
      <c r="L41" s="658"/>
      <c r="M41" s="658"/>
      <c r="N41" s="658"/>
      <c r="O41" s="658"/>
      <c r="P41" s="658"/>
      <c r="Q41" s="659"/>
      <c r="R41" s="711">
        <v>64462977</v>
      </c>
      <c r="S41" s="712"/>
      <c r="T41" s="712"/>
      <c r="U41" s="712"/>
      <c r="V41" s="712"/>
      <c r="W41" s="712"/>
      <c r="X41" s="712"/>
      <c r="Y41" s="713"/>
      <c r="Z41" s="714">
        <v>100</v>
      </c>
      <c r="AA41" s="714"/>
      <c r="AB41" s="714"/>
      <c r="AC41" s="714"/>
      <c r="AD41" s="715">
        <v>31799561</v>
      </c>
      <c r="AE41" s="715"/>
      <c r="AF41" s="715"/>
      <c r="AG41" s="715"/>
      <c r="AH41" s="715"/>
      <c r="AI41" s="715"/>
      <c r="AJ41" s="715"/>
      <c r="AK41" s="715"/>
      <c r="AL41" s="716">
        <v>100</v>
      </c>
      <c r="AM41" s="696"/>
      <c r="AN41" s="696"/>
      <c r="AO41" s="717"/>
      <c r="AQ41" s="702" t="s">
        <v>356</v>
      </c>
      <c r="AR41" s="703"/>
      <c r="AS41" s="703"/>
      <c r="AT41" s="703"/>
      <c r="AU41" s="703"/>
      <c r="AV41" s="703"/>
      <c r="AW41" s="703"/>
      <c r="AX41" s="703"/>
      <c r="AY41" s="704"/>
      <c r="AZ41" s="636">
        <v>902638</v>
      </c>
      <c r="BA41" s="637"/>
      <c r="BB41" s="637"/>
      <c r="BC41" s="637"/>
      <c r="BD41" s="666"/>
      <c r="BE41" s="666"/>
      <c r="BF41" s="682"/>
      <c r="BG41" s="686"/>
      <c r="BH41" s="687"/>
      <c r="BI41" s="687"/>
      <c r="BJ41" s="687"/>
      <c r="BK41" s="687"/>
      <c r="BL41" s="217"/>
      <c r="BM41" s="634" t="s">
        <v>357</v>
      </c>
      <c r="BN41" s="634"/>
      <c r="BO41" s="634"/>
      <c r="BP41" s="634"/>
      <c r="BQ41" s="634"/>
      <c r="BR41" s="634"/>
      <c r="BS41" s="634"/>
      <c r="BT41" s="634"/>
      <c r="BU41" s="635"/>
      <c r="BV41" s="636" t="s">
        <v>133</v>
      </c>
      <c r="BW41" s="637"/>
      <c r="BX41" s="637"/>
      <c r="BY41" s="637"/>
      <c r="BZ41" s="637"/>
      <c r="CA41" s="637"/>
      <c r="CB41" s="646"/>
      <c r="CD41" s="633" t="s">
        <v>358</v>
      </c>
      <c r="CE41" s="634"/>
      <c r="CF41" s="634"/>
      <c r="CG41" s="634"/>
      <c r="CH41" s="634"/>
      <c r="CI41" s="634"/>
      <c r="CJ41" s="634"/>
      <c r="CK41" s="634"/>
      <c r="CL41" s="634"/>
      <c r="CM41" s="634"/>
      <c r="CN41" s="634"/>
      <c r="CO41" s="634"/>
      <c r="CP41" s="634"/>
      <c r="CQ41" s="635"/>
      <c r="CR41" s="636" t="s">
        <v>133</v>
      </c>
      <c r="CS41" s="666"/>
      <c r="CT41" s="666"/>
      <c r="CU41" s="666"/>
      <c r="CV41" s="666"/>
      <c r="CW41" s="666"/>
      <c r="CX41" s="666"/>
      <c r="CY41" s="667"/>
      <c r="CZ41" s="641" t="s">
        <v>133</v>
      </c>
      <c r="DA41" s="668"/>
      <c r="DB41" s="668"/>
      <c r="DC41" s="671"/>
      <c r="DD41" s="645" t="s">
        <v>133</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359</v>
      </c>
      <c r="AR42" s="719"/>
      <c r="AS42" s="719"/>
      <c r="AT42" s="719"/>
      <c r="AU42" s="719"/>
      <c r="AV42" s="719"/>
      <c r="AW42" s="719"/>
      <c r="AX42" s="719"/>
      <c r="AY42" s="720"/>
      <c r="AZ42" s="711">
        <v>3417172</v>
      </c>
      <c r="BA42" s="712"/>
      <c r="BB42" s="712"/>
      <c r="BC42" s="712"/>
      <c r="BD42" s="695"/>
      <c r="BE42" s="695"/>
      <c r="BF42" s="697"/>
      <c r="BG42" s="688"/>
      <c r="BH42" s="689"/>
      <c r="BI42" s="689"/>
      <c r="BJ42" s="689"/>
      <c r="BK42" s="689"/>
      <c r="BL42" s="218"/>
      <c r="BM42" s="658" t="s">
        <v>360</v>
      </c>
      <c r="BN42" s="658"/>
      <c r="BO42" s="658"/>
      <c r="BP42" s="658"/>
      <c r="BQ42" s="658"/>
      <c r="BR42" s="658"/>
      <c r="BS42" s="658"/>
      <c r="BT42" s="658"/>
      <c r="BU42" s="659"/>
      <c r="BV42" s="711">
        <v>335</v>
      </c>
      <c r="BW42" s="712"/>
      <c r="BX42" s="712"/>
      <c r="BY42" s="712"/>
      <c r="BZ42" s="712"/>
      <c r="CA42" s="712"/>
      <c r="CB42" s="721"/>
      <c r="CD42" s="633" t="s">
        <v>361</v>
      </c>
      <c r="CE42" s="634"/>
      <c r="CF42" s="634"/>
      <c r="CG42" s="634"/>
      <c r="CH42" s="634"/>
      <c r="CI42" s="634"/>
      <c r="CJ42" s="634"/>
      <c r="CK42" s="634"/>
      <c r="CL42" s="634"/>
      <c r="CM42" s="634"/>
      <c r="CN42" s="634"/>
      <c r="CO42" s="634"/>
      <c r="CP42" s="634"/>
      <c r="CQ42" s="635"/>
      <c r="CR42" s="636">
        <v>6141643</v>
      </c>
      <c r="CS42" s="666"/>
      <c r="CT42" s="666"/>
      <c r="CU42" s="666"/>
      <c r="CV42" s="666"/>
      <c r="CW42" s="666"/>
      <c r="CX42" s="666"/>
      <c r="CY42" s="667"/>
      <c r="CZ42" s="641">
        <v>10.199999999999999</v>
      </c>
      <c r="DA42" s="668"/>
      <c r="DB42" s="668"/>
      <c r="DC42" s="671"/>
      <c r="DD42" s="645">
        <v>3124453</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362</v>
      </c>
      <c r="CD43" s="633" t="s">
        <v>363</v>
      </c>
      <c r="CE43" s="634"/>
      <c r="CF43" s="634"/>
      <c r="CG43" s="634"/>
      <c r="CH43" s="634"/>
      <c r="CI43" s="634"/>
      <c r="CJ43" s="634"/>
      <c r="CK43" s="634"/>
      <c r="CL43" s="634"/>
      <c r="CM43" s="634"/>
      <c r="CN43" s="634"/>
      <c r="CO43" s="634"/>
      <c r="CP43" s="634"/>
      <c r="CQ43" s="635"/>
      <c r="CR43" s="636">
        <v>178616</v>
      </c>
      <c r="CS43" s="666"/>
      <c r="CT43" s="666"/>
      <c r="CU43" s="666"/>
      <c r="CV43" s="666"/>
      <c r="CW43" s="666"/>
      <c r="CX43" s="666"/>
      <c r="CY43" s="667"/>
      <c r="CZ43" s="641">
        <v>0.3</v>
      </c>
      <c r="DA43" s="668"/>
      <c r="DB43" s="668"/>
      <c r="DC43" s="671"/>
      <c r="DD43" s="645">
        <v>177621</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364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311</v>
      </c>
      <c r="CE44" s="675"/>
      <c r="CF44" s="633" t="s">
        <v>365</v>
      </c>
      <c r="CG44" s="634"/>
      <c r="CH44" s="634"/>
      <c r="CI44" s="634"/>
      <c r="CJ44" s="634"/>
      <c r="CK44" s="634"/>
      <c r="CL44" s="634"/>
      <c r="CM44" s="634"/>
      <c r="CN44" s="634"/>
      <c r="CO44" s="634"/>
      <c r="CP44" s="634"/>
      <c r="CQ44" s="635"/>
      <c r="CR44" s="636">
        <v>6141643</v>
      </c>
      <c r="CS44" s="637"/>
      <c r="CT44" s="637"/>
      <c r="CU44" s="637"/>
      <c r="CV44" s="637"/>
      <c r="CW44" s="637"/>
      <c r="CX44" s="637"/>
      <c r="CY44" s="638"/>
      <c r="CZ44" s="641">
        <v>10.199999999999999</v>
      </c>
      <c r="DA44" s="642"/>
      <c r="DB44" s="642"/>
      <c r="DC44" s="648"/>
      <c r="DD44" s="645">
        <v>3124453</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366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367</v>
      </c>
      <c r="CG45" s="634"/>
      <c r="CH45" s="634"/>
      <c r="CI45" s="634"/>
      <c r="CJ45" s="634"/>
      <c r="CK45" s="634"/>
      <c r="CL45" s="634"/>
      <c r="CM45" s="634"/>
      <c r="CN45" s="634"/>
      <c r="CO45" s="634"/>
      <c r="CP45" s="634"/>
      <c r="CQ45" s="635"/>
      <c r="CR45" s="636">
        <v>1107208</v>
      </c>
      <c r="CS45" s="666"/>
      <c r="CT45" s="666"/>
      <c r="CU45" s="666"/>
      <c r="CV45" s="666"/>
      <c r="CW45" s="666"/>
      <c r="CX45" s="666"/>
      <c r="CY45" s="667"/>
      <c r="CZ45" s="641">
        <v>1.8</v>
      </c>
      <c r="DA45" s="668"/>
      <c r="DB45" s="668"/>
      <c r="DC45" s="671"/>
      <c r="DD45" s="645">
        <v>285085</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368</v>
      </c>
      <c r="CG46" s="634"/>
      <c r="CH46" s="634"/>
      <c r="CI46" s="634"/>
      <c r="CJ46" s="634"/>
      <c r="CK46" s="634"/>
      <c r="CL46" s="634"/>
      <c r="CM46" s="634"/>
      <c r="CN46" s="634"/>
      <c r="CO46" s="634"/>
      <c r="CP46" s="634"/>
      <c r="CQ46" s="635"/>
      <c r="CR46" s="636">
        <v>5034435</v>
      </c>
      <c r="CS46" s="637"/>
      <c r="CT46" s="637"/>
      <c r="CU46" s="637"/>
      <c r="CV46" s="637"/>
      <c r="CW46" s="637"/>
      <c r="CX46" s="637"/>
      <c r="CY46" s="638"/>
      <c r="CZ46" s="641">
        <v>8.4</v>
      </c>
      <c r="DA46" s="642"/>
      <c r="DB46" s="642"/>
      <c r="DC46" s="648"/>
      <c r="DD46" s="645">
        <v>2839368</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369</v>
      </c>
      <c r="CG47" s="634"/>
      <c r="CH47" s="634"/>
      <c r="CI47" s="634"/>
      <c r="CJ47" s="634"/>
      <c r="CK47" s="634"/>
      <c r="CL47" s="634"/>
      <c r="CM47" s="634"/>
      <c r="CN47" s="634"/>
      <c r="CO47" s="634"/>
      <c r="CP47" s="634"/>
      <c r="CQ47" s="635"/>
      <c r="CR47" s="636" t="s">
        <v>133</v>
      </c>
      <c r="CS47" s="666"/>
      <c r="CT47" s="666"/>
      <c r="CU47" s="666"/>
      <c r="CV47" s="666"/>
      <c r="CW47" s="666"/>
      <c r="CX47" s="666"/>
      <c r="CY47" s="667"/>
      <c r="CZ47" s="641" t="s">
        <v>133</v>
      </c>
      <c r="DA47" s="668"/>
      <c r="DB47" s="668"/>
      <c r="DC47" s="671"/>
      <c r="DD47" s="645" t="s">
        <v>133</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x14ac:dyDescent="0.2">
      <c r="B48" s="219"/>
      <c r="CD48" s="678"/>
      <c r="CE48" s="679"/>
      <c r="CF48" s="633" t="s">
        <v>370</v>
      </c>
      <c r="CG48" s="634"/>
      <c r="CH48" s="634"/>
      <c r="CI48" s="634"/>
      <c r="CJ48" s="634"/>
      <c r="CK48" s="634"/>
      <c r="CL48" s="634"/>
      <c r="CM48" s="634"/>
      <c r="CN48" s="634"/>
      <c r="CO48" s="634"/>
      <c r="CP48" s="634"/>
      <c r="CQ48" s="635"/>
      <c r="CR48" s="636" t="s">
        <v>251</v>
      </c>
      <c r="CS48" s="637"/>
      <c r="CT48" s="637"/>
      <c r="CU48" s="637"/>
      <c r="CV48" s="637"/>
      <c r="CW48" s="637"/>
      <c r="CX48" s="637"/>
      <c r="CY48" s="638"/>
      <c r="CZ48" s="641" t="s">
        <v>133</v>
      </c>
      <c r="DA48" s="642"/>
      <c r="DB48" s="642"/>
      <c r="DC48" s="648"/>
      <c r="DD48" s="645" t="s">
        <v>251</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371</v>
      </c>
      <c r="CE49" s="658"/>
      <c r="CF49" s="658"/>
      <c r="CG49" s="658"/>
      <c r="CH49" s="658"/>
      <c r="CI49" s="658"/>
      <c r="CJ49" s="658"/>
      <c r="CK49" s="658"/>
      <c r="CL49" s="658"/>
      <c r="CM49" s="658"/>
      <c r="CN49" s="658"/>
      <c r="CO49" s="658"/>
      <c r="CP49" s="658"/>
      <c r="CQ49" s="659"/>
      <c r="CR49" s="711">
        <v>60012625</v>
      </c>
      <c r="CS49" s="695"/>
      <c r="CT49" s="695"/>
      <c r="CU49" s="695"/>
      <c r="CV49" s="695"/>
      <c r="CW49" s="695"/>
      <c r="CX49" s="695"/>
      <c r="CY49" s="724"/>
      <c r="CZ49" s="716">
        <v>100</v>
      </c>
      <c r="DA49" s="725"/>
      <c r="DB49" s="725"/>
      <c r="DC49" s="726"/>
      <c r="DD49" s="727">
        <v>37937057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KRisD8Me5kw4830ZpQJ3knUSkRYi5geYwGIzNROemjDOEn/fmXhYD87oBXQi3KquvvCOcggI2c2sETA+lvS8Fw==" saltValue="6E/zktH2cCec9Xsx9uSI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B74" sqref="B74:P74"/>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394</v>
      </c>
      <c r="C7" s="763"/>
      <c r="D7" s="763"/>
      <c r="E7" s="763"/>
      <c r="F7" s="763"/>
      <c r="G7" s="763"/>
      <c r="H7" s="763"/>
      <c r="I7" s="763"/>
      <c r="J7" s="763"/>
      <c r="K7" s="763"/>
      <c r="L7" s="763"/>
      <c r="M7" s="763"/>
      <c r="N7" s="763"/>
      <c r="O7" s="763"/>
      <c r="P7" s="764"/>
      <c r="Q7" s="765">
        <v>63377</v>
      </c>
      <c r="R7" s="766"/>
      <c r="S7" s="766"/>
      <c r="T7" s="766"/>
      <c r="U7" s="766"/>
      <c r="V7" s="766">
        <v>58841</v>
      </c>
      <c r="W7" s="766"/>
      <c r="X7" s="766"/>
      <c r="Y7" s="766"/>
      <c r="Z7" s="766"/>
      <c r="AA7" s="766">
        <v>4536</v>
      </c>
      <c r="AB7" s="766"/>
      <c r="AC7" s="766"/>
      <c r="AD7" s="766"/>
      <c r="AE7" s="767"/>
      <c r="AF7" s="768">
        <v>3893</v>
      </c>
      <c r="AG7" s="769"/>
      <c r="AH7" s="769"/>
      <c r="AI7" s="769"/>
      <c r="AJ7" s="770"/>
      <c r="AK7" s="771">
        <v>964</v>
      </c>
      <c r="AL7" s="772"/>
      <c r="AM7" s="772"/>
      <c r="AN7" s="772"/>
      <c r="AO7" s="772"/>
      <c r="AP7" s="772">
        <v>43936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582</v>
      </c>
      <c r="BT7" s="760"/>
      <c r="BU7" s="760"/>
      <c r="BV7" s="760"/>
      <c r="BW7" s="760"/>
      <c r="BX7" s="760"/>
      <c r="BY7" s="760"/>
      <c r="BZ7" s="760"/>
      <c r="CA7" s="760"/>
      <c r="CB7" s="760"/>
      <c r="CC7" s="760"/>
      <c r="CD7" s="760"/>
      <c r="CE7" s="760"/>
      <c r="CF7" s="760"/>
      <c r="CG7" s="775"/>
      <c r="CH7" s="756">
        <v>0</v>
      </c>
      <c r="CI7" s="757"/>
      <c r="CJ7" s="757"/>
      <c r="CK7" s="757"/>
      <c r="CL7" s="758"/>
      <c r="CM7" s="756">
        <v>641</v>
      </c>
      <c r="CN7" s="757"/>
      <c r="CO7" s="757"/>
      <c r="CP7" s="757"/>
      <c r="CQ7" s="758"/>
      <c r="CR7" s="756">
        <v>5</v>
      </c>
      <c r="CS7" s="757"/>
      <c r="CT7" s="757"/>
      <c r="CU7" s="757"/>
      <c r="CV7" s="758"/>
      <c r="CW7" s="756" t="s">
        <v>512</v>
      </c>
      <c r="CX7" s="757"/>
      <c r="CY7" s="757"/>
      <c r="CZ7" s="757"/>
      <c r="DA7" s="758"/>
      <c r="DB7" s="756">
        <v>15</v>
      </c>
      <c r="DC7" s="757"/>
      <c r="DD7" s="757"/>
      <c r="DE7" s="757"/>
      <c r="DF7" s="758"/>
      <c r="DG7" s="756" t="s">
        <v>512</v>
      </c>
      <c r="DH7" s="757"/>
      <c r="DI7" s="757"/>
      <c r="DJ7" s="757"/>
      <c r="DK7" s="758"/>
      <c r="DL7" s="756" t="s">
        <v>512</v>
      </c>
      <c r="DM7" s="757"/>
      <c r="DN7" s="757"/>
      <c r="DO7" s="757"/>
      <c r="DP7" s="758"/>
      <c r="DQ7" s="756" t="s">
        <v>512</v>
      </c>
      <c r="DR7" s="757"/>
      <c r="DS7" s="757"/>
      <c r="DT7" s="757"/>
      <c r="DU7" s="758"/>
      <c r="DV7" s="759"/>
      <c r="DW7" s="760"/>
      <c r="DX7" s="760"/>
      <c r="DY7" s="760"/>
      <c r="DZ7" s="761"/>
      <c r="EA7" s="228"/>
    </row>
    <row r="8" spans="1:131" s="229" customFormat="1" ht="26.25" customHeight="1" x14ac:dyDescent="0.2">
      <c r="A8" s="232">
        <v>2</v>
      </c>
      <c r="B8" s="793" t="s">
        <v>395</v>
      </c>
      <c r="C8" s="794"/>
      <c r="D8" s="794"/>
      <c r="E8" s="794"/>
      <c r="F8" s="794"/>
      <c r="G8" s="794"/>
      <c r="H8" s="794"/>
      <c r="I8" s="794"/>
      <c r="J8" s="794"/>
      <c r="K8" s="794"/>
      <c r="L8" s="794"/>
      <c r="M8" s="794"/>
      <c r="N8" s="794"/>
      <c r="O8" s="794"/>
      <c r="P8" s="795"/>
      <c r="Q8" s="796">
        <v>535</v>
      </c>
      <c r="R8" s="797"/>
      <c r="S8" s="797"/>
      <c r="T8" s="797"/>
      <c r="U8" s="797"/>
      <c r="V8" s="797">
        <v>461</v>
      </c>
      <c r="W8" s="797"/>
      <c r="X8" s="797"/>
      <c r="Y8" s="797"/>
      <c r="Z8" s="797"/>
      <c r="AA8" s="797">
        <v>74</v>
      </c>
      <c r="AB8" s="797"/>
      <c r="AC8" s="797"/>
      <c r="AD8" s="797"/>
      <c r="AE8" s="798"/>
      <c r="AF8" s="799">
        <v>5</v>
      </c>
      <c r="AG8" s="800"/>
      <c r="AH8" s="800"/>
      <c r="AI8" s="800"/>
      <c r="AJ8" s="801"/>
      <c r="AK8" s="782">
        <v>276</v>
      </c>
      <c r="AL8" s="783"/>
      <c r="AM8" s="783"/>
      <c r="AN8" s="783"/>
      <c r="AO8" s="783"/>
      <c r="AP8" s="783">
        <v>1138</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583</v>
      </c>
      <c r="BT8" s="787"/>
      <c r="BU8" s="787"/>
      <c r="BV8" s="787"/>
      <c r="BW8" s="787"/>
      <c r="BX8" s="787"/>
      <c r="BY8" s="787"/>
      <c r="BZ8" s="787"/>
      <c r="CA8" s="787"/>
      <c r="CB8" s="787"/>
      <c r="CC8" s="787"/>
      <c r="CD8" s="787"/>
      <c r="CE8" s="787"/>
      <c r="CF8" s="787"/>
      <c r="CG8" s="788"/>
      <c r="CH8" s="789">
        <v>2</v>
      </c>
      <c r="CI8" s="790"/>
      <c r="CJ8" s="790"/>
      <c r="CK8" s="790"/>
      <c r="CL8" s="791"/>
      <c r="CM8" s="789">
        <v>291</v>
      </c>
      <c r="CN8" s="790"/>
      <c r="CO8" s="790"/>
      <c r="CP8" s="790"/>
      <c r="CQ8" s="791"/>
      <c r="CR8" s="789">
        <v>150</v>
      </c>
      <c r="CS8" s="790"/>
      <c r="CT8" s="790"/>
      <c r="CU8" s="790"/>
      <c r="CV8" s="791"/>
      <c r="CW8" s="789">
        <v>0</v>
      </c>
      <c r="CX8" s="790"/>
      <c r="CY8" s="790"/>
      <c r="CZ8" s="790"/>
      <c r="DA8" s="791"/>
      <c r="DB8" s="789">
        <v>0</v>
      </c>
      <c r="DC8" s="790"/>
      <c r="DD8" s="790"/>
      <c r="DE8" s="790"/>
      <c r="DF8" s="791"/>
      <c r="DG8" s="789" t="s">
        <v>512</v>
      </c>
      <c r="DH8" s="790"/>
      <c r="DI8" s="790"/>
      <c r="DJ8" s="790"/>
      <c r="DK8" s="791"/>
      <c r="DL8" s="789" t="s">
        <v>512</v>
      </c>
      <c r="DM8" s="790"/>
      <c r="DN8" s="790"/>
      <c r="DO8" s="790"/>
      <c r="DP8" s="791"/>
      <c r="DQ8" s="789" t="s">
        <v>512</v>
      </c>
      <c r="DR8" s="790"/>
      <c r="DS8" s="790"/>
      <c r="DT8" s="790"/>
      <c r="DU8" s="791"/>
      <c r="DV8" s="786"/>
      <c r="DW8" s="787"/>
      <c r="DX8" s="787"/>
      <c r="DY8" s="787"/>
      <c r="DZ8" s="792"/>
      <c r="EA8" s="228"/>
    </row>
    <row r="9" spans="1:131" s="229" customFormat="1" ht="26.25" customHeight="1" x14ac:dyDescent="0.2">
      <c r="A9" s="232">
        <v>3</v>
      </c>
      <c r="B9" s="793" t="s">
        <v>396</v>
      </c>
      <c r="C9" s="794"/>
      <c r="D9" s="794"/>
      <c r="E9" s="794"/>
      <c r="F9" s="794"/>
      <c r="G9" s="794"/>
      <c r="H9" s="794"/>
      <c r="I9" s="794"/>
      <c r="J9" s="794"/>
      <c r="K9" s="794"/>
      <c r="L9" s="794"/>
      <c r="M9" s="794"/>
      <c r="N9" s="794"/>
      <c r="O9" s="794"/>
      <c r="P9" s="795"/>
      <c r="Q9" s="796">
        <v>1251</v>
      </c>
      <c r="R9" s="797"/>
      <c r="S9" s="797"/>
      <c r="T9" s="797"/>
      <c r="U9" s="797"/>
      <c r="V9" s="797">
        <v>1113</v>
      </c>
      <c r="W9" s="797"/>
      <c r="X9" s="797"/>
      <c r="Y9" s="797"/>
      <c r="Z9" s="797"/>
      <c r="AA9" s="797">
        <v>137</v>
      </c>
      <c r="AB9" s="797"/>
      <c r="AC9" s="797"/>
      <c r="AD9" s="797"/>
      <c r="AE9" s="798"/>
      <c r="AF9" s="799">
        <v>86</v>
      </c>
      <c r="AG9" s="800"/>
      <c r="AH9" s="800"/>
      <c r="AI9" s="800"/>
      <c r="AJ9" s="801"/>
      <c r="AK9" s="782">
        <v>116</v>
      </c>
      <c r="AL9" s="783"/>
      <c r="AM9" s="783"/>
      <c r="AN9" s="783"/>
      <c r="AO9" s="783"/>
      <c r="AP9" s="783">
        <v>1437</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584</v>
      </c>
      <c r="BT9" s="787"/>
      <c r="BU9" s="787"/>
      <c r="BV9" s="787"/>
      <c r="BW9" s="787"/>
      <c r="BX9" s="787"/>
      <c r="BY9" s="787"/>
      <c r="BZ9" s="787"/>
      <c r="CA9" s="787"/>
      <c r="CB9" s="787"/>
      <c r="CC9" s="787"/>
      <c r="CD9" s="787"/>
      <c r="CE9" s="787"/>
      <c r="CF9" s="787"/>
      <c r="CG9" s="788"/>
      <c r="CH9" s="789">
        <v>33</v>
      </c>
      <c r="CI9" s="790"/>
      <c r="CJ9" s="790"/>
      <c r="CK9" s="790"/>
      <c r="CL9" s="791"/>
      <c r="CM9" s="789">
        <v>351</v>
      </c>
      <c r="CN9" s="790"/>
      <c r="CO9" s="790"/>
      <c r="CP9" s="790"/>
      <c r="CQ9" s="791"/>
      <c r="CR9" s="789">
        <v>42</v>
      </c>
      <c r="CS9" s="790"/>
      <c r="CT9" s="790"/>
      <c r="CU9" s="790"/>
      <c r="CV9" s="791"/>
      <c r="CW9" s="789" t="s">
        <v>512</v>
      </c>
      <c r="CX9" s="790"/>
      <c r="CY9" s="790"/>
      <c r="CZ9" s="790"/>
      <c r="DA9" s="791"/>
      <c r="DB9" s="789" t="s">
        <v>512</v>
      </c>
      <c r="DC9" s="790"/>
      <c r="DD9" s="790"/>
      <c r="DE9" s="790"/>
      <c r="DF9" s="791"/>
      <c r="DG9" s="789" t="s">
        <v>512</v>
      </c>
      <c r="DH9" s="790"/>
      <c r="DI9" s="790"/>
      <c r="DJ9" s="790"/>
      <c r="DK9" s="791"/>
      <c r="DL9" s="789" t="s">
        <v>512</v>
      </c>
      <c r="DM9" s="790"/>
      <c r="DN9" s="790"/>
      <c r="DO9" s="790"/>
      <c r="DP9" s="791"/>
      <c r="DQ9" s="789" t="s">
        <v>512</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585</v>
      </c>
      <c r="BT10" s="787"/>
      <c r="BU10" s="787"/>
      <c r="BV10" s="787"/>
      <c r="BW10" s="787"/>
      <c r="BX10" s="787"/>
      <c r="BY10" s="787"/>
      <c r="BZ10" s="787"/>
      <c r="CA10" s="787"/>
      <c r="CB10" s="787"/>
      <c r="CC10" s="787"/>
      <c r="CD10" s="787"/>
      <c r="CE10" s="787"/>
      <c r="CF10" s="787"/>
      <c r="CG10" s="788"/>
      <c r="CH10" s="789">
        <v>79</v>
      </c>
      <c r="CI10" s="790"/>
      <c r="CJ10" s="790"/>
      <c r="CK10" s="790"/>
      <c r="CL10" s="791"/>
      <c r="CM10" s="789">
        <v>25</v>
      </c>
      <c r="CN10" s="790"/>
      <c r="CO10" s="790"/>
      <c r="CP10" s="790"/>
      <c r="CQ10" s="791"/>
      <c r="CR10" s="789">
        <v>11</v>
      </c>
      <c r="CS10" s="790"/>
      <c r="CT10" s="790"/>
      <c r="CU10" s="790"/>
      <c r="CV10" s="791"/>
      <c r="CW10" s="789" t="s">
        <v>512</v>
      </c>
      <c r="CX10" s="790"/>
      <c r="CY10" s="790"/>
      <c r="CZ10" s="790"/>
      <c r="DA10" s="791"/>
      <c r="DB10" s="789" t="s">
        <v>512</v>
      </c>
      <c r="DC10" s="790"/>
      <c r="DD10" s="790"/>
      <c r="DE10" s="790"/>
      <c r="DF10" s="791"/>
      <c r="DG10" s="789" t="s">
        <v>512</v>
      </c>
      <c r="DH10" s="790"/>
      <c r="DI10" s="790"/>
      <c r="DJ10" s="790"/>
      <c r="DK10" s="791"/>
      <c r="DL10" s="789" t="s">
        <v>512</v>
      </c>
      <c r="DM10" s="790"/>
      <c r="DN10" s="790"/>
      <c r="DO10" s="790"/>
      <c r="DP10" s="791"/>
      <c r="DQ10" s="789" t="s">
        <v>512</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397</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398</v>
      </c>
      <c r="B23" s="802" t="s">
        <v>399</v>
      </c>
      <c r="C23" s="803"/>
      <c r="D23" s="803"/>
      <c r="E23" s="803"/>
      <c r="F23" s="803"/>
      <c r="G23" s="803"/>
      <c r="H23" s="803"/>
      <c r="I23" s="803"/>
      <c r="J23" s="803"/>
      <c r="K23" s="803"/>
      <c r="L23" s="803"/>
      <c r="M23" s="803"/>
      <c r="N23" s="803"/>
      <c r="O23" s="803"/>
      <c r="P23" s="804"/>
      <c r="Q23" s="805">
        <v>64463</v>
      </c>
      <c r="R23" s="806"/>
      <c r="S23" s="806"/>
      <c r="T23" s="806"/>
      <c r="U23" s="806"/>
      <c r="V23" s="806">
        <v>60013</v>
      </c>
      <c r="W23" s="806"/>
      <c r="X23" s="806"/>
      <c r="Y23" s="806"/>
      <c r="Z23" s="806"/>
      <c r="AA23" s="806">
        <v>4450</v>
      </c>
      <c r="AB23" s="806"/>
      <c r="AC23" s="806"/>
      <c r="AD23" s="806"/>
      <c r="AE23" s="807"/>
      <c r="AF23" s="808">
        <v>3985</v>
      </c>
      <c r="AG23" s="806"/>
      <c r="AH23" s="806"/>
      <c r="AI23" s="806"/>
      <c r="AJ23" s="809"/>
      <c r="AK23" s="810"/>
      <c r="AL23" s="811"/>
      <c r="AM23" s="811"/>
      <c r="AN23" s="811"/>
      <c r="AO23" s="811"/>
      <c r="AP23" s="806">
        <v>46511</v>
      </c>
      <c r="AQ23" s="806"/>
      <c r="AR23" s="806"/>
      <c r="AS23" s="806"/>
      <c r="AT23" s="806"/>
      <c r="AU23" s="822"/>
      <c r="AV23" s="822"/>
      <c r="AW23" s="822"/>
      <c r="AX23" s="822"/>
      <c r="AY23" s="823"/>
      <c r="AZ23" s="824" t="s">
        <v>400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401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377</v>
      </c>
      <c r="B26" s="741"/>
      <c r="C26" s="741"/>
      <c r="D26" s="741"/>
      <c r="E26" s="741"/>
      <c r="F26" s="741"/>
      <c r="G26" s="741"/>
      <c r="H26" s="741"/>
      <c r="I26" s="741"/>
      <c r="J26" s="741"/>
      <c r="K26" s="741"/>
      <c r="L26" s="741"/>
      <c r="M26" s="741"/>
      <c r="N26" s="741"/>
      <c r="O26" s="741"/>
      <c r="P26" s="742"/>
      <c r="Q26" s="746" t="s">
        <v>403</v>
      </c>
      <c r="R26" s="747"/>
      <c r="S26" s="747"/>
      <c r="T26" s="747"/>
      <c r="U26" s="748"/>
      <c r="V26" s="746" t="s">
        <v>404</v>
      </c>
      <c r="W26" s="747"/>
      <c r="X26" s="747"/>
      <c r="Y26" s="747"/>
      <c r="Z26" s="748"/>
      <c r="AA26" s="746" t="s">
        <v>405</v>
      </c>
      <c r="AB26" s="747"/>
      <c r="AC26" s="747"/>
      <c r="AD26" s="747"/>
      <c r="AE26" s="747"/>
      <c r="AF26" s="827" t="s">
        <v>406</v>
      </c>
      <c r="AG26" s="828"/>
      <c r="AH26" s="828"/>
      <c r="AI26" s="828"/>
      <c r="AJ26" s="829"/>
      <c r="AK26" s="747" t="s">
        <v>407</v>
      </c>
      <c r="AL26" s="747"/>
      <c r="AM26" s="747"/>
      <c r="AN26" s="747"/>
      <c r="AO26" s="748"/>
      <c r="AP26" s="746" t="s">
        <v>408</v>
      </c>
      <c r="AQ26" s="747"/>
      <c r="AR26" s="747"/>
      <c r="AS26" s="747"/>
      <c r="AT26" s="748"/>
      <c r="AU26" s="746" t="s">
        <v>409</v>
      </c>
      <c r="AV26" s="747"/>
      <c r="AW26" s="747"/>
      <c r="AX26" s="747"/>
      <c r="AY26" s="748"/>
      <c r="AZ26" s="746" t="s">
        <v>410</v>
      </c>
      <c r="BA26" s="747"/>
      <c r="BB26" s="747"/>
      <c r="BC26" s="747"/>
      <c r="BD26" s="748"/>
      <c r="BE26" s="746" t="s">
        <v>384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411</v>
      </c>
      <c r="C28" s="763"/>
      <c r="D28" s="763"/>
      <c r="E28" s="763"/>
      <c r="F28" s="763"/>
      <c r="G28" s="763"/>
      <c r="H28" s="763"/>
      <c r="I28" s="763"/>
      <c r="J28" s="763"/>
      <c r="K28" s="763"/>
      <c r="L28" s="763"/>
      <c r="M28" s="763"/>
      <c r="N28" s="763"/>
      <c r="O28" s="763"/>
      <c r="P28" s="764"/>
      <c r="Q28" s="835">
        <v>15115</v>
      </c>
      <c r="R28" s="836"/>
      <c r="S28" s="836"/>
      <c r="T28" s="836"/>
      <c r="U28" s="836"/>
      <c r="V28" s="836">
        <v>14661</v>
      </c>
      <c r="W28" s="836"/>
      <c r="X28" s="836"/>
      <c r="Y28" s="836"/>
      <c r="Z28" s="836"/>
      <c r="AA28" s="836">
        <v>454</v>
      </c>
      <c r="AB28" s="836"/>
      <c r="AC28" s="836"/>
      <c r="AD28" s="836"/>
      <c r="AE28" s="837"/>
      <c r="AF28" s="838">
        <v>454</v>
      </c>
      <c r="AG28" s="836"/>
      <c r="AH28" s="836"/>
      <c r="AI28" s="836"/>
      <c r="AJ28" s="839"/>
      <c r="AK28" s="840">
        <v>902</v>
      </c>
      <c r="AL28" s="841"/>
      <c r="AM28" s="841"/>
      <c r="AN28" s="841"/>
      <c r="AO28" s="841"/>
      <c r="AP28" s="841">
        <v>0</v>
      </c>
      <c r="AQ28" s="841"/>
      <c r="AR28" s="841"/>
      <c r="AS28" s="841"/>
      <c r="AT28" s="841"/>
      <c r="AU28" s="841">
        <v>0</v>
      </c>
      <c r="AV28" s="841"/>
      <c r="AW28" s="841"/>
      <c r="AX28" s="841"/>
      <c r="AY28" s="841"/>
      <c r="AZ28" s="842" t="s">
        <v>512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412</v>
      </c>
      <c r="C29" s="794"/>
      <c r="D29" s="794"/>
      <c r="E29" s="794"/>
      <c r="F29" s="794"/>
      <c r="G29" s="794"/>
      <c r="H29" s="794"/>
      <c r="I29" s="794"/>
      <c r="J29" s="794"/>
      <c r="K29" s="794"/>
      <c r="L29" s="794"/>
      <c r="M29" s="794"/>
      <c r="N29" s="794"/>
      <c r="O29" s="794"/>
      <c r="P29" s="795"/>
      <c r="Q29" s="796">
        <v>3239</v>
      </c>
      <c r="R29" s="797"/>
      <c r="S29" s="797"/>
      <c r="T29" s="797"/>
      <c r="U29" s="797"/>
      <c r="V29" s="797">
        <v>3212</v>
      </c>
      <c r="W29" s="797"/>
      <c r="X29" s="797"/>
      <c r="Y29" s="797"/>
      <c r="Z29" s="797"/>
      <c r="AA29" s="797">
        <v>27</v>
      </c>
      <c r="AB29" s="797"/>
      <c r="AC29" s="797"/>
      <c r="AD29" s="797"/>
      <c r="AE29" s="798"/>
      <c r="AF29" s="799">
        <v>27</v>
      </c>
      <c r="AG29" s="800"/>
      <c r="AH29" s="800"/>
      <c r="AI29" s="800"/>
      <c r="AJ29" s="801"/>
      <c r="AK29" s="847">
        <v>1608</v>
      </c>
      <c r="AL29" s="843"/>
      <c r="AM29" s="843"/>
      <c r="AN29" s="843"/>
      <c r="AO29" s="843"/>
      <c r="AP29" s="843">
        <v>0</v>
      </c>
      <c r="AQ29" s="843"/>
      <c r="AR29" s="843"/>
      <c r="AS29" s="843"/>
      <c r="AT29" s="843"/>
      <c r="AU29" s="843">
        <v>0</v>
      </c>
      <c r="AV29" s="843"/>
      <c r="AW29" s="843"/>
      <c r="AX29" s="843"/>
      <c r="AY29" s="843"/>
      <c r="AZ29" s="844" t="s">
        <v>512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413</v>
      </c>
      <c r="C30" s="794"/>
      <c r="D30" s="794"/>
      <c r="E30" s="794"/>
      <c r="F30" s="794"/>
      <c r="G30" s="794"/>
      <c r="H30" s="794"/>
      <c r="I30" s="794"/>
      <c r="J30" s="794"/>
      <c r="K30" s="794"/>
      <c r="L30" s="794"/>
      <c r="M30" s="794"/>
      <c r="N30" s="794"/>
      <c r="O30" s="794"/>
      <c r="P30" s="795"/>
      <c r="Q30" s="796">
        <v>2829</v>
      </c>
      <c r="R30" s="797"/>
      <c r="S30" s="797"/>
      <c r="T30" s="797"/>
      <c r="U30" s="797"/>
      <c r="V30" s="797">
        <v>2752</v>
      </c>
      <c r="W30" s="797"/>
      <c r="X30" s="797"/>
      <c r="Y30" s="797"/>
      <c r="Z30" s="797"/>
      <c r="AA30" s="797">
        <v>77</v>
      </c>
      <c r="AB30" s="797"/>
      <c r="AC30" s="797"/>
      <c r="AD30" s="797"/>
      <c r="AE30" s="798"/>
      <c r="AF30" s="799">
        <v>1146</v>
      </c>
      <c r="AG30" s="800"/>
      <c r="AH30" s="800"/>
      <c r="AI30" s="800"/>
      <c r="AJ30" s="801"/>
      <c r="AK30" s="847">
        <v>81</v>
      </c>
      <c r="AL30" s="843"/>
      <c r="AM30" s="843"/>
      <c r="AN30" s="843"/>
      <c r="AO30" s="843"/>
      <c r="AP30" s="843">
        <v>11509</v>
      </c>
      <c r="AQ30" s="843"/>
      <c r="AR30" s="843"/>
      <c r="AS30" s="843"/>
      <c r="AT30" s="843"/>
      <c r="AU30" s="843">
        <v>81</v>
      </c>
      <c r="AV30" s="843"/>
      <c r="AW30" s="843"/>
      <c r="AX30" s="843"/>
      <c r="AY30" s="843"/>
      <c r="AZ30" s="844" t="s">
        <v>512</v>
      </c>
      <c r="BA30" s="844"/>
      <c r="BB30" s="844"/>
      <c r="BC30" s="844"/>
      <c r="BD30" s="844"/>
      <c r="BE30" s="845" t="s">
        <v>414</v>
      </c>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415</v>
      </c>
      <c r="C31" s="794"/>
      <c r="D31" s="794"/>
      <c r="E31" s="794"/>
      <c r="F31" s="794"/>
      <c r="G31" s="794"/>
      <c r="H31" s="794"/>
      <c r="I31" s="794"/>
      <c r="J31" s="794"/>
      <c r="K31" s="794"/>
      <c r="L31" s="794"/>
      <c r="M31" s="794"/>
      <c r="N31" s="794"/>
      <c r="O31" s="794"/>
      <c r="P31" s="795"/>
      <c r="Q31" s="796">
        <v>3322</v>
      </c>
      <c r="R31" s="797"/>
      <c r="S31" s="797"/>
      <c r="T31" s="797"/>
      <c r="U31" s="797"/>
      <c r="V31" s="797">
        <v>3209</v>
      </c>
      <c r="W31" s="797"/>
      <c r="X31" s="797"/>
      <c r="Y31" s="797"/>
      <c r="Z31" s="797"/>
      <c r="AA31" s="797">
        <v>114</v>
      </c>
      <c r="AB31" s="797"/>
      <c r="AC31" s="797"/>
      <c r="AD31" s="797"/>
      <c r="AE31" s="798"/>
      <c r="AF31" s="799">
        <v>1298</v>
      </c>
      <c r="AG31" s="800"/>
      <c r="AH31" s="800"/>
      <c r="AI31" s="800"/>
      <c r="AJ31" s="801"/>
      <c r="AK31" s="847">
        <v>6750</v>
      </c>
      <c r="AL31" s="843"/>
      <c r="AM31" s="843"/>
      <c r="AN31" s="843"/>
      <c r="AO31" s="843"/>
      <c r="AP31" s="843">
        <v>17671</v>
      </c>
      <c r="AQ31" s="843"/>
      <c r="AR31" s="843"/>
      <c r="AS31" s="843"/>
      <c r="AT31" s="843"/>
      <c r="AU31" s="843">
        <v>6750</v>
      </c>
      <c r="AV31" s="843"/>
      <c r="AW31" s="843"/>
      <c r="AX31" s="843"/>
      <c r="AY31" s="843"/>
      <c r="AZ31" s="844" t="s">
        <v>512</v>
      </c>
      <c r="BA31" s="844"/>
      <c r="BB31" s="844"/>
      <c r="BC31" s="844"/>
      <c r="BD31" s="844"/>
      <c r="BE31" s="845" t="s">
        <v>414</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398</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2926</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133</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419</v>
      </c>
      <c r="B66" s="741"/>
      <c r="C66" s="741"/>
      <c r="D66" s="741"/>
      <c r="E66" s="741"/>
      <c r="F66" s="741"/>
      <c r="G66" s="741"/>
      <c r="H66" s="741"/>
      <c r="I66" s="741"/>
      <c r="J66" s="741"/>
      <c r="K66" s="741"/>
      <c r="L66" s="741"/>
      <c r="M66" s="741"/>
      <c r="N66" s="741"/>
      <c r="O66" s="741"/>
      <c r="P66" s="742"/>
      <c r="Q66" s="746" t="s">
        <v>403</v>
      </c>
      <c r="R66" s="747"/>
      <c r="S66" s="747"/>
      <c r="T66" s="747"/>
      <c r="U66" s="748"/>
      <c r="V66" s="746" t="s">
        <v>420</v>
      </c>
      <c r="W66" s="747"/>
      <c r="X66" s="747"/>
      <c r="Y66" s="747"/>
      <c r="Z66" s="748"/>
      <c r="AA66" s="746" t="s">
        <v>405</v>
      </c>
      <c r="AB66" s="747"/>
      <c r="AC66" s="747"/>
      <c r="AD66" s="747"/>
      <c r="AE66" s="748"/>
      <c r="AF66" s="867" t="s">
        <v>406</v>
      </c>
      <c r="AG66" s="828"/>
      <c r="AH66" s="828"/>
      <c r="AI66" s="828"/>
      <c r="AJ66" s="868"/>
      <c r="AK66" s="746" t="s">
        <v>407</v>
      </c>
      <c r="AL66" s="741"/>
      <c r="AM66" s="741"/>
      <c r="AN66" s="741"/>
      <c r="AO66" s="742"/>
      <c r="AP66" s="746" t="s">
        <v>408</v>
      </c>
      <c r="AQ66" s="747"/>
      <c r="AR66" s="747"/>
      <c r="AS66" s="747"/>
      <c r="AT66" s="748"/>
      <c r="AU66" s="746" t="s">
        <v>421</v>
      </c>
      <c r="AV66" s="747"/>
      <c r="AW66" s="747"/>
      <c r="AX66" s="747"/>
      <c r="AY66" s="748"/>
      <c r="AZ66" s="746" t="s">
        <v>384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574</v>
      </c>
      <c r="C68" s="883"/>
      <c r="D68" s="883"/>
      <c r="E68" s="883"/>
      <c r="F68" s="883"/>
      <c r="G68" s="883"/>
      <c r="H68" s="883"/>
      <c r="I68" s="883"/>
      <c r="J68" s="883"/>
      <c r="K68" s="883"/>
      <c r="L68" s="883"/>
      <c r="M68" s="883"/>
      <c r="N68" s="883"/>
      <c r="O68" s="883"/>
      <c r="P68" s="884"/>
      <c r="Q68" s="885">
        <v>1645</v>
      </c>
      <c r="R68" s="879"/>
      <c r="S68" s="879"/>
      <c r="T68" s="879"/>
      <c r="U68" s="879"/>
      <c r="V68" s="879">
        <v>1604</v>
      </c>
      <c r="W68" s="879"/>
      <c r="X68" s="879"/>
      <c r="Y68" s="879"/>
      <c r="Z68" s="879"/>
      <c r="AA68" s="879">
        <v>40</v>
      </c>
      <c r="AB68" s="879"/>
      <c r="AC68" s="879"/>
      <c r="AD68" s="879"/>
      <c r="AE68" s="879"/>
      <c r="AF68" s="879">
        <v>40</v>
      </c>
      <c r="AG68" s="879"/>
      <c r="AH68" s="879"/>
      <c r="AI68" s="879"/>
      <c r="AJ68" s="879"/>
      <c r="AK68" s="879" t="s">
        <v>512</v>
      </c>
      <c r="AL68" s="879"/>
      <c r="AM68" s="879"/>
      <c r="AN68" s="879"/>
      <c r="AO68" s="879"/>
      <c r="AP68" s="879" t="s">
        <v>512</v>
      </c>
      <c r="AQ68" s="879"/>
      <c r="AR68" s="879"/>
      <c r="AS68" s="879"/>
      <c r="AT68" s="879"/>
      <c r="AU68" s="879" t="s">
        <v>512</v>
      </c>
      <c r="AV68" s="879"/>
      <c r="AW68" s="879"/>
      <c r="AX68" s="879"/>
      <c r="AY68" s="879"/>
      <c r="AZ68" s="880" t="s">
        <v>559</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574</v>
      </c>
      <c r="C69" s="887"/>
      <c r="D69" s="887"/>
      <c r="E69" s="887"/>
      <c r="F69" s="887"/>
      <c r="G69" s="887"/>
      <c r="H69" s="887"/>
      <c r="I69" s="887"/>
      <c r="J69" s="887"/>
      <c r="K69" s="887"/>
      <c r="L69" s="887"/>
      <c r="M69" s="887"/>
      <c r="N69" s="887"/>
      <c r="O69" s="887"/>
      <c r="P69" s="888"/>
      <c r="Q69" s="889">
        <v>847072</v>
      </c>
      <c r="R69" s="843"/>
      <c r="S69" s="843"/>
      <c r="T69" s="843"/>
      <c r="U69" s="843"/>
      <c r="V69" s="843">
        <v>828353</v>
      </c>
      <c r="W69" s="843"/>
      <c r="X69" s="843"/>
      <c r="Y69" s="843"/>
      <c r="Z69" s="843"/>
      <c r="AA69" s="843">
        <v>18719</v>
      </c>
      <c r="AB69" s="843"/>
      <c r="AC69" s="843"/>
      <c r="AD69" s="843"/>
      <c r="AE69" s="843"/>
      <c r="AF69" s="843">
        <v>18719</v>
      </c>
      <c r="AG69" s="843"/>
      <c r="AH69" s="843"/>
      <c r="AI69" s="843"/>
      <c r="AJ69" s="843"/>
      <c r="AK69" s="843">
        <v>7694</v>
      </c>
      <c r="AL69" s="843"/>
      <c r="AM69" s="843"/>
      <c r="AN69" s="843"/>
      <c r="AO69" s="843"/>
      <c r="AP69" s="843" t="s">
        <v>512</v>
      </c>
      <c r="AQ69" s="843"/>
      <c r="AR69" s="843"/>
      <c r="AS69" s="843"/>
      <c r="AT69" s="843"/>
      <c r="AU69" s="843" t="s">
        <v>512</v>
      </c>
      <c r="AV69" s="843"/>
      <c r="AW69" s="843"/>
      <c r="AX69" s="843"/>
      <c r="AY69" s="843"/>
      <c r="AZ69" s="845" t="s">
        <v>578</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575</v>
      </c>
      <c r="C70" s="887"/>
      <c r="D70" s="887"/>
      <c r="E70" s="887"/>
      <c r="F70" s="887"/>
      <c r="G70" s="887"/>
      <c r="H70" s="887"/>
      <c r="I70" s="887"/>
      <c r="J70" s="887"/>
      <c r="K70" s="887"/>
      <c r="L70" s="887"/>
      <c r="M70" s="887"/>
      <c r="N70" s="887"/>
      <c r="O70" s="887"/>
      <c r="P70" s="888"/>
      <c r="Q70" s="889">
        <v>23479</v>
      </c>
      <c r="R70" s="843"/>
      <c r="S70" s="843"/>
      <c r="T70" s="843"/>
      <c r="U70" s="843"/>
      <c r="V70" s="843">
        <v>22911</v>
      </c>
      <c r="W70" s="843"/>
      <c r="X70" s="843"/>
      <c r="Y70" s="843"/>
      <c r="Z70" s="843"/>
      <c r="AA70" s="843">
        <v>568</v>
      </c>
      <c r="AB70" s="843"/>
      <c r="AC70" s="843"/>
      <c r="AD70" s="843"/>
      <c r="AE70" s="843"/>
      <c r="AF70" s="843">
        <v>568</v>
      </c>
      <c r="AG70" s="843"/>
      <c r="AH70" s="843"/>
      <c r="AI70" s="843"/>
      <c r="AJ70" s="843"/>
      <c r="AK70" s="843">
        <v>21</v>
      </c>
      <c r="AL70" s="843"/>
      <c r="AM70" s="843"/>
      <c r="AN70" s="843"/>
      <c r="AO70" s="843"/>
      <c r="AP70" s="843" t="s">
        <v>512</v>
      </c>
      <c r="AQ70" s="843"/>
      <c r="AR70" s="843"/>
      <c r="AS70" s="843"/>
      <c r="AT70" s="843"/>
      <c r="AU70" s="843" t="s">
        <v>512</v>
      </c>
      <c r="AV70" s="843"/>
      <c r="AW70" s="843"/>
      <c r="AX70" s="843"/>
      <c r="AY70" s="843"/>
      <c r="AZ70" s="845" t="s">
        <v>559</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575</v>
      </c>
      <c r="C71" s="887"/>
      <c r="D71" s="887"/>
      <c r="E71" s="887"/>
      <c r="F71" s="887"/>
      <c r="G71" s="887"/>
      <c r="H71" s="887"/>
      <c r="I71" s="887"/>
      <c r="J71" s="887"/>
      <c r="K71" s="887"/>
      <c r="L71" s="887"/>
      <c r="M71" s="887"/>
      <c r="N71" s="887"/>
      <c r="O71" s="887"/>
      <c r="P71" s="888"/>
      <c r="Q71" s="889">
        <v>205</v>
      </c>
      <c r="R71" s="843"/>
      <c r="S71" s="843"/>
      <c r="T71" s="843"/>
      <c r="U71" s="843"/>
      <c r="V71" s="843">
        <v>97</v>
      </c>
      <c r="W71" s="843"/>
      <c r="X71" s="843"/>
      <c r="Y71" s="843"/>
      <c r="Z71" s="843"/>
      <c r="AA71" s="843">
        <v>108</v>
      </c>
      <c r="AB71" s="843"/>
      <c r="AC71" s="843"/>
      <c r="AD71" s="843"/>
      <c r="AE71" s="843"/>
      <c r="AF71" s="843">
        <v>108</v>
      </c>
      <c r="AG71" s="843"/>
      <c r="AH71" s="843"/>
      <c r="AI71" s="843"/>
      <c r="AJ71" s="843"/>
      <c r="AK71" s="843" t="s">
        <v>512</v>
      </c>
      <c r="AL71" s="843"/>
      <c r="AM71" s="843"/>
      <c r="AN71" s="843"/>
      <c r="AO71" s="843"/>
      <c r="AP71" s="843" t="s">
        <v>512</v>
      </c>
      <c r="AQ71" s="843"/>
      <c r="AR71" s="843"/>
      <c r="AS71" s="843"/>
      <c r="AT71" s="843"/>
      <c r="AU71" s="843" t="s">
        <v>512</v>
      </c>
      <c r="AV71" s="843"/>
      <c r="AW71" s="843"/>
      <c r="AX71" s="843"/>
      <c r="AY71" s="843"/>
      <c r="AZ71" s="845" t="s">
        <v>579</v>
      </c>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576</v>
      </c>
      <c r="C72" s="887"/>
      <c r="D72" s="887"/>
      <c r="E72" s="887"/>
      <c r="F72" s="887"/>
      <c r="G72" s="887"/>
      <c r="H72" s="887"/>
      <c r="I72" s="887"/>
      <c r="J72" s="887"/>
      <c r="K72" s="887"/>
      <c r="L72" s="887"/>
      <c r="M72" s="887"/>
      <c r="N72" s="887"/>
      <c r="O72" s="887"/>
      <c r="P72" s="888"/>
      <c r="Q72" s="889">
        <v>321</v>
      </c>
      <c r="R72" s="843"/>
      <c r="S72" s="843"/>
      <c r="T72" s="843"/>
      <c r="U72" s="843"/>
      <c r="V72" s="843">
        <v>310</v>
      </c>
      <c r="W72" s="843"/>
      <c r="X72" s="843"/>
      <c r="Y72" s="843"/>
      <c r="Z72" s="843"/>
      <c r="AA72" s="843">
        <v>11</v>
      </c>
      <c r="AB72" s="843"/>
      <c r="AC72" s="843"/>
      <c r="AD72" s="843"/>
      <c r="AE72" s="843"/>
      <c r="AF72" s="843">
        <v>11</v>
      </c>
      <c r="AG72" s="843"/>
      <c r="AH72" s="843"/>
      <c r="AI72" s="843"/>
      <c r="AJ72" s="843"/>
      <c r="AK72" s="843">
        <v>3</v>
      </c>
      <c r="AL72" s="843"/>
      <c r="AM72" s="843"/>
      <c r="AN72" s="843"/>
      <c r="AO72" s="843"/>
      <c r="AP72" s="843" t="s">
        <v>512</v>
      </c>
      <c r="AQ72" s="843"/>
      <c r="AR72" s="843"/>
      <c r="AS72" s="843"/>
      <c r="AT72" s="843"/>
      <c r="AU72" s="843" t="s">
        <v>512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586</v>
      </c>
      <c r="C73" s="887"/>
      <c r="D73" s="887"/>
      <c r="E73" s="887"/>
      <c r="F73" s="887"/>
      <c r="G73" s="887"/>
      <c r="H73" s="887"/>
      <c r="I73" s="887"/>
      <c r="J73" s="887"/>
      <c r="K73" s="887"/>
      <c r="L73" s="887"/>
      <c r="M73" s="887"/>
      <c r="N73" s="887"/>
      <c r="O73" s="887"/>
      <c r="P73" s="888"/>
      <c r="Q73" s="889">
        <v>50790</v>
      </c>
      <c r="R73" s="843"/>
      <c r="S73" s="843"/>
      <c r="T73" s="843"/>
      <c r="U73" s="843"/>
      <c r="V73" s="843">
        <v>48213</v>
      </c>
      <c r="W73" s="843"/>
      <c r="X73" s="843"/>
      <c r="Y73" s="843"/>
      <c r="Z73" s="843"/>
      <c r="AA73" s="843">
        <v>2576</v>
      </c>
      <c r="AB73" s="843"/>
      <c r="AC73" s="843"/>
      <c r="AD73" s="843"/>
      <c r="AE73" s="843"/>
      <c r="AF73" s="843">
        <v>7908</v>
      </c>
      <c r="AG73" s="843"/>
      <c r="AH73" s="843"/>
      <c r="AI73" s="843"/>
      <c r="AJ73" s="843"/>
      <c r="AK73" s="843" t="s">
        <v>512</v>
      </c>
      <c r="AL73" s="843"/>
      <c r="AM73" s="843"/>
      <c r="AN73" s="843"/>
      <c r="AO73" s="843"/>
      <c r="AP73" s="843" t="s">
        <v>512</v>
      </c>
      <c r="AQ73" s="843"/>
      <c r="AR73" s="843"/>
      <c r="AS73" s="843"/>
      <c r="AT73" s="843"/>
      <c r="AU73" s="843" t="s">
        <v>512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577</v>
      </c>
      <c r="C74" s="887"/>
      <c r="D74" s="887"/>
      <c r="E74" s="887"/>
      <c r="F74" s="887"/>
      <c r="G74" s="887"/>
      <c r="H74" s="887"/>
      <c r="I74" s="887"/>
      <c r="J74" s="887"/>
      <c r="K74" s="887"/>
      <c r="L74" s="887"/>
      <c r="M74" s="887"/>
      <c r="N74" s="887"/>
      <c r="O74" s="887"/>
      <c r="P74" s="888"/>
      <c r="Q74" s="889">
        <v>4792</v>
      </c>
      <c r="R74" s="843"/>
      <c r="S74" s="843"/>
      <c r="T74" s="843"/>
      <c r="U74" s="843"/>
      <c r="V74" s="843">
        <v>4272</v>
      </c>
      <c r="W74" s="843"/>
      <c r="X74" s="843"/>
      <c r="Y74" s="843"/>
      <c r="Z74" s="843"/>
      <c r="AA74" s="843">
        <v>520</v>
      </c>
      <c r="AB74" s="843"/>
      <c r="AC74" s="843"/>
      <c r="AD74" s="843"/>
      <c r="AE74" s="843"/>
      <c r="AF74" s="843">
        <v>520</v>
      </c>
      <c r="AG74" s="843"/>
      <c r="AH74" s="843"/>
      <c r="AI74" s="843"/>
      <c r="AJ74" s="843"/>
      <c r="AK74" s="843">
        <v>143</v>
      </c>
      <c r="AL74" s="843"/>
      <c r="AM74" s="843"/>
      <c r="AN74" s="843"/>
      <c r="AO74" s="843"/>
      <c r="AP74" s="843">
        <v>737</v>
      </c>
      <c r="AQ74" s="843"/>
      <c r="AR74" s="843"/>
      <c r="AS74" s="843"/>
      <c r="AT74" s="843"/>
      <c r="AU74" s="843">
        <v>272</v>
      </c>
      <c r="AV74" s="843"/>
      <c r="AW74" s="843"/>
      <c r="AX74" s="843"/>
      <c r="AY74" s="843"/>
      <c r="AZ74" s="845" t="s">
        <v>580</v>
      </c>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577</v>
      </c>
      <c r="C75" s="887"/>
      <c r="D75" s="887"/>
      <c r="E75" s="887"/>
      <c r="F75" s="887"/>
      <c r="G75" s="887"/>
      <c r="H75" s="887"/>
      <c r="I75" s="887"/>
      <c r="J75" s="887"/>
      <c r="K75" s="887"/>
      <c r="L75" s="887"/>
      <c r="M75" s="887"/>
      <c r="N75" s="887"/>
      <c r="O75" s="887"/>
      <c r="P75" s="888"/>
      <c r="Q75" s="890">
        <v>32767</v>
      </c>
      <c r="R75" s="891"/>
      <c r="S75" s="891"/>
      <c r="T75" s="891"/>
      <c r="U75" s="847"/>
      <c r="V75" s="892">
        <v>31612</v>
      </c>
      <c r="W75" s="891"/>
      <c r="X75" s="891"/>
      <c r="Y75" s="891"/>
      <c r="Z75" s="847"/>
      <c r="AA75" s="892">
        <v>1154</v>
      </c>
      <c r="AB75" s="891"/>
      <c r="AC75" s="891"/>
      <c r="AD75" s="891"/>
      <c r="AE75" s="847"/>
      <c r="AF75" s="892">
        <v>1154</v>
      </c>
      <c r="AG75" s="891"/>
      <c r="AH75" s="891"/>
      <c r="AI75" s="891"/>
      <c r="AJ75" s="847"/>
      <c r="AK75" s="892">
        <v>319</v>
      </c>
      <c r="AL75" s="891"/>
      <c r="AM75" s="891"/>
      <c r="AN75" s="891"/>
      <c r="AO75" s="847"/>
      <c r="AP75" s="892" t="s">
        <v>512</v>
      </c>
      <c r="AQ75" s="891"/>
      <c r="AR75" s="891"/>
      <c r="AS75" s="891"/>
      <c r="AT75" s="847"/>
      <c r="AU75" s="892" t="s">
        <v>512</v>
      </c>
      <c r="AV75" s="891"/>
      <c r="AW75" s="891"/>
      <c r="AX75" s="891"/>
      <c r="AY75" s="847"/>
      <c r="AZ75" s="845" t="s">
        <v>581</v>
      </c>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398</v>
      </c>
      <c r="B88" s="802" t="s">
        <v>422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802" t="s">
        <v>423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431</v>
      </c>
      <c r="AB109" s="906"/>
      <c r="AC109" s="906"/>
      <c r="AD109" s="906"/>
      <c r="AE109" s="907"/>
      <c r="AF109" s="905" t="s">
        <v>432</v>
      </c>
      <c r="AG109" s="906"/>
      <c r="AH109" s="906"/>
      <c r="AI109" s="906"/>
      <c r="AJ109" s="907"/>
      <c r="AK109" s="905" t="s">
        <v>314</v>
      </c>
      <c r="AL109" s="906"/>
      <c r="AM109" s="906"/>
      <c r="AN109" s="906"/>
      <c r="AO109" s="907"/>
      <c r="AP109" s="905" t="s">
        <v>433</v>
      </c>
      <c r="AQ109" s="906"/>
      <c r="AR109" s="906"/>
      <c r="AS109" s="906"/>
      <c r="AT109" s="908"/>
      <c r="AU109" s="925" t="s">
        <v>430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431</v>
      </c>
      <c r="BR109" s="906"/>
      <c r="BS109" s="906"/>
      <c r="BT109" s="906"/>
      <c r="BU109" s="907"/>
      <c r="BV109" s="905" t="s">
        <v>432</v>
      </c>
      <c r="BW109" s="906"/>
      <c r="BX109" s="906"/>
      <c r="BY109" s="906"/>
      <c r="BZ109" s="907"/>
      <c r="CA109" s="905" t="s">
        <v>314</v>
      </c>
      <c r="CB109" s="906"/>
      <c r="CC109" s="906"/>
      <c r="CD109" s="906"/>
      <c r="CE109" s="907"/>
      <c r="CF109" s="926" t="s">
        <v>433</v>
      </c>
      <c r="CG109" s="926"/>
      <c r="CH109" s="926"/>
      <c r="CI109" s="926"/>
      <c r="CJ109" s="926"/>
      <c r="CK109" s="905" t="s">
        <v>434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431</v>
      </c>
      <c r="DH109" s="906"/>
      <c r="DI109" s="906"/>
      <c r="DJ109" s="906"/>
      <c r="DK109" s="907"/>
      <c r="DL109" s="905" t="s">
        <v>432</v>
      </c>
      <c r="DM109" s="906"/>
      <c r="DN109" s="906"/>
      <c r="DO109" s="906"/>
      <c r="DP109" s="907"/>
      <c r="DQ109" s="905" t="s">
        <v>314</v>
      </c>
      <c r="DR109" s="906"/>
      <c r="DS109" s="906"/>
      <c r="DT109" s="906"/>
      <c r="DU109" s="907"/>
      <c r="DV109" s="905" t="s">
        <v>433</v>
      </c>
      <c r="DW109" s="906"/>
      <c r="DX109" s="906"/>
      <c r="DY109" s="906"/>
      <c r="DZ109" s="908"/>
    </row>
    <row r="110" spans="1:131" s="224" customFormat="1" ht="26.25" customHeight="1" x14ac:dyDescent="0.2">
      <c r="A110" s="909" t="s">
        <v>435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2941129</v>
      </c>
      <c r="AB110" s="913"/>
      <c r="AC110" s="913"/>
      <c r="AD110" s="913"/>
      <c r="AE110" s="914"/>
      <c r="AF110" s="915">
        <v>3093947</v>
      </c>
      <c r="AG110" s="913"/>
      <c r="AH110" s="913"/>
      <c r="AI110" s="913"/>
      <c r="AJ110" s="914"/>
      <c r="AK110" s="915">
        <v>3322391</v>
      </c>
      <c r="AL110" s="913"/>
      <c r="AM110" s="913"/>
      <c r="AN110" s="913"/>
      <c r="AO110" s="914"/>
      <c r="AP110" s="916">
        <v>12.1</v>
      </c>
      <c r="AQ110" s="917"/>
      <c r="AR110" s="917"/>
      <c r="AS110" s="917"/>
      <c r="AT110" s="918"/>
      <c r="AU110" s="919" t="s">
        <v>76</v>
      </c>
      <c r="AV110" s="920"/>
      <c r="AW110" s="920"/>
      <c r="AX110" s="920"/>
      <c r="AY110" s="920"/>
      <c r="AZ110" s="942" t="s">
        <v>436</v>
      </c>
      <c r="BA110" s="910"/>
      <c r="BB110" s="910"/>
      <c r="BC110" s="910"/>
      <c r="BD110" s="910"/>
      <c r="BE110" s="910"/>
      <c r="BF110" s="910"/>
      <c r="BG110" s="910"/>
      <c r="BH110" s="910"/>
      <c r="BI110" s="910"/>
      <c r="BJ110" s="910"/>
      <c r="BK110" s="910"/>
      <c r="BL110" s="910"/>
      <c r="BM110" s="910"/>
      <c r="BN110" s="910"/>
      <c r="BO110" s="910"/>
      <c r="BP110" s="911"/>
      <c r="BQ110" s="943">
        <v>46945606</v>
      </c>
      <c r="BR110" s="944"/>
      <c r="BS110" s="944"/>
      <c r="BT110" s="944"/>
      <c r="BU110" s="944"/>
      <c r="BV110" s="944">
        <v>47582818</v>
      </c>
      <c r="BW110" s="944"/>
      <c r="BX110" s="944"/>
      <c r="BY110" s="944"/>
      <c r="BZ110" s="944"/>
      <c r="CA110" s="944">
        <v>46511063</v>
      </c>
      <c r="CB110" s="944"/>
      <c r="CC110" s="944"/>
      <c r="CD110" s="944"/>
      <c r="CE110" s="944"/>
      <c r="CF110" s="957">
        <v>169.9</v>
      </c>
      <c r="CG110" s="958"/>
      <c r="CH110" s="958"/>
      <c r="CI110" s="958"/>
      <c r="CJ110" s="958"/>
      <c r="CK110" s="959" t="s">
        <v>437</v>
      </c>
      <c r="CL110" s="960"/>
      <c r="CM110" s="942" t="s">
        <v>438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133</v>
      </c>
      <c r="DH110" s="944"/>
      <c r="DI110" s="944"/>
      <c r="DJ110" s="944"/>
      <c r="DK110" s="944"/>
      <c r="DL110" s="944" t="s">
        <v>439</v>
      </c>
      <c r="DM110" s="944"/>
      <c r="DN110" s="944"/>
      <c r="DO110" s="944"/>
      <c r="DP110" s="944"/>
      <c r="DQ110" s="944" t="s">
        <v>133</v>
      </c>
      <c r="DR110" s="944"/>
      <c r="DS110" s="944"/>
      <c r="DT110" s="944"/>
      <c r="DU110" s="944"/>
      <c r="DV110" s="945" t="s">
        <v>439</v>
      </c>
      <c r="DW110" s="945"/>
      <c r="DX110" s="945"/>
      <c r="DY110" s="945"/>
      <c r="DZ110" s="946"/>
    </row>
    <row r="111" spans="1:131" s="224" customFormat="1" ht="26.25" customHeight="1" x14ac:dyDescent="0.2">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133</v>
      </c>
      <c r="AB111" s="951"/>
      <c r="AC111" s="951"/>
      <c r="AD111" s="951"/>
      <c r="AE111" s="952"/>
      <c r="AF111" s="953" t="s">
        <v>133</v>
      </c>
      <c r="AG111" s="951"/>
      <c r="AH111" s="951"/>
      <c r="AI111" s="951"/>
      <c r="AJ111" s="952"/>
      <c r="AK111" s="953" t="s">
        <v>133</v>
      </c>
      <c r="AL111" s="951"/>
      <c r="AM111" s="951"/>
      <c r="AN111" s="951"/>
      <c r="AO111" s="952"/>
      <c r="AP111" s="954" t="s">
        <v>133</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v>1472903</v>
      </c>
      <c r="BR111" s="939"/>
      <c r="BS111" s="939"/>
      <c r="BT111" s="939"/>
      <c r="BU111" s="939"/>
      <c r="BV111" s="939">
        <v>1461898</v>
      </c>
      <c r="BW111" s="939"/>
      <c r="BX111" s="939"/>
      <c r="BY111" s="939"/>
      <c r="BZ111" s="939"/>
      <c r="CA111" s="939">
        <v>1452736</v>
      </c>
      <c r="CB111" s="939"/>
      <c r="CC111" s="939"/>
      <c r="CD111" s="939"/>
      <c r="CE111" s="939"/>
      <c r="CF111" s="933">
        <v>5.3</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439</v>
      </c>
      <c r="DH111" s="939"/>
      <c r="DI111" s="939"/>
      <c r="DJ111" s="939"/>
      <c r="DK111" s="939"/>
      <c r="DL111" s="939" t="s">
        <v>439</v>
      </c>
      <c r="DM111" s="939"/>
      <c r="DN111" s="939"/>
      <c r="DO111" s="939"/>
      <c r="DP111" s="939"/>
      <c r="DQ111" s="939" t="s">
        <v>133</v>
      </c>
      <c r="DR111" s="939"/>
      <c r="DS111" s="939"/>
      <c r="DT111" s="939"/>
      <c r="DU111" s="939"/>
      <c r="DV111" s="940" t="s">
        <v>133</v>
      </c>
      <c r="DW111" s="940"/>
      <c r="DX111" s="940"/>
      <c r="DY111" s="940"/>
      <c r="DZ111" s="941"/>
    </row>
    <row r="112" spans="1:131" s="224" customFormat="1" ht="26.25" customHeight="1" x14ac:dyDescent="0.2">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133</v>
      </c>
      <c r="AB112" s="972"/>
      <c r="AC112" s="972"/>
      <c r="AD112" s="972"/>
      <c r="AE112" s="973"/>
      <c r="AF112" s="974" t="s">
        <v>439</v>
      </c>
      <c r="AG112" s="972"/>
      <c r="AH112" s="972"/>
      <c r="AI112" s="972"/>
      <c r="AJ112" s="973"/>
      <c r="AK112" s="974" t="s">
        <v>133</v>
      </c>
      <c r="AL112" s="972"/>
      <c r="AM112" s="972"/>
      <c r="AN112" s="972"/>
      <c r="AO112" s="973"/>
      <c r="AP112" s="975" t="s">
        <v>133</v>
      </c>
      <c r="AQ112" s="976"/>
      <c r="AR112" s="976"/>
      <c r="AS112" s="976"/>
      <c r="AT112" s="977"/>
      <c r="AU112" s="921"/>
      <c r="AV112" s="922"/>
      <c r="AW112" s="922"/>
      <c r="AX112" s="922"/>
      <c r="AY112" s="922"/>
      <c r="AZ112" s="935" t="s">
        <v>445</v>
      </c>
      <c r="BA112" s="936"/>
      <c r="BB112" s="936"/>
      <c r="BC112" s="936"/>
      <c r="BD112" s="936"/>
      <c r="BE112" s="936"/>
      <c r="BF112" s="936"/>
      <c r="BG112" s="936"/>
      <c r="BH112" s="936"/>
      <c r="BI112" s="936"/>
      <c r="BJ112" s="936"/>
      <c r="BK112" s="936"/>
      <c r="BL112" s="936"/>
      <c r="BM112" s="936"/>
      <c r="BN112" s="936"/>
      <c r="BO112" s="936"/>
      <c r="BP112" s="937"/>
      <c r="BQ112" s="938">
        <v>9070034</v>
      </c>
      <c r="BR112" s="939"/>
      <c r="BS112" s="939"/>
      <c r="BT112" s="939"/>
      <c r="BU112" s="939"/>
      <c r="BV112" s="939">
        <v>8327786</v>
      </c>
      <c r="BW112" s="939"/>
      <c r="BX112" s="939"/>
      <c r="BY112" s="939"/>
      <c r="BZ112" s="939"/>
      <c r="CA112" s="939">
        <v>6830855</v>
      </c>
      <c r="CB112" s="939"/>
      <c r="CC112" s="939"/>
      <c r="CD112" s="939"/>
      <c r="CE112" s="939"/>
      <c r="CF112" s="933">
        <v>24.9</v>
      </c>
      <c r="CG112" s="934"/>
      <c r="CH112" s="934"/>
      <c r="CI112" s="934"/>
      <c r="CJ112" s="934"/>
      <c r="CK112" s="961"/>
      <c r="CL112" s="962"/>
      <c r="CM112" s="935" t="s">
        <v>446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44482</v>
      </c>
      <c r="DH112" s="939"/>
      <c r="DI112" s="939"/>
      <c r="DJ112" s="939"/>
      <c r="DK112" s="939"/>
      <c r="DL112" s="939">
        <v>33477</v>
      </c>
      <c r="DM112" s="939"/>
      <c r="DN112" s="939"/>
      <c r="DO112" s="939"/>
      <c r="DP112" s="939"/>
      <c r="DQ112" s="939">
        <v>24225</v>
      </c>
      <c r="DR112" s="939"/>
      <c r="DS112" s="939"/>
      <c r="DT112" s="939"/>
      <c r="DU112" s="939"/>
      <c r="DV112" s="940">
        <v>0.1</v>
      </c>
      <c r="DW112" s="940"/>
      <c r="DX112" s="940"/>
      <c r="DY112" s="940"/>
      <c r="DZ112" s="941"/>
    </row>
    <row r="113" spans="1:130" s="224" customFormat="1" ht="26.25" customHeight="1" x14ac:dyDescent="0.2">
      <c r="A113" s="967"/>
      <c r="B113" s="968"/>
      <c r="C113" s="936" t="s">
        <v>447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700116</v>
      </c>
      <c r="AB113" s="951"/>
      <c r="AC113" s="951"/>
      <c r="AD113" s="951"/>
      <c r="AE113" s="952"/>
      <c r="AF113" s="953">
        <v>558389</v>
      </c>
      <c r="AG113" s="951"/>
      <c r="AH113" s="951"/>
      <c r="AI113" s="951"/>
      <c r="AJ113" s="952"/>
      <c r="AK113" s="953">
        <v>513918</v>
      </c>
      <c r="AL113" s="951"/>
      <c r="AM113" s="951"/>
      <c r="AN113" s="951"/>
      <c r="AO113" s="952"/>
      <c r="AP113" s="954">
        <v>1.9</v>
      </c>
      <c r="AQ113" s="955"/>
      <c r="AR113" s="955"/>
      <c r="AS113" s="955"/>
      <c r="AT113" s="956"/>
      <c r="AU113" s="921"/>
      <c r="AV113" s="922"/>
      <c r="AW113" s="922"/>
      <c r="AX113" s="922"/>
      <c r="AY113" s="922"/>
      <c r="AZ113" s="935" t="s">
        <v>448</v>
      </c>
      <c r="BA113" s="936"/>
      <c r="BB113" s="936"/>
      <c r="BC113" s="936"/>
      <c r="BD113" s="936"/>
      <c r="BE113" s="936"/>
      <c r="BF113" s="936"/>
      <c r="BG113" s="936"/>
      <c r="BH113" s="936"/>
      <c r="BI113" s="936"/>
      <c r="BJ113" s="936"/>
      <c r="BK113" s="936"/>
      <c r="BL113" s="936"/>
      <c r="BM113" s="936"/>
      <c r="BN113" s="936"/>
      <c r="BO113" s="936"/>
      <c r="BP113" s="937"/>
      <c r="BQ113" s="938">
        <v>374926</v>
      </c>
      <c r="BR113" s="939"/>
      <c r="BS113" s="939"/>
      <c r="BT113" s="939"/>
      <c r="BU113" s="939"/>
      <c r="BV113" s="939">
        <v>323273</v>
      </c>
      <c r="BW113" s="939"/>
      <c r="BX113" s="939"/>
      <c r="BY113" s="939"/>
      <c r="BZ113" s="939"/>
      <c r="CA113" s="939">
        <v>271622</v>
      </c>
      <c r="CB113" s="939"/>
      <c r="CC113" s="939"/>
      <c r="CD113" s="939"/>
      <c r="CE113" s="939"/>
      <c r="CF113" s="933">
        <v>1</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133</v>
      </c>
      <c r="DH113" s="972"/>
      <c r="DI113" s="972"/>
      <c r="DJ113" s="972"/>
      <c r="DK113" s="973"/>
      <c r="DL113" s="974" t="s">
        <v>133</v>
      </c>
      <c r="DM113" s="972"/>
      <c r="DN113" s="972"/>
      <c r="DO113" s="972"/>
      <c r="DP113" s="973"/>
      <c r="DQ113" s="974" t="s">
        <v>133</v>
      </c>
      <c r="DR113" s="972"/>
      <c r="DS113" s="972"/>
      <c r="DT113" s="972"/>
      <c r="DU113" s="973"/>
      <c r="DV113" s="975" t="s">
        <v>439</v>
      </c>
      <c r="DW113" s="976"/>
      <c r="DX113" s="976"/>
      <c r="DY113" s="976"/>
      <c r="DZ113" s="977"/>
    </row>
    <row r="114" spans="1:130" s="224" customFormat="1" ht="26.25" customHeight="1" x14ac:dyDescent="0.2">
      <c r="A114" s="967"/>
      <c r="B114" s="968"/>
      <c r="C114" s="936" t="s">
        <v>450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133</v>
      </c>
      <c r="AB114" s="972"/>
      <c r="AC114" s="972"/>
      <c r="AD114" s="972"/>
      <c r="AE114" s="973"/>
      <c r="AF114" s="974" t="s">
        <v>133</v>
      </c>
      <c r="AG114" s="972"/>
      <c r="AH114" s="972"/>
      <c r="AI114" s="972"/>
      <c r="AJ114" s="973"/>
      <c r="AK114" s="974" t="s">
        <v>439</v>
      </c>
      <c r="AL114" s="972"/>
      <c r="AM114" s="972"/>
      <c r="AN114" s="972"/>
      <c r="AO114" s="973"/>
      <c r="AP114" s="975" t="s">
        <v>133</v>
      </c>
      <c r="AQ114" s="976"/>
      <c r="AR114" s="976"/>
      <c r="AS114" s="976"/>
      <c r="AT114" s="977"/>
      <c r="AU114" s="921"/>
      <c r="AV114" s="922"/>
      <c r="AW114" s="922"/>
      <c r="AX114" s="922"/>
      <c r="AY114" s="922"/>
      <c r="AZ114" s="935" t="s">
        <v>451</v>
      </c>
      <c r="BA114" s="936"/>
      <c r="BB114" s="936"/>
      <c r="BC114" s="936"/>
      <c r="BD114" s="936"/>
      <c r="BE114" s="936"/>
      <c r="BF114" s="936"/>
      <c r="BG114" s="936"/>
      <c r="BH114" s="936"/>
      <c r="BI114" s="936"/>
      <c r="BJ114" s="936"/>
      <c r="BK114" s="936"/>
      <c r="BL114" s="936"/>
      <c r="BM114" s="936"/>
      <c r="BN114" s="936"/>
      <c r="BO114" s="936"/>
      <c r="BP114" s="937"/>
      <c r="BQ114" s="938">
        <v>11949456</v>
      </c>
      <c r="BR114" s="939"/>
      <c r="BS114" s="939"/>
      <c r="BT114" s="939"/>
      <c r="BU114" s="939"/>
      <c r="BV114" s="939">
        <v>11628398</v>
      </c>
      <c r="BW114" s="939"/>
      <c r="BX114" s="939"/>
      <c r="BY114" s="939"/>
      <c r="BZ114" s="939"/>
      <c r="CA114" s="939">
        <v>11690315</v>
      </c>
      <c r="CB114" s="939"/>
      <c r="CC114" s="939"/>
      <c r="CD114" s="939"/>
      <c r="CE114" s="939"/>
      <c r="CF114" s="933">
        <v>42.7</v>
      </c>
      <c r="CG114" s="934"/>
      <c r="CH114" s="934"/>
      <c r="CI114" s="934"/>
      <c r="CJ114" s="934"/>
      <c r="CK114" s="961"/>
      <c r="CL114" s="962"/>
      <c r="CM114" s="935" t="s">
        <v>452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133</v>
      </c>
      <c r="DH114" s="972"/>
      <c r="DI114" s="972"/>
      <c r="DJ114" s="972"/>
      <c r="DK114" s="973"/>
      <c r="DL114" s="974" t="s">
        <v>439</v>
      </c>
      <c r="DM114" s="972"/>
      <c r="DN114" s="972"/>
      <c r="DO114" s="972"/>
      <c r="DP114" s="973"/>
      <c r="DQ114" s="974" t="s">
        <v>133</v>
      </c>
      <c r="DR114" s="972"/>
      <c r="DS114" s="972"/>
      <c r="DT114" s="972"/>
      <c r="DU114" s="973"/>
      <c r="DV114" s="975" t="s">
        <v>133</v>
      </c>
      <c r="DW114" s="976"/>
      <c r="DX114" s="976"/>
      <c r="DY114" s="976"/>
      <c r="DZ114" s="977"/>
    </row>
    <row r="115" spans="1:130" s="224" customFormat="1" ht="26.25" customHeight="1" x14ac:dyDescent="0.2">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133</v>
      </c>
      <c r="AB115" s="951"/>
      <c r="AC115" s="951"/>
      <c r="AD115" s="951"/>
      <c r="AE115" s="952"/>
      <c r="AF115" s="953" t="s">
        <v>133</v>
      </c>
      <c r="AG115" s="951"/>
      <c r="AH115" s="951"/>
      <c r="AI115" s="951"/>
      <c r="AJ115" s="952"/>
      <c r="AK115" s="953" t="s">
        <v>133</v>
      </c>
      <c r="AL115" s="951"/>
      <c r="AM115" s="951"/>
      <c r="AN115" s="951"/>
      <c r="AO115" s="952"/>
      <c r="AP115" s="954" t="s">
        <v>133</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v>898</v>
      </c>
      <c r="BR115" s="939"/>
      <c r="BS115" s="939"/>
      <c r="BT115" s="939"/>
      <c r="BU115" s="939"/>
      <c r="BV115" s="939">
        <v>89</v>
      </c>
      <c r="BW115" s="939"/>
      <c r="BX115" s="939"/>
      <c r="BY115" s="939"/>
      <c r="BZ115" s="939"/>
      <c r="CA115" s="939" t="s">
        <v>133</v>
      </c>
      <c r="CB115" s="939"/>
      <c r="CC115" s="939"/>
      <c r="CD115" s="939"/>
      <c r="CE115" s="939"/>
      <c r="CF115" s="933" t="s">
        <v>439</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1113111</v>
      </c>
      <c r="DH115" s="972"/>
      <c r="DI115" s="972"/>
      <c r="DJ115" s="972"/>
      <c r="DK115" s="973"/>
      <c r="DL115" s="974">
        <v>1113111</v>
      </c>
      <c r="DM115" s="972"/>
      <c r="DN115" s="972"/>
      <c r="DO115" s="972"/>
      <c r="DP115" s="973"/>
      <c r="DQ115" s="974">
        <v>1113111</v>
      </c>
      <c r="DR115" s="972"/>
      <c r="DS115" s="972"/>
      <c r="DT115" s="972"/>
      <c r="DU115" s="973"/>
      <c r="DV115" s="975">
        <v>4.0999999999999996</v>
      </c>
      <c r="DW115" s="976"/>
      <c r="DX115" s="976"/>
      <c r="DY115" s="976"/>
      <c r="DZ115" s="977"/>
    </row>
    <row r="116" spans="1:130" s="224" customFormat="1" ht="26.25" customHeight="1" x14ac:dyDescent="0.2">
      <c r="A116" s="969"/>
      <c r="B116" s="970"/>
      <c r="C116" s="978" t="s">
        <v>456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133</v>
      </c>
      <c r="AB116" s="972"/>
      <c r="AC116" s="972"/>
      <c r="AD116" s="972"/>
      <c r="AE116" s="973"/>
      <c r="AF116" s="974" t="s">
        <v>133</v>
      </c>
      <c r="AG116" s="972"/>
      <c r="AH116" s="972"/>
      <c r="AI116" s="972"/>
      <c r="AJ116" s="973"/>
      <c r="AK116" s="974" t="s">
        <v>133</v>
      </c>
      <c r="AL116" s="972"/>
      <c r="AM116" s="972"/>
      <c r="AN116" s="972"/>
      <c r="AO116" s="973"/>
      <c r="AP116" s="975" t="s">
        <v>133</v>
      </c>
      <c r="AQ116" s="976"/>
      <c r="AR116" s="976"/>
      <c r="AS116" s="976"/>
      <c r="AT116" s="977"/>
      <c r="AU116" s="921"/>
      <c r="AV116" s="922"/>
      <c r="AW116" s="922"/>
      <c r="AX116" s="922"/>
      <c r="AY116" s="922"/>
      <c r="AZ116" s="980" t="s">
        <v>457</v>
      </c>
      <c r="BA116" s="981"/>
      <c r="BB116" s="981"/>
      <c r="BC116" s="981"/>
      <c r="BD116" s="981"/>
      <c r="BE116" s="981"/>
      <c r="BF116" s="981"/>
      <c r="BG116" s="981"/>
      <c r="BH116" s="981"/>
      <c r="BI116" s="981"/>
      <c r="BJ116" s="981"/>
      <c r="BK116" s="981"/>
      <c r="BL116" s="981"/>
      <c r="BM116" s="981"/>
      <c r="BN116" s="981"/>
      <c r="BO116" s="981"/>
      <c r="BP116" s="982"/>
      <c r="BQ116" s="938" t="s">
        <v>133</v>
      </c>
      <c r="BR116" s="939"/>
      <c r="BS116" s="939"/>
      <c r="BT116" s="939"/>
      <c r="BU116" s="939"/>
      <c r="BV116" s="939" t="s">
        <v>133</v>
      </c>
      <c r="BW116" s="939"/>
      <c r="BX116" s="939"/>
      <c r="BY116" s="939"/>
      <c r="BZ116" s="939"/>
      <c r="CA116" s="939" t="s">
        <v>133</v>
      </c>
      <c r="CB116" s="939"/>
      <c r="CC116" s="939"/>
      <c r="CD116" s="939"/>
      <c r="CE116" s="939"/>
      <c r="CF116" s="933" t="s">
        <v>133</v>
      </c>
      <c r="CG116" s="934"/>
      <c r="CH116" s="934"/>
      <c r="CI116" s="934"/>
      <c r="CJ116" s="934"/>
      <c r="CK116" s="961"/>
      <c r="CL116" s="962"/>
      <c r="CM116" s="935" t="s">
        <v>458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133</v>
      </c>
      <c r="DH116" s="972"/>
      <c r="DI116" s="972"/>
      <c r="DJ116" s="972"/>
      <c r="DK116" s="973"/>
      <c r="DL116" s="974" t="s">
        <v>439</v>
      </c>
      <c r="DM116" s="972"/>
      <c r="DN116" s="972"/>
      <c r="DO116" s="972"/>
      <c r="DP116" s="973"/>
      <c r="DQ116" s="974" t="s">
        <v>133</v>
      </c>
      <c r="DR116" s="972"/>
      <c r="DS116" s="972"/>
      <c r="DT116" s="972"/>
      <c r="DU116" s="973"/>
      <c r="DV116" s="975" t="s">
        <v>133</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459</v>
      </c>
      <c r="Z117" s="907"/>
      <c r="AA117" s="991">
        <v>3641245</v>
      </c>
      <c r="AB117" s="992"/>
      <c r="AC117" s="992"/>
      <c r="AD117" s="992"/>
      <c r="AE117" s="993"/>
      <c r="AF117" s="994">
        <v>3652336</v>
      </c>
      <c r="AG117" s="992"/>
      <c r="AH117" s="992"/>
      <c r="AI117" s="992"/>
      <c r="AJ117" s="993"/>
      <c r="AK117" s="994">
        <v>3836309</v>
      </c>
      <c r="AL117" s="992"/>
      <c r="AM117" s="992"/>
      <c r="AN117" s="992"/>
      <c r="AO117" s="993"/>
      <c r="AP117" s="995"/>
      <c r="AQ117" s="996"/>
      <c r="AR117" s="996"/>
      <c r="AS117" s="996"/>
      <c r="AT117" s="997"/>
      <c r="AU117" s="921"/>
      <c r="AV117" s="922"/>
      <c r="AW117" s="922"/>
      <c r="AX117" s="922"/>
      <c r="AY117" s="922"/>
      <c r="AZ117" s="987" t="s">
        <v>460</v>
      </c>
      <c r="BA117" s="988"/>
      <c r="BB117" s="988"/>
      <c r="BC117" s="988"/>
      <c r="BD117" s="988"/>
      <c r="BE117" s="988"/>
      <c r="BF117" s="988"/>
      <c r="BG117" s="988"/>
      <c r="BH117" s="988"/>
      <c r="BI117" s="988"/>
      <c r="BJ117" s="988"/>
      <c r="BK117" s="988"/>
      <c r="BL117" s="988"/>
      <c r="BM117" s="988"/>
      <c r="BN117" s="988"/>
      <c r="BO117" s="988"/>
      <c r="BP117" s="989"/>
      <c r="BQ117" s="938" t="s">
        <v>133</v>
      </c>
      <c r="BR117" s="939"/>
      <c r="BS117" s="939"/>
      <c r="BT117" s="939"/>
      <c r="BU117" s="939"/>
      <c r="BV117" s="939" t="s">
        <v>133</v>
      </c>
      <c r="BW117" s="939"/>
      <c r="BX117" s="939"/>
      <c r="BY117" s="939"/>
      <c r="BZ117" s="939"/>
      <c r="CA117" s="939" t="s">
        <v>133</v>
      </c>
      <c r="CB117" s="939"/>
      <c r="CC117" s="939"/>
      <c r="CD117" s="939"/>
      <c r="CE117" s="939"/>
      <c r="CF117" s="933" t="s">
        <v>133</v>
      </c>
      <c r="CG117" s="934"/>
      <c r="CH117" s="934"/>
      <c r="CI117" s="934"/>
      <c r="CJ117" s="934"/>
      <c r="CK117" s="961"/>
      <c r="CL117" s="962"/>
      <c r="CM117" s="935" t="s">
        <v>461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v>315310</v>
      </c>
      <c r="DH117" s="972"/>
      <c r="DI117" s="972"/>
      <c r="DJ117" s="972"/>
      <c r="DK117" s="973"/>
      <c r="DL117" s="974">
        <v>315310</v>
      </c>
      <c r="DM117" s="972"/>
      <c r="DN117" s="972"/>
      <c r="DO117" s="972"/>
      <c r="DP117" s="973"/>
      <c r="DQ117" s="974">
        <v>315400</v>
      </c>
      <c r="DR117" s="972"/>
      <c r="DS117" s="972"/>
      <c r="DT117" s="972"/>
      <c r="DU117" s="973"/>
      <c r="DV117" s="975">
        <v>1.2</v>
      </c>
      <c r="DW117" s="976"/>
      <c r="DX117" s="976"/>
      <c r="DY117" s="976"/>
      <c r="DZ117" s="977"/>
    </row>
    <row r="118" spans="1:130" s="224" customFormat="1" ht="26.25" customHeight="1" x14ac:dyDescent="0.2">
      <c r="A118" s="925" t="s">
        <v>434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431</v>
      </c>
      <c r="AB118" s="906"/>
      <c r="AC118" s="906"/>
      <c r="AD118" s="906"/>
      <c r="AE118" s="907"/>
      <c r="AF118" s="905" t="s">
        <v>432</v>
      </c>
      <c r="AG118" s="906"/>
      <c r="AH118" s="906"/>
      <c r="AI118" s="906"/>
      <c r="AJ118" s="907"/>
      <c r="AK118" s="905" t="s">
        <v>314</v>
      </c>
      <c r="AL118" s="906"/>
      <c r="AM118" s="906"/>
      <c r="AN118" s="906"/>
      <c r="AO118" s="907"/>
      <c r="AP118" s="983" t="s">
        <v>433</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133</v>
      </c>
      <c r="BR118" s="1013"/>
      <c r="BS118" s="1013"/>
      <c r="BT118" s="1013"/>
      <c r="BU118" s="1013"/>
      <c r="BV118" s="1013" t="s">
        <v>133</v>
      </c>
      <c r="BW118" s="1013"/>
      <c r="BX118" s="1013"/>
      <c r="BY118" s="1013"/>
      <c r="BZ118" s="1013"/>
      <c r="CA118" s="1013" t="s">
        <v>133</v>
      </c>
      <c r="CB118" s="1013"/>
      <c r="CC118" s="1013"/>
      <c r="CD118" s="1013"/>
      <c r="CE118" s="1013"/>
      <c r="CF118" s="933" t="s">
        <v>133</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439</v>
      </c>
      <c r="DH118" s="972"/>
      <c r="DI118" s="972"/>
      <c r="DJ118" s="972"/>
      <c r="DK118" s="973"/>
      <c r="DL118" s="974" t="s">
        <v>439</v>
      </c>
      <c r="DM118" s="972"/>
      <c r="DN118" s="972"/>
      <c r="DO118" s="972"/>
      <c r="DP118" s="973"/>
      <c r="DQ118" s="974" t="s">
        <v>439</v>
      </c>
      <c r="DR118" s="972"/>
      <c r="DS118" s="972"/>
      <c r="DT118" s="972"/>
      <c r="DU118" s="973"/>
      <c r="DV118" s="975" t="s">
        <v>439</v>
      </c>
      <c r="DW118" s="976"/>
      <c r="DX118" s="976"/>
      <c r="DY118" s="976"/>
      <c r="DZ118" s="977"/>
    </row>
    <row r="119" spans="1:130" s="224" customFormat="1" ht="26.25" customHeight="1" x14ac:dyDescent="0.2">
      <c r="A119" s="1070" t="s">
        <v>437</v>
      </c>
      <c r="B119" s="960"/>
      <c r="C119" s="942" t="s">
        <v>438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439</v>
      </c>
      <c r="AB119" s="913"/>
      <c r="AC119" s="913"/>
      <c r="AD119" s="913"/>
      <c r="AE119" s="914"/>
      <c r="AF119" s="915" t="s">
        <v>133</v>
      </c>
      <c r="AG119" s="913"/>
      <c r="AH119" s="913"/>
      <c r="AI119" s="913"/>
      <c r="AJ119" s="914"/>
      <c r="AK119" s="915" t="s">
        <v>439</v>
      </c>
      <c r="AL119" s="913"/>
      <c r="AM119" s="913"/>
      <c r="AN119" s="913"/>
      <c r="AO119" s="914"/>
      <c r="AP119" s="916" t="s">
        <v>133</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464</v>
      </c>
      <c r="BP119" s="1018"/>
      <c r="BQ119" s="1012">
        <v>69813823</v>
      </c>
      <c r="BR119" s="1013"/>
      <c r="BS119" s="1013"/>
      <c r="BT119" s="1013"/>
      <c r="BU119" s="1013"/>
      <c r="BV119" s="1013">
        <v>69324262</v>
      </c>
      <c r="BW119" s="1013"/>
      <c r="BX119" s="1013"/>
      <c r="BY119" s="1013"/>
      <c r="BZ119" s="1013"/>
      <c r="CA119" s="1013">
        <v>66756591</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439</v>
      </c>
      <c r="DH119" s="999"/>
      <c r="DI119" s="999"/>
      <c r="DJ119" s="999"/>
      <c r="DK119" s="1000"/>
      <c r="DL119" s="998" t="s">
        <v>439</v>
      </c>
      <c r="DM119" s="999"/>
      <c r="DN119" s="999"/>
      <c r="DO119" s="999"/>
      <c r="DP119" s="1000"/>
      <c r="DQ119" s="998" t="s">
        <v>133</v>
      </c>
      <c r="DR119" s="999"/>
      <c r="DS119" s="999"/>
      <c r="DT119" s="999"/>
      <c r="DU119" s="1000"/>
      <c r="DV119" s="1001" t="s">
        <v>133</v>
      </c>
      <c r="DW119" s="1002"/>
      <c r="DX119" s="1002"/>
      <c r="DY119" s="1002"/>
      <c r="DZ119" s="1003"/>
    </row>
    <row r="120" spans="1:130" s="224" customFormat="1" ht="26.25" customHeight="1" x14ac:dyDescent="0.2">
      <c r="A120" s="1071"/>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133</v>
      </c>
      <c r="AB120" s="972"/>
      <c r="AC120" s="972"/>
      <c r="AD120" s="972"/>
      <c r="AE120" s="973"/>
      <c r="AF120" s="974" t="s">
        <v>133</v>
      </c>
      <c r="AG120" s="972"/>
      <c r="AH120" s="972"/>
      <c r="AI120" s="972"/>
      <c r="AJ120" s="973"/>
      <c r="AK120" s="974" t="s">
        <v>133</v>
      </c>
      <c r="AL120" s="972"/>
      <c r="AM120" s="972"/>
      <c r="AN120" s="972"/>
      <c r="AO120" s="973"/>
      <c r="AP120" s="975" t="s">
        <v>133</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22376442</v>
      </c>
      <c r="BR120" s="944"/>
      <c r="BS120" s="944"/>
      <c r="BT120" s="944"/>
      <c r="BU120" s="944"/>
      <c r="BV120" s="944">
        <v>23289877</v>
      </c>
      <c r="BW120" s="944"/>
      <c r="BX120" s="944"/>
      <c r="BY120" s="944"/>
      <c r="BZ120" s="944"/>
      <c r="CA120" s="944">
        <v>27358580</v>
      </c>
      <c r="CB120" s="944"/>
      <c r="CC120" s="944"/>
      <c r="CD120" s="944"/>
      <c r="CE120" s="944"/>
      <c r="CF120" s="957">
        <v>99.9</v>
      </c>
      <c r="CG120" s="958"/>
      <c r="CH120" s="958"/>
      <c r="CI120" s="958"/>
      <c r="CJ120" s="958"/>
      <c r="CK120" s="1019" t="s">
        <v>468</v>
      </c>
      <c r="CL120" s="1020"/>
      <c r="CM120" s="1020"/>
      <c r="CN120" s="1020"/>
      <c r="CO120" s="1021"/>
      <c r="CP120" s="1027" t="s">
        <v>415</v>
      </c>
      <c r="CQ120" s="1028"/>
      <c r="CR120" s="1028"/>
      <c r="CS120" s="1028"/>
      <c r="CT120" s="1028"/>
      <c r="CU120" s="1028"/>
      <c r="CV120" s="1028"/>
      <c r="CW120" s="1028"/>
      <c r="CX120" s="1028"/>
      <c r="CY120" s="1028"/>
      <c r="CZ120" s="1028"/>
      <c r="DA120" s="1028"/>
      <c r="DB120" s="1028"/>
      <c r="DC120" s="1028"/>
      <c r="DD120" s="1028"/>
      <c r="DE120" s="1028"/>
      <c r="DF120" s="1029"/>
      <c r="DG120" s="943">
        <v>8987738</v>
      </c>
      <c r="DH120" s="944"/>
      <c r="DI120" s="944"/>
      <c r="DJ120" s="944"/>
      <c r="DK120" s="944"/>
      <c r="DL120" s="944">
        <v>8257682</v>
      </c>
      <c r="DM120" s="944"/>
      <c r="DN120" s="944"/>
      <c r="DO120" s="944"/>
      <c r="DP120" s="944"/>
      <c r="DQ120" s="944">
        <v>6750292</v>
      </c>
      <c r="DR120" s="944"/>
      <c r="DS120" s="944"/>
      <c r="DT120" s="944"/>
      <c r="DU120" s="944"/>
      <c r="DV120" s="945">
        <v>24.7</v>
      </c>
      <c r="DW120" s="945"/>
      <c r="DX120" s="945"/>
      <c r="DY120" s="945"/>
      <c r="DZ120" s="946"/>
    </row>
    <row r="121" spans="1:130" s="224" customFormat="1" ht="26.25" customHeight="1" x14ac:dyDescent="0.2">
      <c r="A121" s="1071"/>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439</v>
      </c>
      <c r="AB121" s="972"/>
      <c r="AC121" s="972"/>
      <c r="AD121" s="972"/>
      <c r="AE121" s="973"/>
      <c r="AF121" s="974" t="s">
        <v>133</v>
      </c>
      <c r="AG121" s="972"/>
      <c r="AH121" s="972"/>
      <c r="AI121" s="972"/>
      <c r="AJ121" s="973"/>
      <c r="AK121" s="974" t="s">
        <v>133</v>
      </c>
      <c r="AL121" s="972"/>
      <c r="AM121" s="972"/>
      <c r="AN121" s="972"/>
      <c r="AO121" s="973"/>
      <c r="AP121" s="975" t="s">
        <v>439</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4288877</v>
      </c>
      <c r="BR121" s="939"/>
      <c r="BS121" s="939"/>
      <c r="BT121" s="939"/>
      <c r="BU121" s="939"/>
      <c r="BV121" s="939">
        <v>4051506</v>
      </c>
      <c r="BW121" s="939"/>
      <c r="BX121" s="939"/>
      <c r="BY121" s="939"/>
      <c r="BZ121" s="939"/>
      <c r="CA121" s="939">
        <v>4348610</v>
      </c>
      <c r="CB121" s="939"/>
      <c r="CC121" s="939"/>
      <c r="CD121" s="939"/>
      <c r="CE121" s="939"/>
      <c r="CF121" s="933">
        <v>15.9</v>
      </c>
      <c r="CG121" s="934"/>
      <c r="CH121" s="934"/>
      <c r="CI121" s="934"/>
      <c r="CJ121" s="934"/>
      <c r="CK121" s="1022"/>
      <c r="CL121" s="1023"/>
      <c r="CM121" s="1023"/>
      <c r="CN121" s="1023"/>
      <c r="CO121" s="1024"/>
      <c r="CP121" s="1032" t="s">
        <v>471</v>
      </c>
      <c r="CQ121" s="1033"/>
      <c r="CR121" s="1033"/>
      <c r="CS121" s="1033"/>
      <c r="CT121" s="1033"/>
      <c r="CU121" s="1033"/>
      <c r="CV121" s="1033"/>
      <c r="CW121" s="1033"/>
      <c r="CX121" s="1033"/>
      <c r="CY121" s="1033"/>
      <c r="CZ121" s="1033"/>
      <c r="DA121" s="1033"/>
      <c r="DB121" s="1033"/>
      <c r="DC121" s="1033"/>
      <c r="DD121" s="1033"/>
      <c r="DE121" s="1033"/>
      <c r="DF121" s="1034"/>
      <c r="DG121" s="938">
        <v>82296</v>
      </c>
      <c r="DH121" s="939"/>
      <c r="DI121" s="939"/>
      <c r="DJ121" s="939"/>
      <c r="DK121" s="939"/>
      <c r="DL121" s="939">
        <v>70104</v>
      </c>
      <c r="DM121" s="939"/>
      <c r="DN121" s="939"/>
      <c r="DO121" s="939"/>
      <c r="DP121" s="939"/>
      <c r="DQ121" s="939">
        <v>80563</v>
      </c>
      <c r="DR121" s="939"/>
      <c r="DS121" s="939"/>
      <c r="DT121" s="939"/>
      <c r="DU121" s="939"/>
      <c r="DV121" s="940">
        <v>0.3</v>
      </c>
      <c r="DW121" s="940"/>
      <c r="DX121" s="940"/>
      <c r="DY121" s="940"/>
      <c r="DZ121" s="941"/>
    </row>
    <row r="122" spans="1:130" s="224" customFormat="1" ht="26.25" customHeight="1" x14ac:dyDescent="0.2">
      <c r="A122" s="1071"/>
      <c r="B122" s="962"/>
      <c r="C122" s="935" t="s">
        <v>452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133</v>
      </c>
      <c r="AB122" s="972"/>
      <c r="AC122" s="972"/>
      <c r="AD122" s="972"/>
      <c r="AE122" s="973"/>
      <c r="AF122" s="974" t="s">
        <v>133</v>
      </c>
      <c r="AG122" s="972"/>
      <c r="AH122" s="972"/>
      <c r="AI122" s="972"/>
      <c r="AJ122" s="973"/>
      <c r="AK122" s="974" t="s">
        <v>133</v>
      </c>
      <c r="AL122" s="972"/>
      <c r="AM122" s="972"/>
      <c r="AN122" s="972"/>
      <c r="AO122" s="973"/>
      <c r="AP122" s="975" t="s">
        <v>133</v>
      </c>
      <c r="AQ122" s="976"/>
      <c r="AR122" s="976"/>
      <c r="AS122" s="976"/>
      <c r="AT122" s="977"/>
      <c r="AU122" s="1007"/>
      <c r="AV122" s="1008"/>
      <c r="AW122" s="1008"/>
      <c r="AX122" s="1008"/>
      <c r="AY122" s="1009"/>
      <c r="AZ122" s="986" t="s">
        <v>472</v>
      </c>
      <c r="BA122" s="978"/>
      <c r="BB122" s="978"/>
      <c r="BC122" s="978"/>
      <c r="BD122" s="978"/>
      <c r="BE122" s="978"/>
      <c r="BF122" s="978"/>
      <c r="BG122" s="978"/>
      <c r="BH122" s="978"/>
      <c r="BI122" s="978"/>
      <c r="BJ122" s="978"/>
      <c r="BK122" s="978"/>
      <c r="BL122" s="978"/>
      <c r="BM122" s="978"/>
      <c r="BN122" s="978"/>
      <c r="BO122" s="978"/>
      <c r="BP122" s="979"/>
      <c r="BQ122" s="1012">
        <v>56382960</v>
      </c>
      <c r="BR122" s="1013"/>
      <c r="BS122" s="1013"/>
      <c r="BT122" s="1013"/>
      <c r="BU122" s="1013"/>
      <c r="BV122" s="1013">
        <v>56947939</v>
      </c>
      <c r="BW122" s="1013"/>
      <c r="BX122" s="1013"/>
      <c r="BY122" s="1013"/>
      <c r="BZ122" s="1013"/>
      <c r="CA122" s="1013">
        <v>55431209</v>
      </c>
      <c r="CB122" s="1013"/>
      <c r="CC122" s="1013"/>
      <c r="CD122" s="1013"/>
      <c r="CE122" s="1013"/>
      <c r="CF122" s="1030">
        <v>202.5</v>
      </c>
      <c r="CG122" s="1031"/>
      <c r="CH122" s="1031"/>
      <c r="CI122" s="1031"/>
      <c r="CJ122" s="1031"/>
      <c r="CK122" s="1022"/>
      <c r="CL122" s="1023"/>
      <c r="CM122" s="1023"/>
      <c r="CN122" s="1023"/>
      <c r="CO122" s="1024"/>
      <c r="CP122" s="1032"/>
      <c r="CQ122" s="1033"/>
      <c r="CR122" s="1033"/>
      <c r="CS122" s="1033"/>
      <c r="CT122" s="1033"/>
      <c r="CU122" s="1033"/>
      <c r="CV122" s="1033"/>
      <c r="CW122" s="1033"/>
      <c r="CX122" s="1033"/>
      <c r="CY122" s="1033"/>
      <c r="CZ122" s="1033"/>
      <c r="DA122" s="1033"/>
      <c r="DB122" s="1033"/>
      <c r="DC122" s="1033"/>
      <c r="DD122" s="1033"/>
      <c r="DE122" s="1033"/>
      <c r="DF122" s="1034"/>
      <c r="DG122" s="938"/>
      <c r="DH122" s="939"/>
      <c r="DI122" s="939"/>
      <c r="DJ122" s="939"/>
      <c r="DK122" s="939"/>
      <c r="DL122" s="939"/>
      <c r="DM122" s="939"/>
      <c r="DN122" s="939"/>
      <c r="DO122" s="939"/>
      <c r="DP122" s="939"/>
      <c r="DQ122" s="939"/>
      <c r="DR122" s="939"/>
      <c r="DS122" s="939"/>
      <c r="DT122" s="939"/>
      <c r="DU122" s="939"/>
      <c r="DV122" s="940"/>
      <c r="DW122" s="940"/>
      <c r="DX122" s="940"/>
      <c r="DY122" s="940"/>
      <c r="DZ122" s="941"/>
    </row>
    <row r="123" spans="1:130" s="224" customFormat="1" ht="26.25" customHeight="1" x14ac:dyDescent="0.2">
      <c r="A123" s="1071"/>
      <c r="B123" s="962"/>
      <c r="C123" s="935" t="s">
        <v>458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133</v>
      </c>
      <c r="AB123" s="972"/>
      <c r="AC123" s="972"/>
      <c r="AD123" s="972"/>
      <c r="AE123" s="973"/>
      <c r="AF123" s="974" t="s">
        <v>439</v>
      </c>
      <c r="AG123" s="972"/>
      <c r="AH123" s="972"/>
      <c r="AI123" s="972"/>
      <c r="AJ123" s="973"/>
      <c r="AK123" s="974" t="s">
        <v>133</v>
      </c>
      <c r="AL123" s="972"/>
      <c r="AM123" s="972"/>
      <c r="AN123" s="972"/>
      <c r="AO123" s="973"/>
      <c r="AP123" s="975" t="s">
        <v>439</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473</v>
      </c>
      <c r="BP123" s="1018"/>
      <c r="BQ123" s="1077">
        <v>83048279</v>
      </c>
      <c r="BR123" s="1044"/>
      <c r="BS123" s="1044"/>
      <c r="BT123" s="1044"/>
      <c r="BU123" s="1044"/>
      <c r="BV123" s="1044">
        <v>84289322</v>
      </c>
      <c r="BW123" s="1044"/>
      <c r="BX123" s="1044"/>
      <c r="BY123" s="1044"/>
      <c r="BZ123" s="1044"/>
      <c r="CA123" s="1044">
        <v>87138399</v>
      </c>
      <c r="CB123" s="1044"/>
      <c r="CC123" s="1044"/>
      <c r="CD123" s="1044"/>
      <c r="CE123" s="1044"/>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5">
      <c r="A124" s="1071"/>
      <c r="B124" s="962"/>
      <c r="C124" s="935" t="s">
        <v>461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133</v>
      </c>
      <c r="AB124" s="972"/>
      <c r="AC124" s="972"/>
      <c r="AD124" s="972"/>
      <c r="AE124" s="973"/>
      <c r="AF124" s="974" t="s">
        <v>133</v>
      </c>
      <c r="AG124" s="972"/>
      <c r="AH124" s="972"/>
      <c r="AI124" s="972"/>
      <c r="AJ124" s="973"/>
      <c r="AK124" s="974" t="s">
        <v>133</v>
      </c>
      <c r="AL124" s="972"/>
      <c r="AM124" s="972"/>
      <c r="AN124" s="972"/>
      <c r="AO124" s="973"/>
      <c r="AP124" s="975" t="s">
        <v>133</v>
      </c>
      <c r="AQ124" s="976"/>
      <c r="AR124" s="976"/>
      <c r="AS124" s="976"/>
      <c r="AT124" s="977"/>
      <c r="AU124" s="1073" t="s">
        <v>474</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133</v>
      </c>
      <c r="BR124" s="1040"/>
      <c r="BS124" s="1040"/>
      <c r="BT124" s="1040"/>
      <c r="BU124" s="1040"/>
      <c r="BV124" s="1040" t="s">
        <v>133</v>
      </c>
      <c r="BW124" s="1040"/>
      <c r="BX124" s="1040"/>
      <c r="BY124" s="1040"/>
      <c r="BZ124" s="1040"/>
      <c r="CA124" s="1040" t="s">
        <v>133</v>
      </c>
      <c r="CB124" s="1040"/>
      <c r="CC124" s="1040"/>
      <c r="CD124" s="1040"/>
      <c r="CE124" s="1040"/>
      <c r="CF124" s="1041"/>
      <c r="CG124" s="1042"/>
      <c r="CH124" s="1042"/>
      <c r="CI124" s="1042"/>
      <c r="CJ124" s="1043"/>
      <c r="CK124" s="1025"/>
      <c r="CL124" s="1025"/>
      <c r="CM124" s="1025"/>
      <c r="CN124" s="1025"/>
      <c r="CO124" s="1026"/>
      <c r="CP124" s="1032" t="s">
        <v>475</v>
      </c>
      <c r="CQ124" s="1033"/>
      <c r="CR124" s="1033"/>
      <c r="CS124" s="1033"/>
      <c r="CT124" s="1033"/>
      <c r="CU124" s="1033"/>
      <c r="CV124" s="1033"/>
      <c r="CW124" s="1033"/>
      <c r="CX124" s="1033"/>
      <c r="CY124" s="1033"/>
      <c r="CZ124" s="1033"/>
      <c r="DA124" s="1033"/>
      <c r="DB124" s="1033"/>
      <c r="DC124" s="1033"/>
      <c r="DD124" s="1033"/>
      <c r="DE124" s="1033"/>
      <c r="DF124" s="1034"/>
      <c r="DG124" s="1017" t="s">
        <v>133</v>
      </c>
      <c r="DH124" s="999"/>
      <c r="DI124" s="999"/>
      <c r="DJ124" s="999"/>
      <c r="DK124" s="1000"/>
      <c r="DL124" s="998" t="s">
        <v>133</v>
      </c>
      <c r="DM124" s="999"/>
      <c r="DN124" s="999"/>
      <c r="DO124" s="999"/>
      <c r="DP124" s="1000"/>
      <c r="DQ124" s="998" t="s">
        <v>133</v>
      </c>
      <c r="DR124" s="999"/>
      <c r="DS124" s="999"/>
      <c r="DT124" s="999"/>
      <c r="DU124" s="1000"/>
      <c r="DV124" s="1001" t="s">
        <v>133</v>
      </c>
      <c r="DW124" s="1002"/>
      <c r="DX124" s="1002"/>
      <c r="DY124" s="1002"/>
      <c r="DZ124" s="1003"/>
    </row>
    <row r="125" spans="1:130" s="224" customFormat="1" ht="26.25" customHeight="1" x14ac:dyDescent="0.2">
      <c r="A125" s="1071"/>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133</v>
      </c>
      <c r="AB125" s="972"/>
      <c r="AC125" s="972"/>
      <c r="AD125" s="972"/>
      <c r="AE125" s="973"/>
      <c r="AF125" s="974" t="s">
        <v>133</v>
      </c>
      <c r="AG125" s="972"/>
      <c r="AH125" s="972"/>
      <c r="AI125" s="972"/>
      <c r="AJ125" s="973"/>
      <c r="AK125" s="974" t="s">
        <v>133</v>
      </c>
      <c r="AL125" s="972"/>
      <c r="AM125" s="972"/>
      <c r="AN125" s="972"/>
      <c r="AO125" s="973"/>
      <c r="AP125" s="975" t="s">
        <v>133</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476</v>
      </c>
      <c r="CL125" s="1020"/>
      <c r="CM125" s="1020"/>
      <c r="CN125" s="1020"/>
      <c r="CO125" s="1021"/>
      <c r="CP125" s="942" t="s">
        <v>477</v>
      </c>
      <c r="CQ125" s="910"/>
      <c r="CR125" s="910"/>
      <c r="CS125" s="910"/>
      <c r="CT125" s="910"/>
      <c r="CU125" s="910"/>
      <c r="CV125" s="910"/>
      <c r="CW125" s="910"/>
      <c r="CX125" s="910"/>
      <c r="CY125" s="910"/>
      <c r="CZ125" s="910"/>
      <c r="DA125" s="910"/>
      <c r="DB125" s="910"/>
      <c r="DC125" s="910"/>
      <c r="DD125" s="910"/>
      <c r="DE125" s="910"/>
      <c r="DF125" s="911"/>
      <c r="DG125" s="943" t="s">
        <v>133</v>
      </c>
      <c r="DH125" s="944"/>
      <c r="DI125" s="944"/>
      <c r="DJ125" s="944"/>
      <c r="DK125" s="944"/>
      <c r="DL125" s="944" t="s">
        <v>133</v>
      </c>
      <c r="DM125" s="944"/>
      <c r="DN125" s="944"/>
      <c r="DO125" s="944"/>
      <c r="DP125" s="944"/>
      <c r="DQ125" s="944" t="s">
        <v>133</v>
      </c>
      <c r="DR125" s="944"/>
      <c r="DS125" s="944"/>
      <c r="DT125" s="944"/>
      <c r="DU125" s="944"/>
      <c r="DV125" s="945" t="s">
        <v>133</v>
      </c>
      <c r="DW125" s="945"/>
      <c r="DX125" s="945"/>
      <c r="DY125" s="945"/>
      <c r="DZ125" s="946"/>
    </row>
    <row r="126" spans="1:130" s="224" customFormat="1" ht="26.25" customHeight="1" thickBot="1" x14ac:dyDescent="0.25">
      <c r="A126" s="1071"/>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133</v>
      </c>
      <c r="AB126" s="972"/>
      <c r="AC126" s="972"/>
      <c r="AD126" s="972"/>
      <c r="AE126" s="973"/>
      <c r="AF126" s="974" t="s">
        <v>133</v>
      </c>
      <c r="AG126" s="972"/>
      <c r="AH126" s="972"/>
      <c r="AI126" s="972"/>
      <c r="AJ126" s="973"/>
      <c r="AK126" s="974" t="s">
        <v>133</v>
      </c>
      <c r="AL126" s="972"/>
      <c r="AM126" s="972"/>
      <c r="AN126" s="972"/>
      <c r="AO126" s="973"/>
      <c r="AP126" s="975" t="s">
        <v>133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478</v>
      </c>
      <c r="CQ126" s="936"/>
      <c r="CR126" s="936"/>
      <c r="CS126" s="936"/>
      <c r="CT126" s="936"/>
      <c r="CU126" s="936"/>
      <c r="CV126" s="936"/>
      <c r="CW126" s="936"/>
      <c r="CX126" s="936"/>
      <c r="CY126" s="936"/>
      <c r="CZ126" s="936"/>
      <c r="DA126" s="936"/>
      <c r="DB126" s="936"/>
      <c r="DC126" s="936"/>
      <c r="DD126" s="936"/>
      <c r="DE126" s="936"/>
      <c r="DF126" s="937"/>
      <c r="DG126" s="938" t="s">
        <v>133</v>
      </c>
      <c r="DH126" s="939"/>
      <c r="DI126" s="939"/>
      <c r="DJ126" s="939"/>
      <c r="DK126" s="939"/>
      <c r="DL126" s="939" t="s">
        <v>133</v>
      </c>
      <c r="DM126" s="939"/>
      <c r="DN126" s="939"/>
      <c r="DO126" s="939"/>
      <c r="DP126" s="939"/>
      <c r="DQ126" s="939" t="s">
        <v>133</v>
      </c>
      <c r="DR126" s="939"/>
      <c r="DS126" s="939"/>
      <c r="DT126" s="939"/>
      <c r="DU126" s="939"/>
      <c r="DV126" s="940" t="s">
        <v>133</v>
      </c>
      <c r="DW126" s="940"/>
      <c r="DX126" s="940"/>
      <c r="DY126" s="940"/>
      <c r="DZ126" s="941"/>
    </row>
    <row r="127" spans="1:130" s="224" customFormat="1" ht="26.25" customHeight="1" x14ac:dyDescent="0.2">
      <c r="A127" s="1072"/>
      <c r="B127" s="964"/>
      <c r="C127" s="986" t="s">
        <v>479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133</v>
      </c>
      <c r="AB127" s="972"/>
      <c r="AC127" s="972"/>
      <c r="AD127" s="972"/>
      <c r="AE127" s="973"/>
      <c r="AF127" s="974" t="s">
        <v>133</v>
      </c>
      <c r="AG127" s="972"/>
      <c r="AH127" s="972"/>
      <c r="AI127" s="972"/>
      <c r="AJ127" s="973"/>
      <c r="AK127" s="974" t="s">
        <v>133</v>
      </c>
      <c r="AL127" s="972"/>
      <c r="AM127" s="972"/>
      <c r="AN127" s="972"/>
      <c r="AO127" s="973"/>
      <c r="AP127" s="975" t="s">
        <v>133</v>
      </c>
      <c r="AQ127" s="976"/>
      <c r="AR127" s="976"/>
      <c r="AS127" s="976"/>
      <c r="AT127" s="977"/>
      <c r="AU127" s="226"/>
      <c r="AV127" s="226"/>
      <c r="AW127" s="226"/>
      <c r="AX127" s="1045" t="s">
        <v>480</v>
      </c>
      <c r="AY127" s="1046"/>
      <c r="AZ127" s="1046"/>
      <c r="BA127" s="1046"/>
      <c r="BB127" s="1046"/>
      <c r="BC127" s="1046"/>
      <c r="BD127" s="1046"/>
      <c r="BE127" s="1047"/>
      <c r="BF127" s="1048" t="s">
        <v>481</v>
      </c>
      <c r="BG127" s="1046"/>
      <c r="BH127" s="1046"/>
      <c r="BI127" s="1046"/>
      <c r="BJ127" s="1046"/>
      <c r="BK127" s="1046"/>
      <c r="BL127" s="1047"/>
      <c r="BM127" s="1048" t="s">
        <v>482</v>
      </c>
      <c r="BN127" s="1046"/>
      <c r="BO127" s="1046"/>
      <c r="BP127" s="1046"/>
      <c r="BQ127" s="1046"/>
      <c r="BR127" s="1046"/>
      <c r="BS127" s="1047"/>
      <c r="BT127" s="1048" t="s">
        <v>483</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484</v>
      </c>
      <c r="CQ127" s="936"/>
      <c r="CR127" s="936"/>
      <c r="CS127" s="936"/>
      <c r="CT127" s="936"/>
      <c r="CU127" s="936"/>
      <c r="CV127" s="936"/>
      <c r="CW127" s="936"/>
      <c r="CX127" s="936"/>
      <c r="CY127" s="936"/>
      <c r="CZ127" s="936"/>
      <c r="DA127" s="936"/>
      <c r="DB127" s="936"/>
      <c r="DC127" s="936"/>
      <c r="DD127" s="936"/>
      <c r="DE127" s="936"/>
      <c r="DF127" s="937"/>
      <c r="DG127" s="938" t="s">
        <v>133</v>
      </c>
      <c r="DH127" s="939"/>
      <c r="DI127" s="939"/>
      <c r="DJ127" s="939"/>
      <c r="DK127" s="939"/>
      <c r="DL127" s="939" t="s">
        <v>133</v>
      </c>
      <c r="DM127" s="939"/>
      <c r="DN127" s="939"/>
      <c r="DO127" s="939"/>
      <c r="DP127" s="939"/>
      <c r="DQ127" s="939" t="s">
        <v>133</v>
      </c>
      <c r="DR127" s="939"/>
      <c r="DS127" s="939"/>
      <c r="DT127" s="939"/>
      <c r="DU127" s="939"/>
      <c r="DV127" s="940" t="s">
        <v>133</v>
      </c>
      <c r="DW127" s="940"/>
      <c r="DX127" s="940"/>
      <c r="DY127" s="940"/>
      <c r="DZ127" s="941"/>
    </row>
    <row r="128" spans="1:130" s="224" customFormat="1" ht="26.25" customHeight="1" thickBot="1" x14ac:dyDescent="0.25">
      <c r="A128" s="1055" t="s">
        <v>485</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486</v>
      </c>
      <c r="X128" s="1057"/>
      <c r="Y128" s="1057"/>
      <c r="Z128" s="1058"/>
      <c r="AA128" s="1059">
        <v>205864</v>
      </c>
      <c r="AB128" s="1060"/>
      <c r="AC128" s="1060"/>
      <c r="AD128" s="1060"/>
      <c r="AE128" s="1061"/>
      <c r="AF128" s="1062">
        <v>230255</v>
      </c>
      <c r="AG128" s="1060"/>
      <c r="AH128" s="1060"/>
      <c r="AI128" s="1060"/>
      <c r="AJ128" s="1061"/>
      <c r="AK128" s="1062">
        <v>254544</v>
      </c>
      <c r="AL128" s="1060"/>
      <c r="AM128" s="1060"/>
      <c r="AN128" s="1060"/>
      <c r="AO128" s="1061"/>
      <c r="AP128" s="1063"/>
      <c r="AQ128" s="1064"/>
      <c r="AR128" s="1064"/>
      <c r="AS128" s="1064"/>
      <c r="AT128" s="1065"/>
      <c r="AU128" s="226"/>
      <c r="AV128" s="226"/>
      <c r="AW128" s="226"/>
      <c r="AX128" s="909" t="s">
        <v>487</v>
      </c>
      <c r="AY128" s="910"/>
      <c r="AZ128" s="910"/>
      <c r="BA128" s="910"/>
      <c r="BB128" s="910"/>
      <c r="BC128" s="910"/>
      <c r="BD128" s="910"/>
      <c r="BE128" s="911"/>
      <c r="BF128" s="1066" t="s">
        <v>133</v>
      </c>
      <c r="BG128" s="1067"/>
      <c r="BH128" s="1067"/>
      <c r="BI128" s="1067"/>
      <c r="BJ128" s="1067"/>
      <c r="BK128" s="1067"/>
      <c r="BL128" s="1068"/>
      <c r="BM128" s="1066">
        <v>11.74</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488</v>
      </c>
      <c r="CQ128" s="739"/>
      <c r="CR128" s="739"/>
      <c r="CS128" s="739"/>
      <c r="CT128" s="739"/>
      <c r="CU128" s="739"/>
      <c r="CV128" s="739"/>
      <c r="CW128" s="739"/>
      <c r="CX128" s="739"/>
      <c r="CY128" s="739"/>
      <c r="CZ128" s="739"/>
      <c r="DA128" s="739"/>
      <c r="DB128" s="739"/>
      <c r="DC128" s="739"/>
      <c r="DD128" s="739"/>
      <c r="DE128" s="739"/>
      <c r="DF128" s="1050"/>
      <c r="DG128" s="1051">
        <v>898</v>
      </c>
      <c r="DH128" s="1052"/>
      <c r="DI128" s="1052"/>
      <c r="DJ128" s="1052"/>
      <c r="DK128" s="1052"/>
      <c r="DL128" s="1052">
        <v>89</v>
      </c>
      <c r="DM128" s="1052"/>
      <c r="DN128" s="1052"/>
      <c r="DO128" s="1052"/>
      <c r="DP128" s="1052"/>
      <c r="DQ128" s="1052" t="s">
        <v>133</v>
      </c>
      <c r="DR128" s="1052"/>
      <c r="DS128" s="1052"/>
      <c r="DT128" s="1052"/>
      <c r="DU128" s="1052"/>
      <c r="DV128" s="1053" t="s">
        <v>489</v>
      </c>
      <c r="DW128" s="1053"/>
      <c r="DX128" s="1053"/>
      <c r="DY128" s="1053"/>
      <c r="DZ128" s="1054"/>
    </row>
    <row r="129" spans="1:131" s="224" customFormat="1" ht="26.25" customHeight="1" x14ac:dyDescent="0.2">
      <c r="A129" s="947" t="s">
        <v>111</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490</v>
      </c>
      <c r="X129" s="1084"/>
      <c r="Y129" s="1084"/>
      <c r="Z129" s="1085"/>
      <c r="AA129" s="971">
        <v>30550324</v>
      </c>
      <c r="AB129" s="972"/>
      <c r="AC129" s="972"/>
      <c r="AD129" s="972"/>
      <c r="AE129" s="973"/>
      <c r="AF129" s="974">
        <v>31884471</v>
      </c>
      <c r="AG129" s="972"/>
      <c r="AH129" s="972"/>
      <c r="AI129" s="972"/>
      <c r="AJ129" s="973"/>
      <c r="AK129" s="974">
        <v>31493050</v>
      </c>
      <c r="AL129" s="972"/>
      <c r="AM129" s="972"/>
      <c r="AN129" s="972"/>
      <c r="AO129" s="973"/>
      <c r="AP129" s="1086"/>
      <c r="AQ129" s="1087"/>
      <c r="AR129" s="1087"/>
      <c r="AS129" s="1087"/>
      <c r="AT129" s="1088"/>
      <c r="AU129" s="227"/>
      <c r="AV129" s="227"/>
      <c r="AW129" s="227"/>
      <c r="AX129" s="1078" t="s">
        <v>491</v>
      </c>
      <c r="AY129" s="936"/>
      <c r="AZ129" s="936"/>
      <c r="BA129" s="936"/>
      <c r="BB129" s="936"/>
      <c r="BC129" s="936"/>
      <c r="BD129" s="936"/>
      <c r="BE129" s="937"/>
      <c r="BF129" s="1079" t="s">
        <v>133</v>
      </c>
      <c r="BG129" s="1080"/>
      <c r="BH129" s="1080"/>
      <c r="BI129" s="1080"/>
      <c r="BJ129" s="1080"/>
      <c r="BK129" s="1080"/>
      <c r="BL129" s="1081"/>
      <c r="BM129" s="1079">
        <v>16.739999999999998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493</v>
      </c>
      <c r="X130" s="1084"/>
      <c r="Y130" s="1084"/>
      <c r="Z130" s="1085"/>
      <c r="AA130" s="971">
        <v>3910347</v>
      </c>
      <c r="AB130" s="972"/>
      <c r="AC130" s="972"/>
      <c r="AD130" s="972"/>
      <c r="AE130" s="973"/>
      <c r="AF130" s="974">
        <v>4055326</v>
      </c>
      <c r="AG130" s="972"/>
      <c r="AH130" s="972"/>
      <c r="AI130" s="972"/>
      <c r="AJ130" s="973"/>
      <c r="AK130" s="974">
        <v>4114002</v>
      </c>
      <c r="AL130" s="972"/>
      <c r="AM130" s="972"/>
      <c r="AN130" s="972"/>
      <c r="AO130" s="973"/>
      <c r="AP130" s="1086"/>
      <c r="AQ130" s="1087"/>
      <c r="AR130" s="1087"/>
      <c r="AS130" s="1087"/>
      <c r="AT130" s="1088"/>
      <c r="AU130" s="227"/>
      <c r="AV130" s="227"/>
      <c r="AW130" s="227"/>
      <c r="AX130" s="1078" t="s">
        <v>494</v>
      </c>
      <c r="AY130" s="936"/>
      <c r="AZ130" s="936"/>
      <c r="BA130" s="936"/>
      <c r="BB130" s="936"/>
      <c r="BC130" s="936"/>
      <c r="BD130" s="936"/>
      <c r="BE130" s="937"/>
      <c r="BF130" s="1114">
        <v>-2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495</v>
      </c>
      <c r="X131" s="1121"/>
      <c r="Y131" s="1121"/>
      <c r="Z131" s="1122"/>
      <c r="AA131" s="1017">
        <v>26639977</v>
      </c>
      <c r="AB131" s="999"/>
      <c r="AC131" s="999"/>
      <c r="AD131" s="999"/>
      <c r="AE131" s="1000"/>
      <c r="AF131" s="998">
        <v>27829145</v>
      </c>
      <c r="AG131" s="999"/>
      <c r="AH131" s="999"/>
      <c r="AI131" s="999"/>
      <c r="AJ131" s="1000"/>
      <c r="AK131" s="998">
        <v>27379048</v>
      </c>
      <c r="AL131" s="999"/>
      <c r="AM131" s="999"/>
      <c r="AN131" s="999"/>
      <c r="AO131" s="1000"/>
      <c r="AP131" s="1123"/>
      <c r="AQ131" s="1124"/>
      <c r="AR131" s="1124"/>
      <c r="AS131" s="1124"/>
      <c r="AT131" s="1125"/>
      <c r="AU131" s="227"/>
      <c r="AV131" s="227"/>
      <c r="AW131" s="227"/>
      <c r="AX131" s="1096" t="s">
        <v>496</v>
      </c>
      <c r="AY131" s="739"/>
      <c r="AZ131" s="739"/>
      <c r="BA131" s="739"/>
      <c r="BB131" s="739"/>
      <c r="BC131" s="739"/>
      <c r="BD131" s="739"/>
      <c r="BE131" s="1050"/>
      <c r="BF131" s="1097" t="s">
        <v>133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498</v>
      </c>
      <c r="W132" s="1107"/>
      <c r="X132" s="1107"/>
      <c r="Y132" s="1107"/>
      <c r="Z132" s="1108"/>
      <c r="AA132" s="1109">
        <v>-1.7829074899999999</v>
      </c>
      <c r="AB132" s="1110"/>
      <c r="AC132" s="1110"/>
      <c r="AD132" s="1110"/>
      <c r="AE132" s="1111"/>
      <c r="AF132" s="1112">
        <v>-2.2754736599999998</v>
      </c>
      <c r="AG132" s="1110"/>
      <c r="AH132" s="1110"/>
      <c r="AI132" s="1110"/>
      <c r="AJ132" s="1111"/>
      <c r="AK132" s="1112">
        <v>-1.9439556200000001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499</v>
      </c>
      <c r="W133" s="1090"/>
      <c r="X133" s="1090"/>
      <c r="Y133" s="1090"/>
      <c r="Z133" s="1091"/>
      <c r="AA133" s="1092">
        <v>-1.5</v>
      </c>
      <c r="AB133" s="1093"/>
      <c r="AC133" s="1093"/>
      <c r="AD133" s="1093"/>
      <c r="AE133" s="1094"/>
      <c r="AF133" s="1092">
        <v>-1.7</v>
      </c>
      <c r="AG133" s="1093"/>
      <c r="AH133" s="1093"/>
      <c r="AI133" s="1093"/>
      <c r="AJ133" s="1094"/>
      <c r="AK133" s="1092">
        <v>-2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ZBkD4JhW6v6jTAd1iEHEQ8MmK/357MZuXGOrl/fprvbINCch6kCA5E+IrgddqjoyNLlcaikK2G21ucdiwfVrw==" saltValue="S+ZbK9IuF8UxiTCaXAvo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L61" zoomScale="55" zoomScaleNormal="85" zoomScaleSheetLayoutView="5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HqYtsVncFlRTdX5QZDVsDwm8J2DjBlMwqsbUiVNcYGt1T4uLngruzlnKNzbByhsha3kGGWpKjbL3AER1Y5EGw==" saltValue="QIGPQWCnUklbPScgOxlv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Q61"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hFE4cT9ISWD8Ag5j3ZWBP1HZ6S3j84a9VVET0OfRwnoTFF0zAiah7LSXNppFbzJH4v0f0mSrdKrRggQ06W9lw==" saltValue="xeSG7K/7saJexsM6A1zE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502</v>
      </c>
      <c r="AL6" s="260"/>
      <c r="AM6" s="260"/>
      <c r="AN6" s="260"/>
    </row>
    <row r="7" spans="1:46" ht="13.5" customHeight="1" x14ac:dyDescent="0.2">
      <c r="A7" s="259"/>
      <c r="AK7" s="262"/>
      <c r="AL7" s="263"/>
      <c r="AM7" s="263"/>
      <c r="AN7" s="264"/>
      <c r="AO7" s="1127" t="s">
        <v>503</v>
      </c>
      <c r="AP7" s="265"/>
      <c r="AQ7" s="266" t="s">
        <v>504</v>
      </c>
      <c r="AR7" s="267"/>
    </row>
    <row r="8" spans="1:46" ht="13" x14ac:dyDescent="0.2">
      <c r="A8" s="259"/>
      <c r="AK8" s="268"/>
      <c r="AL8" s="269"/>
      <c r="AM8" s="269"/>
      <c r="AN8" s="270"/>
      <c r="AO8" s="1128"/>
      <c r="AP8" s="271" t="s">
        <v>505</v>
      </c>
      <c r="AQ8" s="272" t="s">
        <v>506</v>
      </c>
      <c r="AR8" s="273" t="s">
        <v>507</v>
      </c>
    </row>
    <row r="9" spans="1:46" ht="13" x14ac:dyDescent="0.2">
      <c r="A9" s="259"/>
      <c r="AK9" s="1129" t="s">
        <v>508</v>
      </c>
      <c r="AL9" s="1130"/>
      <c r="AM9" s="1130"/>
      <c r="AN9" s="1131"/>
      <c r="AO9" s="274">
        <v>9364130</v>
      </c>
      <c r="AP9" s="274">
        <v>66093</v>
      </c>
      <c r="AQ9" s="275">
        <v>74545</v>
      </c>
      <c r="AR9" s="276">
        <v>-11.3</v>
      </c>
    </row>
    <row r="10" spans="1:46" ht="13.5" customHeight="1" x14ac:dyDescent="0.2">
      <c r="A10" s="259"/>
      <c r="AK10" s="1129" t="s">
        <v>509</v>
      </c>
      <c r="AL10" s="1130"/>
      <c r="AM10" s="1130"/>
      <c r="AN10" s="1131"/>
      <c r="AO10" s="277">
        <v>89168</v>
      </c>
      <c r="AP10" s="277">
        <v>629</v>
      </c>
      <c r="AQ10" s="278">
        <v>6960</v>
      </c>
      <c r="AR10" s="279">
        <v>-91</v>
      </c>
    </row>
    <row r="11" spans="1:46" ht="13.5" customHeight="1" x14ac:dyDescent="0.2">
      <c r="A11" s="259"/>
      <c r="AK11" s="1129" t="s">
        <v>510</v>
      </c>
      <c r="AL11" s="1130"/>
      <c r="AM11" s="1130"/>
      <c r="AN11" s="1131"/>
      <c r="AO11" s="277">
        <v>84731</v>
      </c>
      <c r="AP11" s="277">
        <v>598</v>
      </c>
      <c r="AQ11" s="278">
        <v>1657</v>
      </c>
      <c r="AR11" s="279">
        <v>-63.9</v>
      </c>
    </row>
    <row r="12" spans="1:46" ht="13.5" customHeight="1" x14ac:dyDescent="0.2">
      <c r="A12" s="259"/>
      <c r="AK12" s="1129" t="s">
        <v>511</v>
      </c>
      <c r="AL12" s="1130"/>
      <c r="AM12" s="1130"/>
      <c r="AN12" s="1131"/>
      <c r="AO12" s="277" t="s">
        <v>512</v>
      </c>
      <c r="AP12" s="277" t="s">
        <v>512</v>
      </c>
      <c r="AQ12" s="278">
        <v>14</v>
      </c>
      <c r="AR12" s="279" t="s">
        <v>512</v>
      </c>
    </row>
    <row r="13" spans="1:46" ht="13.5" customHeight="1" x14ac:dyDescent="0.2">
      <c r="A13" s="259"/>
      <c r="AK13" s="1129" t="s">
        <v>513</v>
      </c>
      <c r="AL13" s="1130"/>
      <c r="AM13" s="1130"/>
      <c r="AN13" s="1131"/>
      <c r="AO13" s="277" t="s">
        <v>512</v>
      </c>
      <c r="AP13" s="277" t="s">
        <v>512</v>
      </c>
      <c r="AQ13" s="278">
        <v>2261</v>
      </c>
      <c r="AR13" s="279" t="s">
        <v>512</v>
      </c>
    </row>
    <row r="14" spans="1:46" ht="13.5" customHeight="1" x14ac:dyDescent="0.2">
      <c r="A14" s="259"/>
      <c r="AK14" s="1129" t="s">
        <v>514</v>
      </c>
      <c r="AL14" s="1130"/>
      <c r="AM14" s="1130"/>
      <c r="AN14" s="1131"/>
      <c r="AO14" s="277">
        <v>178616</v>
      </c>
      <c r="AP14" s="277">
        <v>1261</v>
      </c>
      <c r="AQ14" s="278">
        <v>2850</v>
      </c>
      <c r="AR14" s="279">
        <v>-55.8</v>
      </c>
    </row>
    <row r="15" spans="1:46" ht="13.5" customHeight="1" x14ac:dyDescent="0.2">
      <c r="A15" s="259"/>
      <c r="AK15" s="1132" t="s">
        <v>515</v>
      </c>
      <c r="AL15" s="1133"/>
      <c r="AM15" s="1133"/>
      <c r="AN15" s="1134"/>
      <c r="AO15" s="277">
        <v>-611207</v>
      </c>
      <c r="AP15" s="277">
        <v>-4314</v>
      </c>
      <c r="AQ15" s="278">
        <v>-5601</v>
      </c>
      <c r="AR15" s="279">
        <v>-23</v>
      </c>
    </row>
    <row r="16" spans="1:46" ht="13" x14ac:dyDescent="0.2">
      <c r="A16" s="259"/>
      <c r="AK16" s="1132" t="s">
        <v>192</v>
      </c>
      <c r="AL16" s="1133"/>
      <c r="AM16" s="1133"/>
      <c r="AN16" s="1134"/>
      <c r="AO16" s="277">
        <v>9105438</v>
      </c>
      <c r="AP16" s="277">
        <v>64267</v>
      </c>
      <c r="AQ16" s="278">
        <v>82686</v>
      </c>
      <c r="AR16" s="279">
        <v>-22.3</v>
      </c>
    </row>
    <row r="17" spans="1:46" ht="13" x14ac:dyDescent="0.2">
      <c r="A17" s="259"/>
    </row>
    <row r="18" spans="1:46" ht="13" x14ac:dyDescent="0.2">
      <c r="A18" s="259"/>
      <c r="AQ18" s="280"/>
      <c r="AR18" s="280"/>
    </row>
    <row r="19" spans="1:46" ht="13" x14ac:dyDescent="0.2">
      <c r="A19" s="259"/>
      <c r="AK19" s="255" t="s">
        <v>516</v>
      </c>
    </row>
    <row r="20" spans="1:46" ht="13" x14ac:dyDescent="0.2">
      <c r="A20" s="259"/>
      <c r="AK20" s="281"/>
      <c r="AL20" s="282"/>
      <c r="AM20" s="282"/>
      <c r="AN20" s="283"/>
      <c r="AO20" s="284" t="s">
        <v>517</v>
      </c>
      <c r="AP20" s="285" t="s">
        <v>518</v>
      </c>
      <c r="AQ20" s="286" t="s">
        <v>519</v>
      </c>
      <c r="AR20" s="287"/>
    </row>
    <row r="21" spans="1:46" s="260" customFormat="1" ht="13" x14ac:dyDescent="0.2">
      <c r="A21" s="288"/>
      <c r="AK21" s="1135" t="s">
        <v>520</v>
      </c>
      <c r="AL21" s="1136"/>
      <c r="AM21" s="1136"/>
      <c r="AN21" s="1137"/>
      <c r="AO21" s="289">
        <v>6.93</v>
      </c>
      <c r="AP21" s="290">
        <v>7.92</v>
      </c>
      <c r="AQ21" s="291">
        <v>-0.99</v>
      </c>
      <c r="AS21" s="292"/>
      <c r="AT21" s="288"/>
    </row>
    <row r="22" spans="1:46" s="260" customFormat="1" ht="13" x14ac:dyDescent="0.2">
      <c r="A22" s="288"/>
      <c r="AK22" s="1135" t="s">
        <v>521</v>
      </c>
      <c r="AL22" s="1136"/>
      <c r="AM22" s="1136"/>
      <c r="AN22" s="1137"/>
      <c r="AO22" s="293">
        <v>99.1</v>
      </c>
      <c r="AP22" s="294">
        <v>98.1</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522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524</v>
      </c>
      <c r="AL29" s="260"/>
      <c r="AM29" s="260"/>
      <c r="AN29" s="260"/>
      <c r="AS29" s="302"/>
    </row>
    <row r="30" spans="1:46" ht="13.5" customHeight="1" x14ac:dyDescent="0.2">
      <c r="A30" s="259"/>
      <c r="AK30" s="262"/>
      <c r="AL30" s="263"/>
      <c r="AM30" s="263"/>
      <c r="AN30" s="264"/>
      <c r="AO30" s="1127" t="s">
        <v>503</v>
      </c>
      <c r="AP30" s="265"/>
      <c r="AQ30" s="266" t="s">
        <v>504</v>
      </c>
      <c r="AR30" s="267"/>
    </row>
    <row r="31" spans="1:46" ht="13" x14ac:dyDescent="0.2">
      <c r="A31" s="259"/>
      <c r="AK31" s="268"/>
      <c r="AL31" s="269"/>
      <c r="AM31" s="269"/>
      <c r="AN31" s="270"/>
      <c r="AO31" s="1128"/>
      <c r="AP31" s="271" t="s">
        <v>505</v>
      </c>
      <c r="AQ31" s="272" t="s">
        <v>506</v>
      </c>
      <c r="AR31" s="273" t="s">
        <v>507</v>
      </c>
    </row>
    <row r="32" spans="1:46" ht="27" customHeight="1" x14ac:dyDescent="0.2">
      <c r="A32" s="259"/>
      <c r="AK32" s="1143" t="s">
        <v>525</v>
      </c>
      <c r="AL32" s="1144"/>
      <c r="AM32" s="1144"/>
      <c r="AN32" s="1145"/>
      <c r="AO32" s="303">
        <v>3322391</v>
      </c>
      <c r="AP32" s="303">
        <v>23450</v>
      </c>
      <c r="AQ32" s="304">
        <v>59490</v>
      </c>
      <c r="AR32" s="305">
        <v>-60.6</v>
      </c>
    </row>
    <row r="33" spans="1:46" ht="13.5" customHeight="1" x14ac:dyDescent="0.2">
      <c r="A33" s="259"/>
      <c r="AK33" s="1143" t="s">
        <v>526</v>
      </c>
      <c r="AL33" s="1144"/>
      <c r="AM33" s="1144"/>
      <c r="AN33" s="1145"/>
      <c r="AO33" s="303" t="s">
        <v>512</v>
      </c>
      <c r="AP33" s="303" t="s">
        <v>512</v>
      </c>
      <c r="AQ33" s="304" t="s">
        <v>512</v>
      </c>
      <c r="AR33" s="305" t="s">
        <v>512</v>
      </c>
    </row>
    <row r="34" spans="1:46" ht="27" customHeight="1" x14ac:dyDescent="0.2">
      <c r="A34" s="259"/>
      <c r="AK34" s="1143" t="s">
        <v>527</v>
      </c>
      <c r="AL34" s="1144"/>
      <c r="AM34" s="1144"/>
      <c r="AN34" s="1145"/>
      <c r="AO34" s="303" t="s">
        <v>512</v>
      </c>
      <c r="AP34" s="303" t="s">
        <v>512</v>
      </c>
      <c r="AQ34" s="304">
        <v>23</v>
      </c>
      <c r="AR34" s="305" t="s">
        <v>512</v>
      </c>
    </row>
    <row r="35" spans="1:46" ht="27" customHeight="1" x14ac:dyDescent="0.2">
      <c r="A35" s="259"/>
      <c r="AK35" s="1143" t="s">
        <v>528</v>
      </c>
      <c r="AL35" s="1144"/>
      <c r="AM35" s="1144"/>
      <c r="AN35" s="1145"/>
      <c r="AO35" s="303">
        <v>513918</v>
      </c>
      <c r="AP35" s="303">
        <v>3627</v>
      </c>
      <c r="AQ35" s="304">
        <v>14537</v>
      </c>
      <c r="AR35" s="305">
        <v>-75</v>
      </c>
    </row>
    <row r="36" spans="1:46" ht="27" customHeight="1" x14ac:dyDescent="0.2">
      <c r="A36" s="259"/>
      <c r="AK36" s="1143" t="s">
        <v>529</v>
      </c>
      <c r="AL36" s="1144"/>
      <c r="AM36" s="1144"/>
      <c r="AN36" s="1145"/>
      <c r="AO36" s="303" t="s">
        <v>512</v>
      </c>
      <c r="AP36" s="303" t="s">
        <v>512</v>
      </c>
      <c r="AQ36" s="304">
        <v>1262</v>
      </c>
      <c r="AR36" s="305" t="s">
        <v>512</v>
      </c>
    </row>
    <row r="37" spans="1:46" ht="13.5" customHeight="1" x14ac:dyDescent="0.2">
      <c r="A37" s="259"/>
      <c r="AK37" s="1143" t="s">
        <v>530</v>
      </c>
      <c r="AL37" s="1144"/>
      <c r="AM37" s="1144"/>
      <c r="AN37" s="1145"/>
      <c r="AO37" s="303" t="s">
        <v>512</v>
      </c>
      <c r="AP37" s="303" t="s">
        <v>512</v>
      </c>
      <c r="AQ37" s="304">
        <v>550</v>
      </c>
      <c r="AR37" s="305" t="s">
        <v>512</v>
      </c>
    </row>
    <row r="38" spans="1:46" ht="27" customHeight="1" x14ac:dyDescent="0.2">
      <c r="A38" s="259"/>
      <c r="AK38" s="1146" t="s">
        <v>531</v>
      </c>
      <c r="AL38" s="1147"/>
      <c r="AM38" s="1147"/>
      <c r="AN38" s="1148"/>
      <c r="AO38" s="306" t="s">
        <v>512</v>
      </c>
      <c r="AP38" s="306" t="s">
        <v>512</v>
      </c>
      <c r="AQ38" s="307">
        <v>1</v>
      </c>
      <c r="AR38" s="295" t="s">
        <v>512</v>
      </c>
      <c r="AS38" s="302"/>
    </row>
    <row r="39" spans="1:46" ht="13" x14ac:dyDescent="0.2">
      <c r="A39" s="259"/>
      <c r="AK39" s="1146" t="s">
        <v>532</v>
      </c>
      <c r="AL39" s="1147"/>
      <c r="AM39" s="1147"/>
      <c r="AN39" s="1148"/>
      <c r="AO39" s="303">
        <v>-254544</v>
      </c>
      <c r="AP39" s="303">
        <v>-1797</v>
      </c>
      <c r="AQ39" s="304">
        <v>-3806</v>
      </c>
      <c r="AR39" s="305">
        <v>-52.8</v>
      </c>
      <c r="AS39" s="302"/>
    </row>
    <row r="40" spans="1:46" ht="27" customHeight="1" x14ac:dyDescent="0.2">
      <c r="A40" s="259"/>
      <c r="AK40" s="1143" t="s">
        <v>533</v>
      </c>
      <c r="AL40" s="1144"/>
      <c r="AM40" s="1144"/>
      <c r="AN40" s="1145"/>
      <c r="AO40" s="303">
        <v>-4114002</v>
      </c>
      <c r="AP40" s="303">
        <v>-29037</v>
      </c>
      <c r="AQ40" s="304">
        <v>-49917</v>
      </c>
      <c r="AR40" s="305">
        <v>-41.8</v>
      </c>
      <c r="AS40" s="302"/>
    </row>
    <row r="41" spans="1:46" ht="13" x14ac:dyDescent="0.2">
      <c r="A41" s="259"/>
      <c r="AK41" s="1149" t="s">
        <v>306</v>
      </c>
      <c r="AL41" s="1150"/>
      <c r="AM41" s="1150"/>
      <c r="AN41" s="1151"/>
      <c r="AO41" s="303">
        <v>-532237</v>
      </c>
      <c r="AP41" s="303">
        <v>-3757</v>
      </c>
      <c r="AQ41" s="304">
        <v>22139</v>
      </c>
      <c r="AR41" s="305">
        <v>-117</v>
      </c>
      <c r="AS41" s="302"/>
    </row>
    <row r="42" spans="1:46" ht="13" x14ac:dyDescent="0.2">
      <c r="A42" s="259"/>
      <c r="AK42" s="308" t="s">
        <v>534</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 x14ac:dyDescent="0.2">
      <c r="A48" s="259"/>
      <c r="AK48" s="313" t="s">
        <v>536</v>
      </c>
      <c r="AL48" s="313"/>
      <c r="AM48" s="313"/>
      <c r="AN48" s="313"/>
      <c r="AO48" s="313"/>
      <c r="AP48" s="313"/>
      <c r="AQ48" s="314"/>
      <c r="AR48" s="313"/>
    </row>
    <row r="49" spans="1:44" ht="13.5" customHeight="1" x14ac:dyDescent="0.2">
      <c r="A49" s="259"/>
      <c r="AK49" s="315"/>
      <c r="AL49" s="316"/>
      <c r="AM49" s="1138" t="s">
        <v>503</v>
      </c>
      <c r="AN49" s="1140" t="s">
        <v>537</v>
      </c>
      <c r="AO49" s="1141"/>
      <c r="AP49" s="1141"/>
      <c r="AQ49" s="1141"/>
      <c r="AR49" s="1142"/>
    </row>
    <row r="50" spans="1:44" ht="13" x14ac:dyDescent="0.2">
      <c r="A50" s="259"/>
      <c r="AK50" s="317"/>
      <c r="AL50" s="318"/>
      <c r="AM50" s="1139"/>
      <c r="AN50" s="319" t="s">
        <v>538</v>
      </c>
      <c r="AO50" s="320" t="s">
        <v>539</v>
      </c>
      <c r="AP50" s="321" t="s">
        <v>540</v>
      </c>
      <c r="AQ50" s="322" t="s">
        <v>541</v>
      </c>
      <c r="AR50" s="323" t="s">
        <v>542</v>
      </c>
    </row>
    <row r="51" spans="1:44" ht="13" x14ac:dyDescent="0.2">
      <c r="A51" s="259"/>
      <c r="AK51" s="315" t="s">
        <v>543</v>
      </c>
      <c r="AL51" s="316"/>
      <c r="AM51" s="324">
        <v>7156450</v>
      </c>
      <c r="AN51" s="325">
        <v>49810</v>
      </c>
      <c r="AO51" s="326">
        <v>29.4</v>
      </c>
      <c r="AP51" s="327">
        <v>66863</v>
      </c>
      <c r="AQ51" s="328">
        <v>-2.6</v>
      </c>
      <c r="AR51" s="329">
        <v>32</v>
      </c>
    </row>
    <row r="52" spans="1:44" ht="13" x14ac:dyDescent="0.2">
      <c r="A52" s="259"/>
      <c r="AK52" s="330"/>
      <c r="AL52" s="331" t="s">
        <v>544</v>
      </c>
      <c r="AM52" s="332">
        <v>4248772</v>
      </c>
      <c r="AN52" s="333">
        <v>29572</v>
      </c>
      <c r="AO52" s="334">
        <v>31</v>
      </c>
      <c r="AP52" s="335">
        <v>32770</v>
      </c>
      <c r="AQ52" s="336">
        <v>1.4</v>
      </c>
      <c r="AR52" s="337">
        <v>29.6</v>
      </c>
    </row>
    <row r="53" spans="1:44" ht="13" x14ac:dyDescent="0.2">
      <c r="A53" s="259"/>
      <c r="AK53" s="315" t="s">
        <v>545</v>
      </c>
      <c r="AL53" s="316"/>
      <c r="AM53" s="324">
        <v>11328337</v>
      </c>
      <c r="AN53" s="325">
        <v>79098</v>
      </c>
      <c r="AO53" s="326">
        <v>58.8</v>
      </c>
      <c r="AP53" s="327">
        <v>72051</v>
      </c>
      <c r="AQ53" s="328">
        <v>7.8</v>
      </c>
      <c r="AR53" s="329">
        <v>51</v>
      </c>
    </row>
    <row r="54" spans="1:44" ht="13" x14ac:dyDescent="0.2">
      <c r="A54" s="259"/>
      <c r="AK54" s="330"/>
      <c r="AL54" s="331" t="s">
        <v>544</v>
      </c>
      <c r="AM54" s="332">
        <v>4619834</v>
      </c>
      <c r="AN54" s="333">
        <v>32257</v>
      </c>
      <c r="AO54" s="334">
        <v>9.1</v>
      </c>
      <c r="AP54" s="335">
        <v>34140</v>
      </c>
      <c r="AQ54" s="336">
        <v>4.2</v>
      </c>
      <c r="AR54" s="337">
        <v>4.9000000000000004</v>
      </c>
    </row>
    <row r="55" spans="1:44" ht="13" x14ac:dyDescent="0.2">
      <c r="A55" s="259"/>
      <c r="AK55" s="315" t="s">
        <v>546</v>
      </c>
      <c r="AL55" s="316"/>
      <c r="AM55" s="324">
        <v>8584938</v>
      </c>
      <c r="AN55" s="325">
        <v>60117</v>
      </c>
      <c r="AO55" s="326">
        <v>-24</v>
      </c>
      <c r="AP55" s="327">
        <v>72756</v>
      </c>
      <c r="AQ55" s="328">
        <v>1</v>
      </c>
      <c r="AR55" s="329">
        <v>-25</v>
      </c>
    </row>
    <row r="56" spans="1:44" ht="13" x14ac:dyDescent="0.2">
      <c r="A56" s="259"/>
      <c r="AK56" s="330"/>
      <c r="AL56" s="331" t="s">
        <v>544</v>
      </c>
      <c r="AM56" s="332">
        <v>5005247</v>
      </c>
      <c r="AN56" s="333">
        <v>35050</v>
      </c>
      <c r="AO56" s="334">
        <v>8.6999999999999993</v>
      </c>
      <c r="AP56" s="335">
        <v>32117</v>
      </c>
      <c r="AQ56" s="336">
        <v>-5.9</v>
      </c>
      <c r="AR56" s="337">
        <v>14.6</v>
      </c>
    </row>
    <row r="57" spans="1:44" ht="13" x14ac:dyDescent="0.2">
      <c r="A57" s="259"/>
      <c r="AK57" s="315" t="s">
        <v>547</v>
      </c>
      <c r="AL57" s="316"/>
      <c r="AM57" s="324">
        <v>5918249</v>
      </c>
      <c r="AN57" s="325">
        <v>41566</v>
      </c>
      <c r="AO57" s="326">
        <v>-30.9</v>
      </c>
      <c r="AP57" s="327">
        <v>62281</v>
      </c>
      <c r="AQ57" s="328">
        <v>-14.4</v>
      </c>
      <c r="AR57" s="329">
        <v>-16.5</v>
      </c>
    </row>
    <row r="58" spans="1:44" ht="13" x14ac:dyDescent="0.2">
      <c r="A58" s="259"/>
      <c r="AK58" s="330"/>
      <c r="AL58" s="331" t="s">
        <v>544</v>
      </c>
      <c r="AM58" s="332">
        <v>4760112</v>
      </c>
      <c r="AN58" s="333">
        <v>33432</v>
      </c>
      <c r="AO58" s="334">
        <v>-4.5999999999999996</v>
      </c>
      <c r="AP58" s="335">
        <v>38152</v>
      </c>
      <c r="AQ58" s="336">
        <v>18.8</v>
      </c>
      <c r="AR58" s="337">
        <v>-23.4</v>
      </c>
    </row>
    <row r="59" spans="1:44" ht="13" x14ac:dyDescent="0.2">
      <c r="A59" s="259"/>
      <c r="AK59" s="315" t="s">
        <v>548</v>
      </c>
      <c r="AL59" s="316"/>
      <c r="AM59" s="324">
        <v>6141643</v>
      </c>
      <c r="AN59" s="325">
        <v>43348</v>
      </c>
      <c r="AO59" s="326">
        <v>4.3</v>
      </c>
      <c r="AP59" s="327">
        <v>58940</v>
      </c>
      <c r="AQ59" s="328">
        <v>-5.4</v>
      </c>
      <c r="AR59" s="329">
        <v>9.6999999999999993</v>
      </c>
    </row>
    <row r="60" spans="1:44" ht="13" x14ac:dyDescent="0.2">
      <c r="A60" s="259"/>
      <c r="AK60" s="330"/>
      <c r="AL60" s="331" t="s">
        <v>544</v>
      </c>
      <c r="AM60" s="332">
        <v>5034435</v>
      </c>
      <c r="AN60" s="333">
        <v>35534</v>
      </c>
      <c r="AO60" s="334">
        <v>6.3</v>
      </c>
      <c r="AP60" s="335">
        <v>33486</v>
      </c>
      <c r="AQ60" s="336">
        <v>-12.2</v>
      </c>
      <c r="AR60" s="337">
        <v>18.5</v>
      </c>
    </row>
    <row r="61" spans="1:44" ht="13" x14ac:dyDescent="0.2">
      <c r="A61" s="259"/>
      <c r="AK61" s="315" t="s">
        <v>549</v>
      </c>
      <c r="AL61" s="338"/>
      <c r="AM61" s="324">
        <v>7825923</v>
      </c>
      <c r="AN61" s="325">
        <v>54788</v>
      </c>
      <c r="AO61" s="326">
        <v>7.5</v>
      </c>
      <c r="AP61" s="327">
        <v>66578</v>
      </c>
      <c r="AQ61" s="339">
        <v>-2.7</v>
      </c>
      <c r="AR61" s="329">
        <v>10.199999999999999</v>
      </c>
    </row>
    <row r="62" spans="1:44" ht="13" x14ac:dyDescent="0.2">
      <c r="A62" s="259"/>
      <c r="AK62" s="330"/>
      <c r="AL62" s="331" t="s">
        <v>544</v>
      </c>
      <c r="AM62" s="332">
        <v>4733680</v>
      </c>
      <c r="AN62" s="333">
        <v>33169</v>
      </c>
      <c r="AO62" s="334">
        <v>10.1</v>
      </c>
      <c r="AP62" s="335">
        <v>34133</v>
      </c>
      <c r="AQ62" s="336">
        <v>1.3</v>
      </c>
      <c r="AR62" s="337">
        <v>8.8000000000000007</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trPoLHXKFuB378jBlf1jhF5Y5L2zpjsdoJ1I6P/SGj6AEaVDEE2rZSLNEJvtFxYHgg+OHtzuCQJae75IoO9wKQ==" saltValue="1IfSOcGvE2o2YOyWztV0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551</v>
      </c>
    </row>
    <row r="121" spans="125:125" ht="13.5" hidden="1" customHeight="1" x14ac:dyDescent="0.2">
      <c r="DU121" s="253"/>
    </row>
  </sheetData>
  <sheetProtection algorithmName="SHA-512" hashValue="ulGCrn2d4t8DG8fg7J0wd7rw0fO/0COVnVPpILeqKiKK0Xv6Ja1lk081oBHZDmnBD8Na2bmZWgXZXp2wsprD2g==" saltValue="THiMyFq2HSR6PJ84F48R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552</v>
      </c>
    </row>
  </sheetData>
  <sheetProtection algorithmName="SHA-512" hashValue="7/EpeuE1p3LZJRykYa0LqTAiU8gNF2xwXC7FXsum65XrPXIFTNqAyVZpzaxLuvbcOKp6zkYQ1KbLaUPnH+QYjQ==" saltValue="4xK43bYwrY4BtzrC0OuU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52" t="s">
        <v>3</v>
      </c>
      <c r="D47" s="1152"/>
      <c r="E47" s="1153"/>
      <c r="F47" s="11">
        <v>40.840000000000003</v>
      </c>
      <c r="G47" s="12">
        <v>37.630000000000003</v>
      </c>
      <c r="H47" s="12">
        <v>40.340000000000003</v>
      </c>
      <c r="I47" s="12">
        <v>41.77</v>
      </c>
      <c r="J47" s="13">
        <v>50.37</v>
      </c>
    </row>
    <row r="48" spans="2:10" ht="57.75" customHeight="1" x14ac:dyDescent="0.2">
      <c r="B48" s="14"/>
      <c r="C48" s="1154" t="s">
        <v>4</v>
      </c>
      <c r="D48" s="1154"/>
      <c r="E48" s="1155"/>
      <c r="F48" s="15">
        <v>7.43</v>
      </c>
      <c r="G48" s="16">
        <v>10.039999999999999</v>
      </c>
      <c r="H48" s="16">
        <v>9.85</v>
      </c>
      <c r="I48" s="16">
        <v>18.72</v>
      </c>
      <c r="J48" s="17">
        <v>11.71</v>
      </c>
    </row>
    <row r="49" spans="2:10" ht="57.75" customHeight="1" thickBot="1" x14ac:dyDescent="0.25">
      <c r="B49" s="18"/>
      <c r="C49" s="1156" t="s">
        <v>5</v>
      </c>
      <c r="D49" s="1156"/>
      <c r="E49" s="1157"/>
      <c r="F49" s="19">
        <v>1.53</v>
      </c>
      <c r="G49" s="20" t="s">
        <v>558</v>
      </c>
      <c r="H49" s="20">
        <v>3.46</v>
      </c>
      <c r="I49" s="20">
        <v>12.4</v>
      </c>
      <c r="J49" s="21">
        <v>0.84</v>
      </c>
    </row>
    <row r="50" spans="2:10" ht="13" x14ac:dyDescent="0.2"/>
  </sheetData>
  <sheetProtection algorithmName="SHA-512" hashValue="5Who5NF1FXOgLJELREncrZJSwUEUM6OVFmLS7EGF4hJVTm2ZtTpmypRqU3RnUMDiZIuIoFcH9i10X9cWcY163w==" saltValue="RNyFoGcQhHoqDaKzO1D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62" t="s">
        <v>559</v>
      </c>
      <c r="D34" s="1162"/>
      <c r="E34" s="1163"/>
      <c r="F34" s="32">
        <v>7.33</v>
      </c>
      <c r="G34" s="33">
        <v>9.7799999999999994</v>
      </c>
      <c r="H34" s="33">
        <v>10.39</v>
      </c>
      <c r="I34" s="33">
        <v>19.52</v>
      </c>
      <c r="J34" s="34">
        <v>12.36</v>
      </c>
      <c r="K34" s="22"/>
      <c r="L34" s="22"/>
      <c r="M34" s="22"/>
      <c r="N34" s="22"/>
      <c r="O34" s="22"/>
      <c r="P34" s="22"/>
    </row>
    <row r="35" spans="1:16" ht="39" customHeight="1" x14ac:dyDescent="0.2">
      <c r="A35" s="22"/>
      <c r="B35" s="35"/>
      <c r="C35" s="1158" t="s">
        <v>560</v>
      </c>
      <c r="D35" s="1158"/>
      <c r="E35" s="1159"/>
      <c r="F35" s="36">
        <v>5.94</v>
      </c>
      <c r="G35" s="37">
        <v>6.2</v>
      </c>
      <c r="H35" s="37">
        <v>5.32</v>
      </c>
      <c r="I35" s="37">
        <v>4.41</v>
      </c>
      <c r="J35" s="38">
        <v>4.12</v>
      </c>
      <c r="K35" s="22"/>
      <c r="L35" s="22"/>
      <c r="M35" s="22"/>
      <c r="N35" s="22"/>
      <c r="O35" s="22"/>
      <c r="P35" s="22"/>
    </row>
    <row r="36" spans="1:16" ht="39" customHeight="1" x14ac:dyDescent="0.2">
      <c r="A36" s="22"/>
      <c r="B36" s="35"/>
      <c r="C36" s="1158" t="s">
        <v>561</v>
      </c>
      <c r="D36" s="1158"/>
      <c r="E36" s="1159"/>
      <c r="F36" s="36">
        <v>6.83</v>
      </c>
      <c r="G36" s="37">
        <v>7.11</v>
      </c>
      <c r="H36" s="37">
        <v>6.8</v>
      </c>
      <c r="I36" s="37">
        <v>6.52</v>
      </c>
      <c r="J36" s="38">
        <v>3.63</v>
      </c>
      <c r="K36" s="22"/>
      <c r="L36" s="22"/>
      <c r="M36" s="22"/>
      <c r="N36" s="22"/>
      <c r="O36" s="22"/>
      <c r="P36" s="22"/>
    </row>
    <row r="37" spans="1:16" ht="39" customHeight="1" x14ac:dyDescent="0.2">
      <c r="A37" s="22"/>
      <c r="B37" s="35"/>
      <c r="C37" s="1158" t="s">
        <v>562</v>
      </c>
      <c r="D37" s="1158"/>
      <c r="E37" s="1159"/>
      <c r="F37" s="36">
        <v>1.02</v>
      </c>
      <c r="G37" s="37">
        <v>1.3</v>
      </c>
      <c r="H37" s="37">
        <v>1.31</v>
      </c>
      <c r="I37" s="37">
        <v>2.4300000000000002</v>
      </c>
      <c r="J37" s="38">
        <v>1.44</v>
      </c>
      <c r="K37" s="22"/>
      <c r="L37" s="22"/>
      <c r="M37" s="22"/>
      <c r="N37" s="22"/>
      <c r="O37" s="22"/>
      <c r="P37" s="22"/>
    </row>
    <row r="38" spans="1:16" ht="39" customHeight="1" x14ac:dyDescent="0.2">
      <c r="A38" s="22"/>
      <c r="B38" s="35"/>
      <c r="C38" s="1158" t="s">
        <v>563</v>
      </c>
      <c r="D38" s="1158"/>
      <c r="E38" s="1159"/>
      <c r="F38" s="36" t="s">
        <v>512</v>
      </c>
      <c r="G38" s="37">
        <v>0.03</v>
      </c>
      <c r="H38" s="37">
        <v>0.09</v>
      </c>
      <c r="I38" s="37">
        <v>0.01</v>
      </c>
      <c r="J38" s="38">
        <v>0.27</v>
      </c>
      <c r="K38" s="22"/>
      <c r="L38" s="22"/>
      <c r="M38" s="22"/>
      <c r="N38" s="22"/>
      <c r="O38" s="22"/>
      <c r="P38" s="22"/>
    </row>
    <row r="39" spans="1:16" ht="39" customHeight="1" x14ac:dyDescent="0.2">
      <c r="A39" s="22"/>
      <c r="B39" s="35"/>
      <c r="C39" s="1158" t="s">
        <v>564</v>
      </c>
      <c r="D39" s="1158"/>
      <c r="E39" s="1159"/>
      <c r="F39" s="36">
        <v>0.05</v>
      </c>
      <c r="G39" s="37">
        <v>0.04</v>
      </c>
      <c r="H39" s="37">
        <v>0.03</v>
      </c>
      <c r="I39" s="37">
        <v>0.1</v>
      </c>
      <c r="J39" s="38">
        <v>0.08</v>
      </c>
      <c r="K39" s="22"/>
      <c r="L39" s="22"/>
      <c r="M39" s="22"/>
      <c r="N39" s="22"/>
      <c r="O39" s="22"/>
      <c r="P39" s="22"/>
    </row>
    <row r="40" spans="1:16" ht="39" customHeight="1" x14ac:dyDescent="0.2">
      <c r="A40" s="22"/>
      <c r="B40" s="35"/>
      <c r="C40" s="1158" t="s">
        <v>565</v>
      </c>
      <c r="D40" s="1158"/>
      <c r="E40" s="1159"/>
      <c r="F40" s="36">
        <v>0.04</v>
      </c>
      <c r="G40" s="37">
        <v>0.19</v>
      </c>
      <c r="H40" s="37">
        <v>0.33</v>
      </c>
      <c r="I40" s="37">
        <v>0.11</v>
      </c>
      <c r="J40" s="38">
        <v>0.01</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566</v>
      </c>
      <c r="D42" s="1158"/>
      <c r="E42" s="1159"/>
      <c r="F42" s="36" t="s">
        <v>512</v>
      </c>
      <c r="G42" s="37" t="s">
        <v>512</v>
      </c>
      <c r="H42" s="37" t="s">
        <v>512</v>
      </c>
      <c r="I42" s="37" t="s">
        <v>512</v>
      </c>
      <c r="J42" s="38" t="s">
        <v>512</v>
      </c>
      <c r="K42" s="22"/>
      <c r="L42" s="22"/>
      <c r="M42" s="22"/>
      <c r="N42" s="22"/>
      <c r="O42" s="22"/>
      <c r="P42" s="22"/>
    </row>
    <row r="43" spans="1:16" ht="39" customHeight="1" thickBot="1" x14ac:dyDescent="0.25">
      <c r="A43" s="22"/>
      <c r="B43" s="40"/>
      <c r="C43" s="1160" t="s">
        <v>567</v>
      </c>
      <c r="D43" s="1160"/>
      <c r="E43" s="1161"/>
      <c r="F43" s="41">
        <v>0.04</v>
      </c>
      <c r="G43" s="42">
        <v>0.03</v>
      </c>
      <c r="H43" s="42" t="s">
        <v>512</v>
      </c>
      <c r="I43" s="42" t="s">
        <v>512</v>
      </c>
      <c r="J43" s="43" t="s">
        <v>512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hMveiCi18oiw/hbJQWASTf1kppaUahF7z/TGoOPFzNY+Dk9qlJob1iAgsWVpfZVrEpKYIkGgw8du/ToU2l3Bg==" saltValue="WyFxwaparpJsRZQHvjKa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85" zoomScaleNormal="8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2908</v>
      </c>
      <c r="L45" s="58">
        <v>3006</v>
      </c>
      <c r="M45" s="58">
        <v>2941</v>
      </c>
      <c r="N45" s="58">
        <v>3094</v>
      </c>
      <c r="O45" s="59">
        <v>3322</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512</v>
      </c>
      <c r="L46" s="62" t="s">
        <v>512</v>
      </c>
      <c r="M46" s="62" t="s">
        <v>512</v>
      </c>
      <c r="N46" s="62" t="s">
        <v>512</v>
      </c>
      <c r="O46" s="63" t="s">
        <v>512</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512</v>
      </c>
      <c r="L47" s="62" t="s">
        <v>512</v>
      </c>
      <c r="M47" s="62" t="s">
        <v>512</v>
      </c>
      <c r="N47" s="62" t="s">
        <v>512</v>
      </c>
      <c r="O47" s="63" t="s">
        <v>512</v>
      </c>
      <c r="P47" s="46"/>
      <c r="Q47" s="46"/>
      <c r="R47" s="46"/>
      <c r="S47" s="46"/>
      <c r="T47" s="46"/>
      <c r="U47" s="46"/>
    </row>
    <row r="48" spans="1:21" ht="30.75" customHeight="1" x14ac:dyDescent="0.2">
      <c r="A48" s="46"/>
      <c r="B48" s="1166"/>
      <c r="C48" s="1167"/>
      <c r="D48" s="60"/>
      <c r="E48" s="1172" t="s">
        <v>14</v>
      </c>
      <c r="F48" s="1172"/>
      <c r="G48" s="1172"/>
      <c r="H48" s="1172"/>
      <c r="I48" s="1172"/>
      <c r="J48" s="1173"/>
      <c r="K48" s="61">
        <v>797</v>
      </c>
      <c r="L48" s="62">
        <v>783</v>
      </c>
      <c r="M48" s="62">
        <v>700</v>
      </c>
      <c r="N48" s="62">
        <v>558</v>
      </c>
      <c r="O48" s="63">
        <v>514</v>
      </c>
      <c r="P48" s="46"/>
      <c r="Q48" s="46"/>
      <c r="R48" s="46"/>
      <c r="S48" s="46"/>
      <c r="T48" s="46"/>
      <c r="U48" s="46"/>
    </row>
    <row r="49" spans="1:21" ht="30.75" customHeight="1" x14ac:dyDescent="0.2">
      <c r="A49" s="46"/>
      <c r="B49" s="1166"/>
      <c r="C49" s="1167"/>
      <c r="D49" s="60"/>
      <c r="E49" s="1172" t="s">
        <v>15</v>
      </c>
      <c r="F49" s="1172"/>
      <c r="G49" s="1172"/>
      <c r="H49" s="1172"/>
      <c r="I49" s="1172"/>
      <c r="J49" s="1173"/>
      <c r="K49" s="61" t="s">
        <v>512</v>
      </c>
      <c r="L49" s="62" t="s">
        <v>512</v>
      </c>
      <c r="M49" s="62" t="s">
        <v>512</v>
      </c>
      <c r="N49" s="62" t="s">
        <v>512</v>
      </c>
      <c r="O49" s="63" t="s">
        <v>512</v>
      </c>
      <c r="P49" s="46"/>
      <c r="Q49" s="46"/>
      <c r="R49" s="46"/>
      <c r="S49" s="46"/>
      <c r="T49" s="46"/>
      <c r="U49" s="46"/>
    </row>
    <row r="50" spans="1:21" ht="30.75" customHeight="1" x14ac:dyDescent="0.2">
      <c r="A50" s="46"/>
      <c r="B50" s="1166"/>
      <c r="C50" s="1167"/>
      <c r="D50" s="60"/>
      <c r="E50" s="1172" t="s">
        <v>16</v>
      </c>
      <c r="F50" s="1172"/>
      <c r="G50" s="1172"/>
      <c r="H50" s="1172"/>
      <c r="I50" s="1172"/>
      <c r="J50" s="1173"/>
      <c r="K50" s="61" t="s">
        <v>512</v>
      </c>
      <c r="L50" s="62" t="s">
        <v>512</v>
      </c>
      <c r="M50" s="62" t="s">
        <v>512</v>
      </c>
      <c r="N50" s="62" t="s">
        <v>512</v>
      </c>
      <c r="O50" s="63" t="s">
        <v>512</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512</v>
      </c>
      <c r="L51" s="62" t="s">
        <v>512</v>
      </c>
      <c r="M51" s="62" t="s">
        <v>512</v>
      </c>
      <c r="N51" s="62" t="s">
        <v>512</v>
      </c>
      <c r="O51" s="63" t="s">
        <v>512</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4117</v>
      </c>
      <c r="L52" s="62">
        <v>4126</v>
      </c>
      <c r="M52" s="62">
        <v>4117</v>
      </c>
      <c r="N52" s="62">
        <v>4286</v>
      </c>
      <c r="O52" s="63">
        <v>4370</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-412</v>
      </c>
      <c r="L53" s="67">
        <v>-337</v>
      </c>
      <c r="M53" s="67">
        <v>-476</v>
      </c>
      <c r="N53" s="67">
        <v>-634</v>
      </c>
      <c r="O53" s="68">
        <v>-534</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3">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2">
      <c r="B58" s="1180" t="s">
        <v>25</v>
      </c>
      <c r="C58" s="1181"/>
      <c r="D58" s="1186" t="s">
        <v>26</v>
      </c>
      <c r="E58" s="1187"/>
      <c r="F58" s="1187"/>
      <c r="G58" s="1187"/>
      <c r="H58" s="1187"/>
      <c r="I58" s="1187"/>
      <c r="J58" s="1188"/>
      <c r="K58" s="81"/>
      <c r="L58" s="82"/>
      <c r="M58" s="82"/>
      <c r="N58" s="82"/>
      <c r="O58" s="83"/>
    </row>
    <row r="59" spans="1:21" ht="31.5" customHeight="1" x14ac:dyDescent="0.2">
      <c r="B59" s="1182"/>
      <c r="C59" s="1183"/>
      <c r="D59" s="1189" t="s">
        <v>27</v>
      </c>
      <c r="E59" s="1190"/>
      <c r="F59" s="1190"/>
      <c r="G59" s="1190"/>
      <c r="H59" s="1190"/>
      <c r="I59" s="1190"/>
      <c r="J59" s="1191"/>
      <c r="K59" s="84"/>
      <c r="L59" s="85"/>
      <c r="M59" s="85"/>
      <c r="N59" s="85"/>
      <c r="O59" s="86"/>
    </row>
    <row r="60" spans="1:21" ht="31.5" customHeight="1" thickBot="1" x14ac:dyDescent="0.25">
      <c r="B60" s="1184"/>
      <c r="C60" s="1185"/>
      <c r="D60" s="1192" t="s">
        <v>28</v>
      </c>
      <c r="E60" s="1193"/>
      <c r="F60" s="1193"/>
      <c r="G60" s="1193"/>
      <c r="H60" s="1193"/>
      <c r="I60" s="1193"/>
      <c r="J60" s="1194"/>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4FVv33qKvHuprZ8CR/8dbjauEHDzVc+HwUFFRIkksYzzKvRTLaeFoiH6XUMY/FvCmTjBuDQSu2VZ2BNhky0SA==" saltValue="XXmujtBNUChNloDMGEkR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553</v>
      </c>
      <c r="J40" s="101" t="s">
        <v>554</v>
      </c>
      <c r="K40" s="101" t="s">
        <v>555</v>
      </c>
      <c r="L40" s="101" t="s">
        <v>556</v>
      </c>
      <c r="M40" s="102" t="s">
        <v>557</v>
      </c>
    </row>
    <row r="41" spans="2:13" ht="27.75" customHeight="1" x14ac:dyDescent="0.2">
      <c r="B41" s="1195" t="s">
        <v>31</v>
      </c>
      <c r="C41" s="1196"/>
      <c r="D41" s="103"/>
      <c r="E41" s="1201" t="s">
        <v>32</v>
      </c>
      <c r="F41" s="1201"/>
      <c r="G41" s="1201"/>
      <c r="H41" s="1202"/>
      <c r="I41" s="342">
        <v>37741</v>
      </c>
      <c r="J41" s="343">
        <v>43788</v>
      </c>
      <c r="K41" s="343">
        <v>46946</v>
      </c>
      <c r="L41" s="343">
        <v>47583</v>
      </c>
      <c r="M41" s="344">
        <v>46511</v>
      </c>
    </row>
    <row r="42" spans="2:13" ht="27.75" customHeight="1" x14ac:dyDescent="0.2">
      <c r="B42" s="1197"/>
      <c r="C42" s="1198"/>
      <c r="D42" s="104"/>
      <c r="E42" s="1203" t="s">
        <v>33</v>
      </c>
      <c r="F42" s="1203"/>
      <c r="G42" s="1203"/>
      <c r="H42" s="1204"/>
      <c r="I42" s="345">
        <v>1712</v>
      </c>
      <c r="J42" s="346">
        <v>1503</v>
      </c>
      <c r="K42" s="346">
        <v>1473</v>
      </c>
      <c r="L42" s="346">
        <v>1462</v>
      </c>
      <c r="M42" s="347">
        <v>1453</v>
      </c>
    </row>
    <row r="43" spans="2:13" ht="27.75" customHeight="1" x14ac:dyDescent="0.2">
      <c r="B43" s="1197"/>
      <c r="C43" s="1198"/>
      <c r="D43" s="104"/>
      <c r="E43" s="1203" t="s">
        <v>34</v>
      </c>
      <c r="F43" s="1203"/>
      <c r="G43" s="1203"/>
      <c r="H43" s="1204"/>
      <c r="I43" s="345">
        <v>11284</v>
      </c>
      <c r="J43" s="346">
        <v>9769</v>
      </c>
      <c r="K43" s="346">
        <v>9070</v>
      </c>
      <c r="L43" s="346">
        <v>8328</v>
      </c>
      <c r="M43" s="347">
        <v>6831</v>
      </c>
    </row>
    <row r="44" spans="2:13" ht="27.75" customHeight="1" x14ac:dyDescent="0.2">
      <c r="B44" s="1197"/>
      <c r="C44" s="1198"/>
      <c r="D44" s="104"/>
      <c r="E44" s="1203" t="s">
        <v>35</v>
      </c>
      <c r="F44" s="1203"/>
      <c r="G44" s="1203"/>
      <c r="H44" s="1204"/>
      <c r="I44" s="345">
        <v>262</v>
      </c>
      <c r="J44" s="346">
        <v>427</v>
      </c>
      <c r="K44" s="346">
        <v>375</v>
      </c>
      <c r="L44" s="346">
        <v>323</v>
      </c>
      <c r="M44" s="347">
        <v>272</v>
      </c>
    </row>
    <row r="45" spans="2:13" ht="27.75" customHeight="1" x14ac:dyDescent="0.2">
      <c r="B45" s="1197"/>
      <c r="C45" s="1198"/>
      <c r="D45" s="104"/>
      <c r="E45" s="1203" t="s">
        <v>36</v>
      </c>
      <c r="F45" s="1203"/>
      <c r="G45" s="1203"/>
      <c r="H45" s="1204"/>
      <c r="I45" s="345">
        <v>11784</v>
      </c>
      <c r="J45" s="346">
        <v>11795</v>
      </c>
      <c r="K45" s="346">
        <v>11949</v>
      </c>
      <c r="L45" s="346">
        <v>11628</v>
      </c>
      <c r="M45" s="347">
        <v>11690</v>
      </c>
    </row>
    <row r="46" spans="2:13" ht="27.75" customHeight="1" x14ac:dyDescent="0.2">
      <c r="B46" s="1197"/>
      <c r="C46" s="1198"/>
      <c r="D46" s="105"/>
      <c r="E46" s="1203" t="s">
        <v>37</v>
      </c>
      <c r="F46" s="1203"/>
      <c r="G46" s="1203"/>
      <c r="H46" s="1204"/>
      <c r="I46" s="345" t="s">
        <v>512</v>
      </c>
      <c r="J46" s="346" t="s">
        <v>512</v>
      </c>
      <c r="K46" s="346">
        <v>1</v>
      </c>
      <c r="L46" s="346">
        <v>0</v>
      </c>
      <c r="M46" s="347" t="s">
        <v>512</v>
      </c>
    </row>
    <row r="47" spans="2:13" ht="27.75" customHeight="1" x14ac:dyDescent="0.2">
      <c r="B47" s="1197"/>
      <c r="C47" s="1198"/>
      <c r="D47" s="106"/>
      <c r="E47" s="1205" t="s">
        <v>38</v>
      </c>
      <c r="F47" s="1206"/>
      <c r="G47" s="1206"/>
      <c r="H47" s="1207"/>
      <c r="I47" s="345" t="s">
        <v>512</v>
      </c>
      <c r="J47" s="346" t="s">
        <v>512</v>
      </c>
      <c r="K47" s="346" t="s">
        <v>512</v>
      </c>
      <c r="L47" s="346" t="s">
        <v>512</v>
      </c>
      <c r="M47" s="347" t="s">
        <v>512</v>
      </c>
    </row>
    <row r="48" spans="2:13" ht="27.75" customHeight="1" x14ac:dyDescent="0.2">
      <c r="B48" s="1197"/>
      <c r="C48" s="1198"/>
      <c r="D48" s="104"/>
      <c r="E48" s="1203" t="s">
        <v>39</v>
      </c>
      <c r="F48" s="1203"/>
      <c r="G48" s="1203"/>
      <c r="H48" s="1204"/>
      <c r="I48" s="345" t="s">
        <v>512</v>
      </c>
      <c r="J48" s="346" t="s">
        <v>512</v>
      </c>
      <c r="K48" s="346" t="s">
        <v>512</v>
      </c>
      <c r="L48" s="346" t="s">
        <v>512</v>
      </c>
      <c r="M48" s="347" t="s">
        <v>512</v>
      </c>
    </row>
    <row r="49" spans="2:13" ht="27.75" customHeight="1" x14ac:dyDescent="0.2">
      <c r="B49" s="1199"/>
      <c r="C49" s="1200"/>
      <c r="D49" s="104"/>
      <c r="E49" s="1203" t="s">
        <v>40</v>
      </c>
      <c r="F49" s="1203"/>
      <c r="G49" s="1203"/>
      <c r="H49" s="1204"/>
      <c r="I49" s="345" t="s">
        <v>512</v>
      </c>
      <c r="J49" s="346" t="s">
        <v>512</v>
      </c>
      <c r="K49" s="346" t="s">
        <v>512</v>
      </c>
      <c r="L49" s="346" t="s">
        <v>512</v>
      </c>
      <c r="M49" s="347" t="s">
        <v>512</v>
      </c>
    </row>
    <row r="50" spans="2:13" ht="27.75" customHeight="1" x14ac:dyDescent="0.2">
      <c r="B50" s="1208" t="s">
        <v>41</v>
      </c>
      <c r="C50" s="1209"/>
      <c r="D50" s="107"/>
      <c r="E50" s="1203" t="s">
        <v>42</v>
      </c>
      <c r="F50" s="1203"/>
      <c r="G50" s="1203"/>
      <c r="H50" s="1204"/>
      <c r="I50" s="345">
        <v>21422</v>
      </c>
      <c r="J50" s="346">
        <v>21136</v>
      </c>
      <c r="K50" s="346">
        <v>22376</v>
      </c>
      <c r="L50" s="346">
        <v>23290</v>
      </c>
      <c r="M50" s="347">
        <v>27359</v>
      </c>
    </row>
    <row r="51" spans="2:13" ht="27.75" customHeight="1" x14ac:dyDescent="0.2">
      <c r="B51" s="1197"/>
      <c r="C51" s="1198"/>
      <c r="D51" s="104"/>
      <c r="E51" s="1203" t="s">
        <v>43</v>
      </c>
      <c r="F51" s="1203"/>
      <c r="G51" s="1203"/>
      <c r="H51" s="1204"/>
      <c r="I51" s="345">
        <v>4720</v>
      </c>
      <c r="J51" s="346">
        <v>4432</v>
      </c>
      <c r="K51" s="346">
        <v>4289</v>
      </c>
      <c r="L51" s="346">
        <v>4052</v>
      </c>
      <c r="M51" s="347">
        <v>4349</v>
      </c>
    </row>
    <row r="52" spans="2:13" ht="27.75" customHeight="1" x14ac:dyDescent="0.2">
      <c r="B52" s="1199"/>
      <c r="C52" s="1200"/>
      <c r="D52" s="104"/>
      <c r="E52" s="1203" t="s">
        <v>44</v>
      </c>
      <c r="F52" s="1203"/>
      <c r="G52" s="1203"/>
      <c r="H52" s="1204"/>
      <c r="I52" s="345">
        <v>49509</v>
      </c>
      <c r="J52" s="346">
        <v>55654</v>
      </c>
      <c r="K52" s="346">
        <v>56383</v>
      </c>
      <c r="L52" s="346">
        <v>56948</v>
      </c>
      <c r="M52" s="347">
        <v>55431</v>
      </c>
    </row>
    <row r="53" spans="2:13" ht="27.75" customHeight="1" thickBot="1" x14ac:dyDescent="0.25">
      <c r="B53" s="1210" t="s">
        <v>45</v>
      </c>
      <c r="C53" s="1211"/>
      <c r="D53" s="108"/>
      <c r="E53" s="1212" t="s">
        <v>46</v>
      </c>
      <c r="F53" s="1212"/>
      <c r="G53" s="1212"/>
      <c r="H53" s="1213"/>
      <c r="I53" s="348">
        <v>-12869</v>
      </c>
      <c r="J53" s="349">
        <v>-13941</v>
      </c>
      <c r="K53" s="349">
        <v>-13234</v>
      </c>
      <c r="L53" s="349">
        <v>-14965</v>
      </c>
      <c r="M53" s="350">
        <v>-20382</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Jo82YS4611NDFE791Zw/7h5dzBnWBeszLA/GHt0T1s9LxmnVV/szWs3DlITU98Chm4e6v0NitKaxnsNKBRlgxA==" saltValue="7AL3tbg4HqkaJi0aACWy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555</v>
      </c>
      <c r="G54" s="117" t="s">
        <v>556</v>
      </c>
      <c r="H54" s="118" t="s">
        <v>557</v>
      </c>
    </row>
    <row r="55" spans="2:8" ht="52.5" customHeight="1" x14ac:dyDescent="0.2">
      <c r="B55" s="119"/>
      <c r="C55" s="1222" t="s">
        <v>49</v>
      </c>
      <c r="D55" s="1222"/>
      <c r="E55" s="1223"/>
      <c r="F55" s="120">
        <v>12323</v>
      </c>
      <c r="G55" s="120">
        <v>13318</v>
      </c>
      <c r="H55" s="121">
        <v>15864</v>
      </c>
    </row>
    <row r="56" spans="2:8" ht="52.5" customHeight="1" x14ac:dyDescent="0.2">
      <c r="B56" s="122"/>
      <c r="C56" s="1224" t="s">
        <v>50</v>
      </c>
      <c r="D56" s="1224"/>
      <c r="E56" s="1225"/>
      <c r="F56" s="123">
        <v>1681</v>
      </c>
      <c r="G56" s="123">
        <v>1684</v>
      </c>
      <c r="H56" s="124">
        <v>1689</v>
      </c>
    </row>
    <row r="57" spans="2:8" ht="53.25" customHeight="1" x14ac:dyDescent="0.2">
      <c r="B57" s="122"/>
      <c r="C57" s="1226" t="s">
        <v>51</v>
      </c>
      <c r="D57" s="1226"/>
      <c r="E57" s="1227"/>
      <c r="F57" s="125">
        <v>8856</v>
      </c>
      <c r="G57" s="125">
        <v>8645</v>
      </c>
      <c r="H57" s="126">
        <v>10096</v>
      </c>
    </row>
    <row r="58" spans="2:8" ht="45.75" customHeight="1" x14ac:dyDescent="0.2">
      <c r="B58" s="127"/>
      <c r="C58" s="1214" t="s">
        <v>52</v>
      </c>
      <c r="D58" s="1215"/>
      <c r="E58" s="1216"/>
      <c r="F58" s="128"/>
      <c r="G58" s="128"/>
      <c r="H58" s="129"/>
    </row>
    <row r="59" spans="2:8" ht="45.75" customHeight="1" x14ac:dyDescent="0.2">
      <c r="B59" s="127"/>
      <c r="C59" s="1214" t="s">
        <v>53</v>
      </c>
      <c r="D59" s="1215"/>
      <c r="E59" s="1216"/>
      <c r="F59" s="128"/>
      <c r="G59" s="128"/>
      <c r="H59" s="129"/>
    </row>
    <row r="60" spans="2:8" ht="45.75" customHeight="1" x14ac:dyDescent="0.2">
      <c r="B60" s="127"/>
      <c r="C60" s="1214" t="s">
        <v>53</v>
      </c>
      <c r="D60" s="1215"/>
      <c r="E60" s="1216"/>
      <c r="F60" s="128"/>
      <c r="G60" s="128"/>
      <c r="H60" s="129"/>
    </row>
    <row r="61" spans="2:8" ht="45.75" customHeight="1" x14ac:dyDescent="0.2">
      <c r="B61" s="127"/>
      <c r="C61" s="1214" t="s">
        <v>53</v>
      </c>
      <c r="D61" s="1215"/>
      <c r="E61" s="1216"/>
      <c r="F61" s="128"/>
      <c r="G61" s="128"/>
      <c r="H61" s="129"/>
    </row>
    <row r="62" spans="2:8" ht="45.75" customHeight="1" thickBot="1" x14ac:dyDescent="0.25">
      <c r="B62" s="130"/>
      <c r="C62" s="1217" t="s">
        <v>53</v>
      </c>
      <c r="D62" s="1218"/>
      <c r="E62" s="1219"/>
      <c r="F62" s="131"/>
      <c r="G62" s="131"/>
      <c r="H62" s="132"/>
    </row>
    <row r="63" spans="2:8" ht="52.5" customHeight="1" thickBot="1" x14ac:dyDescent="0.25">
      <c r="B63" s="133"/>
      <c r="C63" s="1220" t="s">
        <v>54</v>
      </c>
      <c r="D63" s="1220"/>
      <c r="E63" s="1221"/>
      <c r="F63" s="134">
        <v>22860</v>
      </c>
      <c r="G63" s="134">
        <v>23647</v>
      </c>
      <c r="H63" s="135">
        <v>27649</v>
      </c>
    </row>
    <row r="64" spans="2:8" ht="13" x14ac:dyDescent="0.2"/>
  </sheetData>
  <sheetProtection algorithmName="SHA-512" hashValue="/JVEIFBAi5K1PGvgqVYvEhcMY8Od/jw+BKlfVA6pYJkV6iSHjyVktRuAMBE1OeLOyJiO8yZHK/CZsRvZINcN5g==" saltValue="i7rFDpkFWoKRqLUUDF2B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55" zoomScaleNormal="55" zoomScaleSheetLayoutView="55" workbookViewId="0">
      <selection activeCell="AN43" sqref="AN43:DC47"/>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587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588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589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590</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553</v>
      </c>
      <c r="BQ50" s="1233"/>
      <c r="BR50" s="1233"/>
      <c r="BS50" s="1233"/>
      <c r="BT50" s="1233"/>
      <c r="BU50" s="1233"/>
      <c r="BV50" s="1233"/>
      <c r="BW50" s="1233"/>
      <c r="BX50" s="1233" t="s">
        <v>554</v>
      </c>
      <c r="BY50" s="1233"/>
      <c r="BZ50" s="1233"/>
      <c r="CA50" s="1233"/>
      <c r="CB50" s="1233"/>
      <c r="CC50" s="1233"/>
      <c r="CD50" s="1233"/>
      <c r="CE50" s="1233"/>
      <c r="CF50" s="1233" t="s">
        <v>555</v>
      </c>
      <c r="CG50" s="1233"/>
      <c r="CH50" s="1233"/>
      <c r="CI50" s="1233"/>
      <c r="CJ50" s="1233"/>
      <c r="CK50" s="1233"/>
      <c r="CL50" s="1233"/>
      <c r="CM50" s="1233"/>
      <c r="CN50" s="1233" t="s">
        <v>556</v>
      </c>
      <c r="CO50" s="1233"/>
      <c r="CP50" s="1233"/>
      <c r="CQ50" s="1233"/>
      <c r="CR50" s="1233"/>
      <c r="CS50" s="1233"/>
      <c r="CT50" s="1233"/>
      <c r="CU50" s="1233"/>
      <c r="CV50" s="1233" t="s">
        <v>557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591</v>
      </c>
      <c r="AO51" s="1231"/>
      <c r="AP51" s="1231"/>
      <c r="AQ51" s="1231"/>
      <c r="AR51" s="1231"/>
      <c r="AS51" s="1231"/>
      <c r="AT51" s="1231"/>
      <c r="AU51" s="1231"/>
      <c r="AV51" s="1231"/>
      <c r="AW51" s="1231"/>
      <c r="AX51" s="1231"/>
      <c r="AY51" s="1231"/>
      <c r="AZ51" s="1231"/>
      <c r="BA51" s="1231"/>
      <c r="BB51" s="1231" t="s">
        <v>592</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593</v>
      </c>
      <c r="BC53" s="1231"/>
      <c r="BD53" s="1231"/>
      <c r="BE53" s="1231"/>
      <c r="BF53" s="1231"/>
      <c r="BG53" s="1231"/>
      <c r="BH53" s="1231"/>
      <c r="BI53" s="1231"/>
      <c r="BJ53" s="1231"/>
      <c r="BK53" s="1231"/>
      <c r="BL53" s="1231"/>
      <c r="BM53" s="1231"/>
      <c r="BN53" s="1231"/>
      <c r="BO53" s="1231"/>
      <c r="BP53" s="1228">
        <v>63.3</v>
      </c>
      <c r="BQ53" s="1228"/>
      <c r="BR53" s="1228"/>
      <c r="BS53" s="1228"/>
      <c r="BT53" s="1228"/>
      <c r="BU53" s="1228"/>
      <c r="BV53" s="1228"/>
      <c r="BW53" s="1228"/>
      <c r="BX53" s="1228">
        <v>64.5</v>
      </c>
      <c r="BY53" s="1228"/>
      <c r="BZ53" s="1228"/>
      <c r="CA53" s="1228"/>
      <c r="CB53" s="1228"/>
      <c r="CC53" s="1228"/>
      <c r="CD53" s="1228"/>
      <c r="CE53" s="1228"/>
      <c r="CF53" s="1228">
        <v>63.8</v>
      </c>
      <c r="CG53" s="1228"/>
      <c r="CH53" s="1228"/>
      <c r="CI53" s="1228"/>
      <c r="CJ53" s="1228"/>
      <c r="CK53" s="1228"/>
      <c r="CL53" s="1228"/>
      <c r="CM53" s="1228"/>
      <c r="CN53" s="1228">
        <v>65.3</v>
      </c>
      <c r="CO53" s="1228"/>
      <c r="CP53" s="1228"/>
      <c r="CQ53" s="1228"/>
      <c r="CR53" s="1228"/>
      <c r="CS53" s="1228"/>
      <c r="CT53" s="1228"/>
      <c r="CU53" s="1228"/>
      <c r="CV53" s="1228">
        <v>66.599999999999994</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594</v>
      </c>
      <c r="AO55" s="1233"/>
      <c r="AP55" s="1233"/>
      <c r="AQ55" s="1233"/>
      <c r="AR55" s="1233"/>
      <c r="AS55" s="1233"/>
      <c r="AT55" s="1233"/>
      <c r="AU55" s="1233"/>
      <c r="AV55" s="1233"/>
      <c r="AW55" s="1233"/>
      <c r="AX55" s="1233"/>
      <c r="AY55" s="1233"/>
      <c r="AZ55" s="1233"/>
      <c r="BA55" s="1233"/>
      <c r="BB55" s="1231" t="s">
        <v>592</v>
      </c>
      <c r="BC55" s="1231"/>
      <c r="BD55" s="1231"/>
      <c r="BE55" s="1231"/>
      <c r="BF55" s="1231"/>
      <c r="BG55" s="1231"/>
      <c r="BH55" s="1231"/>
      <c r="BI55" s="1231"/>
      <c r="BJ55" s="1231"/>
      <c r="BK55" s="1231"/>
      <c r="BL55" s="1231"/>
      <c r="BM55" s="1231"/>
      <c r="BN55" s="1231"/>
      <c r="BO55" s="1231"/>
      <c r="BP55" s="1228">
        <v>47.2</v>
      </c>
      <c r="BQ55" s="1228"/>
      <c r="BR55" s="1228"/>
      <c r="BS55" s="1228"/>
      <c r="BT55" s="1228"/>
      <c r="BU55" s="1228"/>
      <c r="BV55" s="1228"/>
      <c r="BW55" s="1228"/>
      <c r="BX55" s="1228">
        <v>49.5</v>
      </c>
      <c r="BY55" s="1228"/>
      <c r="BZ55" s="1228"/>
      <c r="CA55" s="1228"/>
      <c r="CB55" s="1228"/>
      <c r="CC55" s="1228"/>
      <c r="CD55" s="1228"/>
      <c r="CE55" s="1228"/>
      <c r="CF55" s="1228">
        <v>46.9</v>
      </c>
      <c r="CG55" s="1228"/>
      <c r="CH55" s="1228"/>
      <c r="CI55" s="1228"/>
      <c r="CJ55" s="1228"/>
      <c r="CK55" s="1228"/>
      <c r="CL55" s="1228"/>
      <c r="CM55" s="1228"/>
      <c r="CN55" s="1228">
        <v>45.3</v>
      </c>
      <c r="CO55" s="1228"/>
      <c r="CP55" s="1228"/>
      <c r="CQ55" s="1228"/>
      <c r="CR55" s="1228"/>
      <c r="CS55" s="1228"/>
      <c r="CT55" s="1228"/>
      <c r="CU55" s="1228"/>
      <c r="CV55" s="1228">
        <v>38.9</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593</v>
      </c>
      <c r="BC57" s="1231"/>
      <c r="BD57" s="1231"/>
      <c r="BE57" s="1231"/>
      <c r="BF57" s="1231"/>
      <c r="BG57" s="1231"/>
      <c r="BH57" s="1231"/>
      <c r="BI57" s="1231"/>
      <c r="BJ57" s="1231"/>
      <c r="BK57" s="1231"/>
      <c r="BL57" s="1231"/>
      <c r="BM57" s="1231"/>
      <c r="BN57" s="1231"/>
      <c r="BO57" s="1231"/>
      <c r="BP57" s="1228">
        <v>59.8</v>
      </c>
      <c r="BQ57" s="1228"/>
      <c r="BR57" s="1228"/>
      <c r="BS57" s="1228"/>
      <c r="BT57" s="1228"/>
      <c r="BU57" s="1228"/>
      <c r="BV57" s="1228"/>
      <c r="BW57" s="1228"/>
      <c r="BX57" s="1228">
        <v>60.9</v>
      </c>
      <c r="BY57" s="1228"/>
      <c r="BZ57" s="1228"/>
      <c r="CA57" s="1228"/>
      <c r="CB57" s="1228"/>
      <c r="CC57" s="1228"/>
      <c r="CD57" s="1228"/>
      <c r="CE57" s="1228"/>
      <c r="CF57" s="1228">
        <v>61.2</v>
      </c>
      <c r="CG57" s="1228"/>
      <c r="CH57" s="1228"/>
      <c r="CI57" s="1228"/>
      <c r="CJ57" s="1228"/>
      <c r="CK57" s="1228"/>
      <c r="CL57" s="1228"/>
      <c r="CM57" s="1228"/>
      <c r="CN57" s="1228">
        <v>64</v>
      </c>
      <c r="CO57" s="1228"/>
      <c r="CP57" s="1228"/>
      <c r="CQ57" s="1228"/>
      <c r="CR57" s="1228"/>
      <c r="CS57" s="1228"/>
      <c r="CT57" s="1228"/>
      <c r="CU57" s="1228"/>
      <c r="CV57" s="1228">
        <v>65.400000000000006</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595</v>
      </c>
    </row>
    <row r="64" spans="1:109" ht="13" x14ac:dyDescent="0.2">
      <c r="B64" s="259"/>
      <c r="G64" s="357"/>
      <c r="I64" s="369"/>
      <c r="J64" s="369"/>
      <c r="K64" s="369"/>
      <c r="L64" s="369"/>
      <c r="M64" s="369"/>
      <c r="N64" s="370"/>
      <c r="AM64" s="357"/>
      <c r="AN64" s="357" t="s">
        <v>588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596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590</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553</v>
      </c>
      <c r="BQ72" s="1233"/>
      <c r="BR72" s="1233"/>
      <c r="BS72" s="1233"/>
      <c r="BT72" s="1233"/>
      <c r="BU72" s="1233"/>
      <c r="BV72" s="1233"/>
      <c r="BW72" s="1233"/>
      <c r="BX72" s="1233" t="s">
        <v>554</v>
      </c>
      <c r="BY72" s="1233"/>
      <c r="BZ72" s="1233"/>
      <c r="CA72" s="1233"/>
      <c r="CB72" s="1233"/>
      <c r="CC72" s="1233"/>
      <c r="CD72" s="1233"/>
      <c r="CE72" s="1233"/>
      <c r="CF72" s="1233" t="s">
        <v>555</v>
      </c>
      <c r="CG72" s="1233"/>
      <c r="CH72" s="1233"/>
      <c r="CI72" s="1233"/>
      <c r="CJ72" s="1233"/>
      <c r="CK72" s="1233"/>
      <c r="CL72" s="1233"/>
      <c r="CM72" s="1233"/>
      <c r="CN72" s="1233" t="s">
        <v>556</v>
      </c>
      <c r="CO72" s="1233"/>
      <c r="CP72" s="1233"/>
      <c r="CQ72" s="1233"/>
      <c r="CR72" s="1233"/>
      <c r="CS72" s="1233"/>
      <c r="CT72" s="1233"/>
      <c r="CU72" s="1233"/>
      <c r="CV72" s="1233" t="s">
        <v>557</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591</v>
      </c>
      <c r="AO73" s="1231"/>
      <c r="AP73" s="1231"/>
      <c r="AQ73" s="1231"/>
      <c r="AR73" s="1231"/>
      <c r="AS73" s="1231"/>
      <c r="AT73" s="1231"/>
      <c r="AU73" s="1231"/>
      <c r="AV73" s="1231"/>
      <c r="AW73" s="1231"/>
      <c r="AX73" s="1231"/>
      <c r="AY73" s="1231"/>
      <c r="AZ73" s="1231"/>
      <c r="BA73" s="1231"/>
      <c r="BB73" s="1231" t="s">
        <v>592</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597</v>
      </c>
      <c r="BC75" s="1231"/>
      <c r="BD75" s="1231"/>
      <c r="BE75" s="1231"/>
      <c r="BF75" s="1231"/>
      <c r="BG75" s="1231"/>
      <c r="BH75" s="1231"/>
      <c r="BI75" s="1231"/>
      <c r="BJ75" s="1231"/>
      <c r="BK75" s="1231"/>
      <c r="BL75" s="1231"/>
      <c r="BM75" s="1231"/>
      <c r="BN75" s="1231"/>
      <c r="BO75" s="1231"/>
      <c r="BP75" s="1228">
        <v>-0.7</v>
      </c>
      <c r="BQ75" s="1228"/>
      <c r="BR75" s="1228"/>
      <c r="BS75" s="1228"/>
      <c r="BT75" s="1228"/>
      <c r="BU75" s="1228"/>
      <c r="BV75" s="1228"/>
      <c r="BW75" s="1228"/>
      <c r="BX75" s="1228">
        <v>-1</v>
      </c>
      <c r="BY75" s="1228"/>
      <c r="BZ75" s="1228"/>
      <c r="CA75" s="1228"/>
      <c r="CB75" s="1228"/>
      <c r="CC75" s="1228"/>
      <c r="CD75" s="1228"/>
      <c r="CE75" s="1228"/>
      <c r="CF75" s="1228">
        <v>-1.5</v>
      </c>
      <c r="CG75" s="1228"/>
      <c r="CH75" s="1228"/>
      <c r="CI75" s="1228"/>
      <c r="CJ75" s="1228"/>
      <c r="CK75" s="1228"/>
      <c r="CL75" s="1228"/>
      <c r="CM75" s="1228"/>
      <c r="CN75" s="1228">
        <v>-1.7</v>
      </c>
      <c r="CO75" s="1228"/>
      <c r="CP75" s="1228"/>
      <c r="CQ75" s="1228"/>
      <c r="CR75" s="1228"/>
      <c r="CS75" s="1228"/>
      <c r="CT75" s="1228"/>
      <c r="CU75" s="1228"/>
      <c r="CV75" s="1228">
        <v>-2</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594</v>
      </c>
      <c r="AO77" s="1233"/>
      <c r="AP77" s="1233"/>
      <c r="AQ77" s="1233"/>
      <c r="AR77" s="1233"/>
      <c r="AS77" s="1233"/>
      <c r="AT77" s="1233"/>
      <c r="AU77" s="1233"/>
      <c r="AV77" s="1233"/>
      <c r="AW77" s="1233"/>
      <c r="AX77" s="1233"/>
      <c r="AY77" s="1233"/>
      <c r="AZ77" s="1233"/>
      <c r="BA77" s="1233"/>
      <c r="BB77" s="1231" t="s">
        <v>592</v>
      </c>
      <c r="BC77" s="1231"/>
      <c r="BD77" s="1231"/>
      <c r="BE77" s="1231"/>
      <c r="BF77" s="1231"/>
      <c r="BG77" s="1231"/>
      <c r="BH77" s="1231"/>
      <c r="BI77" s="1231"/>
      <c r="BJ77" s="1231"/>
      <c r="BK77" s="1231"/>
      <c r="BL77" s="1231"/>
      <c r="BM77" s="1231"/>
      <c r="BN77" s="1231"/>
      <c r="BO77" s="1231"/>
      <c r="BP77" s="1228">
        <v>47.2</v>
      </c>
      <c r="BQ77" s="1228"/>
      <c r="BR77" s="1228"/>
      <c r="BS77" s="1228"/>
      <c r="BT77" s="1228"/>
      <c r="BU77" s="1228"/>
      <c r="BV77" s="1228"/>
      <c r="BW77" s="1228"/>
      <c r="BX77" s="1228">
        <v>49.5</v>
      </c>
      <c r="BY77" s="1228"/>
      <c r="BZ77" s="1228"/>
      <c r="CA77" s="1228"/>
      <c r="CB77" s="1228"/>
      <c r="CC77" s="1228"/>
      <c r="CD77" s="1228"/>
      <c r="CE77" s="1228"/>
      <c r="CF77" s="1228">
        <v>46.9</v>
      </c>
      <c r="CG77" s="1228"/>
      <c r="CH77" s="1228"/>
      <c r="CI77" s="1228"/>
      <c r="CJ77" s="1228"/>
      <c r="CK77" s="1228"/>
      <c r="CL77" s="1228"/>
      <c r="CM77" s="1228"/>
      <c r="CN77" s="1228">
        <v>45.3</v>
      </c>
      <c r="CO77" s="1228"/>
      <c r="CP77" s="1228"/>
      <c r="CQ77" s="1228"/>
      <c r="CR77" s="1228"/>
      <c r="CS77" s="1228"/>
      <c r="CT77" s="1228"/>
      <c r="CU77" s="1228"/>
      <c r="CV77" s="1228">
        <v>38.9</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597</v>
      </c>
      <c r="BC79" s="1231"/>
      <c r="BD79" s="1231"/>
      <c r="BE79" s="1231"/>
      <c r="BF79" s="1231"/>
      <c r="BG79" s="1231"/>
      <c r="BH79" s="1231"/>
      <c r="BI79" s="1231"/>
      <c r="BJ79" s="1231"/>
      <c r="BK79" s="1231"/>
      <c r="BL79" s="1231"/>
      <c r="BM79" s="1231"/>
      <c r="BN79" s="1231"/>
      <c r="BO79" s="1231"/>
      <c r="BP79" s="1228">
        <v>7.8</v>
      </c>
      <c r="BQ79" s="1228"/>
      <c r="BR79" s="1228"/>
      <c r="BS79" s="1228"/>
      <c r="BT79" s="1228"/>
      <c r="BU79" s="1228"/>
      <c r="BV79" s="1228"/>
      <c r="BW79" s="1228"/>
      <c r="BX79" s="1228">
        <v>7.6</v>
      </c>
      <c r="BY79" s="1228"/>
      <c r="BZ79" s="1228"/>
      <c r="CA79" s="1228"/>
      <c r="CB79" s="1228"/>
      <c r="CC79" s="1228"/>
      <c r="CD79" s="1228"/>
      <c r="CE79" s="1228"/>
      <c r="CF79" s="1228">
        <v>7.2</v>
      </c>
      <c r="CG79" s="1228"/>
      <c r="CH79" s="1228"/>
      <c r="CI79" s="1228"/>
      <c r="CJ79" s="1228"/>
      <c r="CK79" s="1228"/>
      <c r="CL79" s="1228"/>
      <c r="CM79" s="1228"/>
      <c r="CN79" s="1228">
        <v>7.9</v>
      </c>
      <c r="CO79" s="1228"/>
      <c r="CP79" s="1228"/>
      <c r="CQ79" s="1228"/>
      <c r="CR79" s="1228"/>
      <c r="CS79" s="1228"/>
      <c r="CT79" s="1228"/>
      <c r="CU79" s="1228"/>
      <c r="CV79" s="1228">
        <v>8.1999999999999993</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U90gfVcg8YLy819ONMfCmAyKmKAegOEPBfdcYaJI+bzKsLh+afzy1Na487KDtqzsIEgCy9GO4sfgJgVWi8BHmA==" saltValue="wKfYeB3PrUTiaQaCv/+b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9" zoomScale="55" zoomScaleNormal="55" zoomScaleSheetLayoutView="70" workbookViewId="0">
      <selection activeCell="AN43" sqref="AN43:DC47"/>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mdzh8zL4uGuvDoZFwoxz/Bjb7Qv+ZceFF631iQDaljIwEiSWiLJ4b8GgQBqZKUG6/VKPlSyeg5D4R1TcL3U/6g==" saltValue="DbzHDe5WJhig57uQGwT0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20" zoomScale="55" zoomScaleNormal="55" zoomScaleSheetLayoutView="55" workbookViewId="0">
      <selection activeCell="AN43" sqref="AN43:DC47"/>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u1Y02xd+FvoTrjCnNW3jYzmVfWcUs7ZSE9fceRaPu+Q+4KNgq47JiAXaXF38yFbSHJhVY+dNz/SdBKkYruiCZA==" saltValue="xeZPNJmQe6DAb+glTpwx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55</v>
      </c>
      <c r="E2" s="147"/>
      <c r="F2" s="148" t="s">
        <v>550</v>
      </c>
      <c r="G2" s="149"/>
      <c r="H2" s="150"/>
    </row>
    <row r="3" spans="1:8" x14ac:dyDescent="0.2">
      <c r="A3" s="146" t="s">
        <v>543</v>
      </c>
      <c r="B3" s="151"/>
      <c r="C3" s="152"/>
      <c r="D3" s="153">
        <v>49810</v>
      </c>
      <c r="E3" s="154"/>
      <c r="F3" s="155">
        <v>66863</v>
      </c>
      <c r="G3" s="156"/>
      <c r="H3" s="157"/>
    </row>
    <row r="4" spans="1:8" x14ac:dyDescent="0.2">
      <c r="A4" s="158"/>
      <c r="B4" s="159"/>
      <c r="C4" s="160"/>
      <c r="D4" s="161">
        <v>29572</v>
      </c>
      <c r="E4" s="162"/>
      <c r="F4" s="163">
        <v>32770</v>
      </c>
      <c r="G4" s="164"/>
      <c r="H4" s="165"/>
    </row>
    <row r="5" spans="1:8" x14ac:dyDescent="0.2">
      <c r="A5" s="146" t="s">
        <v>545</v>
      </c>
      <c r="B5" s="151"/>
      <c r="C5" s="152"/>
      <c r="D5" s="153">
        <v>79098</v>
      </c>
      <c r="E5" s="154"/>
      <c r="F5" s="155">
        <v>72051</v>
      </c>
      <c r="G5" s="156"/>
      <c r="H5" s="157"/>
    </row>
    <row r="6" spans="1:8" x14ac:dyDescent="0.2">
      <c r="A6" s="158"/>
      <c r="B6" s="159"/>
      <c r="C6" s="160"/>
      <c r="D6" s="161">
        <v>32257</v>
      </c>
      <c r="E6" s="162"/>
      <c r="F6" s="163">
        <v>34140</v>
      </c>
      <c r="G6" s="164"/>
      <c r="H6" s="165"/>
    </row>
    <row r="7" spans="1:8" x14ac:dyDescent="0.2">
      <c r="A7" s="146" t="s">
        <v>546</v>
      </c>
      <c r="B7" s="151"/>
      <c r="C7" s="152"/>
      <c r="D7" s="153">
        <v>60117</v>
      </c>
      <c r="E7" s="154"/>
      <c r="F7" s="155">
        <v>72756</v>
      </c>
      <c r="G7" s="156"/>
      <c r="H7" s="157"/>
    </row>
    <row r="8" spans="1:8" x14ac:dyDescent="0.2">
      <c r="A8" s="158"/>
      <c r="B8" s="159"/>
      <c r="C8" s="160"/>
      <c r="D8" s="161">
        <v>35050</v>
      </c>
      <c r="E8" s="162"/>
      <c r="F8" s="163">
        <v>32117</v>
      </c>
      <c r="G8" s="164"/>
      <c r="H8" s="165"/>
    </row>
    <row r="9" spans="1:8" x14ac:dyDescent="0.2">
      <c r="A9" s="146" t="s">
        <v>547</v>
      </c>
      <c r="B9" s="151"/>
      <c r="C9" s="152"/>
      <c r="D9" s="153">
        <v>41566</v>
      </c>
      <c r="E9" s="154"/>
      <c r="F9" s="155">
        <v>62281</v>
      </c>
      <c r="G9" s="156"/>
      <c r="H9" s="157"/>
    </row>
    <row r="10" spans="1:8" x14ac:dyDescent="0.2">
      <c r="A10" s="158"/>
      <c r="B10" s="159"/>
      <c r="C10" s="160"/>
      <c r="D10" s="161">
        <v>33432</v>
      </c>
      <c r="E10" s="162"/>
      <c r="F10" s="163">
        <v>38152</v>
      </c>
      <c r="G10" s="164"/>
      <c r="H10" s="165"/>
    </row>
    <row r="11" spans="1:8" x14ac:dyDescent="0.2">
      <c r="A11" s="146" t="s">
        <v>548</v>
      </c>
      <c r="B11" s="151"/>
      <c r="C11" s="152"/>
      <c r="D11" s="153">
        <v>43348</v>
      </c>
      <c r="E11" s="154"/>
      <c r="F11" s="155">
        <v>58940</v>
      </c>
      <c r="G11" s="156"/>
      <c r="H11" s="157"/>
    </row>
    <row r="12" spans="1:8" x14ac:dyDescent="0.2">
      <c r="A12" s="158"/>
      <c r="B12" s="159"/>
      <c r="C12" s="166"/>
      <c r="D12" s="161">
        <v>35534</v>
      </c>
      <c r="E12" s="162"/>
      <c r="F12" s="163">
        <v>33486</v>
      </c>
      <c r="G12" s="164"/>
      <c r="H12" s="165"/>
    </row>
    <row r="13" spans="1:8" x14ac:dyDescent="0.2">
      <c r="A13" s="146"/>
      <c r="B13" s="151"/>
      <c r="C13" s="152"/>
      <c r="D13" s="153">
        <v>54788</v>
      </c>
      <c r="E13" s="154"/>
      <c r="F13" s="155">
        <v>66578</v>
      </c>
      <c r="G13" s="167"/>
      <c r="H13" s="157"/>
    </row>
    <row r="14" spans="1:8" x14ac:dyDescent="0.2">
      <c r="A14" s="158"/>
      <c r="B14" s="159"/>
      <c r="C14" s="160"/>
      <c r="D14" s="161">
        <v>33169</v>
      </c>
      <c r="E14" s="162"/>
      <c r="F14" s="163">
        <v>34133</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7.43</v>
      </c>
      <c r="C19" s="168">
        <f>ROUND(VALUE(SUBSTITUTE(実質収支比率等に係る経年分析!G$48,"▲","-")),2)</f>
        <v>10.039999999999999</v>
      </c>
      <c r="D19" s="168">
        <f>ROUND(VALUE(SUBSTITUTE(実質収支比率等に係る経年分析!H$48,"▲","-")),2)</f>
        <v>9.85</v>
      </c>
      <c r="E19" s="168">
        <f>ROUND(VALUE(SUBSTITUTE(実質収支比率等に係る経年分析!I$48,"▲","-")),2)</f>
        <v>18.72</v>
      </c>
      <c r="F19" s="168">
        <f>ROUND(VALUE(SUBSTITUTE(実質収支比率等に係る経年分析!J$48,"▲","-")),2)</f>
        <v>11.71</v>
      </c>
    </row>
    <row r="20" spans="1:11" x14ac:dyDescent="0.2">
      <c r="A20" s="168" t="s">
        <v>58</v>
      </c>
      <c r="B20" s="168">
        <f>ROUND(VALUE(SUBSTITUTE(実質収支比率等に係る経年分析!F$47,"▲","-")),2)</f>
        <v>40.840000000000003</v>
      </c>
      <c r="C20" s="168">
        <f>ROUND(VALUE(SUBSTITUTE(実質収支比率等に係る経年分析!G$47,"▲","-")),2)</f>
        <v>37.630000000000003</v>
      </c>
      <c r="D20" s="168">
        <f>ROUND(VALUE(SUBSTITUTE(実質収支比率等に係る経年分析!H$47,"▲","-")),2)</f>
        <v>40.340000000000003</v>
      </c>
      <c r="E20" s="168">
        <f>ROUND(VALUE(SUBSTITUTE(実質収支比率等に係る経年分析!I$47,"▲","-")),2)</f>
        <v>41.77</v>
      </c>
      <c r="F20" s="168">
        <f>ROUND(VALUE(SUBSTITUTE(実質収支比率等に係る経年分析!J$47,"▲","-")),2)</f>
        <v>50.37</v>
      </c>
    </row>
    <row r="21" spans="1:11" x14ac:dyDescent="0.2">
      <c r="A21" s="168" t="s">
        <v>59</v>
      </c>
      <c r="B21" s="168">
        <f>IF(ISNUMBER(VALUE(SUBSTITUTE(実質収支比率等に係る経年分析!F$49,"▲","-"))),ROUND(VALUE(SUBSTITUTE(実質収支比率等に係る経年分析!F$49,"▲","-")),2),NA())</f>
        <v>1.53</v>
      </c>
      <c r="C21" s="168">
        <f>IF(ISNUMBER(VALUE(SUBSTITUTE(実質収支比率等に係る経年分析!G$49,"▲","-"))),ROUND(VALUE(SUBSTITUTE(実質収支比率等に係る経年分析!G$49,"▲","-")),2),NA())</f>
        <v>-0.76</v>
      </c>
      <c r="D21" s="168">
        <f>IF(ISNUMBER(VALUE(SUBSTITUTE(実質収支比率等に係る経年分析!H$49,"▲","-"))),ROUND(VALUE(SUBSTITUTE(実質収支比率等に係る経年分析!H$49,"▲","-")),2),NA())</f>
        <v>3.46</v>
      </c>
      <c r="E21" s="168">
        <f>IF(ISNUMBER(VALUE(SUBSTITUTE(実質収支比率等に係る経年分析!I$49,"▲","-"))),ROUND(VALUE(SUBSTITUTE(実質収支比率等に係る経年分析!I$49,"▲","-")),2),NA())</f>
        <v>12.4</v>
      </c>
      <c r="F21" s="168">
        <f>IF(ISNUMBER(VALUE(SUBSTITUTE(実質収支比率等に係る経年分析!J$49,"▲","-"))),ROUND(VALUE(SUBSTITUTE(実質収支比率等に係る経年分析!J$49,"▲","-")),2),NA())</f>
        <v>0.84</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国済寺土地区画整理事業特別会計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2">
      <c r="A32" s="169" t="str">
        <f>IF(連結実質赤字比率に係る赤字・黒字の構成分析!C$38="",NA(),連結実質赤字比率に係る赤字・黒字の構成分析!C$38)</f>
        <v>ふかや花園駅前土地区画整理事業特別会計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0.27</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1.31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2.4300000000000002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6.83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3.63</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9.7799999999999994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12.36</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4117</v>
      </c>
      <c r="E42" s="170"/>
      <c r="F42" s="170"/>
      <c r="G42" s="170">
        <f>'実質公債費比率（分子）の構造'!L$52</f>
        <v>4126</v>
      </c>
      <c r="H42" s="170"/>
      <c r="I42" s="170"/>
      <c r="J42" s="170">
        <f>'実質公債費比率（分子）の構造'!M$52</f>
        <v>4117</v>
      </c>
      <c r="K42" s="170"/>
      <c r="L42" s="170"/>
      <c r="M42" s="170">
        <f>'実質公債費比率（分子）の構造'!N$52</f>
        <v>4286</v>
      </c>
      <c r="N42" s="170"/>
      <c r="O42" s="170"/>
      <c r="P42" s="170">
        <f>'実質公債費比率（分子）の構造'!O$52</f>
        <v>4370</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69</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70</v>
      </c>
      <c r="B46" s="170">
        <f>'実質公債費比率（分子）の構造'!K$48</f>
        <v>797</v>
      </c>
      <c r="C46" s="170"/>
      <c r="D46" s="170"/>
      <c r="E46" s="170">
        <f>'実質公債費比率（分子）の構造'!L$48</f>
        <v>783</v>
      </c>
      <c r="F46" s="170"/>
      <c r="G46" s="170"/>
      <c r="H46" s="170">
        <f>'実質公債費比率（分子）の構造'!M$48</f>
        <v>700</v>
      </c>
      <c r="I46" s="170"/>
      <c r="J46" s="170"/>
      <c r="K46" s="170">
        <f>'実質公債費比率（分子）の構造'!N$48</f>
        <v>558</v>
      </c>
      <c r="L46" s="170"/>
      <c r="M46" s="170"/>
      <c r="N46" s="170">
        <f>'実質公債費比率（分子）の構造'!O$48</f>
        <v>514</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2908</v>
      </c>
      <c r="C49" s="170"/>
      <c r="D49" s="170"/>
      <c r="E49" s="170">
        <f>'実質公債費比率（分子）の構造'!L$45</f>
        <v>3006</v>
      </c>
      <c r="F49" s="170"/>
      <c r="G49" s="170"/>
      <c r="H49" s="170">
        <f>'実質公債費比率（分子）の構造'!M$45</f>
        <v>2941</v>
      </c>
      <c r="I49" s="170"/>
      <c r="J49" s="170"/>
      <c r="K49" s="170">
        <f>'実質公債費比率（分子）の構造'!N$45</f>
        <v>3094</v>
      </c>
      <c r="L49" s="170"/>
      <c r="M49" s="170"/>
      <c r="N49" s="170">
        <f>'実質公債費比率（分子）の構造'!O$45</f>
        <v>3322</v>
      </c>
      <c r="O49" s="170"/>
      <c r="P49" s="170"/>
    </row>
    <row r="50" spans="1:16" x14ac:dyDescent="0.2">
      <c r="A50" s="170" t="s">
        <v>74</v>
      </c>
      <c r="B50" s="170" t="e">
        <f>NA()</f>
        <v>#N/A</v>
      </c>
      <c r="C50" s="170">
        <f>IF(ISNUMBER('実質公債費比率（分子）の構造'!K$53),'実質公債費比率（分子）の構造'!K$53,NA())</f>
        <v>-412</v>
      </c>
      <c r="D50" s="170" t="e">
        <f>NA()</f>
        <v>#N/A</v>
      </c>
      <c r="E50" s="170" t="e">
        <f>NA()</f>
        <v>#N/A</v>
      </c>
      <c r="F50" s="170">
        <f>IF(ISNUMBER('実質公債費比率（分子）の構造'!L$53),'実質公債費比率（分子）の構造'!L$53,NA())</f>
        <v>-337</v>
      </c>
      <c r="G50" s="170" t="e">
        <f>NA()</f>
        <v>#N/A</v>
      </c>
      <c r="H50" s="170" t="e">
        <f>NA()</f>
        <v>#N/A</v>
      </c>
      <c r="I50" s="170">
        <f>IF(ISNUMBER('実質公債費比率（分子）の構造'!M$53),'実質公債費比率（分子）の構造'!M$53,NA())</f>
        <v>-476</v>
      </c>
      <c r="J50" s="170" t="e">
        <f>NA()</f>
        <v>#N/A</v>
      </c>
      <c r="K50" s="170" t="e">
        <f>NA()</f>
        <v>#N/A</v>
      </c>
      <c r="L50" s="170">
        <f>IF(ISNUMBER('実質公債費比率（分子）の構造'!N$53),'実質公債費比率（分子）の構造'!N$53,NA())</f>
        <v>-634</v>
      </c>
      <c r="M50" s="170" t="e">
        <f>NA()</f>
        <v>#N/A</v>
      </c>
      <c r="N50" s="170" t="e">
        <f>NA()</f>
        <v>#N/A</v>
      </c>
      <c r="O50" s="170">
        <f>IF(ISNUMBER('実質公債費比率（分子）の構造'!O$53),'実質公債費比率（分子）の構造'!O$53,NA())</f>
        <v>-534</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44</v>
      </c>
      <c r="B56" s="169"/>
      <c r="C56" s="169"/>
      <c r="D56" s="169">
        <f>'将来負担比率（分子）の構造'!I$52</f>
        <v>49509</v>
      </c>
      <c r="E56" s="169"/>
      <c r="F56" s="169"/>
      <c r="G56" s="169">
        <f>'将来負担比率（分子）の構造'!J$52</f>
        <v>55654</v>
      </c>
      <c r="H56" s="169"/>
      <c r="I56" s="169"/>
      <c r="J56" s="169">
        <f>'将来負担比率（分子）の構造'!K$52</f>
        <v>56383</v>
      </c>
      <c r="K56" s="169"/>
      <c r="L56" s="169"/>
      <c r="M56" s="169">
        <f>'将来負担比率（分子）の構造'!L$52</f>
        <v>56948</v>
      </c>
      <c r="N56" s="169"/>
      <c r="O56" s="169"/>
      <c r="P56" s="169">
        <f>'将来負担比率（分子）の構造'!M$52</f>
        <v>55431</v>
      </c>
    </row>
    <row r="57" spans="1:16" x14ac:dyDescent="0.2">
      <c r="A57" s="169" t="s">
        <v>43</v>
      </c>
      <c r="B57" s="169"/>
      <c r="C57" s="169"/>
      <c r="D57" s="169">
        <f>'将来負担比率（分子）の構造'!I$51</f>
        <v>4720</v>
      </c>
      <c r="E57" s="169"/>
      <c r="F57" s="169"/>
      <c r="G57" s="169">
        <f>'将来負担比率（分子）の構造'!J$51</f>
        <v>4432</v>
      </c>
      <c r="H57" s="169"/>
      <c r="I57" s="169"/>
      <c r="J57" s="169">
        <f>'将来負担比率（分子）の構造'!K$51</f>
        <v>4289</v>
      </c>
      <c r="K57" s="169"/>
      <c r="L57" s="169"/>
      <c r="M57" s="169">
        <f>'将来負担比率（分子）の構造'!L$51</f>
        <v>4052</v>
      </c>
      <c r="N57" s="169"/>
      <c r="O57" s="169"/>
      <c r="P57" s="169">
        <f>'将来負担比率（分子）の構造'!M$51</f>
        <v>4349</v>
      </c>
    </row>
    <row r="58" spans="1:16" x14ac:dyDescent="0.2">
      <c r="A58" s="169" t="s">
        <v>42</v>
      </c>
      <c r="B58" s="169"/>
      <c r="C58" s="169"/>
      <c r="D58" s="169">
        <f>'将来負担比率（分子）の構造'!I$50</f>
        <v>21422</v>
      </c>
      <c r="E58" s="169"/>
      <c r="F58" s="169"/>
      <c r="G58" s="169">
        <f>'将来負担比率（分子）の構造'!J$50</f>
        <v>21136</v>
      </c>
      <c r="H58" s="169"/>
      <c r="I58" s="169"/>
      <c r="J58" s="169">
        <f>'将来負担比率（分子）の構造'!K$50</f>
        <v>22376</v>
      </c>
      <c r="K58" s="169"/>
      <c r="L58" s="169"/>
      <c r="M58" s="169">
        <f>'将来負担比率（分子）の構造'!L$50</f>
        <v>23290</v>
      </c>
      <c r="N58" s="169"/>
      <c r="O58" s="169"/>
      <c r="P58" s="169">
        <f>'将来負担比率（分子）の構造'!M$50</f>
        <v>27359</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f>'将来負担比率（分子）の構造'!K$46</f>
        <v>1</v>
      </c>
      <c r="I61" s="169"/>
      <c r="J61" s="169"/>
      <c r="K61" s="169">
        <f>'将来負担比率（分子）の構造'!L$46</f>
        <v>0</v>
      </c>
      <c r="L61" s="169"/>
      <c r="M61" s="169"/>
      <c r="N61" s="169" t="str">
        <f>'将来負担比率（分子）の構造'!M$46</f>
        <v>-</v>
      </c>
      <c r="O61" s="169"/>
      <c r="P61" s="169"/>
    </row>
    <row r="62" spans="1:16" x14ac:dyDescent="0.2">
      <c r="A62" s="169" t="s">
        <v>36</v>
      </c>
      <c r="B62" s="169">
        <f>'将来負担比率（分子）の構造'!I$45</f>
        <v>11784</v>
      </c>
      <c r="C62" s="169"/>
      <c r="D62" s="169"/>
      <c r="E62" s="169">
        <f>'将来負担比率（分子）の構造'!J$45</f>
        <v>11795</v>
      </c>
      <c r="F62" s="169"/>
      <c r="G62" s="169"/>
      <c r="H62" s="169">
        <f>'将来負担比率（分子）の構造'!K$45</f>
        <v>11949</v>
      </c>
      <c r="I62" s="169"/>
      <c r="J62" s="169"/>
      <c r="K62" s="169">
        <f>'将来負担比率（分子）の構造'!L$45</f>
        <v>11628</v>
      </c>
      <c r="L62" s="169"/>
      <c r="M62" s="169"/>
      <c r="N62" s="169">
        <f>'将来負担比率（分子）の構造'!M$45</f>
        <v>11690</v>
      </c>
      <c r="O62" s="169"/>
      <c r="P62" s="169"/>
    </row>
    <row r="63" spans="1:16" x14ac:dyDescent="0.2">
      <c r="A63" s="169" t="s">
        <v>35</v>
      </c>
      <c r="B63" s="169">
        <f>'将来負担比率（分子）の構造'!I$44</f>
        <v>262</v>
      </c>
      <c r="C63" s="169"/>
      <c r="D63" s="169"/>
      <c r="E63" s="169">
        <f>'将来負担比率（分子）の構造'!J$44</f>
        <v>427</v>
      </c>
      <c r="F63" s="169"/>
      <c r="G63" s="169"/>
      <c r="H63" s="169">
        <f>'将来負担比率（分子）の構造'!K$44</f>
        <v>375</v>
      </c>
      <c r="I63" s="169"/>
      <c r="J63" s="169"/>
      <c r="K63" s="169">
        <f>'将来負担比率（分子）の構造'!L$44</f>
        <v>323</v>
      </c>
      <c r="L63" s="169"/>
      <c r="M63" s="169"/>
      <c r="N63" s="169">
        <f>'将来負担比率（分子）の構造'!M$44</f>
        <v>272</v>
      </c>
      <c r="O63" s="169"/>
      <c r="P63" s="169"/>
    </row>
    <row r="64" spans="1:16" x14ac:dyDescent="0.2">
      <c r="A64" s="169" t="s">
        <v>34</v>
      </c>
      <c r="B64" s="169">
        <f>'将来負担比率（分子）の構造'!I$43</f>
        <v>11284</v>
      </c>
      <c r="C64" s="169"/>
      <c r="D64" s="169"/>
      <c r="E64" s="169">
        <f>'将来負担比率（分子）の構造'!J$43</f>
        <v>9769</v>
      </c>
      <c r="F64" s="169"/>
      <c r="G64" s="169"/>
      <c r="H64" s="169">
        <f>'将来負担比率（分子）の構造'!K$43</f>
        <v>9070</v>
      </c>
      <c r="I64" s="169"/>
      <c r="J64" s="169"/>
      <c r="K64" s="169">
        <f>'将来負担比率（分子）の構造'!L$43</f>
        <v>8328</v>
      </c>
      <c r="L64" s="169"/>
      <c r="M64" s="169"/>
      <c r="N64" s="169">
        <f>'将来負担比率（分子）の構造'!M$43</f>
        <v>6831</v>
      </c>
      <c r="O64" s="169"/>
      <c r="P64" s="169"/>
    </row>
    <row r="65" spans="1:16" x14ac:dyDescent="0.2">
      <c r="A65" s="169" t="s">
        <v>33</v>
      </c>
      <c r="B65" s="169">
        <f>'将来負担比率（分子）の構造'!I$42</f>
        <v>1712</v>
      </c>
      <c r="C65" s="169"/>
      <c r="D65" s="169"/>
      <c r="E65" s="169">
        <f>'将来負担比率（分子）の構造'!J$42</f>
        <v>1503</v>
      </c>
      <c r="F65" s="169"/>
      <c r="G65" s="169"/>
      <c r="H65" s="169">
        <f>'将来負担比率（分子）の構造'!K$42</f>
        <v>1473</v>
      </c>
      <c r="I65" s="169"/>
      <c r="J65" s="169"/>
      <c r="K65" s="169">
        <f>'将来負担比率（分子）の構造'!L$42</f>
        <v>1462</v>
      </c>
      <c r="L65" s="169"/>
      <c r="M65" s="169"/>
      <c r="N65" s="169">
        <f>'将来負担比率（分子）の構造'!M$42</f>
        <v>1453</v>
      </c>
      <c r="O65" s="169"/>
      <c r="P65" s="169"/>
    </row>
    <row r="66" spans="1:16" x14ac:dyDescent="0.2">
      <c r="A66" s="169" t="s">
        <v>32</v>
      </c>
      <c r="B66" s="169">
        <f>'将来負担比率（分子）の構造'!I$41</f>
        <v>37741</v>
      </c>
      <c r="C66" s="169"/>
      <c r="D66" s="169"/>
      <c r="E66" s="169">
        <f>'将来負担比率（分子）の構造'!J$41</f>
        <v>43788</v>
      </c>
      <c r="F66" s="169"/>
      <c r="G66" s="169"/>
      <c r="H66" s="169">
        <f>'将来負担比率（分子）の構造'!K$41</f>
        <v>46946</v>
      </c>
      <c r="I66" s="169"/>
      <c r="J66" s="169"/>
      <c r="K66" s="169">
        <f>'将来負担比率（分子）の構造'!L$41</f>
        <v>47583</v>
      </c>
      <c r="L66" s="169"/>
      <c r="M66" s="169"/>
      <c r="N66" s="169">
        <f>'将来負担比率（分子）の構造'!M$41</f>
        <v>46511</v>
      </c>
      <c r="O66" s="169"/>
      <c r="P66" s="169"/>
    </row>
    <row r="67" spans="1:16" x14ac:dyDescent="0.2">
      <c r="A67" s="169" t="s">
        <v>78</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12323</v>
      </c>
      <c r="C72" s="173">
        <f>基金残高に係る経年分析!G55</f>
        <v>13318</v>
      </c>
      <c r="D72" s="173">
        <f>基金残高に係る経年分析!H55</f>
        <v>15864</v>
      </c>
    </row>
    <row r="73" spans="1:16" x14ac:dyDescent="0.2">
      <c r="A73" s="172" t="s">
        <v>81</v>
      </c>
      <c r="B73" s="173">
        <f>基金残高に係る経年分析!F56</f>
        <v>1681</v>
      </c>
      <c r="C73" s="173">
        <f>基金残高に係る経年分析!G56</f>
        <v>1684</v>
      </c>
      <c r="D73" s="173">
        <f>基金残高に係る経年分析!H56</f>
        <v>1689</v>
      </c>
    </row>
    <row r="74" spans="1:16" x14ac:dyDescent="0.2">
      <c r="A74" s="172" t="s">
        <v>82</v>
      </c>
      <c r="B74" s="173">
        <f>基金残高に係る経年分析!F57</f>
        <v>8856</v>
      </c>
      <c r="C74" s="173">
        <f>基金残高に係る経年分析!G57</f>
        <v>8645</v>
      </c>
      <c r="D74" s="173">
        <f>基金残高に係る経年分析!H57</f>
        <v>10096</v>
      </c>
    </row>
  </sheetData>
  <sheetProtection algorithmName="SHA-512" hashValue="eeYZ0B6Pv2xQQQ/3LbdKFt/KqKNnHgBUnL1X1CXpzjT7Dpj23aCl/ZD+u7ujY1iWVt/zKHiJJN3IMdL39uTk9Q==" saltValue="+Z17GDvzZX3fBJbXno+B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2024-03-14T01:40:17Z</dcterms:created>
  <dcterms:modified xsi:type="dcterms:W3CDTF">2024-11-20T00:23:10Z</dcterms:modified>
  <cp:category/>
</cp:coreProperties>
</file>