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CE29112F-608E-468D-9647-7552DBBE34F6}"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C37" i="10"/>
  <c r="BE36" i="10"/>
  <c r="BE35"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BW34" i="10"/>
  <c r="BW35" i="10" s="1"/>
  <c r="BW36" i="10" s="1"/>
  <c r="BW37" i="10" s="1"/>
  <c r="BW38" i="10" s="1"/>
  <c r="BW39" i="10" s="1"/>
  <c r="AM34" i="10"/>
  <c r="AM35" i="10" s="1"/>
  <c r="AM36" i="10" s="1"/>
  <c r="CO34" i="10" l="1"/>
  <c r="CO35" i="10" s="1"/>
  <c r="CO36" i="10" s="1"/>
  <c r="CO37" i="10" s="1"/>
  <c r="CO38" i="10" s="1"/>
  <c r="CO39" i="10" s="1"/>
</calcChain>
</file>

<file path=xl/sharedStrings.xml><?xml version="1.0" encoding="utf-8"?>
<sst xmlns="http://schemas.openxmlformats.org/spreadsheetml/2006/main" count="1042" uniqueCount="602">
  <si>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</si>
  <si>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</si>
  <si>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</si>
  <si>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</si>
  <si>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</si>
  <si>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</si>
  <si>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</si>
  <si>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</si>
  <si>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</si>
  <si>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</si>
  <si>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</si>
  <si>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</si>
  <si>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</si>
  <si>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</si>
  <si>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</si>
  <si>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</si>
  <si>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</si>
  <si>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</si>
  <si>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</si>
  <si>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</si>
  <si>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</si>
  <si>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</si>
  <si>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</si>
  <si>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</si>
  <si>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</si>
  <si>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</si>
  <si>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</si>
  <si>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</si>
  <si>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</si>
  <si>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</si>
  <si>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</si>
  <si>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</si>
  <si>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</si>
  <si>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</si>
  <si>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</si>
  <si>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</si>
  <si>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</si>
  <si>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</si>
  <si>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</si>
  <si>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</si>
  <si>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</si>
  <si>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</si>
  <si>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</si>
  <si>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</si>
  <si>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</si>
  <si>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</si>
  <si>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</si>
  <si>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</si>
  <si>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</si>
  <si>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</si>
  <si>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</si>
  <si>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</si>
  <si>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</si>
  <si>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</si>
  <si>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</si>
  <si>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</si>
  <si>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</si>
  <si>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</si>
  <si>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</si>
  <si>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</si>
  <si>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</si>
  <si>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</si>
  <si>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</si>
  <si>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</si>
  <si>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</si>
  <si>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</si>
  <si>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</si>
  <si>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</si>
  <si>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</si>
  <si>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</si>
  <si>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</si>
  <si>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</si>
  <si>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</si>
  <si>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</si>
  <si>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</si>
  <si>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</si>
  <si>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</si>
  <si>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</si>
  <si>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</si>
  <si>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</si>
  <si>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</si>
  <si>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</si>
  <si>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</si>
  <si>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</si>
  <si>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</si>
  <si>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</si>
  <si>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</si>
  <si>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</si>
  <si>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</si>
  <si>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</si>
  <si>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</si>
  <si>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</si>
  <si>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</si>
  <si>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</si>
  <si>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</si>
  <si>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</si>
  <si>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</si>
  <si>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</si>
  <si>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</si>
  <si>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所沢市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</si>
  <si>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</si>
  <si>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</si>
  <si>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</si>
  <si>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</si>
  <si>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</si>
  <si>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</si>
  <si>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</si>
  <si>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</si>
  <si>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</si>
  <si>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</si>
  <si>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</si>
  <si>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</si>
  <si>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</si>
  <si>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</si>
  <si>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</si>
  <si>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</si>
  <si>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</si>
  <si>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</si>
  <si>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</si>
  <si>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</si>
  <si>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</si>
  <si>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</si>
  <si>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</si>
  <si>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</si>
  <si>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</si>
  <si>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</si>
  <si>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</si>
  <si>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</si>
  <si>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</si>
  <si>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</si>
  <si>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</si>
  <si>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</si>
  <si>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</si>
  <si>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</si>
  <si>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</si>
  <si>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</si>
  <si>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</si>
  <si>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</si>
  <si>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</si>
  <si>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</si>
  <si>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</si>
  <si>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</si>
  <si>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</si>
  <si>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</si>
  <si>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</si>
  <si>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</si>
  <si>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</si>
  <si>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</si>
  <si>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</si>
  <si>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</si>
  <si>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</si>
  <si>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</si>
  <si>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</si>
  <si>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</si>
  <si>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</si>
  <si>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</si>
  <si>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</si>
  <si>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</si>
  <si>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</si>
  <si>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</si>
  <si>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</si>
  <si>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</si>
  <si>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</si>
  <si>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</si>
  <si>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</si>
  <si>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</si>
  <si>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</si>
  <si>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</si>
  <si>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</si>
  <si>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</si>
  <si>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</si>
  <si>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</si>
  <si>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</si>
  <si>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</si>
  <si>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</si>
  <si>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</si>
  <si>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</si>
  <si>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</si>
  <si>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</si>
  <si>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</si>
  <si>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</si>
  <si>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</si>
  <si>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</si>
  <si>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</si>
  <si>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</si>
  <si>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</si>
  <si>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</si>
  <si>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</si>
  <si>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</si>
  <si>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</si>
  <si>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</si>
  <si>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</si>
  <si>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</si>
  <si>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</si>
  <si>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</si>
  <si>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</si>
  <si>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</si>
  <si>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</si>
  <si>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</si>
  <si>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</si>
  <si>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</si>
  <si>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</si>
  <si>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</si>
  <si>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</si>
  <si>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</si>
  <si>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</si>
  <si>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</si>
  <si>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</si>
  <si>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</si>
  <si>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</si>
  <si>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</si>
  <si>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</si>
  <si>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</si>
  <si>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</si>
  <si>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</si>
  <si>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</si>
  <si>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</si>
  <si>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</si>
  <si>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埼玉県所沢市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</si>
  <si>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</si>
  <si>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</si>
  <si>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</si>
  <si>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</si>
  <si>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</si>
  <si>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</si>
  <si>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</si>
  <si>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</si>
  <si>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</si>
  <si>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</si>
  <si>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</si>
  <si>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</si>
  <si>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</si>
  <si>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</si>
  <si>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</si>
  <si>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</si>
  <si>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</si>
  <si>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</si>
  <si>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</si>
  <si>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</si>
  <si>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</si>
  <si>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</si>
  <si>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</si>
  <si>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</si>
  <si>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</si>
  <si>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</si>
  <si>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</si>
  <si>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</si>
  <si>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</si>
  <si>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</si>
  <si>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</si>
  <si>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</si>
  <si>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</si>
  <si>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</si>
  <si>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</si>
  <si>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</si>
  <si>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</si>
  <si>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</si>
  <si>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</si>
  <si>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</si>
  <si>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</si>
  <si>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</si>
  <si>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</si>
  <si>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</si>
  <si>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</si>
  <si>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</si>
  <si>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</si>
  <si>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</si>
  <si>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</si>
  <si>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</si>
  <si>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</si>
  <si>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</si>
  <si>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</si>
  <si>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</si>
  <si>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</si>
  <si>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</si>
  <si>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</si>
  <si>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</si>
  <si>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</si>
  <si>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</si>
  <si>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</si>
  <si>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</si>
  <si>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</si>
  <si>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</si>
  <si>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</si>
  <si>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</si>
  <si>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</si>
  <si>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</si>
  <si>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</si>
  <si>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</si>
  <si>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</si>
  <si>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</si>
  <si>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</si>
  <si>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</si>
  <si>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</si>
  <si>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</si>
  <si>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</si>
  <si>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</si>
  <si>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</si>
  <si>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</si>
  <si>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</si>
  <si>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</si>
  <si>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</si>
  <si>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</si>
  <si>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</si>
  <si>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</si>
  <si>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</si>
  <si>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</si>
  <si>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</si>
  <si>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</si>
  <si>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</si>
  <si>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</si>
  <si>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</si>
  <si>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</si>
  <si>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</si>
  <si>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</si>
  <si>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</si>
  <si>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</si>
  <si>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</si>
  <si>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</si>
  <si>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</si>
  <si>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</si>
  <si>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</si>
  <si>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</si>
  <si>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</si>
  <si>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</si>
  <si>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</si>
  <si>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</si>
  <si>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</si>
  <si>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</si>
  <si>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</si>
  <si>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</si>
  <si>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</si>
  <si>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</si>
  <si>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</si>
  <si>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</si>
  <si>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</si>
  <si>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</si>
  <si>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</si>
  <si>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</si>
  <si>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</si>
  <si>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</si>
  <si>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</si>
  <si>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</si>
  <si>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</si>
  <si>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</si>
  <si>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</si>
  <si>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</si>
  <si>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</si>
  <si>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</si>
  <si>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</si>
  <si>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</si>
  <si>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</si>
  <si>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</si>
  <si>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</si>
  <si>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</si>
  <si>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</si>
  <si>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</si>
  <si>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</si>
  <si>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</si>
  <si>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</si>
  <si>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</si>
  <si>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</si>
  <si>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</si>
  <si>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</si>
  <si>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</si>
  <si>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</si>
  <si>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</si>
  <si>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</si>
  <si>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</si>
  <si>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</si>
  <si>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埼玉県所沢市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</si>
  <si>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</si>
  <si>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</si>
  <si>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</si>
  <si>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</si>
  <si>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</si>
  <si>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</si>
  <si>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</si>
  <si>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</si>
  <si>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</si>
  <si>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</si>
  <si>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</si>
  <si>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</si>
  <si>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</si>
  <si>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</si>
  <si>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</si>
  <si>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</si>
  <si>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</si>
  <si>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</si>
  <si>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</si>
  <si>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</si>
  <si>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所沢市所沢都市計画事業狭山ヶ丘土地区画整理特別会計</t>
    <phoneticPr fontId="5"/>
  </si>
  <si>
    <t>所沢市所沢都市計画事業所沢駅西口土地区画整理特別会計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</si>
  <si>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</si>
  <si>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</si>
  <si>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</si>
  <si>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</si>
  <si>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</si>
  <si>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</si>
  <si>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</si>
  <si>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</si>
  <si>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</si>
  <si>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</si>
  <si>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</si>
  <si>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</si>
  <si>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</si>
  <si>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</si>
  <si>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所沢市交通災害共済特別会計</t>
    <phoneticPr fontId="5"/>
  </si>
  <si>
    <t>所沢市国民健康保険特別会計</t>
    <phoneticPr fontId="5"/>
  </si>
  <si>
    <t>所沢市介護保険特別会計</t>
    <phoneticPr fontId="5"/>
  </si>
  <si>
    <t>所沢市後期高齢者医療特別会計</t>
    <phoneticPr fontId="5"/>
  </si>
  <si>
    <t>所沢市水道事業会計</t>
    <phoneticPr fontId="5"/>
  </si>
  <si>
    <t>法適用企業</t>
    <phoneticPr fontId="5"/>
  </si>
  <si>
    <t>所沢市下水道事業会計</t>
    <phoneticPr fontId="5"/>
  </si>
  <si>
    <t>法適用企業</t>
    <phoneticPr fontId="5"/>
  </si>
  <si>
    <t>所沢市病院事業会計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</si>
  <si>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</si>
  <si>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</si>
  <si>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</si>
  <si>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</si>
  <si>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</si>
  <si>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</si>
  <si>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</si>
  <si>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</si>
  <si>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</si>
  <si>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</si>
  <si>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</si>
  <si>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</si>
  <si>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</si>
  <si>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</si>
  <si>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</si>
  <si>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</si>
  <si>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</si>
  <si>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</si>
  <si>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</si>
  <si>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</si>
  <si>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</si>
  <si>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</si>
  <si>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</si>
  <si>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</si>
  <si>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</si>
  <si>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</si>
  <si>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</si>
  <si>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</si>
  <si>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</si>
  <si>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</si>
  <si>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</si>
  <si>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</si>
  <si>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</si>
  <si>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</si>
  <si>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</si>
  <si>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</si>
  <si>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</si>
  <si>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</si>
  <si>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</si>
  <si>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</si>
  <si>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</si>
  <si>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</si>
  <si>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</si>
  <si>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</si>
  <si>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</si>
  <si>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</si>
  <si>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</si>
  <si>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</si>
  <si>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</si>
  <si>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</si>
  <si>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</si>
  <si>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</si>
  <si>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</si>
  <si>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</si>
  <si>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</si>
  <si>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</si>
  <si>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</si>
  <si>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</si>
  <si>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</si>
  <si>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</si>
  <si>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</si>
  <si>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</si>
  <si>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</si>
  <si>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</si>
  <si>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</si>
  <si>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</si>
  <si>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</si>
  <si>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</si>
  <si>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</si>
  <si>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</si>
  <si>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</si>
  <si>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</si>
  <si>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</si>
  <si>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</si>
  <si>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</si>
  <si>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</si>
  <si>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</si>
  <si>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</si>
  <si>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</si>
  <si>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</si>
  <si>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</si>
  <si>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</si>
  <si>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</si>
  <si>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</si>
  <si>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</si>
  <si>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</si>
  <si>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</si>
  <si>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</si>
  <si>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</si>
  <si>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</si>
  <si>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</si>
  <si>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</si>
  <si>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</si>
  <si>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</si>
  <si>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</si>
  <si>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</si>
  <si>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</si>
  <si>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</si>
  <si>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</si>
  <si>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</si>
  <si>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</si>
  <si>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</si>
  <si>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</si>
  <si>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</si>
  <si>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</si>
  <si>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</si>
  <si>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</si>
  <si>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</si>
  <si>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</si>
  <si>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</si>
  <si>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</si>
  <si>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</si>
  <si>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</si>
  <si>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</si>
  <si>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</si>
  <si>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</si>
  <si>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</si>
  <si>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</si>
  <si>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</si>
  <si>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</si>
  <si>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</si>
  <si>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</si>
  <si>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</si>
  <si>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</si>
  <si>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</si>
  <si>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</si>
  <si>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</si>
  <si>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</si>
  <si>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</si>
  <si>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</si>
  <si>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</si>
  <si>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</si>
  <si>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</si>
  <si>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</si>
  <si>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</si>
  <si>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</si>
  <si>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</si>
  <si>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</si>
  <si>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</si>
  <si>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</si>
  <si>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</si>
  <si>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</si>
  <si>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</si>
  <si>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</si>
  <si>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0.63</t>
  </si>
  <si>
    <t>一般会計</t>
  </si>
  <si>
    <t>所沢市水道事業会計</t>
  </si>
  <si>
    <t>所沢市下水道事業会計</t>
  </si>
  <si>
    <t>所沢市介護保険特別会計</t>
  </si>
  <si>
    <t>所沢市病院事業会計</t>
  </si>
  <si>
    <t>所沢市後期高齢者医療特別会計</t>
  </si>
  <si>
    <t>所沢市交通災害共済特別会計</t>
  </si>
  <si>
    <t>所沢市国民健康保険特別会計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</si>
  <si>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</si>
  <si>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</si>
  <si>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</si>
  <si>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</si>
  <si>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</si>
  <si>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</si>
  <si>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</si>
  <si>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</si>
  <si>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所沢市土地開発公社</t>
    <rPh sb="0" eb="3">
      <t>トコロザワシ</t>
    </rPh>
    <rPh sb="3" eb="5">
      <t>トチ</t>
    </rPh>
    <rPh sb="5" eb="7">
      <t>カイハツ</t>
    </rPh>
    <rPh sb="7" eb="9">
      <t>コウシャ</t>
    </rPh>
    <phoneticPr fontId="2"/>
  </si>
  <si>
    <t>ワルツ所沢</t>
    <rPh sb="3" eb="5">
      <t>トコロザワ</t>
    </rPh>
    <phoneticPr fontId="2"/>
  </si>
  <si>
    <t>所沢市公共施設管理公社</t>
    <rPh sb="0" eb="3">
      <t>トコロザワシ</t>
    </rPh>
    <rPh sb="3" eb="5">
      <t>コウキョウ</t>
    </rPh>
    <rPh sb="5" eb="7">
      <t>シセツ</t>
    </rPh>
    <rPh sb="7" eb="9">
      <t>カンリ</t>
    </rPh>
    <rPh sb="9" eb="11">
      <t>コウシャ</t>
    </rPh>
    <phoneticPr fontId="2"/>
  </si>
  <si>
    <t>所沢市文化振興事業団</t>
    <rPh sb="0" eb="3">
      <t>トコロザワシ</t>
    </rPh>
    <rPh sb="3" eb="5">
      <t>ブンカ</t>
    </rPh>
    <rPh sb="5" eb="7">
      <t>シンコウ</t>
    </rPh>
    <rPh sb="7" eb="10">
      <t>ジギョウダン</t>
    </rPh>
    <phoneticPr fontId="2"/>
  </si>
  <si>
    <t>埼玉西部食品流通センター</t>
    <rPh sb="0" eb="2">
      <t>サイタマ</t>
    </rPh>
    <rPh sb="2" eb="4">
      <t>セイブ</t>
    </rPh>
    <rPh sb="4" eb="6">
      <t>ショクヒン</t>
    </rPh>
    <rPh sb="6" eb="8">
      <t>リュウツウ</t>
    </rPh>
    <phoneticPr fontId="2"/>
  </si>
  <si>
    <t>ところざわ未来電力</t>
    <rPh sb="5" eb="7">
      <t>ミライ</t>
    </rPh>
    <rPh sb="7" eb="9">
      <t>デンリョク</t>
    </rPh>
    <phoneticPr fontId="2"/>
  </si>
  <si>
    <t>〇</t>
    <phoneticPr fontId="2"/>
  </si>
  <si>
    <t>〇</t>
  </si>
  <si>
    <t>施設整備基金</t>
    <rPh sb="0" eb="2">
      <t>シセツ</t>
    </rPh>
    <rPh sb="2" eb="4">
      <t>セイビ</t>
    </rPh>
    <rPh sb="4" eb="6">
      <t>キキン</t>
    </rPh>
    <phoneticPr fontId="2"/>
  </si>
  <si>
    <t>道路整備基金</t>
    <rPh sb="0" eb="2">
      <t>ドウロ</t>
    </rPh>
    <rPh sb="2" eb="4">
      <t>セイビ</t>
    </rPh>
    <rPh sb="4" eb="6">
      <t>キキン</t>
    </rPh>
    <phoneticPr fontId="2"/>
  </si>
  <si>
    <t>マチごとエコタウン推進基金</t>
    <rPh sb="9" eb="11">
      <t>スイシン</t>
    </rPh>
    <rPh sb="11" eb="13">
      <t>キキン</t>
    </rPh>
    <phoneticPr fontId="2"/>
  </si>
  <si>
    <t>中心市街地再開発整備基金</t>
    <rPh sb="0" eb="2">
      <t>チュウシン</t>
    </rPh>
    <rPh sb="2" eb="5">
      <t>シガイチ</t>
    </rPh>
    <rPh sb="5" eb="8">
      <t>サイカイハツ</t>
    </rPh>
    <rPh sb="8" eb="10">
      <t>セイビ</t>
    </rPh>
    <rPh sb="10" eb="12">
      <t>キキン</t>
    </rPh>
    <phoneticPr fontId="2"/>
  </si>
  <si>
    <t>緑の基金</t>
    <rPh sb="0" eb="1">
      <t>ミドリ</t>
    </rPh>
    <rPh sb="2" eb="4">
      <t>キキン</t>
    </rPh>
    <phoneticPr fontId="2"/>
  </si>
  <si>
    <t>埼玉西部消防組合</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</si>
  <si>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</si>
  <si>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</si>
  <si>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充当可能財源の減少もあったが地方債残高の大幅な減少等により、実質的な将来負担額が減少したことから、低くなった。その結果、類似団体との比較では依然として低い水準を保っている。
　また、有形固定資産減価償却率については上昇傾向が続き、特に「橋りょう・トンネル」に係る減価償却率は77.2％、「児童館」に係る減価償却率は77.0％と類似団体平均値より高い。今後も、公共施設長寿命化計画に基づき、将来負担の負担額を抑える取り組みと合わせ、更新及び統廃合に要する費用の財源として、計画的な基金・起債管理を進めていく。</t>
    <rPh sb="27" eb="30">
      <t>チホウサイ</t>
    </rPh>
    <rPh sb="30" eb="32">
      <t>ザンダカ</t>
    </rPh>
    <rPh sb="33" eb="35">
      <t>オオハバ</t>
    </rPh>
    <rPh sb="36" eb="38">
      <t>ゲンショウ</t>
    </rPh>
    <rPh sb="38" eb="39">
      <t>トウ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</si>
  <si>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</si>
  <si>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</si>
  <si>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</si>
  <si>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</si>
  <si>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</si>
  <si>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</si>
  <si>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して実質公債費比率は高く、将来負担比率は低い。実質公債費比率の増加の主な要因は、公営企業の地方債償還の財源に充てる繰出金等の増加や普通交付税額や臨時財政対策債発行可能額の減少等があげられる。今後数年についても、借入を伴う大規模な事業を予定しており、一定期間の間は地方債残高増による将来負担比率の上昇及び償還額増による実質公債費比率の上昇が予測される。世代間負担の公平性とのバランスに考慮し、引き続き将来を見据えた計画的な借り入れを行い、財政健全性の維持に努めていく。</t>
    <rPh sb="18" eb="19">
      <t>タカ</t>
    </rPh>
    <rPh sb="31" eb="33">
      <t>ジッシツ</t>
    </rPh>
    <rPh sb="33" eb="35">
      <t>コウサイ</t>
    </rPh>
    <rPh sb="35" eb="36">
      <t>ヒ</t>
    </rPh>
    <rPh sb="36" eb="38">
      <t>ヒリツ</t>
    </rPh>
    <rPh sb="39" eb="41">
      <t>ゾウカ</t>
    </rPh>
    <rPh sb="42" eb="43">
      <t>オモ</t>
    </rPh>
    <rPh sb="44" eb="46">
      <t>ヨウイン</t>
    </rPh>
    <rPh sb="68" eb="69">
      <t>トウ</t>
    </rPh>
    <rPh sb="70" eb="72">
      <t>ゾウカ</t>
    </rPh>
    <rPh sb="78" eb="79">
      <t>ガク</t>
    </rPh>
    <rPh sb="93" eb="95">
      <t>ゲンショウ</t>
    </rPh>
    <rPh sb="95" eb="96">
      <t>トウ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</si>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</sst>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8FCCBA9-206D-41CC-93A5-6F2B367B849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extLst>
            <c:ext xmlns:c16="http://schemas.microsoft.com/office/drawing/2014/chart" uri="{C3380CC4-5D6E-409C-BE32-E72D297353CC}">
              <c16:uniqueId val="{00000000-85D6-43C2-9499-166394EAB6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25360</c:v>
                </c:pt>
                <c:pt idx="1">
                  <c:v>54892</c:v>
                </c:pt>
                <c:pt idx="2">
                  <c:v>31914</c:v>
                </c:pt>
                <c:pt idx="3">
                  <c:v>26959</c:v>
                </c:pt>
                <c:pt idx="4">
                  <c:v>24064</c:v>
                </c:pt>
              </c:numCache>
            </c:numRef>
          </c:val>
          <c:smooth val="0"/>
          <c:extLst>
            <c:ext xmlns:c16="http://schemas.microsoft.com/office/drawing/2014/chart" uri="{C3380CC4-5D6E-409C-BE32-E72D297353CC}">
              <c16:uniqueId val="{00000001-85D6-43C2-9499-166394EAB6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7.34</c:v>
                </c:pt>
                <c:pt idx="1">
                  <c:v>7.4</c:v>
                </c:pt>
                <c:pt idx="2">
                  <c:v>8.8699999999999992</c:v>
                </c:pt>
                <c:pt idx="3">
                  <c:v>11.9</c:v>
                </c:pt>
                <c:pt idx="4">
                  <c:v>15.91</c:v>
                </c:pt>
              </c:numCache>
            </c:numRef>
          </c:val>
          <c:extLst>
            <c:ext xmlns:c16="http://schemas.microsoft.com/office/drawing/2014/chart" uri="{C3380CC4-5D6E-409C-BE32-E72D297353CC}">
              <c16:uniqueId val="{00000000-E5CD-41C8-894F-2A8B2F8436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10.98</c:v>
                </c:pt>
                <c:pt idx="1">
                  <c:v>10.210000000000001</c:v>
                </c:pt>
                <c:pt idx="2">
                  <c:v>10.34</c:v>
                </c:pt>
                <c:pt idx="3">
                  <c:v>12.76</c:v>
                </c:pt>
                <c:pt idx="4">
                  <c:v>11.79</c:v>
                </c:pt>
              </c:numCache>
            </c:numRef>
          </c:val>
          <c:extLst>
            <c:ext xmlns:c16="http://schemas.microsoft.com/office/drawing/2014/chart" uri="{C3380CC4-5D6E-409C-BE32-E72D297353CC}">
              <c16:uniqueId val="{00000001-E5CD-41C8-894F-2A8B2F8436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5.07</c:v>
                </c:pt>
                <c:pt idx="1">
                  <c:v>-0.63</c:v>
                </c:pt>
                <c:pt idx="2">
                  <c:v>1.98</c:v>
                </c:pt>
                <c:pt idx="3">
                  <c:v>6.43</c:v>
                </c:pt>
                <c:pt idx="4">
                  <c:v>2.4900000000000002</c:v>
                </c:pt>
              </c:numCache>
            </c:numRef>
          </c:val>
          <c:smooth val="0"/>
          <c:extLst>
            <c:ext xmlns:c16="http://schemas.microsoft.com/office/drawing/2014/chart" uri="{C3380CC4-5D6E-409C-BE32-E72D297353CC}">
              <c16:uniqueId val="{00000002-E5CD-41C8-894F-2A8B2F8436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385-4519-977D-837AD1F3C3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85-4519-977D-837AD1F3C3DE}"/>
            </c:ext>
          </c:extLst>
        </c:ser>
        <c:ser>
          <c:idx val="2"/>
          <c:order val="2"/>
          <c:tx>
            <c:strRef>
              <c:f>データシート!$A$29</c:f>
              <c:strCache>
                <c:ptCount val="1"/>
                <c:pt idx="0">
                  <c:v>所沢市国民健康保険特別会計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0.02</c:v>
                </c:pt>
                <c:pt idx="4">
                  <c:v>#N/A</c:v>
                </c:pt>
                <c:pt idx="5">
                  <c:v>1.03</c:v>
                </c:pt>
                <c:pt idx="6">
                  <c:v>#N/A</c:v>
                </c:pt>
                <c:pt idx="7">
                  <c:v>0.85</c:v>
                </c:pt>
                <c:pt idx="8">
                  <c:v>#N/A</c:v>
                </c:pt>
                <c:pt idx="9">
                  <c:v>0.03</c:v>
                </c:pt>
              </c:numCache>
            </c:numRef>
          </c:val>
          <c:extLst>
            <c:ext xmlns:c16="http://schemas.microsoft.com/office/drawing/2014/chart" uri="{C3380CC4-5D6E-409C-BE32-E72D297353CC}">
              <c16:uniqueId val="{00000002-E385-4519-977D-837AD1F3C3DE}"/>
            </c:ext>
          </c:extLst>
        </c:ser>
        <c:ser>
          <c:idx val="3"/>
          <c:order val="3"/>
          <c:tx>
            <c:strRef>
              <c:f>データシート!$A$30</c:f>
              <c:strCache>
                <c:ptCount val="1"/>
                <c:pt idx="0">
                  <c:v>所沢市交通災害共済特別会計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0.05</c:v>
                </c:pt>
                <c:pt idx="8">
                  <c:v>#N/A</c:v>
                </c:pt>
                <c:pt idx="9">
                  <c:v>0.06</c:v>
                </c:pt>
              </c:numCache>
            </c:numRef>
          </c:val>
          <c:extLst>
            <c:ext xmlns:c16="http://schemas.microsoft.com/office/drawing/2014/chart" uri="{C3380CC4-5D6E-409C-BE32-E72D297353CC}">
              <c16:uniqueId val="{00000003-E385-4519-977D-837AD1F3C3DE}"/>
            </c:ext>
          </c:extLst>
        </c:ser>
        <c:ser>
          <c:idx val="4"/>
          <c:order val="4"/>
          <c:tx>
            <c:strRef>
              <c:f>データシート!$A$31</c:f>
              <c:strCache>
                <c:ptCount val="1"/>
                <c:pt idx="0">
                  <c:v>所沢市後期高齢者医療特別会計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0.03</c:v>
                </c:pt>
                <c:pt idx="8">
                  <c:v>#N/A</c:v>
                </c:pt>
                <c:pt idx="9">
                  <c:v>0.08</c:v>
                </c:pt>
              </c:numCache>
            </c:numRef>
          </c:val>
          <c:extLst>
            <c:ext xmlns:c16="http://schemas.microsoft.com/office/drawing/2014/chart" uri="{C3380CC4-5D6E-409C-BE32-E72D297353CC}">
              <c16:uniqueId val="{00000004-E385-4519-977D-837AD1F3C3DE}"/>
            </c:ext>
          </c:extLst>
        </c:ser>
        <c:ser>
          <c:idx val="5"/>
          <c:order val="5"/>
          <c:tx>
            <c:strRef>
              <c:f>データシート!$A$32</c:f>
              <c:strCache>
                <c:ptCount val="1"/>
                <c:pt idx="0">
                  <c:v>所沢市病院事業会計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0.38</c:v>
                </c:pt>
                <c:pt idx="2">
                  <c:v>#N/A</c:v>
                </c:pt>
                <c:pt idx="3">
                  <c:v>0.35</c:v>
                </c:pt>
                <c:pt idx="4">
                  <c:v>#N/A</c:v>
                </c:pt>
                <c:pt idx="5">
                  <c:v>0.67</c:v>
                </c:pt>
                <c:pt idx="6">
                  <c:v>#N/A</c:v>
                </c:pt>
                <c:pt idx="7">
                  <c:v>0.51</c:v>
                </c:pt>
                <c:pt idx="8">
                  <c:v>#N/A</c:v>
                </c:pt>
                <c:pt idx="9">
                  <c:v>0.83</c:v>
                </c:pt>
              </c:numCache>
            </c:numRef>
          </c:val>
          <c:extLst>
            <c:ext xmlns:c16="http://schemas.microsoft.com/office/drawing/2014/chart" uri="{C3380CC4-5D6E-409C-BE32-E72D297353CC}">
              <c16:uniqueId val="{00000005-E385-4519-977D-837AD1F3C3DE}"/>
            </c:ext>
          </c:extLst>
        </c:ser>
        <c:ser>
          <c:idx val="6"/>
          <c:order val="6"/>
          <c:tx>
            <c:strRef>
              <c:f>データシート!$A$33</c:f>
              <c:strCache>
                <c:ptCount val="1"/>
                <c:pt idx="0">
                  <c:v>所沢市介護保険特別会計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1.93</c:v>
                </c:pt>
                <c:pt idx="2">
                  <c:v>#N/A</c:v>
                </c:pt>
                <c:pt idx="3">
                  <c:v>1.96</c:v>
                </c:pt>
                <c:pt idx="4">
                  <c:v>#N/A</c:v>
                </c:pt>
                <c:pt idx="5">
                  <c:v>2.65</c:v>
                </c:pt>
                <c:pt idx="6">
                  <c:v>#N/A</c:v>
                </c:pt>
                <c:pt idx="7">
                  <c:v>2.39</c:v>
                </c:pt>
                <c:pt idx="8">
                  <c:v>#N/A</c:v>
                </c:pt>
                <c:pt idx="9">
                  <c:v>2.87</c:v>
                </c:pt>
              </c:numCache>
            </c:numRef>
          </c:val>
          <c:extLst>
            <c:ext xmlns:c16="http://schemas.microsoft.com/office/drawing/2014/chart" uri="{C3380CC4-5D6E-409C-BE32-E72D297353CC}">
              <c16:uniqueId val="{00000006-E385-4519-977D-837AD1F3C3DE}"/>
            </c:ext>
          </c:extLst>
        </c:ser>
        <c:ser>
          <c:idx val="7"/>
          <c:order val="7"/>
          <c:tx>
            <c:strRef>
              <c:f>データシート!$A$34</c:f>
              <c:strCache>
                <c:ptCount val="1"/>
                <c:pt idx="0">
                  <c:v>所沢市下水道事業会計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4.3</c:v>
                </c:pt>
                <c:pt idx="2">
                  <c:v>#N/A</c:v>
                </c:pt>
                <c:pt idx="3">
                  <c:v>4.5</c:v>
                </c:pt>
                <c:pt idx="4">
                  <c:v>#N/A</c:v>
                </c:pt>
                <c:pt idx="5">
                  <c:v>5.26</c:v>
                </c:pt>
                <c:pt idx="6">
                  <c:v>#N/A</c:v>
                </c:pt>
                <c:pt idx="7">
                  <c:v>5.2</c:v>
                </c:pt>
                <c:pt idx="8">
                  <c:v>#N/A</c:v>
                </c:pt>
                <c:pt idx="9">
                  <c:v>5.89</c:v>
                </c:pt>
              </c:numCache>
            </c:numRef>
          </c:val>
          <c:extLst>
            <c:ext xmlns:c16="http://schemas.microsoft.com/office/drawing/2014/chart" uri="{C3380CC4-5D6E-409C-BE32-E72D297353CC}">
              <c16:uniqueId val="{00000007-E385-4519-977D-837AD1F3C3DE}"/>
            </c:ext>
          </c:extLst>
        </c:ser>
        <c:ser>
          <c:idx val="8"/>
          <c:order val="8"/>
          <c:tx>
            <c:strRef>
              <c:f>データシート!$A$35</c:f>
              <c:strCache>
                <c:ptCount val="1"/>
                <c:pt idx="0">
                  <c:v>所沢市水道事業会計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10.119999999999999</c:v>
                </c:pt>
                <c:pt idx="2">
                  <c:v>#N/A</c:v>
                </c:pt>
                <c:pt idx="3">
                  <c:v>10.18</c:v>
                </c:pt>
                <c:pt idx="4">
                  <c:v>#N/A</c:v>
                </c:pt>
                <c:pt idx="5">
                  <c:v>8.5399999999999991</c:v>
                </c:pt>
                <c:pt idx="6">
                  <c:v>#N/A</c:v>
                </c:pt>
                <c:pt idx="7">
                  <c:v>8.3800000000000008</c:v>
                </c:pt>
                <c:pt idx="8">
                  <c:v>#N/A</c:v>
                </c:pt>
                <c:pt idx="9">
                  <c:v>6.95</c:v>
                </c:pt>
              </c:numCache>
            </c:numRef>
          </c:val>
          <c:extLst>
            <c:ext xmlns:c16="http://schemas.microsoft.com/office/drawing/2014/chart" uri="{C3380CC4-5D6E-409C-BE32-E72D297353CC}">
              <c16:uniqueId val="{00000008-E385-4519-977D-837AD1F3C3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7.28</c:v>
                </c:pt>
                <c:pt idx="2">
                  <c:v>#N/A</c:v>
                </c:pt>
                <c:pt idx="3">
                  <c:v>7.45</c:v>
                </c:pt>
                <c:pt idx="4">
                  <c:v>#N/A</c:v>
                </c:pt>
                <c:pt idx="5">
                  <c:v>8.8699999999999992</c:v>
                </c:pt>
                <c:pt idx="6">
                  <c:v>#N/A</c:v>
                </c:pt>
                <c:pt idx="7">
                  <c:v>11.81</c:v>
                </c:pt>
                <c:pt idx="8">
                  <c:v>#N/A</c:v>
                </c:pt>
                <c:pt idx="9">
                  <c:v>15.91</c:v>
                </c:pt>
              </c:numCache>
            </c:numRef>
          </c:val>
          <c:extLst>
            <c:ext xmlns:c16="http://schemas.microsoft.com/office/drawing/2014/chart" uri="{C3380CC4-5D6E-409C-BE32-E72D297353CC}">
              <c16:uniqueId val="{00000009-E385-4519-977D-837AD1F3C3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6520</c:v>
                </c:pt>
                <c:pt idx="5">
                  <c:v>6321</c:v>
                </c:pt>
                <c:pt idx="8">
                  <c:v>5965</c:v>
                </c:pt>
                <c:pt idx="11">
                  <c:v>6416</c:v>
                </c:pt>
                <c:pt idx="14">
                  <c:v>6303</c:v>
                </c:pt>
              </c:numCache>
            </c:numRef>
          </c:val>
          <c:extLst>
            <c:ext xmlns:c16="http://schemas.microsoft.com/office/drawing/2014/chart" uri="{C3380CC4-5D6E-409C-BE32-E72D297353CC}">
              <c16:uniqueId val="{00000000-E17E-41EB-8B86-506A41E986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7E-41EB-8B86-506A41E986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230</c:v>
                </c:pt>
                <c:pt idx="3">
                  <c:v>230</c:v>
                </c:pt>
                <c:pt idx="6">
                  <c:v>365</c:v>
                </c:pt>
                <c:pt idx="9">
                  <c:v>402</c:v>
                </c:pt>
                <c:pt idx="12">
                  <c:v>404</c:v>
                </c:pt>
              </c:numCache>
            </c:numRef>
          </c:val>
          <c:extLst>
            <c:ext xmlns:c16="http://schemas.microsoft.com/office/drawing/2014/chart" uri="{C3380CC4-5D6E-409C-BE32-E72D297353CC}">
              <c16:uniqueId val="{00000002-E17E-41EB-8B86-506A41E986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195</c:v>
                </c:pt>
                <c:pt idx="3">
                  <c:v>186</c:v>
                </c:pt>
                <c:pt idx="6">
                  <c:v>164</c:v>
                </c:pt>
                <c:pt idx="9">
                  <c:v>192</c:v>
                </c:pt>
                <c:pt idx="12">
                  <c:v>182</c:v>
                </c:pt>
              </c:numCache>
            </c:numRef>
          </c:val>
          <c:extLst>
            <c:ext xmlns:c16="http://schemas.microsoft.com/office/drawing/2014/chart" uri="{C3380CC4-5D6E-409C-BE32-E72D297353CC}">
              <c16:uniqueId val="{00000003-E17E-41EB-8B86-506A41E986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965</c:v>
                </c:pt>
                <c:pt idx="3">
                  <c:v>1111</c:v>
                </c:pt>
                <c:pt idx="6">
                  <c:v>995</c:v>
                </c:pt>
                <c:pt idx="9">
                  <c:v>988</c:v>
                </c:pt>
                <c:pt idx="12">
                  <c:v>1155</c:v>
                </c:pt>
              </c:numCache>
            </c:numRef>
          </c:val>
          <c:extLst>
            <c:ext xmlns:c16="http://schemas.microsoft.com/office/drawing/2014/chart" uri="{C3380CC4-5D6E-409C-BE32-E72D297353CC}">
              <c16:uniqueId val="{00000004-E17E-41EB-8B86-506A41E986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7E-41EB-8B86-506A41E986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7E-41EB-8B86-506A41E986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6421</c:v>
                </c:pt>
                <c:pt idx="3">
                  <c:v>6445</c:v>
                </c:pt>
                <c:pt idx="6">
                  <c:v>6643</c:v>
                </c:pt>
                <c:pt idx="9">
                  <c:v>7739</c:v>
                </c:pt>
                <c:pt idx="12">
                  <c:v>7760</c:v>
                </c:pt>
              </c:numCache>
            </c:numRef>
          </c:val>
          <c:extLst>
            <c:ext xmlns:c16="http://schemas.microsoft.com/office/drawing/2014/chart" uri="{C3380CC4-5D6E-409C-BE32-E72D297353CC}">
              <c16:uniqueId val="{00000007-E17E-41EB-8B86-506A41E986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1291</c:v>
                </c:pt>
                <c:pt idx="2">
                  <c:v>#N/A</c:v>
                </c:pt>
                <c:pt idx="3">
                  <c:v>#N/A</c:v>
                </c:pt>
                <c:pt idx="4">
                  <c:v>1651</c:v>
                </c:pt>
                <c:pt idx="5">
                  <c:v>#N/A</c:v>
                </c:pt>
                <c:pt idx="6">
                  <c:v>#N/A</c:v>
                </c:pt>
                <c:pt idx="7">
                  <c:v>2202</c:v>
                </c:pt>
                <c:pt idx="8">
                  <c:v>#N/A</c:v>
                </c:pt>
                <c:pt idx="9">
                  <c:v>#N/A</c:v>
                </c:pt>
                <c:pt idx="10">
                  <c:v>2905</c:v>
                </c:pt>
                <c:pt idx="11">
                  <c:v>#N/A</c:v>
                </c:pt>
                <c:pt idx="12">
                  <c:v>#N/A</c:v>
                </c:pt>
                <c:pt idx="13">
                  <c:v>3198</c:v>
                </c:pt>
                <c:pt idx="14">
                  <c:v>#N/A</c:v>
                </c:pt>
              </c:numCache>
            </c:numRef>
          </c:val>
          <c:smooth val="0"/>
          <c:extLst>
            <c:ext xmlns:c16="http://schemas.microsoft.com/office/drawing/2014/chart" uri="{C3380CC4-5D6E-409C-BE32-E72D297353CC}">
              <c16:uniqueId val="{00000008-E17E-41EB-8B86-506A41E986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53512</c:v>
                </c:pt>
                <c:pt idx="5">
                  <c:v>54950</c:v>
                </c:pt>
                <c:pt idx="8">
                  <c:v>55134</c:v>
                </c:pt>
                <c:pt idx="11">
                  <c:v>55549</c:v>
                </c:pt>
                <c:pt idx="14">
                  <c:v>54051</c:v>
                </c:pt>
              </c:numCache>
            </c:numRef>
          </c:val>
          <c:extLst>
            <c:ext xmlns:c16="http://schemas.microsoft.com/office/drawing/2014/chart" uri="{C3380CC4-5D6E-409C-BE32-E72D297353CC}">
              <c16:uniqueId val="{00000000-8EDA-4682-8F07-A860A4DEA2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7494</c:v>
                </c:pt>
                <c:pt idx="5">
                  <c:v>8041</c:v>
                </c:pt>
                <c:pt idx="8">
                  <c:v>8270</c:v>
                </c:pt>
                <c:pt idx="11">
                  <c:v>8762</c:v>
                </c:pt>
                <c:pt idx="14">
                  <c:v>8229</c:v>
                </c:pt>
              </c:numCache>
            </c:numRef>
          </c:val>
          <c:extLst>
            <c:ext xmlns:c16="http://schemas.microsoft.com/office/drawing/2014/chart" uri="{C3380CC4-5D6E-409C-BE32-E72D297353CC}">
              <c16:uniqueId val="{00000001-8EDA-4682-8F07-A860A4DEA2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13096</c:v>
                </c:pt>
                <c:pt idx="5">
                  <c:v>13226</c:v>
                </c:pt>
                <c:pt idx="8">
                  <c:v>12304</c:v>
                </c:pt>
                <c:pt idx="11">
                  <c:v>15962</c:v>
                </c:pt>
                <c:pt idx="14">
                  <c:v>16436</c:v>
                </c:pt>
              </c:numCache>
            </c:numRef>
          </c:val>
          <c:extLst>
            <c:ext xmlns:c16="http://schemas.microsoft.com/office/drawing/2014/chart" uri="{C3380CC4-5D6E-409C-BE32-E72D297353CC}">
              <c16:uniqueId val="{00000002-8EDA-4682-8F07-A860A4DEA2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DA-4682-8F07-A860A4DEA2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DA-4682-8F07-A860A4DEA2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8EDA-4682-8F07-A860A4DEA2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7569</c:v>
                </c:pt>
                <c:pt idx="3">
                  <c:v>7566</c:v>
                </c:pt>
                <c:pt idx="6">
                  <c:v>7271</c:v>
                </c:pt>
                <c:pt idx="9">
                  <c:v>7115</c:v>
                </c:pt>
                <c:pt idx="12">
                  <c:v>7099</c:v>
                </c:pt>
              </c:numCache>
            </c:numRef>
          </c:val>
          <c:extLst>
            <c:ext xmlns:c16="http://schemas.microsoft.com/office/drawing/2014/chart" uri="{C3380CC4-5D6E-409C-BE32-E72D297353CC}">
              <c16:uniqueId val="{00000006-8EDA-4682-8F07-A860A4DEA2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780</c:v>
                </c:pt>
                <c:pt idx="3">
                  <c:v>833</c:v>
                </c:pt>
                <c:pt idx="6">
                  <c:v>770</c:v>
                </c:pt>
                <c:pt idx="9">
                  <c:v>686</c:v>
                </c:pt>
                <c:pt idx="12">
                  <c:v>627</c:v>
                </c:pt>
              </c:numCache>
            </c:numRef>
          </c:val>
          <c:extLst>
            <c:ext xmlns:c16="http://schemas.microsoft.com/office/drawing/2014/chart" uri="{C3380CC4-5D6E-409C-BE32-E72D297353CC}">
              <c16:uniqueId val="{00000007-8EDA-4682-8F07-A860A4DEA2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1675</c:v>
                </c:pt>
                <c:pt idx="3">
                  <c:v>1531</c:v>
                </c:pt>
                <c:pt idx="6">
                  <c:v>1400</c:v>
                </c:pt>
                <c:pt idx="9">
                  <c:v>1377</c:v>
                </c:pt>
                <c:pt idx="12">
                  <c:v>1258</c:v>
                </c:pt>
              </c:numCache>
            </c:numRef>
          </c:val>
          <c:extLst>
            <c:ext xmlns:c16="http://schemas.microsoft.com/office/drawing/2014/chart" uri="{C3380CC4-5D6E-409C-BE32-E72D297353CC}">
              <c16:uniqueId val="{00000008-8EDA-4682-8F07-A860A4DEA2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3282</c:v>
                </c:pt>
                <c:pt idx="3">
                  <c:v>4425</c:v>
                </c:pt>
                <c:pt idx="6">
                  <c:v>4208</c:v>
                </c:pt>
                <c:pt idx="9">
                  <c:v>6924</c:v>
                </c:pt>
                <c:pt idx="12">
                  <c:v>6002</c:v>
                </c:pt>
              </c:numCache>
            </c:numRef>
          </c:val>
          <c:extLst>
            <c:ext xmlns:c16="http://schemas.microsoft.com/office/drawing/2014/chart" uri="{C3380CC4-5D6E-409C-BE32-E72D297353CC}">
              <c16:uniqueId val="{00000009-8EDA-4682-8F07-A860A4DEA2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57966</c:v>
                </c:pt>
                <c:pt idx="3">
                  <c:v>65282</c:v>
                </c:pt>
                <c:pt idx="6">
                  <c:v>65970</c:v>
                </c:pt>
                <c:pt idx="9">
                  <c:v>65961</c:v>
                </c:pt>
                <c:pt idx="12">
                  <c:v>62882</c:v>
                </c:pt>
              </c:numCache>
            </c:numRef>
          </c:val>
          <c:extLst>
            <c:ext xmlns:c16="http://schemas.microsoft.com/office/drawing/2014/chart" uri="{C3380CC4-5D6E-409C-BE32-E72D297353CC}">
              <c16:uniqueId val="{0000000A-8EDA-4682-8F07-A860A4DEA2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3419</c:v>
                </c:pt>
                <c:pt idx="5">
                  <c:v>#N/A</c:v>
                </c:pt>
                <c:pt idx="6">
                  <c:v>#N/A</c:v>
                </c:pt>
                <c:pt idx="7">
                  <c:v>3909</c:v>
                </c:pt>
                <c:pt idx="8">
                  <c:v>#N/A</c:v>
                </c:pt>
                <c:pt idx="9">
                  <c:v>#N/A</c:v>
                </c:pt>
                <c:pt idx="10">
                  <c:v>1791</c:v>
                </c:pt>
                <c:pt idx="11">
                  <c:v>#N/A</c:v>
                </c:pt>
                <c:pt idx="12">
                  <c:v>#N/A</c:v>
                </c:pt>
                <c:pt idx="13">
                  <c:v>0</c:v>
                </c:pt>
                <c:pt idx="14">
                  <c:v>#N/A</c:v>
                </c:pt>
              </c:numCache>
            </c:numRef>
          </c:val>
          <c:smooth val="0"/>
          <c:extLst>
            <c:ext xmlns:c16="http://schemas.microsoft.com/office/drawing/2014/chart" uri="{C3380CC4-5D6E-409C-BE32-E72D297353CC}">
              <c16:uniqueId val="{0000000B-8EDA-4682-8F07-A860A4DEA2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6302</c:v>
                </c:pt>
                <c:pt idx="1">
                  <c:v>8191</c:v>
                </c:pt>
                <c:pt idx="2">
                  <c:v>7403</c:v>
                </c:pt>
              </c:numCache>
            </c:numRef>
          </c:val>
          <c:extLst>
            <c:ext xmlns:c16="http://schemas.microsoft.com/office/drawing/2014/chart" uri="{C3380CC4-5D6E-409C-BE32-E72D297353CC}">
              <c16:uniqueId val="{00000000-384D-4DA2-B9B4-8817DC2B1E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84D-4DA2-B9B4-8817DC2B1E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3908</c:v>
                </c:pt>
                <c:pt idx="1">
                  <c:v>5633</c:v>
                </c:pt>
                <c:pt idx="2">
                  <c:v>6752</c:v>
                </c:pt>
              </c:numCache>
            </c:numRef>
          </c:val>
          <c:extLst>
            <c:ext xmlns:c16="http://schemas.microsoft.com/office/drawing/2014/chart" uri="{C3380CC4-5D6E-409C-BE32-E72D297353CC}">
              <c16:uniqueId val="{00000002-384D-4DA2-B9B4-8817DC2B1E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{1230B97C-1B4A-4AFC-83A9-66967FE8BD98}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A4C-4B71-A1CA-3872CD5E1A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{8520F3FA-132E-4F98-86CD-91208DCA226F}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4C-4B71-A1CA-3872CD5E1A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{0742A45E-9B64-4024-BADC-065145BAB045}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4C-4B71-A1CA-3872CD5E1A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{B9647AC1-2E66-4BCC-AD4D-D4672022A212}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4C-4B71-A1CA-3872CD5E1A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{9E2F164C-0BCA-46FF-8493-631F0E1FC05F}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4C-4B71-A1CA-3872CD5E1A7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{B5EB2821-6001-475C-A053-DB2004D45FEF}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A4C-4B71-A1CA-3872CD5E1A7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{8337CCB1-8518-4D67-9427-7352BEB06646}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A4C-4B71-A1CA-3872CD5E1A7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{A2037782-D9AF-4523-8BD9-9C1E5AA00DE6}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A4C-4B71-A1CA-3872CD5E1A7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{9B74178E-7B81-4B55-9986-B566E73C8655}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A4C-4B71-A1CA-3872CD5E1A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53.4</c:v>
                </c:pt>
                <c:pt idx="8">
                  <c:v>53.6</c:v>
                </c:pt>
                <c:pt idx="16">
                  <c:v>54.1</c:v>
                </c:pt>
                <c:pt idx="24">
                  <c:v>55.3</c:v>
                </c:pt>
                <c:pt idx="32">
                  <c:v>56.9</c:v>
                </c:pt>
              </c:numCache>
            </c:numRef>
          </c:xVal>
          <c:yVal>
            <c:numRef>
              <c:f>公会計指標分析・財政指標組合せ分析表!$BP$51:$DC$51</c:f>
              <c:numCache>
                <c:formatCode>#,##0.0;"▲ "#,##0.0</c:formatCode>
                <c:ptCount val="40"/>
                <c:pt idx="8">
                  <c:v>6.2</c:v>
                </c:pt>
                <c:pt idx="16">
                  <c:v>6.9</c:v>
                </c:pt>
                <c:pt idx="24">
                  <c:v>3</c:v>
                </c:pt>
              </c:numCache>
            </c:numRef>
          </c:yVal>
          <c:smooth val="0"/>
          <c:extLst>
            <c:ext xmlns:c16="http://schemas.microsoft.com/office/drawing/2014/chart" uri="{C3380CC4-5D6E-409C-BE32-E72D297353CC}">
              <c16:uniqueId val="{00000009-9A4C-4B71-A1CA-3872CD5E1A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{3EC5DB6C-A1C2-4003-8522-848A5BEB2D09}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A4C-4B71-A1CA-3872CD5E1A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{36BADAC2-7BEE-43A8-B47C-34C6DE1B1E84}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4C-4B71-A1CA-3872CD5E1A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{EF759499-689E-4B32-9540-9BB754AF9032}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4C-4B71-A1CA-3872CD5E1A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{85C9EEFD-0122-4E0B-B977-4220BE058978}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4C-4B71-A1CA-3872CD5E1A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{F5041B8B-9424-42B5-85A6-329600953FF7}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4C-4B71-A1CA-3872CD5E1A7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{504E8576-DF99-47CA-88DD-020DCB301A57}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A4C-4B71-A1CA-3872CD5E1A7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{0021649E-EE36-46C2-8EB7-1BEA5EAB8CA8}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A4C-4B71-A1CA-3872CD5E1A7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{1732F722-B43F-40CD-BB97-BC23AD2AAE80}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A4C-4B71-A1CA-3872CD5E1A7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{D45A0C5B-0AD0-4875-B339-7D503866AAF3}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A4C-4B71-A1CA-3872CD5E1A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60.9</c:v>
                </c:pt>
                <c:pt idx="16">
                  <c:v>61.9</c:v>
                </c:pt>
                <c:pt idx="24">
                  <c:v>62.5</c:v>
                </c:pt>
                <c:pt idx="32">
                  <c:v>63.5</c:v>
                </c:pt>
              </c:numCache>
            </c:numRef>
          </c:xVal>
          <c:yVal>
            <c:numRef>
              <c:f>公会計指標分析・財政指標組合せ分析表!$BP$55:$DC$55</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9A4C-4B71-A1CA-3872CD5E1A7A}"/>
            </c:ext>
          </c:extLst>
        </c:ser>
        <c:dLbls>
          <c:showLegendKey val="0"/>
          <c:showVal val="1"/>
          <c:showCatName val="0"/>
          <c:showSerName val="0"/>
          <c:showPercent val="0"/>
          <c:showBubbleSize val="0"/>
        </c:dLbls>
        <c:axId val="46179840"/>
        <c:axId val="46181760"/>
      </c:scatterChart>
      <c:valAx>
        <c:axId val="46179840"/>
        <c:scaling>
          <c:orientation val="maxMin"/>
          <c:max val="65"/>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{1D4557CE-BFC5-445D-9D4D-470E3A705689}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818-4CD5-820C-15709CD279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{3716D903-0A7D-4CE1-9600-0355149CF494}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18-4CD5-820C-15709CD279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{65B243DF-DAA1-4820-ABFF-4948BCA6E257}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18-4CD5-820C-15709CD279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{20D1F51F-CAB2-4D53-B187-AE42FBA3C1D7}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18-4CD5-820C-15709CD279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{C2187BBD-E9DB-4174-9284-076FCCCD9D16}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18-4CD5-820C-15709CD2793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{18E6E6DF-9E65-45E3-BFF8-4E09AC111530}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818-4CD5-820C-15709CD2793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{91CBD7BE-6F35-4D30-87BE-DD89083D925C}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818-4CD5-820C-15709CD2793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{E509F678-6E31-4C25-9766-34C5DE8A20CF}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818-4CD5-820C-15709CD2793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{51D5AFE7-70F7-4458-B37C-6186ED367989}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818-4CD5-820C-15709CD279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2.6</c:v>
                </c:pt>
                <c:pt idx="16">
                  <c:v>3.1</c:v>
                </c:pt>
                <c:pt idx="24">
                  <c:v>3.9</c:v>
                </c:pt>
                <c:pt idx="32">
                  <c:v>4.7</c:v>
                </c:pt>
              </c:numCache>
            </c:numRef>
          </c:xVal>
          <c:yVal>
            <c:numRef>
              <c:f>公会計指標分析・財政指標組合せ分析表!$BP$73:$DC$73</c:f>
              <c:numCache>
                <c:formatCode>#,##0.0;"▲ "#,##0.0</c:formatCode>
                <c:ptCount val="40"/>
                <c:pt idx="8">
                  <c:v>6.2</c:v>
                </c:pt>
                <c:pt idx="16">
                  <c:v>6.9</c:v>
                </c:pt>
                <c:pt idx="24">
                  <c:v>3</c:v>
                </c:pt>
              </c:numCache>
            </c:numRef>
          </c:yVal>
          <c:smooth val="0"/>
          <c:extLst>
            <c:ext xmlns:c16="http://schemas.microsoft.com/office/drawing/2014/chart" uri="{C3380CC4-5D6E-409C-BE32-E72D297353CC}">
              <c16:uniqueId val="{00000009-8818-4CD5-820C-15709CD279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{6F264247-37F0-41DC-BAA0-D4BF88AE3153}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818-4CD5-820C-15709CD279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{0E4AB534-0ED3-461A-ABA0-767D053DD5AE}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18-4CD5-820C-15709CD279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{F3AA7722-827C-499E-BD1C-B2DD097CB54C}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18-4CD5-820C-15709CD279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{AAC4E965-76BF-4434-8C12-0F4B4637833D}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18-4CD5-820C-15709CD279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{C0344CCE-087C-4036-9E13-A79E784FC57B}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18-4CD5-820C-15709CD2793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{57975099-99F9-4DBC-B4B9-BA3DF14AEF53}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818-4CD5-820C-15709CD2793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{C955984F-71E5-4670-988F-4968269AF0EA}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818-4CD5-820C-15709CD2793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{CDFAC53A-13CA-49B5-9199-6C1E161A8B11}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818-4CD5-820C-15709CD2793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{8B2EA6FE-6BCF-4AE9-AA6E-73B2AD156EE9}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818-4CD5-820C-15709CD279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3.6</c:v>
                </c:pt>
                <c:pt idx="16">
                  <c:v>3.5</c:v>
                </c:pt>
                <c:pt idx="24">
                  <c:v>3.6</c:v>
                </c:pt>
                <c:pt idx="32">
                  <c:v>4</c:v>
                </c:pt>
              </c:numCache>
            </c:numRef>
          </c:xVal>
          <c:yVal>
            <c:numRef>
              <c:f>公会計指標分析・財政指標組合せ分析表!$BP$77:$DC$77</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8818-4CD5-820C-15709CD2793A}"/>
            </c:ext>
          </c:extLst>
        </c:ser>
        <c:dLbls>
          <c:showLegendKey val="0"/>
          <c:showVal val="1"/>
          <c:showCatName val="0"/>
          <c:showSerName val="0"/>
          <c:showPercent val="0"/>
          <c:showBubbleSize val="0"/>
        </c:dLbls>
        <c:axId val="84219776"/>
        <c:axId val="84234240"/>
      </c:scatterChart>
      <c:valAx>
        <c:axId val="84219776"/>
        <c:scaling>
          <c:orientation val="maxMin"/>
          <c:max val="5"/>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A45F919-0E95-4193-A6C0-2D34A7E4D67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52AE8B2-E355-414A-93CC-E3D32D94559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D7D6A86-3E9F-411E-A69F-2D67AFB3479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CE9EA6F-C644-4CCB-8FEA-B37DB07C7DC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62BFE50-9698-4B06-9EAB-949731C8A6D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CA3B9B9-7C11-454C-812F-7AB3405C9FA2}"/>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CE8EECD-44A7-44F0-BB0F-0E0CF545C71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3C3D231-C1F9-4F05-AC42-0B86150F422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3773DE3-356F-42CA-B376-ADED813AC5C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1FA3BA4-5E91-458E-A8F7-4FB3D8755D5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344,070
337,574
72.11
128,036,480
116,895,054
9,988,614
62,801,138
62,882,238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D1EAA61-2D93-4020-9407-7BD6CC839DD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F802433-C2E2-4329-84FF-020421F80155}"/>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5A73BF5-A628-417F-9FEA-1D60816F8CC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A597D89-1C74-4F4C-B40C-46E29F59E04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32A8329-CE1B-450E-9DFF-6D5321613DC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6BC2DD4-B3F8-4FE0-AB31-6CD6F6F7DCF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0A80745-F67B-4E55-BBFD-E693D16A946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1DE0F4A-A076-4CA6-B421-3DC38B70C03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7EB9026-3175-4ADF-BFC3-AA5BFA28AF5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74E835B-3983-4BE7-9AB9-5E5720CE8D5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D0EBB32-F7D0-47A9-A536-11F81196B77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40C74D8-ED8F-4EEC-9946-CC5F9D68E44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1F4E7B8-EA81-4984-A449-A66C0E57A49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0D11C47-7BF5-445B-B32B-D7912DFD09C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E263BBD-D464-40AD-84A4-DB8D92ACAB95}"/>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32253B7-58B7-42EA-AB8D-B552890989B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BF554B8-40ED-4F36-A80E-34C8B509C23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15DEE6E-C145-44D1-9CF7-8A207903E4B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FC51E34-304D-45AB-A09F-8400DFA4467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9585834-C5D8-48AC-BA8B-D815A179A2D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D403F63-92C6-417D-947B-7A976C13ABE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0F77D69-2060-4B0A-8EA4-DDB201C14FC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FD0F4D1-2344-4300-812D-84B178841DF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DCDF8FC-219F-4984-871D-8831245C9B7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8C983DE-92C8-4A11-87AE-C068151AE75F}"/>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02A7E27-5D35-4770-8712-FF4EC5C3C87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C0F5AB4-6369-4145-B692-4049DF6CC63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259F10D-9315-45D4-AFB5-78F6B5F33EA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02C526A-6472-472C-A7A1-29ADF3E2642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1D64B1C-00DE-4C69-A438-6A01C7CAAB7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D94228B-2545-4F8B-826F-65B308B29BA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93445F6-ECDB-4A21-B489-EB9A1960F20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1F395CC-69D6-4F07-ACC6-174E893998B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BA72575-25F0-4F94-AE5D-0D6B2B95B88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B285EE3-C11C-452E-A34F-07842132A23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D032C23-045F-4F13-89CA-0A03D08A4F1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FF169E3-714F-41C7-929C-181933CE1A6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令和４年度の財政力指数は</a:t>
          </a:r>
          <a:r>
            <a:rPr kumimoji="1" lang="en-US" altLang="ja-JP" sz="1000">
              <a:solidFill>
                <a:schemeClr val="dk1"/>
              </a:solidFill>
              <a:effectLst/>
              <a:latin typeface="+mn-lt"/>
              <a:ea typeface="+mn-ea"/>
              <a:cs typeface="+mn-cs"/>
            </a:rPr>
            <a:t>0.95</a:t>
          </a:r>
          <a:r>
            <a:rPr kumimoji="1" lang="ja-JP" altLang="ja-JP" sz="1000">
              <a:solidFill>
                <a:schemeClr val="dk1"/>
              </a:solidFill>
              <a:effectLst/>
              <a:latin typeface="+mn-lt"/>
              <a:ea typeface="+mn-ea"/>
              <a:cs typeface="+mn-cs"/>
            </a:rPr>
            <a:t>で、前年度に引き続き</a:t>
          </a:r>
          <a:r>
            <a:rPr kumimoji="1" lang="en-US" altLang="ja-JP" sz="1000">
              <a:solidFill>
                <a:schemeClr val="dk1"/>
              </a:solidFill>
              <a:effectLst/>
              <a:latin typeface="+mn-lt"/>
              <a:ea typeface="+mn-ea"/>
              <a:cs typeface="+mn-cs"/>
            </a:rPr>
            <a:t>0.01</a:t>
          </a:r>
          <a:r>
            <a:rPr kumimoji="1" lang="ja-JP" altLang="ja-JP" sz="1000">
              <a:solidFill>
                <a:schemeClr val="dk1"/>
              </a:solidFill>
              <a:effectLst/>
              <a:latin typeface="+mn-lt"/>
              <a:ea typeface="+mn-ea"/>
              <a:cs typeface="+mn-cs"/>
            </a:rPr>
            <a:t>ポイント下降した。</a:t>
          </a:r>
          <a:endParaRPr lang="ja-JP" altLang="ja-JP" sz="1000">
            <a:effectLst/>
          </a:endParaRPr>
        </a:p>
        <a:p>
          <a:r>
            <a:rPr kumimoji="1" lang="ja-JP" altLang="ja-JP" sz="1000">
              <a:solidFill>
                <a:schemeClr val="dk1"/>
              </a:solidFill>
              <a:effectLst/>
              <a:latin typeface="+mn-lt"/>
              <a:ea typeface="+mn-ea"/>
              <a:cs typeface="+mn-cs"/>
            </a:rPr>
            <a:t>　平成２２年度に８年ぶりに普通交付税交付団体となり、平成</a:t>
          </a:r>
          <a:r>
            <a:rPr kumimoji="1" lang="ja-JP" altLang="en-US" sz="1000">
              <a:solidFill>
                <a:schemeClr val="dk1"/>
              </a:solidFill>
              <a:effectLst/>
              <a:latin typeface="+mn-lt"/>
              <a:ea typeface="+mn-ea"/>
              <a:cs typeface="+mn-cs"/>
            </a:rPr>
            <a:t>２４</a:t>
          </a:r>
          <a:r>
            <a:rPr kumimoji="1" lang="ja-JP" altLang="ja-JP" sz="1000">
              <a:solidFill>
                <a:schemeClr val="dk1"/>
              </a:solidFill>
              <a:effectLst/>
              <a:latin typeface="+mn-lt"/>
              <a:ea typeface="+mn-ea"/>
              <a:cs typeface="+mn-cs"/>
            </a:rPr>
            <a:t>年度に</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を割ってから、ほぼ横ばいで推移しながらも、類似団体平均を上回る数字を維持している。</a:t>
          </a:r>
          <a:endParaRPr lang="ja-JP" altLang="ja-JP" sz="1000">
            <a:effectLst/>
          </a:endParaRPr>
        </a:p>
        <a:p>
          <a:r>
            <a:rPr kumimoji="1" lang="ja-JP" altLang="ja-JP" sz="1000">
              <a:solidFill>
                <a:schemeClr val="dk1"/>
              </a:solidFill>
              <a:effectLst/>
              <a:latin typeface="+mn-lt"/>
              <a:ea typeface="+mn-ea"/>
              <a:cs typeface="+mn-cs"/>
            </a:rPr>
            <a:t>　しかし、今後は生産年齢人口の減少や社会保障経費の増加等により財政の圧迫が予想されることから、引き続き財源確保の取り組みを進めるとともに経常経費の抑制を図り、自然災害のような不測の事態にも対応できるよう財政基盤の強化を図っていく。</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215E2CD-063F-4023-96C4-290F813048A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A8AB625D-DF6E-4FDE-BF97-B7035F9FC795}"/>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1DD11EF-F0BA-4B70-84EA-3C8AF7BCAD6A}"/>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66606218-7A38-4EF7-8C35-659909469F14}"/>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48E8867F-E4F1-49B1-998D-433D0BEDE7B2}"/>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902591E5-588F-40D5-ABC0-B39B90AB8EF2}"/>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D24C3049-4C08-47DB-9578-1695D99F5B2F}"/>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4A57C993-7931-4579-ACE9-51BAADAB402F}"/>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4A3D5691-2847-4F42-80FB-3CD30D815BC3}"/>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5E466F7-212B-429A-BADE-51A7B932A8D6}"/>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FE6E0341-0A90-44C9-82B5-BDC250217DC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CAA27A8D-B084-4E17-9303-7FB498E767F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9FB86A64-1397-420F-B033-C073EA1570B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3F9E7DDB-E2EF-444F-AF60-595844F12ACC}"/>
            </a:ext>
          </a:extLst>
        </xdr:cNvPr>
        <xdr:cNvCxnSpPr/>
      </xdr:nvCxnSpPr>
      <xdr:spPr>
        <a:xfrm flipV="1">
          <a:off x="4953000" y="630936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id="{1BC9F38F-7288-478C-9C6C-5FC654CA6F56}"/>
            </a:ext>
          </a:extLst>
        </xdr:cNvPr>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437420CD-1673-4531-9433-AE436E046F66}"/>
            </a:ext>
          </a:extLst>
        </xdr:cNvPr>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AFE8C02B-B61D-45E6-9B51-2EBB2D5A282D}"/>
            </a:ext>
          </a:extLst>
        </xdr:cNvPr>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1D07839D-5F21-4D11-8CB6-AC715FAFAFF7}"/>
            </a:ext>
          </a:extLst>
        </xdr:cNvPr>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153670</xdr:rowOff>
    </xdr:from>
    <xdr:to>
      <xdr:col>23</xdr:col>
      <xdr:colOff>133350</xdr:colOff>
      <xdr:row>40</xdr:row>
      <xdr:rowOff>6350</xdr:rowOff>
    </xdr:to>
    <xdr:cxnSp macro="">
      <xdr:nvCxnSpPr>
        <xdr:cNvPr id="67" name="直線コネクタ 66">
          <a:extLst>
            <a:ext uri="{FF2B5EF4-FFF2-40B4-BE49-F238E27FC236}">
              <a16:creationId xmlns:a16="http://schemas.microsoft.com/office/drawing/2014/main" id="{1856D781-99A6-4631-8916-87CDD44FF311}"/>
            </a:ext>
          </a:extLst>
        </xdr:cNvPr>
        <xdr:cNvCxnSpPr/>
      </xdr:nvCxnSpPr>
      <xdr:spPr>
        <a:xfrm>
          <a:off x="4114800" y="68402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1EFD0E6E-E909-4B73-B18A-3983A9018039}"/>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D7CE55FF-8D7E-49E3-B6D8-530055902ED2}"/>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153670</xdr:rowOff>
    </xdr:to>
    <xdr:cxnSp macro="">
      <xdr:nvCxnSpPr>
        <xdr:cNvPr id="70" name="直線コネクタ 69">
          <a:extLst>
            <a:ext uri="{FF2B5EF4-FFF2-40B4-BE49-F238E27FC236}">
              <a16:creationId xmlns:a16="http://schemas.microsoft.com/office/drawing/2014/main" id="{376A6D14-3BCA-4D02-9E82-CC11096ADCE1}"/>
            </a:ext>
          </a:extLst>
        </xdr:cNvPr>
        <xdr:cNvCxnSpPr/>
      </xdr:nvCxnSpPr>
      <xdr:spPr>
        <a:xfrm>
          <a:off x="3225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55FCD40D-78BD-4BA3-982D-D810274806AB}"/>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1E4A6334-3444-4DC2-926D-B35838E66487}"/>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129540</xdr:rowOff>
    </xdr:to>
    <xdr:cxnSp macro="">
      <xdr:nvCxnSpPr>
        <xdr:cNvPr id="73" name="直線コネクタ 72">
          <a:extLst>
            <a:ext uri="{FF2B5EF4-FFF2-40B4-BE49-F238E27FC236}">
              <a16:creationId xmlns:a16="http://schemas.microsoft.com/office/drawing/2014/main" id="{B79FE6B3-A85D-4350-8306-5724E37E925C}"/>
            </a:ext>
          </a:extLst>
        </xdr:cNvPr>
        <xdr:cNvCxnSpPr/>
      </xdr:nvCxnSpPr>
      <xdr:spPr>
        <a:xfrm>
          <a:off x="2336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2ECDB0C4-3209-4F81-AD6F-5BCDDF62D875}"/>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C2137436-A1B9-441A-AFB6-B47A7BC0432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129540</xdr:rowOff>
    </xdr:to>
    <xdr:cxnSp macro="">
      <xdr:nvCxnSpPr>
        <xdr:cNvPr id="76" name="直線コネクタ 75">
          <a:extLst>
            <a:ext uri="{FF2B5EF4-FFF2-40B4-BE49-F238E27FC236}">
              <a16:creationId xmlns:a16="http://schemas.microsoft.com/office/drawing/2014/main" id="{28DD4280-F819-4C54-869D-ED62BA1C44AA}"/>
            </a:ext>
          </a:extLst>
        </xdr:cNvPr>
        <xdr:cNvCxnSpPr/>
      </xdr:nvCxnSpPr>
      <xdr:spPr>
        <a:xfrm>
          <a:off x="1447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BCD972B5-A5F2-4072-B013-76CB857313DC}"/>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F441BE70-AD57-4ADF-ACAE-10E083374816}"/>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79" name="フローチャート: 判断 78">
          <a:extLst>
            <a:ext uri="{FF2B5EF4-FFF2-40B4-BE49-F238E27FC236}">
              <a16:creationId xmlns:a16="http://schemas.microsoft.com/office/drawing/2014/main" id="{B4CE616B-6979-4A06-A47F-E46C412CF236}"/>
            </a:ext>
          </a:extLst>
        </xdr:cNvPr>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39387</xdr:rowOff>
    </xdr:from>
    <xdr:ext cx="762000" cy="259045"/>
    <xdr:sp macro="" textlink="">
      <xdr:nvSpPr>
        <xdr:cNvPr id="80" name="テキスト ボックス 79">
          <a:extLst>
            <a:ext uri="{FF2B5EF4-FFF2-40B4-BE49-F238E27FC236}">
              <a16:creationId xmlns:a16="http://schemas.microsoft.com/office/drawing/2014/main" id="{201807BC-10E1-4BD2-A927-6A75667D82DD}"/>
            </a:ext>
          </a:extLst>
        </xdr:cNvPr>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1BE78274-0E21-4B5D-BA60-3367C0D7B67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26836A0F-5519-4DE0-BCC8-6AAF495AEFC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EC315F8-AAED-4CB7-93E3-BB994AA73F9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FE03CAB-8AEB-460E-8E68-D958DBF88D7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B9CE0E9-C961-4905-945A-21DA47DAF22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6" name="楕円 85">
          <a:extLst>
            <a:ext uri="{FF2B5EF4-FFF2-40B4-BE49-F238E27FC236}">
              <a16:creationId xmlns:a16="http://schemas.microsoft.com/office/drawing/2014/main" id="{7174E0EA-C31C-4835-94B5-B25DDB5FD23D}"/>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7" name="財政力該当値テキスト">
          <a:extLst>
            <a:ext uri="{FF2B5EF4-FFF2-40B4-BE49-F238E27FC236}">
              <a16:creationId xmlns:a16="http://schemas.microsoft.com/office/drawing/2014/main" id="{CDC56737-6AFB-4999-8774-8576C26B5A02}"/>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102870</xdr:rowOff>
    </xdr:from>
    <xdr:to>
      <xdr:col>19</xdr:col>
      <xdr:colOff>184150</xdr:colOff>
      <xdr:row>40</xdr:row>
      <xdr:rowOff>33020</xdr:rowOff>
    </xdr:to>
    <xdr:sp macro="" textlink="">
      <xdr:nvSpPr>
        <xdr:cNvPr id="88" name="楕円 87">
          <a:extLst>
            <a:ext uri="{FF2B5EF4-FFF2-40B4-BE49-F238E27FC236}">
              <a16:creationId xmlns:a16="http://schemas.microsoft.com/office/drawing/2014/main" id="{ABA04196-5DF0-41CD-81E0-D96BE5FC1556}"/>
            </a:ext>
          </a:extLst>
        </xdr:cNvPr>
        <xdr:cNvSpPr/>
      </xdr:nvSpPr>
      <xdr:spPr>
        <a:xfrm>
          <a:off x="406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43197</xdr:rowOff>
    </xdr:from>
    <xdr:ext cx="736600" cy="259045"/>
    <xdr:sp macro="" textlink="">
      <xdr:nvSpPr>
        <xdr:cNvPr id="89" name="テキスト ボックス 88">
          <a:extLst>
            <a:ext uri="{FF2B5EF4-FFF2-40B4-BE49-F238E27FC236}">
              <a16:creationId xmlns:a16="http://schemas.microsoft.com/office/drawing/2014/main" id="{1B8397E5-EC3E-426E-A3A0-EB98E8196FD9}"/>
            </a:ext>
          </a:extLst>
        </xdr:cNvPr>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a:extLst>
            <a:ext uri="{FF2B5EF4-FFF2-40B4-BE49-F238E27FC236}">
              <a16:creationId xmlns:a16="http://schemas.microsoft.com/office/drawing/2014/main" id="{8C21DFA2-FA25-4FB0-853A-43BE18B1565B}"/>
            </a:ext>
          </a:extLst>
        </xdr:cNvPr>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a:extLst>
            <a:ext uri="{FF2B5EF4-FFF2-40B4-BE49-F238E27FC236}">
              <a16:creationId xmlns:a16="http://schemas.microsoft.com/office/drawing/2014/main" id="{B001AC5B-A95E-41A1-B0DC-7520491BB5EE}"/>
            </a:ext>
          </a:extLst>
        </xdr:cNvPr>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a:extLst>
            <a:ext uri="{FF2B5EF4-FFF2-40B4-BE49-F238E27FC236}">
              <a16:creationId xmlns:a16="http://schemas.microsoft.com/office/drawing/2014/main" id="{183F6942-C1DC-45FD-AEFE-3A04F9E01375}"/>
            </a:ext>
          </a:extLst>
        </xdr:cNvPr>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a:extLst>
            <a:ext uri="{FF2B5EF4-FFF2-40B4-BE49-F238E27FC236}">
              <a16:creationId xmlns:a16="http://schemas.microsoft.com/office/drawing/2014/main" id="{34936B65-5664-4C99-9D6E-79822E9F9780}"/>
            </a:ext>
          </a:extLst>
        </xdr:cNvPr>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a:extLst>
            <a:ext uri="{FF2B5EF4-FFF2-40B4-BE49-F238E27FC236}">
              <a16:creationId xmlns:a16="http://schemas.microsoft.com/office/drawing/2014/main" id="{943697CE-3D2B-4201-B931-7C6B75C66CF5}"/>
            </a:ext>
          </a:extLst>
        </xdr:cNvPr>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a:extLst>
            <a:ext uri="{FF2B5EF4-FFF2-40B4-BE49-F238E27FC236}">
              <a16:creationId xmlns:a16="http://schemas.microsoft.com/office/drawing/2014/main" id="{C11DAF8A-3B9A-4FE4-82EA-4C34819C445C}"/>
            </a:ext>
          </a:extLst>
        </xdr:cNvPr>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1BF1FF35-2078-44DD-B825-206EEAB3C34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3B5A6A87-8777-49EB-BB24-312FC502F5D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928577E-B00E-4F7D-A83F-1C235CCAE6D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15896A4E-9095-430B-A7B8-27AF2863281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6B676F24-5E81-46E8-9552-EAE24DB9BF0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832CED93-0A3C-428C-9922-D344A43496C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81A64F1F-BC1B-4077-8219-5912F7623A4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808119EB-C81F-41FE-AFA2-13902F36D1D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7CC26388-B17B-4CC7-B4E7-E35D5797355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4676D6A4-9242-407B-A88E-5FE77D94FCE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FD139A26-EB24-4DC3-B4F8-E8635325993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7CB42912-2C3B-4220-857F-B06E4D07F212}"/>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A83014F7-5500-4B1C-BE8A-44BD39A78D3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経常収支比率は前年度から</a:t>
          </a:r>
          <a:r>
            <a:rPr kumimoji="1" lang="en-US" altLang="ja-JP" sz="800">
              <a:solidFill>
                <a:schemeClr val="dk1"/>
              </a:solidFill>
              <a:effectLst/>
              <a:latin typeface="+mn-lt"/>
              <a:ea typeface="+mn-ea"/>
              <a:cs typeface="+mn-cs"/>
            </a:rPr>
            <a:t>2.7</a:t>
          </a:r>
          <a:r>
            <a:rPr kumimoji="1" lang="ja-JP" altLang="ja-JP" sz="800">
              <a:solidFill>
                <a:schemeClr val="dk1"/>
              </a:solidFill>
              <a:effectLst/>
              <a:latin typeface="+mn-lt"/>
              <a:ea typeface="+mn-ea"/>
              <a:cs typeface="+mn-cs"/>
            </a:rPr>
            <a:t>ポイント増加した。分母である経常一般財源</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歳入</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については、臨時財政対策</a:t>
          </a:r>
          <a:r>
            <a:rPr kumimoji="1" lang="ja-JP" altLang="en-US" sz="800">
              <a:solidFill>
                <a:schemeClr val="dk1"/>
              </a:solidFill>
              <a:effectLst/>
              <a:latin typeface="+mn-lt"/>
              <a:ea typeface="+mn-ea"/>
              <a:cs typeface="+mn-cs"/>
            </a:rPr>
            <a:t>債</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1,934,642</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、地方交付税</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659,716</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などが減となり、大きく増となったものがなかったことから、全体で減</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1,115,832</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となった。分子である経常経費充当一般財源</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歳出</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については、公債費の増</a:t>
          </a:r>
          <a:r>
            <a:rPr kumimoji="1" lang="en-US" altLang="ja-JP" sz="800">
              <a:solidFill>
                <a:schemeClr val="dk1"/>
              </a:solidFill>
              <a:effectLst/>
              <a:latin typeface="+mn-lt"/>
              <a:ea typeface="+mn-ea"/>
              <a:cs typeface="+mn-cs"/>
            </a:rPr>
            <a:t>(+38,572</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のほか、扶助費が障害者支援費の増</a:t>
          </a:r>
          <a:r>
            <a:rPr kumimoji="1" lang="en-US" altLang="ja-JP" sz="800">
              <a:solidFill>
                <a:schemeClr val="dk1"/>
              </a:solidFill>
              <a:effectLst/>
              <a:latin typeface="+mn-lt"/>
              <a:ea typeface="+mn-ea"/>
              <a:cs typeface="+mn-cs"/>
            </a:rPr>
            <a:t>(+289,090</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、児童福祉運営費の増</a:t>
          </a:r>
          <a:r>
            <a:rPr kumimoji="1" lang="en-US" altLang="ja-JP" sz="800">
              <a:solidFill>
                <a:schemeClr val="dk1"/>
              </a:solidFill>
              <a:effectLst/>
              <a:latin typeface="+mn-lt"/>
              <a:ea typeface="+mn-ea"/>
              <a:cs typeface="+mn-cs"/>
            </a:rPr>
            <a:t>(+228,871</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などの影響により増</a:t>
          </a:r>
          <a:r>
            <a:rPr kumimoji="1" lang="en-US" altLang="ja-JP" sz="800">
              <a:solidFill>
                <a:schemeClr val="dk1"/>
              </a:solidFill>
              <a:effectLst/>
              <a:latin typeface="+mn-lt"/>
              <a:ea typeface="+mn-ea"/>
              <a:cs typeface="+mn-cs"/>
            </a:rPr>
            <a:t>(+632,934</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となった。また、人件費も会計年度任用職員</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パート</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報酬の増</a:t>
          </a:r>
          <a:r>
            <a:rPr kumimoji="1" lang="en-US" altLang="ja-JP" sz="800">
              <a:solidFill>
                <a:schemeClr val="dk1"/>
              </a:solidFill>
              <a:effectLst/>
              <a:latin typeface="+mn-lt"/>
              <a:ea typeface="+mn-ea"/>
              <a:cs typeface="+mn-cs"/>
            </a:rPr>
            <a:t>(+49,816</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、委員報酬の増</a:t>
          </a:r>
          <a:r>
            <a:rPr kumimoji="1" lang="en-US" altLang="ja-JP" sz="800">
              <a:solidFill>
                <a:schemeClr val="dk1"/>
              </a:solidFill>
              <a:effectLst/>
              <a:latin typeface="+mn-lt"/>
              <a:ea typeface="+mn-ea"/>
              <a:cs typeface="+mn-cs"/>
            </a:rPr>
            <a:t>(+45,534</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、時間外勤務手当の増</a:t>
          </a:r>
          <a:r>
            <a:rPr kumimoji="1" lang="en-US" altLang="ja-JP" sz="800">
              <a:solidFill>
                <a:schemeClr val="dk1"/>
              </a:solidFill>
              <a:effectLst/>
              <a:latin typeface="+mn-lt"/>
              <a:ea typeface="+mn-ea"/>
              <a:cs typeface="+mn-cs"/>
            </a:rPr>
            <a:t>(+43,707</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などの影響により増</a:t>
          </a:r>
          <a:r>
            <a:rPr kumimoji="1" lang="en-US" altLang="ja-JP" sz="800">
              <a:solidFill>
                <a:schemeClr val="dk1"/>
              </a:solidFill>
              <a:effectLst/>
              <a:latin typeface="+mn-lt"/>
              <a:ea typeface="+mn-ea"/>
              <a:cs typeface="+mn-cs"/>
            </a:rPr>
            <a:t>(+28,794</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となった。一方、物件費は、保育運営費の減</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194,718</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、所沢ブランド推進事業費の減</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113,305</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などの影響により減</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261,021</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となった。その結果、経常一般財源が前年度比で約</a:t>
          </a:r>
          <a:r>
            <a:rPr kumimoji="1" lang="en-US" altLang="ja-JP" sz="800">
              <a:solidFill>
                <a:schemeClr val="dk1"/>
              </a:solidFill>
              <a:effectLst/>
              <a:latin typeface="+mn-lt"/>
              <a:ea typeface="+mn-ea"/>
              <a:cs typeface="+mn-cs"/>
            </a:rPr>
            <a:t>11</a:t>
          </a:r>
          <a:r>
            <a:rPr kumimoji="1" lang="ja-JP" altLang="ja-JP" sz="800">
              <a:solidFill>
                <a:schemeClr val="dk1"/>
              </a:solidFill>
              <a:effectLst/>
              <a:latin typeface="+mn-lt"/>
              <a:ea typeface="+mn-ea"/>
              <a:cs typeface="+mn-cs"/>
            </a:rPr>
            <a:t>億円減少、経常経費充当一般財源が前年度比で約</a:t>
          </a:r>
          <a:r>
            <a:rPr kumimoji="1" lang="en-US" altLang="ja-JP" sz="800">
              <a:solidFill>
                <a:schemeClr val="dk1"/>
              </a:solidFill>
              <a:effectLst/>
              <a:latin typeface="+mn-lt"/>
              <a:ea typeface="+mn-ea"/>
              <a:cs typeface="+mn-cs"/>
            </a:rPr>
            <a:t>7.9</a:t>
          </a:r>
          <a:r>
            <a:rPr kumimoji="1" lang="ja-JP" altLang="ja-JP" sz="800">
              <a:solidFill>
                <a:schemeClr val="dk1"/>
              </a:solidFill>
              <a:effectLst/>
              <a:latin typeface="+mn-lt"/>
              <a:ea typeface="+mn-ea"/>
              <a:cs typeface="+mn-cs"/>
            </a:rPr>
            <a:t>億円</a:t>
          </a:r>
          <a:r>
            <a:rPr kumimoji="1" lang="ja-JP" altLang="en-US" sz="800">
              <a:solidFill>
                <a:schemeClr val="dk1"/>
              </a:solidFill>
              <a:effectLst/>
              <a:latin typeface="+mn-lt"/>
              <a:ea typeface="+mn-ea"/>
              <a:cs typeface="+mn-cs"/>
            </a:rPr>
            <a:t>増額</a:t>
          </a:r>
          <a:r>
            <a:rPr kumimoji="1" lang="ja-JP" altLang="ja-JP" sz="800">
              <a:solidFill>
                <a:schemeClr val="dk1"/>
              </a:solidFill>
              <a:effectLst/>
              <a:latin typeface="+mn-lt"/>
              <a:ea typeface="+mn-ea"/>
              <a:cs typeface="+mn-cs"/>
            </a:rPr>
            <a:t>となったことから、経常収支比率は令和３年度より</a:t>
          </a:r>
          <a:r>
            <a:rPr kumimoji="1" lang="en-US" altLang="ja-JP" sz="800">
              <a:solidFill>
                <a:schemeClr val="dk1"/>
              </a:solidFill>
              <a:effectLst/>
              <a:latin typeface="+mn-lt"/>
              <a:ea typeface="+mn-ea"/>
              <a:cs typeface="+mn-cs"/>
            </a:rPr>
            <a:t>2.7</a:t>
          </a:r>
          <a:r>
            <a:rPr kumimoji="1" lang="ja-JP" altLang="ja-JP" sz="800">
              <a:solidFill>
                <a:schemeClr val="dk1"/>
              </a:solidFill>
              <a:effectLst/>
              <a:latin typeface="+mn-lt"/>
              <a:ea typeface="+mn-ea"/>
              <a:cs typeface="+mn-cs"/>
            </a:rPr>
            <a:t>ポイント増え、</a:t>
          </a:r>
          <a:r>
            <a:rPr kumimoji="1" lang="en-US" altLang="ja-JP" sz="800">
              <a:solidFill>
                <a:schemeClr val="dk1"/>
              </a:solidFill>
              <a:effectLst/>
              <a:latin typeface="+mn-lt"/>
              <a:ea typeface="+mn-ea"/>
              <a:cs typeface="+mn-cs"/>
            </a:rPr>
            <a:t>92.7</a:t>
          </a:r>
          <a:r>
            <a:rPr kumimoji="1" lang="ja-JP" altLang="ja-JP" sz="800">
              <a:solidFill>
                <a:schemeClr val="dk1"/>
              </a:solidFill>
              <a:effectLst/>
              <a:latin typeface="+mn-lt"/>
              <a:ea typeface="+mn-ea"/>
              <a:cs typeface="+mn-cs"/>
            </a:rPr>
            <a:t>％となった。</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8FBCF67E-B874-4182-AF59-172E2B6093F3}"/>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585AF7F4-F793-49ED-A238-970731C1514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C19578D4-2D4E-4825-9B6F-1978B67EED5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6D70057C-D30A-4A14-851D-31B0E1649697}"/>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4F805080-2135-47A7-9032-FE9F2FBD780E}"/>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4DABD8D0-5F10-406B-A738-E79562484AAC}"/>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92F750C2-D52A-48FE-835D-614D70F8297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6990FAFD-1CFF-4B9E-974C-E047FD481E01}"/>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BB8CDB8B-E765-4BF5-9BB6-0D85923880D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575DD3D3-91A0-4E73-907C-ED6C6C2833AB}"/>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C92BB37D-1564-44CD-B53B-421D48CC3051}"/>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BB6F480A-14C2-4249-9F85-34422D7DB14B}"/>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10BDDD6A-B2E3-4137-85E2-36DB137873D1}"/>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8E4194A3-2A99-4264-A065-A6D76B136BF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7BFD35D4-4566-444E-83E8-7526F7979D6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38968F91-2841-4ADC-986F-71286717A00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66</xdr:row>
      <xdr:rowOff>26246</xdr:rowOff>
    </xdr:to>
    <xdr:cxnSp macro="">
      <xdr:nvCxnSpPr>
        <xdr:cNvPr id="125" name="直線コネクタ 124">
          <a:extLst>
            <a:ext uri="{FF2B5EF4-FFF2-40B4-BE49-F238E27FC236}">
              <a16:creationId xmlns:a16="http://schemas.microsoft.com/office/drawing/2014/main" id="{26648241-E7F3-4972-942E-9B9A5885E2AE}"/>
            </a:ext>
          </a:extLst>
        </xdr:cNvPr>
        <xdr:cNvCxnSpPr/>
      </xdr:nvCxnSpPr>
      <xdr:spPr>
        <a:xfrm flipV="1">
          <a:off x="4953000" y="1005501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6" name="財政構造の弾力性最小値テキスト">
          <a:extLst>
            <a:ext uri="{FF2B5EF4-FFF2-40B4-BE49-F238E27FC236}">
              <a16:creationId xmlns:a16="http://schemas.microsoft.com/office/drawing/2014/main" id="{1879A427-5AFC-405C-B1BD-8EBCC70775F4}"/>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7" name="直線コネクタ 126">
          <a:extLst>
            <a:ext uri="{FF2B5EF4-FFF2-40B4-BE49-F238E27FC236}">
              <a16:creationId xmlns:a16="http://schemas.microsoft.com/office/drawing/2014/main" id="{BD0C5E71-CDB6-430D-ABB9-FDCF6BB74565}"/>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6A91A120-5F20-4491-9E37-A95E7959BFF1}"/>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11E02DA1-FF6E-4B46-B3B4-059D065AAE7C}"/>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39370</xdr:rowOff>
    </xdr:to>
    <xdr:cxnSp macro="">
      <xdr:nvCxnSpPr>
        <xdr:cNvPr id="130" name="直線コネクタ 129">
          <a:extLst>
            <a:ext uri="{FF2B5EF4-FFF2-40B4-BE49-F238E27FC236}">
              <a16:creationId xmlns:a16="http://schemas.microsoft.com/office/drawing/2014/main" id="{C00724FB-A3B4-467F-97E0-9495664152A2}"/>
            </a:ext>
          </a:extLst>
        </xdr:cNvPr>
        <xdr:cNvCxnSpPr/>
      </xdr:nvCxnSpPr>
      <xdr:spPr>
        <a:xfrm>
          <a:off x="4114800" y="1079500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1" name="財政構造の弾力性平均値テキスト">
          <a:extLst>
            <a:ext uri="{FF2B5EF4-FFF2-40B4-BE49-F238E27FC236}">
              <a16:creationId xmlns:a16="http://schemas.microsoft.com/office/drawing/2014/main" id="{CF291005-70B3-4FA5-B2B1-7C005BF3C1E5}"/>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2" name="フローチャート: 判断 131">
          <a:extLst>
            <a:ext uri="{FF2B5EF4-FFF2-40B4-BE49-F238E27FC236}">
              <a16:creationId xmlns:a16="http://schemas.microsoft.com/office/drawing/2014/main" id="{9AC31CEB-6E47-46E7-AB6A-FAD1D23B60D2}"/>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65</xdr:row>
      <xdr:rowOff>52917</xdr:rowOff>
    </xdr:to>
    <xdr:cxnSp macro="">
      <xdr:nvCxnSpPr>
        <xdr:cNvPr id="133" name="直線コネクタ 132">
          <a:extLst>
            <a:ext uri="{FF2B5EF4-FFF2-40B4-BE49-F238E27FC236}">
              <a16:creationId xmlns:a16="http://schemas.microsoft.com/office/drawing/2014/main" id="{03C2ACE2-EFBF-48B4-9B24-D14948C84270}"/>
            </a:ext>
          </a:extLst>
        </xdr:cNvPr>
        <xdr:cNvCxnSpPr/>
      </xdr:nvCxnSpPr>
      <xdr:spPr>
        <a:xfrm flipV="1">
          <a:off x="3225800" y="1079500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F8D13AB5-05C1-4730-B3B4-08794D609429}"/>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5" name="テキスト ボックス 134">
          <a:extLst>
            <a:ext uri="{FF2B5EF4-FFF2-40B4-BE49-F238E27FC236}">
              <a16:creationId xmlns:a16="http://schemas.microsoft.com/office/drawing/2014/main" id="{C9A3D1A8-7CD6-4C7C-9646-6D76D20BD89F}"/>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52917</xdr:rowOff>
    </xdr:to>
    <xdr:cxnSp macro="">
      <xdr:nvCxnSpPr>
        <xdr:cNvPr id="136" name="直線コネクタ 135">
          <a:extLst>
            <a:ext uri="{FF2B5EF4-FFF2-40B4-BE49-F238E27FC236}">
              <a16:creationId xmlns:a16="http://schemas.microsoft.com/office/drawing/2014/main" id="{76D2D1DC-3069-4E13-AF91-6A2429AF7365}"/>
            </a:ext>
          </a:extLst>
        </xdr:cNvPr>
        <xdr:cNvCxnSpPr/>
      </xdr:nvCxnSpPr>
      <xdr:spPr>
        <a:xfrm>
          <a:off x="2336800" y="1115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3861B6BA-B3F1-46F7-B6B9-09F02C4CFE4C}"/>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432A2502-EB66-4681-A1F1-C03FF9D31AA1}"/>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65</xdr:row>
      <xdr:rowOff>12700</xdr:rowOff>
    </xdr:to>
    <xdr:cxnSp macro="">
      <xdr:nvCxnSpPr>
        <xdr:cNvPr id="139" name="直線コネクタ 138">
          <a:extLst>
            <a:ext uri="{FF2B5EF4-FFF2-40B4-BE49-F238E27FC236}">
              <a16:creationId xmlns:a16="http://schemas.microsoft.com/office/drawing/2014/main" id="{37581126-BDAF-41D0-B531-0DBCB01B498F}"/>
            </a:ext>
          </a:extLst>
        </xdr:cNvPr>
        <xdr:cNvCxnSpPr/>
      </xdr:nvCxnSpPr>
      <xdr:spPr>
        <a:xfrm>
          <a:off x="1447800" y="1111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487AE3EB-A17A-4F50-838E-44DE831E8491}"/>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a:extLst>
            <a:ext uri="{FF2B5EF4-FFF2-40B4-BE49-F238E27FC236}">
              <a16:creationId xmlns:a16="http://schemas.microsoft.com/office/drawing/2014/main" id="{EDA5EECB-CA4D-412F-820E-27EC2CCE6A04}"/>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2" name="フローチャート: 判断 141">
          <a:extLst>
            <a:ext uri="{FF2B5EF4-FFF2-40B4-BE49-F238E27FC236}">
              <a16:creationId xmlns:a16="http://schemas.microsoft.com/office/drawing/2014/main" id="{A787AD40-C320-4086-B9C3-C0EE7B1AB1D7}"/>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E8E23F88-6659-406A-A46E-783C2FEAA29A}"/>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D4A5DCF5-1863-485D-95AE-464F67D0826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58F6E46-DE4E-4D03-BE03-DD691EA5989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83F05F7-72AB-4DA7-8A97-B8FC8C8AC95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7B036F4-1BDA-4BFB-9AD4-A5EB1166BA0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229AD30-8F90-4D4D-AFEE-13FD993B6B3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9" name="楕円 148">
          <a:extLst>
            <a:ext uri="{FF2B5EF4-FFF2-40B4-BE49-F238E27FC236}">
              <a16:creationId xmlns:a16="http://schemas.microsoft.com/office/drawing/2014/main" id="{1F2C102A-EF0B-4FC0-9BC5-87F253DE089B}"/>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0" name="財政構造の弾力性該当値テキスト">
          <a:extLst>
            <a:ext uri="{FF2B5EF4-FFF2-40B4-BE49-F238E27FC236}">
              <a16:creationId xmlns:a16="http://schemas.microsoft.com/office/drawing/2014/main" id="{6A934C49-9841-47A1-92B8-D0453ABCF487}"/>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1" name="楕円 150">
          <a:extLst>
            <a:ext uri="{FF2B5EF4-FFF2-40B4-BE49-F238E27FC236}">
              <a16:creationId xmlns:a16="http://schemas.microsoft.com/office/drawing/2014/main" id="{4A2DB2C3-05E0-4C87-BCFC-812BCDB79C3E}"/>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2" name="テキスト ボックス 151">
          <a:extLst>
            <a:ext uri="{FF2B5EF4-FFF2-40B4-BE49-F238E27FC236}">
              <a16:creationId xmlns:a16="http://schemas.microsoft.com/office/drawing/2014/main" id="{5CA619DE-BB67-4406-B62C-EC1C05DD7D14}"/>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3" name="楕円 152">
          <a:extLst>
            <a:ext uri="{FF2B5EF4-FFF2-40B4-BE49-F238E27FC236}">
              <a16:creationId xmlns:a16="http://schemas.microsoft.com/office/drawing/2014/main" id="{7CAAA7AB-C184-47B8-B513-574D47051838}"/>
            </a:ext>
          </a:extLst>
        </xdr:cNvPr>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4" name="テキスト ボックス 153">
          <a:extLst>
            <a:ext uri="{FF2B5EF4-FFF2-40B4-BE49-F238E27FC236}">
              <a16:creationId xmlns:a16="http://schemas.microsoft.com/office/drawing/2014/main" id="{2B4EBBF6-5E2A-4CC9-AAED-ACEA74FF0E5D}"/>
            </a:ext>
          </a:extLst>
        </xdr:cNvPr>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5" name="楕円 154">
          <a:extLst>
            <a:ext uri="{FF2B5EF4-FFF2-40B4-BE49-F238E27FC236}">
              <a16:creationId xmlns:a16="http://schemas.microsoft.com/office/drawing/2014/main" id="{1FF7A2FE-CD69-4A4D-AC20-47C68F8B6A4C}"/>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6" name="テキスト ボックス 155">
          <a:extLst>
            <a:ext uri="{FF2B5EF4-FFF2-40B4-BE49-F238E27FC236}">
              <a16:creationId xmlns:a16="http://schemas.microsoft.com/office/drawing/2014/main" id="{D76CB04B-383B-4C57-98BD-D575F0B1AB5F}"/>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57" name="楕円 156">
          <a:extLst>
            <a:ext uri="{FF2B5EF4-FFF2-40B4-BE49-F238E27FC236}">
              <a16:creationId xmlns:a16="http://schemas.microsoft.com/office/drawing/2014/main" id="{5BDD1011-6A83-4DC6-904D-365863B730F9}"/>
            </a:ext>
          </a:extLst>
        </xdr:cNvPr>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58" name="テキスト ボックス 157">
          <a:extLst>
            <a:ext uri="{FF2B5EF4-FFF2-40B4-BE49-F238E27FC236}">
              <a16:creationId xmlns:a16="http://schemas.microsoft.com/office/drawing/2014/main" id="{38923D58-A9C9-497D-A0CD-6FFA31595293}"/>
            </a:ext>
          </a:extLst>
        </xdr:cNvPr>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82690BB-DE56-4F20-9476-D4B750DCA77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20108E56-5DF0-41E1-8B09-39DBBEE0B0F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C4E60FFB-D440-4ADD-AC79-7EBD67C3455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C9E9DC20-EB25-4CEB-A4B6-8DC30997922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7239FA8-4A7C-4BA3-8DE2-83886C05423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CA9DAE7D-4EAB-4823-82B0-C61DC9E9172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2D4B7106-14D3-4B80-933C-EB7B1845A58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9EC14245-6D27-43AD-AD00-F4913B18330B}"/>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B7A1EFB8-6197-447F-8C15-E29399305FE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36DF4319-C386-4567-A3DC-A894036AF76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8E3146A9-FE34-420E-A831-4A016D27374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D099869F-72A6-4A6F-BE43-64A0680C2BBD}"/>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A577FE04-B80A-4A27-9AC6-F15AFDA5554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前年度から</a:t>
          </a:r>
          <a:r>
            <a:rPr kumimoji="1" lang="en-US" altLang="ja-JP" sz="1000" b="0" i="0" baseline="0">
              <a:solidFill>
                <a:schemeClr val="dk1"/>
              </a:solidFill>
              <a:effectLst/>
              <a:latin typeface="+mn-lt"/>
              <a:ea typeface="+mn-ea"/>
              <a:cs typeface="+mn-cs"/>
            </a:rPr>
            <a:t>3,639</a:t>
          </a:r>
          <a:r>
            <a:rPr kumimoji="1" lang="ja-JP" altLang="ja-JP" sz="1000" b="0" i="0" baseline="0">
              <a:solidFill>
                <a:schemeClr val="dk1"/>
              </a:solidFill>
              <a:effectLst/>
              <a:latin typeface="+mn-lt"/>
              <a:ea typeface="+mn-ea"/>
              <a:cs typeface="+mn-cs"/>
            </a:rPr>
            <a:t>円の増となった。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人件費については、一般職給の減</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36,619</a:t>
          </a:r>
          <a:r>
            <a:rPr kumimoji="1" lang="ja-JP" altLang="ja-JP" sz="1000" b="0" i="0" baseline="0">
              <a:solidFill>
                <a:schemeClr val="dk1"/>
              </a:solidFill>
              <a:effectLst/>
              <a:latin typeface="+mn-lt"/>
              <a:ea typeface="+mn-ea"/>
              <a:cs typeface="+mn-cs"/>
            </a:rPr>
            <a:t>千円</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などの減要因があったものの、参議院議員選挙執行費の増</a:t>
          </a:r>
          <a:r>
            <a:rPr kumimoji="1" lang="en-US" altLang="ja-JP" sz="1000" b="0" i="0" baseline="0">
              <a:solidFill>
                <a:schemeClr val="dk1"/>
              </a:solidFill>
              <a:effectLst/>
              <a:latin typeface="+mn-lt"/>
              <a:ea typeface="+mn-ea"/>
              <a:cs typeface="+mn-cs"/>
            </a:rPr>
            <a:t>(+23,879</a:t>
          </a:r>
          <a:r>
            <a:rPr kumimoji="1" lang="ja-JP" altLang="ja-JP" sz="1000" b="0" i="0" baseline="0">
              <a:solidFill>
                <a:schemeClr val="dk1"/>
              </a:solidFill>
              <a:effectLst/>
              <a:latin typeface="+mn-lt"/>
              <a:ea typeface="+mn-ea"/>
              <a:cs typeface="+mn-cs"/>
            </a:rPr>
            <a:t>千円</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や時間外勤務手当の増</a:t>
          </a:r>
          <a:r>
            <a:rPr kumimoji="1" lang="en-US" altLang="ja-JP" sz="1000" b="0" i="0" baseline="0">
              <a:solidFill>
                <a:schemeClr val="dk1"/>
              </a:solidFill>
              <a:effectLst/>
              <a:latin typeface="+mn-lt"/>
              <a:ea typeface="+mn-ea"/>
              <a:cs typeface="+mn-cs"/>
            </a:rPr>
            <a:t>(+45,261</a:t>
          </a:r>
          <a:r>
            <a:rPr kumimoji="1" lang="ja-JP" altLang="ja-JP" sz="1000" b="0" i="0" baseline="0">
              <a:solidFill>
                <a:schemeClr val="dk1"/>
              </a:solidFill>
              <a:effectLst/>
              <a:latin typeface="+mn-lt"/>
              <a:ea typeface="+mn-ea"/>
              <a:cs typeface="+mn-cs"/>
            </a:rPr>
            <a:t>千円</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などにより全体として増</a:t>
          </a:r>
          <a:r>
            <a:rPr kumimoji="1" lang="en-US" altLang="ja-JP" sz="1000" b="0" i="0" baseline="0">
              <a:solidFill>
                <a:schemeClr val="dk1"/>
              </a:solidFill>
              <a:effectLst/>
              <a:latin typeface="+mn-lt"/>
              <a:ea typeface="+mn-ea"/>
              <a:cs typeface="+mn-cs"/>
            </a:rPr>
            <a:t>(+9,868</a:t>
          </a:r>
          <a:r>
            <a:rPr kumimoji="1" lang="ja-JP" altLang="ja-JP" sz="1000" b="0" i="0" baseline="0">
              <a:solidFill>
                <a:schemeClr val="dk1"/>
              </a:solidFill>
              <a:effectLst/>
              <a:latin typeface="+mn-lt"/>
              <a:ea typeface="+mn-ea"/>
              <a:cs typeface="+mn-cs"/>
            </a:rPr>
            <a:t>千円</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となった。また、物件費についても、子ども・子育て支援対策推進費</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子育て家庭応援事業、若者応援事業</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の皆増</a:t>
          </a:r>
          <a:r>
            <a:rPr kumimoji="1" lang="en-US" altLang="ja-JP" sz="1000" b="0" i="0" baseline="0">
              <a:solidFill>
                <a:schemeClr val="dk1"/>
              </a:solidFill>
              <a:effectLst/>
              <a:latin typeface="+mn-lt"/>
              <a:ea typeface="+mn-ea"/>
              <a:cs typeface="+mn-cs"/>
            </a:rPr>
            <a:t>(+1,009,019</a:t>
          </a:r>
          <a:r>
            <a:rPr kumimoji="1" lang="ja-JP" altLang="ja-JP" sz="1000" b="0" i="0" baseline="0">
              <a:solidFill>
                <a:schemeClr val="dk1"/>
              </a:solidFill>
              <a:effectLst/>
              <a:latin typeface="+mn-lt"/>
              <a:ea typeface="+mn-ea"/>
              <a:cs typeface="+mn-cs"/>
            </a:rPr>
            <a:t>千円</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などの影響により増</a:t>
          </a:r>
          <a:r>
            <a:rPr kumimoji="1" lang="en-US" altLang="ja-JP" sz="1000" b="0" i="0" baseline="0">
              <a:solidFill>
                <a:schemeClr val="dk1"/>
              </a:solidFill>
              <a:effectLst/>
              <a:latin typeface="+mn-lt"/>
              <a:ea typeface="+mn-ea"/>
              <a:cs typeface="+mn-cs"/>
            </a:rPr>
            <a:t>(+1,103,183</a:t>
          </a:r>
          <a:r>
            <a:rPr kumimoji="1" lang="ja-JP" altLang="ja-JP" sz="1000" b="0" i="0" baseline="0">
              <a:solidFill>
                <a:schemeClr val="dk1"/>
              </a:solidFill>
              <a:effectLst/>
              <a:latin typeface="+mn-lt"/>
              <a:ea typeface="+mn-ea"/>
              <a:cs typeface="+mn-cs"/>
            </a:rPr>
            <a:t>千円</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なお、人口については大きな変動はなく、これらの要因により前年度と比較して増となった。</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DB1384CF-BE86-414D-95C8-E0EF87BE006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5240067B-7D52-46ED-9699-316FB11F1B98}"/>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503456B1-1068-4729-A29A-1C1AD1F0E83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FD750510-6A4F-492C-B225-59D9ADFE3561}"/>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1DE1165E-18DB-41B5-9875-E1262B87D24E}"/>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E1BCF768-66CE-4AD2-A6C0-6685B0B67BC4}"/>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F7D9A3D0-B46E-4627-A4EF-461F2EF91F69}"/>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979F30CF-0B9E-4180-BC07-BA8C5D6FB035}"/>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FC4862E9-CEA3-416D-8708-92D09BFA7B37}"/>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6321C3A4-FA90-40E2-A608-7E5998894213}"/>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DCE7B055-EE9B-4151-BBEC-7AA511AA8C36}"/>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E5F84B4D-8059-4A13-B28C-65A83F7E9F11}"/>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B03E626-6718-425C-8F84-F1897C40707E}"/>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E68B730B-F201-4462-85F0-0EF34C295E99}"/>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6A0D56EF-2CA7-4FC3-BF40-599742C89CDA}"/>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8D8667FF-4763-4F79-A890-9DB1963C67F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D40E0CE-A6EB-4AD7-BDDA-13EC9102C71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4732D071-92CC-4578-B100-E1EB018B512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167162</xdr:rowOff>
    </xdr:from>
    <xdr:to>
      <xdr:col>23</xdr:col>
      <xdr:colOff>133350</xdr:colOff>
      <xdr:row>90</xdr:row>
      <xdr:rowOff>109934</xdr:rowOff>
    </xdr:to>
    <xdr:cxnSp macro="">
      <xdr:nvCxnSpPr>
        <xdr:cNvPr id="190" name="直線コネクタ 189">
          <a:extLst>
            <a:ext uri="{FF2B5EF4-FFF2-40B4-BE49-F238E27FC236}">
              <a16:creationId xmlns:a16="http://schemas.microsoft.com/office/drawing/2014/main" id="{3DAE0F0F-7C06-4592-AAEC-B2883DAE5834}"/>
            </a:ext>
          </a:extLst>
        </xdr:cNvPr>
        <xdr:cNvCxnSpPr/>
      </xdr:nvCxnSpPr>
      <xdr:spPr>
        <a:xfrm flipV="1">
          <a:off x="4953000" y="14054612"/>
          <a:ext cx="0" cy="1485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82011</xdr:rowOff>
    </xdr:from>
    <xdr:ext cx="762000" cy="259045"/>
    <xdr:sp macro="" textlink="">
      <xdr:nvSpPr>
        <xdr:cNvPr id="191" name="人件費・物件費等の状況最小値テキスト">
          <a:extLst>
            <a:ext uri="{FF2B5EF4-FFF2-40B4-BE49-F238E27FC236}">
              <a16:creationId xmlns:a16="http://schemas.microsoft.com/office/drawing/2014/main" id="{3C0416F6-CF42-415F-9320-4358DEDB4856}"/>
            </a:ext>
          </a:extLst>
        </xdr:cNvPr>
        <xdr:cNvSpPr txBox="1"/>
      </xdr:nvSpPr>
      <xdr:spPr>
        <a:xfrm>
          <a:off x="5041900" y="1551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109934</xdr:rowOff>
    </xdr:from>
    <xdr:to>
      <xdr:col>24</xdr:col>
      <xdr:colOff>12700</xdr:colOff>
      <xdr:row>90</xdr:row>
      <xdr:rowOff>109934</xdr:rowOff>
    </xdr:to>
    <xdr:cxnSp macro="">
      <xdr:nvCxnSpPr>
        <xdr:cNvPr id="192" name="直線コネクタ 191">
          <a:extLst>
            <a:ext uri="{FF2B5EF4-FFF2-40B4-BE49-F238E27FC236}">
              <a16:creationId xmlns:a16="http://schemas.microsoft.com/office/drawing/2014/main" id="{37E4A0FF-4949-4F8B-AD14-357A044B4E2E}"/>
            </a:ext>
          </a:extLst>
        </xdr:cNvPr>
        <xdr:cNvCxnSpPr/>
      </xdr:nvCxnSpPr>
      <xdr:spPr>
        <a:xfrm>
          <a:off x="4864100" y="1554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82089</xdr:rowOff>
    </xdr:from>
    <xdr:ext cx="762000" cy="259045"/>
    <xdr:sp macro="" textlink="">
      <xdr:nvSpPr>
        <xdr:cNvPr id="193" name="人件費・物件費等の状況最大値テキスト">
          <a:extLst>
            <a:ext uri="{FF2B5EF4-FFF2-40B4-BE49-F238E27FC236}">
              <a16:creationId xmlns:a16="http://schemas.microsoft.com/office/drawing/2014/main" id="{515D1684-4EF8-4333-90CD-B1AF986090C7}"/>
            </a:ext>
          </a:extLst>
        </xdr:cNvPr>
        <xdr:cNvSpPr txBox="1"/>
      </xdr:nvSpPr>
      <xdr:spPr>
        <a:xfrm>
          <a:off x="5041900" y="1379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167162</xdr:rowOff>
    </xdr:from>
    <xdr:to>
      <xdr:col>24</xdr:col>
      <xdr:colOff>12700</xdr:colOff>
      <xdr:row>81</xdr:row>
      <xdr:rowOff>167162</xdr:rowOff>
    </xdr:to>
    <xdr:cxnSp macro="">
      <xdr:nvCxnSpPr>
        <xdr:cNvPr id="194" name="直線コネクタ 193">
          <a:extLst>
            <a:ext uri="{FF2B5EF4-FFF2-40B4-BE49-F238E27FC236}">
              <a16:creationId xmlns:a16="http://schemas.microsoft.com/office/drawing/2014/main" id="{930CE8B7-6DB1-4DA4-BF7A-B4C4B9F7A6D8}"/>
            </a:ext>
          </a:extLst>
        </xdr:cNvPr>
        <xdr:cNvCxnSpPr/>
      </xdr:nvCxnSpPr>
      <xdr:spPr>
        <a:xfrm>
          <a:off x="4864100" y="1405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116914</xdr:rowOff>
    </xdr:from>
    <xdr:to>
      <xdr:col>23</xdr:col>
      <xdr:colOff>133350</xdr:colOff>
      <xdr:row>83</xdr:row>
      <xdr:rowOff>8184</xdr:rowOff>
    </xdr:to>
    <xdr:cxnSp macro="">
      <xdr:nvCxnSpPr>
        <xdr:cNvPr id="195" name="直線コネクタ 194">
          <a:extLst>
            <a:ext uri="{FF2B5EF4-FFF2-40B4-BE49-F238E27FC236}">
              <a16:creationId xmlns:a16="http://schemas.microsoft.com/office/drawing/2014/main" id="{393C331F-3387-4693-A189-BB344076DBEF}"/>
            </a:ext>
          </a:extLst>
        </xdr:cNvPr>
        <xdr:cNvCxnSpPr/>
      </xdr:nvCxnSpPr>
      <xdr:spPr>
        <a:xfrm>
          <a:off x="4114800" y="14175814"/>
          <a:ext cx="838200" cy="6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115290</xdr:rowOff>
    </xdr:from>
    <xdr:ext cx="762000" cy="259045"/>
    <xdr:sp macro="" textlink="">
      <xdr:nvSpPr>
        <xdr:cNvPr id="196" name="人件費・物件費等の状況平均値テキスト">
          <a:extLst>
            <a:ext uri="{FF2B5EF4-FFF2-40B4-BE49-F238E27FC236}">
              <a16:creationId xmlns:a16="http://schemas.microsoft.com/office/drawing/2014/main" id="{931AB60F-895A-4998-8977-0D2D7CB9941A}"/>
            </a:ext>
          </a:extLst>
        </xdr:cNvPr>
        <xdr:cNvSpPr txBox="1"/>
      </xdr:nvSpPr>
      <xdr:spPr>
        <a:xfrm>
          <a:off x="5041900" y="1451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143213</xdr:rowOff>
    </xdr:from>
    <xdr:to>
      <xdr:col>23</xdr:col>
      <xdr:colOff>184150</xdr:colOff>
      <xdr:row>85</xdr:row>
      <xdr:rowOff>73363</xdr:rowOff>
    </xdr:to>
    <xdr:sp macro="" textlink="">
      <xdr:nvSpPr>
        <xdr:cNvPr id="197" name="フローチャート: 判断 196">
          <a:extLst>
            <a:ext uri="{FF2B5EF4-FFF2-40B4-BE49-F238E27FC236}">
              <a16:creationId xmlns:a16="http://schemas.microsoft.com/office/drawing/2014/main" id="{98972BDB-50C3-4AE4-B01E-6095EE08FD12}"/>
            </a:ext>
          </a:extLst>
        </xdr:cNvPr>
        <xdr:cNvSpPr/>
      </xdr:nvSpPr>
      <xdr:spPr>
        <a:xfrm>
          <a:off x="4902200" y="1454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75893</xdr:rowOff>
    </xdr:from>
    <xdr:to>
      <xdr:col>19</xdr:col>
      <xdr:colOff>133350</xdr:colOff>
      <xdr:row>82</xdr:row>
      <xdr:rowOff>116914</xdr:rowOff>
    </xdr:to>
    <xdr:cxnSp macro="">
      <xdr:nvCxnSpPr>
        <xdr:cNvPr id="198" name="直線コネクタ 197">
          <a:extLst>
            <a:ext uri="{FF2B5EF4-FFF2-40B4-BE49-F238E27FC236}">
              <a16:creationId xmlns:a16="http://schemas.microsoft.com/office/drawing/2014/main" id="{9787B9F3-A6D9-4EE9-AC2E-6492CB13A540}"/>
            </a:ext>
          </a:extLst>
        </xdr:cNvPr>
        <xdr:cNvCxnSpPr/>
      </xdr:nvCxnSpPr>
      <xdr:spPr>
        <a:xfrm>
          <a:off x="3225800" y="14134793"/>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86421</xdr:rowOff>
    </xdr:from>
    <xdr:to>
      <xdr:col>19</xdr:col>
      <xdr:colOff>184150</xdr:colOff>
      <xdr:row>85</xdr:row>
      <xdr:rowOff>16571</xdr:rowOff>
    </xdr:to>
    <xdr:sp macro="" textlink="">
      <xdr:nvSpPr>
        <xdr:cNvPr id="199" name="フローチャート: 判断 198">
          <a:extLst>
            <a:ext uri="{FF2B5EF4-FFF2-40B4-BE49-F238E27FC236}">
              <a16:creationId xmlns:a16="http://schemas.microsoft.com/office/drawing/2014/main" id="{A2930B4F-2C37-4655-9A13-6FFE307FC0D8}"/>
            </a:ext>
          </a:extLst>
        </xdr:cNvPr>
        <xdr:cNvSpPr/>
      </xdr:nvSpPr>
      <xdr:spPr>
        <a:xfrm>
          <a:off x="4064000" y="1448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1348</xdr:rowOff>
    </xdr:from>
    <xdr:ext cx="736600" cy="259045"/>
    <xdr:sp macro="" textlink="">
      <xdr:nvSpPr>
        <xdr:cNvPr id="200" name="テキスト ボックス 199">
          <a:extLst>
            <a:ext uri="{FF2B5EF4-FFF2-40B4-BE49-F238E27FC236}">
              <a16:creationId xmlns:a16="http://schemas.microsoft.com/office/drawing/2014/main" id="{FCCDAD28-8F7E-4ACE-B441-AC8D641F7A48}"/>
            </a:ext>
          </a:extLst>
        </xdr:cNvPr>
        <xdr:cNvSpPr txBox="1"/>
      </xdr:nvSpPr>
      <xdr:spPr>
        <a:xfrm>
          <a:off x="3733800" y="1457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68831</xdr:rowOff>
    </xdr:from>
    <xdr:to>
      <xdr:col>15</xdr:col>
      <xdr:colOff>82550</xdr:colOff>
      <xdr:row>82</xdr:row>
      <xdr:rowOff>75893</xdr:rowOff>
    </xdr:to>
    <xdr:cxnSp macro="">
      <xdr:nvCxnSpPr>
        <xdr:cNvPr id="201" name="直線コネクタ 200">
          <a:extLst>
            <a:ext uri="{FF2B5EF4-FFF2-40B4-BE49-F238E27FC236}">
              <a16:creationId xmlns:a16="http://schemas.microsoft.com/office/drawing/2014/main" id="{87FE3AE8-6363-494F-AAF7-F9CC907E4A72}"/>
            </a:ext>
          </a:extLst>
        </xdr:cNvPr>
        <xdr:cNvCxnSpPr/>
      </xdr:nvCxnSpPr>
      <xdr:spPr>
        <a:xfrm>
          <a:off x="2336800" y="13956281"/>
          <a:ext cx="889000" cy="17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118401</xdr:rowOff>
    </xdr:from>
    <xdr:to>
      <xdr:col>15</xdr:col>
      <xdr:colOff>133350</xdr:colOff>
      <xdr:row>84</xdr:row>
      <xdr:rowOff>48551</xdr:rowOff>
    </xdr:to>
    <xdr:sp macro="" textlink="">
      <xdr:nvSpPr>
        <xdr:cNvPr id="202" name="フローチャート: 判断 201">
          <a:extLst>
            <a:ext uri="{FF2B5EF4-FFF2-40B4-BE49-F238E27FC236}">
              <a16:creationId xmlns:a16="http://schemas.microsoft.com/office/drawing/2014/main" id="{8DDB40B9-209A-42B9-8D2D-8F742EE73CC5}"/>
            </a:ext>
          </a:extLst>
        </xdr:cNvPr>
        <xdr:cNvSpPr/>
      </xdr:nvSpPr>
      <xdr:spPr>
        <a:xfrm>
          <a:off x="3175000" y="1434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33328</xdr:rowOff>
    </xdr:from>
    <xdr:ext cx="762000" cy="259045"/>
    <xdr:sp macro="" textlink="">
      <xdr:nvSpPr>
        <xdr:cNvPr id="203" name="テキスト ボックス 202">
          <a:extLst>
            <a:ext uri="{FF2B5EF4-FFF2-40B4-BE49-F238E27FC236}">
              <a16:creationId xmlns:a16="http://schemas.microsoft.com/office/drawing/2014/main" id="{18FBD531-4E92-48C1-A1E4-F970EECF9159}"/>
            </a:ext>
          </a:extLst>
        </xdr:cNvPr>
        <xdr:cNvSpPr txBox="1"/>
      </xdr:nvSpPr>
      <xdr:spPr>
        <a:xfrm>
          <a:off x="2844800" y="1443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42824</xdr:rowOff>
    </xdr:from>
    <xdr:to>
      <xdr:col>11</xdr:col>
      <xdr:colOff>31750</xdr:colOff>
      <xdr:row>81</xdr:row>
      <xdr:rowOff>68831</xdr:rowOff>
    </xdr:to>
    <xdr:cxnSp macro="">
      <xdr:nvCxnSpPr>
        <xdr:cNvPr id="204" name="直線コネクタ 203">
          <a:extLst>
            <a:ext uri="{FF2B5EF4-FFF2-40B4-BE49-F238E27FC236}">
              <a16:creationId xmlns:a16="http://schemas.microsoft.com/office/drawing/2014/main" id="{0BEFE0E0-4350-454D-AE5C-4C01AEF9F45A}"/>
            </a:ext>
          </a:extLst>
        </xdr:cNvPr>
        <xdr:cNvCxnSpPr/>
      </xdr:nvCxnSpPr>
      <xdr:spPr>
        <a:xfrm>
          <a:off x="1447800" y="13930274"/>
          <a:ext cx="889000" cy="2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11919</xdr:rowOff>
    </xdr:from>
    <xdr:to>
      <xdr:col>11</xdr:col>
      <xdr:colOff>82550</xdr:colOff>
      <xdr:row>83</xdr:row>
      <xdr:rowOff>113519</xdr:rowOff>
    </xdr:to>
    <xdr:sp macro="" textlink="">
      <xdr:nvSpPr>
        <xdr:cNvPr id="205" name="フローチャート: 判断 204">
          <a:extLst>
            <a:ext uri="{FF2B5EF4-FFF2-40B4-BE49-F238E27FC236}">
              <a16:creationId xmlns:a16="http://schemas.microsoft.com/office/drawing/2014/main" id="{199CCF96-D7DD-4C9D-9EF5-5B296B5B89C8}"/>
            </a:ext>
          </a:extLst>
        </xdr:cNvPr>
        <xdr:cNvSpPr/>
      </xdr:nvSpPr>
      <xdr:spPr>
        <a:xfrm>
          <a:off x="2286000" y="142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98296</xdr:rowOff>
    </xdr:from>
    <xdr:ext cx="762000" cy="259045"/>
    <xdr:sp macro="" textlink="">
      <xdr:nvSpPr>
        <xdr:cNvPr id="206" name="テキスト ボックス 205">
          <a:extLst>
            <a:ext uri="{FF2B5EF4-FFF2-40B4-BE49-F238E27FC236}">
              <a16:creationId xmlns:a16="http://schemas.microsoft.com/office/drawing/2014/main" id="{136E967F-231C-4559-BA15-FF26CF16CEF8}"/>
            </a:ext>
          </a:extLst>
        </xdr:cNvPr>
        <xdr:cNvSpPr txBox="1"/>
      </xdr:nvSpPr>
      <xdr:spPr>
        <a:xfrm>
          <a:off x="1955800" y="14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108530</xdr:rowOff>
    </xdr:from>
    <xdr:to>
      <xdr:col>7</xdr:col>
      <xdr:colOff>31750</xdr:colOff>
      <xdr:row>83</xdr:row>
      <xdr:rowOff>38680</xdr:rowOff>
    </xdr:to>
    <xdr:sp macro="" textlink="">
      <xdr:nvSpPr>
        <xdr:cNvPr id="207" name="フローチャート: 判断 206">
          <a:extLst>
            <a:ext uri="{FF2B5EF4-FFF2-40B4-BE49-F238E27FC236}">
              <a16:creationId xmlns:a16="http://schemas.microsoft.com/office/drawing/2014/main" id="{A0A407DF-1865-421F-A350-3EA499AA1C59}"/>
            </a:ext>
          </a:extLst>
        </xdr:cNvPr>
        <xdr:cNvSpPr/>
      </xdr:nvSpPr>
      <xdr:spPr>
        <a:xfrm>
          <a:off x="13970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23457</xdr:rowOff>
    </xdr:from>
    <xdr:ext cx="762000" cy="259045"/>
    <xdr:sp macro="" textlink="">
      <xdr:nvSpPr>
        <xdr:cNvPr id="208" name="テキスト ボックス 207">
          <a:extLst>
            <a:ext uri="{FF2B5EF4-FFF2-40B4-BE49-F238E27FC236}">
              <a16:creationId xmlns:a16="http://schemas.microsoft.com/office/drawing/2014/main" id="{34827F5F-2D37-479C-A594-F36B60935D0A}"/>
            </a:ext>
          </a:extLst>
        </xdr:cNvPr>
        <xdr:cNvSpPr txBox="1"/>
      </xdr:nvSpPr>
      <xdr:spPr>
        <a:xfrm>
          <a:off x="1066800" y="1425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34FA0E0-582A-4AF0-8436-4C79FB8E916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853F439-7C6D-418D-97F0-CF2A8A1CF9C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A916601-6E70-4783-9388-7BA9F42E948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65FE691-A84D-45D2-A214-7CB5BDA7D14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6A4BF5D5-8058-47A2-8B16-3BE25DFFDBB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128834</xdr:rowOff>
    </xdr:from>
    <xdr:to>
      <xdr:col>23</xdr:col>
      <xdr:colOff>184150</xdr:colOff>
      <xdr:row>83</xdr:row>
      <xdr:rowOff>58984</xdr:rowOff>
    </xdr:to>
    <xdr:sp macro="" textlink="">
      <xdr:nvSpPr>
        <xdr:cNvPr id="214" name="楕円 213">
          <a:extLst>
            <a:ext uri="{FF2B5EF4-FFF2-40B4-BE49-F238E27FC236}">
              <a16:creationId xmlns:a16="http://schemas.microsoft.com/office/drawing/2014/main" id="{77E7128F-40E0-41A8-AC5F-FBE1B7851CEC}"/>
            </a:ext>
          </a:extLst>
        </xdr:cNvPr>
        <xdr:cNvSpPr/>
      </xdr:nvSpPr>
      <xdr:spPr>
        <a:xfrm>
          <a:off x="4902200" y="1418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145361</xdr:rowOff>
    </xdr:from>
    <xdr:ext cx="762000" cy="259045"/>
    <xdr:sp macro="" textlink="">
      <xdr:nvSpPr>
        <xdr:cNvPr id="215" name="人件費・物件費等の状況該当値テキスト">
          <a:extLst>
            <a:ext uri="{FF2B5EF4-FFF2-40B4-BE49-F238E27FC236}">
              <a16:creationId xmlns:a16="http://schemas.microsoft.com/office/drawing/2014/main" id="{E62BE585-E82B-4C97-B018-BF3890ED05E2}"/>
            </a:ext>
          </a:extLst>
        </xdr:cNvPr>
        <xdr:cNvSpPr txBox="1"/>
      </xdr:nvSpPr>
      <xdr:spPr>
        <a:xfrm>
          <a:off x="5041900" y="1403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66114</xdr:rowOff>
    </xdr:from>
    <xdr:to>
      <xdr:col>19</xdr:col>
      <xdr:colOff>184150</xdr:colOff>
      <xdr:row>82</xdr:row>
      <xdr:rowOff>167714</xdr:rowOff>
    </xdr:to>
    <xdr:sp macro="" textlink="">
      <xdr:nvSpPr>
        <xdr:cNvPr id="216" name="楕円 215">
          <a:extLst>
            <a:ext uri="{FF2B5EF4-FFF2-40B4-BE49-F238E27FC236}">
              <a16:creationId xmlns:a16="http://schemas.microsoft.com/office/drawing/2014/main" id="{DE2AD9EE-8EBE-4995-9EF4-07C794FFF3ED}"/>
            </a:ext>
          </a:extLst>
        </xdr:cNvPr>
        <xdr:cNvSpPr/>
      </xdr:nvSpPr>
      <xdr:spPr>
        <a:xfrm>
          <a:off x="4064000" y="141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6441</xdr:rowOff>
    </xdr:from>
    <xdr:ext cx="736600" cy="259045"/>
    <xdr:sp macro="" textlink="">
      <xdr:nvSpPr>
        <xdr:cNvPr id="217" name="テキスト ボックス 216">
          <a:extLst>
            <a:ext uri="{FF2B5EF4-FFF2-40B4-BE49-F238E27FC236}">
              <a16:creationId xmlns:a16="http://schemas.microsoft.com/office/drawing/2014/main" id="{B99DEF9C-ACFE-471D-8935-1FD4E907197E}"/>
            </a:ext>
          </a:extLst>
        </xdr:cNvPr>
        <xdr:cNvSpPr txBox="1"/>
      </xdr:nvSpPr>
      <xdr:spPr>
        <a:xfrm>
          <a:off x="3733800" y="1389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25093</xdr:rowOff>
    </xdr:from>
    <xdr:to>
      <xdr:col>15</xdr:col>
      <xdr:colOff>133350</xdr:colOff>
      <xdr:row>82</xdr:row>
      <xdr:rowOff>126693</xdr:rowOff>
    </xdr:to>
    <xdr:sp macro="" textlink="">
      <xdr:nvSpPr>
        <xdr:cNvPr id="218" name="楕円 217">
          <a:extLst>
            <a:ext uri="{FF2B5EF4-FFF2-40B4-BE49-F238E27FC236}">
              <a16:creationId xmlns:a16="http://schemas.microsoft.com/office/drawing/2014/main" id="{FF26174F-768E-4408-A0C4-537E1E113F08}"/>
            </a:ext>
          </a:extLst>
        </xdr:cNvPr>
        <xdr:cNvSpPr/>
      </xdr:nvSpPr>
      <xdr:spPr>
        <a:xfrm>
          <a:off x="3175000" y="140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136870</xdr:rowOff>
    </xdr:from>
    <xdr:ext cx="762000" cy="259045"/>
    <xdr:sp macro="" textlink="">
      <xdr:nvSpPr>
        <xdr:cNvPr id="219" name="テキスト ボックス 218">
          <a:extLst>
            <a:ext uri="{FF2B5EF4-FFF2-40B4-BE49-F238E27FC236}">
              <a16:creationId xmlns:a16="http://schemas.microsoft.com/office/drawing/2014/main" id="{26BA4FEB-4BDA-4BD9-852A-C5BD8CEF9FE7}"/>
            </a:ext>
          </a:extLst>
        </xdr:cNvPr>
        <xdr:cNvSpPr txBox="1"/>
      </xdr:nvSpPr>
      <xdr:spPr>
        <a:xfrm>
          <a:off x="2844800" y="138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18031</xdr:rowOff>
    </xdr:from>
    <xdr:to>
      <xdr:col>11</xdr:col>
      <xdr:colOff>82550</xdr:colOff>
      <xdr:row>81</xdr:row>
      <xdr:rowOff>119631</xdr:rowOff>
    </xdr:to>
    <xdr:sp macro="" textlink="">
      <xdr:nvSpPr>
        <xdr:cNvPr id="220" name="楕円 219">
          <a:extLst>
            <a:ext uri="{FF2B5EF4-FFF2-40B4-BE49-F238E27FC236}">
              <a16:creationId xmlns:a16="http://schemas.microsoft.com/office/drawing/2014/main" id="{E1A12D85-963B-4B8F-8B92-0AA835CC0A85}"/>
            </a:ext>
          </a:extLst>
        </xdr:cNvPr>
        <xdr:cNvSpPr/>
      </xdr:nvSpPr>
      <xdr:spPr>
        <a:xfrm>
          <a:off x="2286000" y="139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129808</xdr:rowOff>
    </xdr:from>
    <xdr:ext cx="762000" cy="259045"/>
    <xdr:sp macro="" textlink="">
      <xdr:nvSpPr>
        <xdr:cNvPr id="221" name="テキスト ボックス 220">
          <a:extLst>
            <a:ext uri="{FF2B5EF4-FFF2-40B4-BE49-F238E27FC236}">
              <a16:creationId xmlns:a16="http://schemas.microsoft.com/office/drawing/2014/main" id="{ED2AB4E5-1A12-4748-A10C-9AD4468BAEF6}"/>
            </a:ext>
          </a:extLst>
        </xdr:cNvPr>
        <xdr:cNvSpPr txBox="1"/>
      </xdr:nvSpPr>
      <xdr:spPr>
        <a:xfrm>
          <a:off x="1955800" y="1367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163474</xdr:rowOff>
    </xdr:from>
    <xdr:to>
      <xdr:col>7</xdr:col>
      <xdr:colOff>31750</xdr:colOff>
      <xdr:row>81</xdr:row>
      <xdr:rowOff>93624</xdr:rowOff>
    </xdr:to>
    <xdr:sp macro="" textlink="">
      <xdr:nvSpPr>
        <xdr:cNvPr id="222" name="楕円 221">
          <a:extLst>
            <a:ext uri="{FF2B5EF4-FFF2-40B4-BE49-F238E27FC236}">
              <a16:creationId xmlns:a16="http://schemas.microsoft.com/office/drawing/2014/main" id="{5BE7E2F7-DDB7-4BB9-AD96-B01DF5A22306}"/>
            </a:ext>
          </a:extLst>
        </xdr:cNvPr>
        <xdr:cNvSpPr/>
      </xdr:nvSpPr>
      <xdr:spPr>
        <a:xfrm>
          <a:off x="1397000" y="138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103801</xdr:rowOff>
    </xdr:from>
    <xdr:ext cx="762000" cy="259045"/>
    <xdr:sp macro="" textlink="">
      <xdr:nvSpPr>
        <xdr:cNvPr id="223" name="テキスト ボックス 222">
          <a:extLst>
            <a:ext uri="{FF2B5EF4-FFF2-40B4-BE49-F238E27FC236}">
              <a16:creationId xmlns:a16="http://schemas.microsoft.com/office/drawing/2014/main" id="{2DBC4E5E-32F6-4CB2-9D0E-DC5C10672460}"/>
            </a:ext>
          </a:extLst>
        </xdr:cNvPr>
        <xdr:cNvSpPr txBox="1"/>
      </xdr:nvSpPr>
      <xdr:spPr>
        <a:xfrm>
          <a:off x="1066800" y="1364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3C7E4D10-B7C7-493F-AC45-A9A18993044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89F94EBD-CE81-4FDD-82F8-8233E1EE71A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4C9767E7-2CC1-4E1F-A7FC-B51ECD3C086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60A95D0A-DF71-4DE2-A09B-0AF1CCB62D6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79B9B389-A4D7-453C-8EA8-AABBD254891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A08CA2E8-74F3-4C79-B16E-612A4A70650B}"/>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8BE0A25A-7B1E-400F-8EC2-790BED6F7FA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804791F1-6481-4DF0-8D7A-D7429BF0032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D416648D-1CE3-484C-BB8E-BCAA2D12D78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FAA0D831-1724-4F2B-894F-0C921532CFE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7C0D14BB-856A-461C-B506-2C14968884A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EB3316D9-A87E-4374-8C62-6ED2A7D02E6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89ABE8B-65D8-44EE-BA7E-BBF5DEED3AD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　</a:t>
          </a:r>
          <a:r>
            <a:rPr kumimoji="1" lang="ja-JP" altLang="ja-JP" sz="1000" b="0">
              <a:solidFill>
                <a:schemeClr val="dk1"/>
              </a:solidFill>
              <a:effectLst/>
              <a:latin typeface="+mn-lt"/>
              <a:ea typeface="+mn-ea"/>
              <a:cs typeface="+mn-cs"/>
            </a:rPr>
            <a:t>職員の給与については、民間給与との均衡を基本とする人事院勧告を尊重し、国家公務員に準じた給与改定を行っている。</a:t>
          </a:r>
          <a:endParaRPr lang="ja-JP" altLang="ja-JP" sz="1000">
            <a:effectLst/>
          </a:endParaRPr>
        </a:p>
        <a:p>
          <a:r>
            <a:rPr kumimoji="1" lang="ja-JP" altLang="ja-JP" sz="1000" b="0">
              <a:solidFill>
                <a:schemeClr val="dk1"/>
              </a:solidFill>
              <a:effectLst/>
              <a:latin typeface="+mn-lt"/>
              <a:ea typeface="+mn-ea"/>
              <a:cs typeface="+mn-cs"/>
            </a:rPr>
            <a:t>　給与の総合的見直しの実施により給与水準の適正化を図っており、今後も人事院勧告に準拠していくことを基本として、引き続き給与水準の適正化に努める。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6762D6A7-D6CA-4ECB-A7CF-682FD459DF1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9C7F358A-A4EB-421C-BD17-13AE9513B09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5A696B79-52DA-4B1B-B908-E45113587D72}"/>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943F64CE-46F1-41D9-A0FC-F7E030447E62}"/>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6B53708F-0913-497D-A54D-FD965FB82DE7}"/>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D1CD76A7-F9A1-4163-854F-AC1298BBFC4B}"/>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3A3C7FD-506B-4EDE-AD3E-63922EE4D3CD}"/>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87DE714A-CAE0-4C2D-8938-F1CE0BD0C536}"/>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572F7723-EE56-40B8-923D-0ABBBB532469}"/>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9FE0DFC2-7500-471D-9993-D604F227A7D6}"/>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955BF4C-7C3D-4896-8AA5-469E9A21EBD6}"/>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9B368CBB-3C4D-4C6E-B422-EB619AFBB52A}"/>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6F1886E1-5F8B-4772-AE2A-F8948AB924C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8AEDECA0-B6F2-4D90-AA82-9B4F17D85B7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CB77F47-0CBC-4DE3-B7E2-05F0A15844C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70DE2955-6328-4674-9EA0-8F78783D466E}"/>
            </a:ext>
          </a:extLst>
        </xdr:cNvPr>
        <xdr:cNvCxnSpPr/>
      </xdr:nvCxnSpPr>
      <xdr:spPr>
        <a:xfrm flipV="1">
          <a:off x="17018000" y="13860991"/>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DAA9784D-E214-402F-A39E-F7FA7C0E8D67}"/>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33C7F112-8514-4667-BCB9-17161240EF1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55" name="給与水準   （国との比較）最大値テキスト">
          <a:extLst>
            <a:ext uri="{FF2B5EF4-FFF2-40B4-BE49-F238E27FC236}">
              <a16:creationId xmlns:a16="http://schemas.microsoft.com/office/drawing/2014/main" id="{6D73AC3E-04AB-4780-A5E8-CA1A5D5E1BDD}"/>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56" name="直線コネクタ 255">
          <a:extLst>
            <a:ext uri="{FF2B5EF4-FFF2-40B4-BE49-F238E27FC236}">
              <a16:creationId xmlns:a16="http://schemas.microsoft.com/office/drawing/2014/main" id="{D9882037-C9F0-48C8-B0FB-CB1CCAEBEC67}"/>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9525</xdr:rowOff>
    </xdr:from>
    <xdr:to>
      <xdr:col>81</xdr:col>
      <xdr:colOff>44450</xdr:colOff>
      <xdr:row>89</xdr:row>
      <xdr:rowOff>29634</xdr:rowOff>
    </xdr:to>
    <xdr:cxnSp macro="">
      <xdr:nvCxnSpPr>
        <xdr:cNvPr id="257" name="直線コネクタ 256">
          <a:extLst>
            <a:ext uri="{FF2B5EF4-FFF2-40B4-BE49-F238E27FC236}">
              <a16:creationId xmlns:a16="http://schemas.microsoft.com/office/drawing/2014/main" id="{F2B95066-164C-4994-912C-2199F3B54BF3}"/>
            </a:ext>
          </a:extLst>
        </xdr:cNvPr>
        <xdr:cNvCxnSpPr/>
      </xdr:nvCxnSpPr>
      <xdr:spPr>
        <a:xfrm flipV="1">
          <a:off x="16179800" y="1526857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8" name="給与水準   （国との比較）平均値テキスト">
          <a:extLst>
            <a:ext uri="{FF2B5EF4-FFF2-40B4-BE49-F238E27FC236}">
              <a16:creationId xmlns:a16="http://schemas.microsoft.com/office/drawing/2014/main" id="{2F86FB82-F89A-4A55-97E3-8BB9607AC83A}"/>
            </a:ext>
          </a:extLst>
        </xdr:cNvPr>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a:extLst>
            <a:ext uri="{FF2B5EF4-FFF2-40B4-BE49-F238E27FC236}">
              <a16:creationId xmlns:a16="http://schemas.microsoft.com/office/drawing/2014/main" id="{30B66F1A-6374-4CC4-850F-69321C4E38B3}"/>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29634</xdr:rowOff>
    </xdr:from>
    <xdr:to>
      <xdr:col>77</xdr:col>
      <xdr:colOff>44450</xdr:colOff>
      <xdr:row>89</xdr:row>
      <xdr:rowOff>29634</xdr:rowOff>
    </xdr:to>
    <xdr:cxnSp macro="">
      <xdr:nvCxnSpPr>
        <xdr:cNvPr id="260" name="直線コネクタ 259">
          <a:extLst>
            <a:ext uri="{FF2B5EF4-FFF2-40B4-BE49-F238E27FC236}">
              <a16:creationId xmlns:a16="http://schemas.microsoft.com/office/drawing/2014/main" id="{FAC7914C-D763-4116-BC79-1F5F02715BDA}"/>
            </a:ext>
          </a:extLst>
        </xdr:cNvPr>
        <xdr:cNvCxnSpPr/>
      </xdr:nvCxnSpPr>
      <xdr:spPr>
        <a:xfrm>
          <a:off x="15290800" y="15288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1" name="フローチャート: 判断 260">
          <a:extLst>
            <a:ext uri="{FF2B5EF4-FFF2-40B4-BE49-F238E27FC236}">
              <a16:creationId xmlns:a16="http://schemas.microsoft.com/office/drawing/2014/main" id="{FD5A8613-8FF8-46B9-ACE3-04B55039C77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2" name="テキスト ボックス 261">
          <a:extLst>
            <a:ext uri="{FF2B5EF4-FFF2-40B4-BE49-F238E27FC236}">
              <a16:creationId xmlns:a16="http://schemas.microsoft.com/office/drawing/2014/main" id="{473600F1-8EE3-4C41-80E4-3D3654205529}"/>
            </a:ext>
          </a:extLst>
        </xdr:cNvPr>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29634</xdr:rowOff>
    </xdr:to>
    <xdr:cxnSp macro="">
      <xdr:nvCxnSpPr>
        <xdr:cNvPr id="263" name="直線コネクタ 262">
          <a:extLst>
            <a:ext uri="{FF2B5EF4-FFF2-40B4-BE49-F238E27FC236}">
              <a16:creationId xmlns:a16="http://schemas.microsoft.com/office/drawing/2014/main" id="{70BBB0F6-B8F0-4C51-812D-6B87A3DC98F2}"/>
            </a:ext>
          </a:extLst>
        </xdr:cNvPr>
        <xdr:cNvCxnSpPr/>
      </xdr:nvCxnSpPr>
      <xdr:spPr>
        <a:xfrm>
          <a:off x="14401800" y="152484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20109</xdr:rowOff>
    </xdr:from>
    <xdr:to>
      <xdr:col>73</xdr:col>
      <xdr:colOff>44450</xdr:colOff>
      <xdr:row>87</xdr:row>
      <xdr:rowOff>121709</xdr:rowOff>
    </xdr:to>
    <xdr:sp macro="" textlink="">
      <xdr:nvSpPr>
        <xdr:cNvPr id="264" name="フローチャート: 判断 263">
          <a:extLst>
            <a:ext uri="{FF2B5EF4-FFF2-40B4-BE49-F238E27FC236}">
              <a16:creationId xmlns:a16="http://schemas.microsoft.com/office/drawing/2014/main" id="{06D967F9-7671-48E5-823B-83CE20D7A3AA}"/>
            </a:ext>
          </a:extLst>
        </xdr:cNvPr>
        <xdr:cNvSpPr/>
      </xdr:nvSpPr>
      <xdr:spPr>
        <a:xfrm>
          <a:off x="15240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131886</xdr:rowOff>
    </xdr:from>
    <xdr:ext cx="762000" cy="259045"/>
    <xdr:sp macro="" textlink="">
      <xdr:nvSpPr>
        <xdr:cNvPr id="265" name="テキスト ボックス 264">
          <a:extLst>
            <a:ext uri="{FF2B5EF4-FFF2-40B4-BE49-F238E27FC236}">
              <a16:creationId xmlns:a16="http://schemas.microsoft.com/office/drawing/2014/main" id="{CD6D4F47-BE8B-4942-8572-C91B5A6A5161}"/>
            </a:ext>
          </a:extLst>
        </xdr:cNvPr>
        <xdr:cNvSpPr txBox="1"/>
      </xdr:nvSpPr>
      <xdr:spPr>
        <a:xfrm>
          <a:off x="14909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9525</xdr:rowOff>
    </xdr:to>
    <xdr:cxnSp macro="">
      <xdr:nvCxnSpPr>
        <xdr:cNvPr id="266" name="直線コネクタ 265">
          <a:extLst>
            <a:ext uri="{FF2B5EF4-FFF2-40B4-BE49-F238E27FC236}">
              <a16:creationId xmlns:a16="http://schemas.microsoft.com/office/drawing/2014/main" id="{C1A7F26E-17C0-473A-8FE0-523644136C72}"/>
            </a:ext>
          </a:extLst>
        </xdr:cNvPr>
        <xdr:cNvCxnSpPr/>
      </xdr:nvCxnSpPr>
      <xdr:spPr>
        <a:xfrm flipV="1">
          <a:off x="13512800" y="152484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a:extLst>
            <a:ext uri="{FF2B5EF4-FFF2-40B4-BE49-F238E27FC236}">
              <a16:creationId xmlns:a16="http://schemas.microsoft.com/office/drawing/2014/main" id="{2DD050F3-ECD7-4E67-8254-4B6FC67428C5}"/>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8" name="テキスト ボックス 267">
          <a:extLst>
            <a:ext uri="{FF2B5EF4-FFF2-40B4-BE49-F238E27FC236}">
              <a16:creationId xmlns:a16="http://schemas.microsoft.com/office/drawing/2014/main" id="{4641F19F-972B-4A04-B3E5-25B0DB21C349}"/>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a:extLst>
            <a:ext uri="{FF2B5EF4-FFF2-40B4-BE49-F238E27FC236}">
              <a16:creationId xmlns:a16="http://schemas.microsoft.com/office/drawing/2014/main" id="{14CB1352-89AF-44AF-9977-F25DDA420003}"/>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0" name="テキスト ボックス 269">
          <a:extLst>
            <a:ext uri="{FF2B5EF4-FFF2-40B4-BE49-F238E27FC236}">
              <a16:creationId xmlns:a16="http://schemas.microsoft.com/office/drawing/2014/main" id="{0009AA7C-979E-486B-8C08-0A84C3865EB3}"/>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9BB38B1-4FD3-4151-8D14-88F61946029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66B6E56A-6A1A-4EFB-A3A4-A6D2E970C59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911D7AF-1485-4022-A578-BC1C0BF499A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45EBA02-B9FB-49D8-9CBB-F184D6365EB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1AD96A8-BF29-457D-9575-DA9A9247C8A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130175</xdr:rowOff>
    </xdr:from>
    <xdr:to>
      <xdr:col>81</xdr:col>
      <xdr:colOff>95250</xdr:colOff>
      <xdr:row>89</xdr:row>
      <xdr:rowOff>60325</xdr:rowOff>
    </xdr:to>
    <xdr:sp macro="" textlink="">
      <xdr:nvSpPr>
        <xdr:cNvPr id="276" name="楕円 275">
          <a:extLst>
            <a:ext uri="{FF2B5EF4-FFF2-40B4-BE49-F238E27FC236}">
              <a16:creationId xmlns:a16="http://schemas.microsoft.com/office/drawing/2014/main" id="{60618784-9176-420F-8EDF-1C2EE915B2EB}"/>
            </a:ext>
          </a:extLst>
        </xdr:cNvPr>
        <xdr:cNvSpPr/>
      </xdr:nvSpPr>
      <xdr:spPr>
        <a:xfrm>
          <a:off x="169672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102252</xdr:rowOff>
    </xdr:from>
    <xdr:ext cx="762000" cy="259045"/>
    <xdr:sp macro="" textlink="">
      <xdr:nvSpPr>
        <xdr:cNvPr id="277" name="給与水準   （国との比較）該当値テキスト">
          <a:extLst>
            <a:ext uri="{FF2B5EF4-FFF2-40B4-BE49-F238E27FC236}">
              <a16:creationId xmlns:a16="http://schemas.microsoft.com/office/drawing/2014/main" id="{7CF9F57C-1B27-4AAB-A91A-6B279BF54556}"/>
            </a:ext>
          </a:extLst>
        </xdr:cNvPr>
        <xdr:cNvSpPr txBox="1"/>
      </xdr:nvSpPr>
      <xdr:spPr>
        <a:xfrm>
          <a:off x="17106900" y="1518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8" name="楕円 277">
          <a:extLst>
            <a:ext uri="{FF2B5EF4-FFF2-40B4-BE49-F238E27FC236}">
              <a16:creationId xmlns:a16="http://schemas.microsoft.com/office/drawing/2014/main" id="{989DBBBB-B736-4FB2-BE6B-D7C478B72E4C}"/>
            </a:ext>
          </a:extLst>
        </xdr:cNvPr>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79" name="テキスト ボックス 278">
          <a:extLst>
            <a:ext uri="{FF2B5EF4-FFF2-40B4-BE49-F238E27FC236}">
              <a16:creationId xmlns:a16="http://schemas.microsoft.com/office/drawing/2014/main" id="{05069845-0E54-4576-8F3D-C9FA1DED6AE3}"/>
            </a:ext>
          </a:extLst>
        </xdr:cNvPr>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150284</xdr:rowOff>
    </xdr:from>
    <xdr:to>
      <xdr:col>73</xdr:col>
      <xdr:colOff>44450</xdr:colOff>
      <xdr:row>89</xdr:row>
      <xdr:rowOff>80434</xdr:rowOff>
    </xdr:to>
    <xdr:sp macro="" textlink="">
      <xdr:nvSpPr>
        <xdr:cNvPr id="280" name="楕円 279">
          <a:extLst>
            <a:ext uri="{FF2B5EF4-FFF2-40B4-BE49-F238E27FC236}">
              <a16:creationId xmlns:a16="http://schemas.microsoft.com/office/drawing/2014/main" id="{F1309235-E7B1-45C8-A060-368F7C2379E7}"/>
            </a:ext>
          </a:extLst>
        </xdr:cNvPr>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65211</xdr:rowOff>
    </xdr:from>
    <xdr:ext cx="762000" cy="259045"/>
    <xdr:sp macro="" textlink="">
      <xdr:nvSpPr>
        <xdr:cNvPr id="281" name="テキスト ボックス 280">
          <a:extLst>
            <a:ext uri="{FF2B5EF4-FFF2-40B4-BE49-F238E27FC236}">
              <a16:creationId xmlns:a16="http://schemas.microsoft.com/office/drawing/2014/main" id="{BEDA8270-EEAC-48E2-9113-581588DAF922}"/>
            </a:ext>
          </a:extLst>
        </xdr:cNvPr>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2" name="楕円 281">
          <a:extLst>
            <a:ext uri="{FF2B5EF4-FFF2-40B4-BE49-F238E27FC236}">
              <a16:creationId xmlns:a16="http://schemas.microsoft.com/office/drawing/2014/main" id="{1330B85D-9D71-4573-BF8C-FB84156949FB}"/>
            </a:ext>
          </a:extLst>
        </xdr:cNvPr>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3" name="テキスト ボックス 282">
          <a:extLst>
            <a:ext uri="{FF2B5EF4-FFF2-40B4-BE49-F238E27FC236}">
              <a16:creationId xmlns:a16="http://schemas.microsoft.com/office/drawing/2014/main" id="{DA640F2B-7DEA-4EA3-8109-130FE190E441}"/>
            </a:ext>
          </a:extLst>
        </xdr:cNvPr>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4" name="楕円 283">
          <a:extLst>
            <a:ext uri="{FF2B5EF4-FFF2-40B4-BE49-F238E27FC236}">
              <a16:creationId xmlns:a16="http://schemas.microsoft.com/office/drawing/2014/main" id="{5B290199-27CB-4021-9AD3-C07B68C4B612}"/>
            </a:ext>
          </a:extLst>
        </xdr:cNvPr>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5" name="テキスト ボックス 284">
          <a:extLst>
            <a:ext uri="{FF2B5EF4-FFF2-40B4-BE49-F238E27FC236}">
              <a16:creationId xmlns:a16="http://schemas.microsoft.com/office/drawing/2014/main" id="{691A121F-805A-4D6D-A2D2-FAA2315B31B5}"/>
            </a:ext>
          </a:extLst>
        </xdr:cNvPr>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62009B22-2B54-4D54-8C67-6A5026D6307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DC956415-5A26-4A69-AC21-DC8E1FB25588}"/>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3888AD8A-88D9-4B1A-BD16-DDDC118708E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60EB8DD4-F27E-4CAE-9990-E7AE6648D182}"/>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C388BDDF-F778-4094-929B-3CC8CC77009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DFA2C5ED-96E1-4780-90E4-0555F98DACD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ADB5AFF5-58FD-4428-9DED-562473F7B1E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5608B862-DE09-40D2-B862-8913A71D436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21A987B4-3B67-46B6-8FAF-156AEDFEF679}"/>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600223B9-E081-4374-A664-30913B04BE8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4C93D3C1-BF21-4C12-B167-F9282AB0F80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A9F2C124-9E61-42A8-B25D-7F2AC53E79B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A25C1D7B-F1B1-4F2C-B685-4CAE133E813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各業務の</a:t>
          </a:r>
          <a:r>
            <a:rPr kumimoji="1" lang="ja-JP" altLang="ja-JP" sz="1000">
              <a:solidFill>
                <a:schemeClr val="dk1"/>
              </a:solidFill>
              <a:effectLst/>
              <a:latin typeface="+mn-lt"/>
              <a:ea typeface="+mn-ea"/>
              <a:cs typeface="+mn-cs"/>
            </a:rPr>
            <a:t>最適な担い手による実施により、類似団体内平均値を下回っている。</a:t>
          </a:r>
          <a:endParaRPr lang="ja-JP" altLang="ja-JP" sz="1000">
            <a:effectLst/>
          </a:endParaRPr>
        </a:p>
        <a:p>
          <a:r>
            <a:rPr kumimoji="1" lang="en-US" altLang="ja-JP" sz="1000" b="0" baseline="0">
              <a:solidFill>
                <a:schemeClr val="dk1"/>
              </a:solidFill>
              <a:effectLst/>
              <a:latin typeface="+mn-lt"/>
              <a:ea typeface="+mn-ea"/>
              <a:cs typeface="+mn-cs"/>
            </a:rPr>
            <a:t> </a:t>
          </a:r>
          <a:r>
            <a:rPr kumimoji="1" lang="ja-JP" altLang="ja-JP" sz="1000" b="0" baseline="0">
              <a:solidFill>
                <a:schemeClr val="dk1"/>
              </a:solidFill>
              <a:effectLst/>
              <a:latin typeface="+mn-lt"/>
              <a:ea typeface="+mn-ea"/>
              <a:cs typeface="+mn-cs"/>
            </a:rPr>
            <a:t>　</a:t>
          </a:r>
          <a:r>
            <a:rPr kumimoji="1" lang="ja-JP" altLang="ja-JP" sz="1000" b="0">
              <a:solidFill>
                <a:schemeClr val="dk1"/>
              </a:solidFill>
              <a:effectLst/>
              <a:latin typeface="+mn-lt"/>
              <a:ea typeface="+mn-ea"/>
              <a:cs typeface="+mn-cs"/>
            </a:rPr>
            <a:t>今後も、第２次所沢市定員管理計画の方針（現状の職員規模を基準に、業務ごとのサービス提供体制を踏まえたうえで、業務量と職種ごとの人員数の適正なバランスを維持する）に則り、</a:t>
          </a:r>
          <a:r>
            <a:rPr kumimoji="1" lang="ja-JP" altLang="ja-JP" sz="1000">
              <a:solidFill>
                <a:schemeClr val="dk1"/>
              </a:solidFill>
              <a:effectLst/>
              <a:latin typeface="+mn-lt"/>
              <a:ea typeface="+mn-ea"/>
              <a:cs typeface="+mn-cs"/>
            </a:rPr>
            <a:t>全体最適を旨とし、流動的かつ機動的に定数の配分・配置を行うこととする。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BCC7FFC8-5741-43A8-8CEB-81894EAA4B0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8CBA3A9B-98B4-48AB-9D06-4115AC09B58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89ED7BB8-04CD-4021-8360-6F6C3EAD825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7DBA6FCE-1CC2-447C-B00C-17FC92558B8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ABE01A79-1DB7-4AB3-AA46-8CDFAD2E11D1}"/>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75DA4446-D04E-45B9-9D8B-474E1AD1691D}"/>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8FF67174-A195-47D6-A82C-F4133CFD8764}"/>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1035FD80-0F1E-45E9-A437-4A5B765C3EA8}"/>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69972DC2-B091-4F43-8AE2-FE289DF86BDD}"/>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8BFE6BE6-C0CD-4D56-B8DC-73A402C3581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8876DC17-6418-46A4-B493-C862A9A7144E}"/>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AE641DE3-D2E6-40DE-9C2A-974125CBABC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33C86D48-171F-41F4-AB32-C5C9D1DF335B}"/>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B0D47EE8-0F61-4D53-8349-4696318583A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80AC1D4-B42D-47FE-B9FC-5BD84526BD9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BD4C47E5-B935-4478-A95F-F74DF698076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34502</xdr:rowOff>
    </xdr:from>
    <xdr:to>
      <xdr:col>81</xdr:col>
      <xdr:colOff>44450</xdr:colOff>
      <xdr:row>66</xdr:row>
      <xdr:rowOff>50377</xdr:rowOff>
    </xdr:to>
    <xdr:cxnSp macro="">
      <xdr:nvCxnSpPr>
        <xdr:cNvPr id="315" name="直線コネクタ 314">
          <a:extLst>
            <a:ext uri="{FF2B5EF4-FFF2-40B4-BE49-F238E27FC236}">
              <a16:creationId xmlns:a16="http://schemas.microsoft.com/office/drawing/2014/main" id="{E405C62B-7A18-4D2E-8B02-C56A41DF323F}"/>
            </a:ext>
          </a:extLst>
        </xdr:cNvPr>
        <xdr:cNvCxnSpPr/>
      </xdr:nvCxnSpPr>
      <xdr:spPr>
        <a:xfrm flipV="1">
          <a:off x="17018000" y="9978602"/>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6" name="定員管理の状況最小値テキスト">
          <a:extLst>
            <a:ext uri="{FF2B5EF4-FFF2-40B4-BE49-F238E27FC236}">
              <a16:creationId xmlns:a16="http://schemas.microsoft.com/office/drawing/2014/main" id="{1C652433-87EA-4A1F-A440-B8E4D28523B2}"/>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7" name="直線コネクタ 316">
          <a:extLst>
            <a:ext uri="{FF2B5EF4-FFF2-40B4-BE49-F238E27FC236}">
              <a16:creationId xmlns:a16="http://schemas.microsoft.com/office/drawing/2014/main" id="{B6B5011F-B850-4D8D-BB80-0675CD9F635B}"/>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120879</xdr:rowOff>
    </xdr:from>
    <xdr:ext cx="762000" cy="259045"/>
    <xdr:sp macro="" textlink="">
      <xdr:nvSpPr>
        <xdr:cNvPr id="318" name="定員管理の状況最大値テキスト">
          <a:extLst>
            <a:ext uri="{FF2B5EF4-FFF2-40B4-BE49-F238E27FC236}">
              <a16:creationId xmlns:a16="http://schemas.microsoft.com/office/drawing/2014/main" id="{1F28E70B-FA5C-4639-A241-03E1E02CCAC9}"/>
            </a:ext>
          </a:extLst>
        </xdr:cNvPr>
        <xdr:cNvSpPr txBox="1"/>
      </xdr:nvSpPr>
      <xdr:spPr>
        <a:xfrm>
          <a:off x="17106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34502</xdr:rowOff>
    </xdr:from>
    <xdr:to>
      <xdr:col>81</xdr:col>
      <xdr:colOff>133350</xdr:colOff>
      <xdr:row>58</xdr:row>
      <xdr:rowOff>34502</xdr:rowOff>
    </xdr:to>
    <xdr:cxnSp macro="">
      <xdr:nvCxnSpPr>
        <xdr:cNvPr id="319" name="直線コネクタ 318">
          <a:extLst>
            <a:ext uri="{FF2B5EF4-FFF2-40B4-BE49-F238E27FC236}">
              <a16:creationId xmlns:a16="http://schemas.microsoft.com/office/drawing/2014/main" id="{EBBE2FAA-357D-46DB-9310-32FCDA8FDE7E}"/>
            </a:ext>
          </a:extLst>
        </xdr:cNvPr>
        <xdr:cNvCxnSpPr/>
      </xdr:nvCxnSpPr>
      <xdr:spPr>
        <a:xfrm>
          <a:off x="16929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19896</xdr:rowOff>
    </xdr:from>
    <xdr:to>
      <xdr:col>81</xdr:col>
      <xdr:colOff>44450</xdr:colOff>
      <xdr:row>59</xdr:row>
      <xdr:rowOff>27940</xdr:rowOff>
    </xdr:to>
    <xdr:cxnSp macro="">
      <xdr:nvCxnSpPr>
        <xdr:cNvPr id="320" name="直線コネクタ 319">
          <a:extLst>
            <a:ext uri="{FF2B5EF4-FFF2-40B4-BE49-F238E27FC236}">
              <a16:creationId xmlns:a16="http://schemas.microsoft.com/office/drawing/2014/main" id="{5CA2614C-D5D3-4F18-B987-A11BF99E6E6B}"/>
            </a:ext>
          </a:extLst>
        </xdr:cNvPr>
        <xdr:cNvCxnSpPr/>
      </xdr:nvCxnSpPr>
      <xdr:spPr>
        <a:xfrm flipV="1">
          <a:off x="16179800" y="101354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32614</xdr:rowOff>
    </xdr:from>
    <xdr:ext cx="762000" cy="259045"/>
    <xdr:sp macro="" textlink="">
      <xdr:nvSpPr>
        <xdr:cNvPr id="321" name="定員管理の状況平均値テキスト">
          <a:extLst>
            <a:ext uri="{FF2B5EF4-FFF2-40B4-BE49-F238E27FC236}">
              <a16:creationId xmlns:a16="http://schemas.microsoft.com/office/drawing/2014/main" id="{2B2C2392-1A8A-45C7-BFDE-26AC20BADC52}"/>
            </a:ext>
          </a:extLst>
        </xdr:cNvPr>
        <xdr:cNvSpPr txBox="1"/>
      </xdr:nvSpPr>
      <xdr:spPr>
        <a:xfrm>
          <a:off x="17106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22" name="フローチャート: 判断 321">
          <a:extLst>
            <a:ext uri="{FF2B5EF4-FFF2-40B4-BE49-F238E27FC236}">
              <a16:creationId xmlns:a16="http://schemas.microsoft.com/office/drawing/2014/main" id="{892D9883-C77E-459B-ADBB-35A169CF4391}"/>
            </a:ext>
          </a:extLst>
        </xdr:cNvPr>
        <xdr:cNvSpPr/>
      </xdr:nvSpPr>
      <xdr:spPr>
        <a:xfrm>
          <a:off x="16967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23919</xdr:rowOff>
    </xdr:from>
    <xdr:to>
      <xdr:col>77</xdr:col>
      <xdr:colOff>44450</xdr:colOff>
      <xdr:row>59</xdr:row>
      <xdr:rowOff>27940</xdr:rowOff>
    </xdr:to>
    <xdr:cxnSp macro="">
      <xdr:nvCxnSpPr>
        <xdr:cNvPr id="323" name="直線コネクタ 322">
          <a:extLst>
            <a:ext uri="{FF2B5EF4-FFF2-40B4-BE49-F238E27FC236}">
              <a16:creationId xmlns:a16="http://schemas.microsoft.com/office/drawing/2014/main" id="{FAFADB2F-14DD-477A-B10B-2E69218176BA}"/>
            </a:ext>
          </a:extLst>
        </xdr:cNvPr>
        <xdr:cNvCxnSpPr/>
      </xdr:nvCxnSpPr>
      <xdr:spPr>
        <a:xfrm>
          <a:off x="15290800" y="101394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4" name="フローチャート: 判断 323">
          <a:extLst>
            <a:ext uri="{FF2B5EF4-FFF2-40B4-BE49-F238E27FC236}">
              <a16:creationId xmlns:a16="http://schemas.microsoft.com/office/drawing/2014/main" id="{5A596817-E921-4AFD-B441-D876C82EA577}"/>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5" name="テキスト ボックス 324">
          <a:extLst>
            <a:ext uri="{FF2B5EF4-FFF2-40B4-BE49-F238E27FC236}">
              <a16:creationId xmlns:a16="http://schemas.microsoft.com/office/drawing/2014/main" id="{AB75E438-9DC2-43AE-BA61-2561F28ACB3C}"/>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23919</xdr:rowOff>
    </xdr:from>
    <xdr:to>
      <xdr:col>72</xdr:col>
      <xdr:colOff>203200</xdr:colOff>
      <xdr:row>59</xdr:row>
      <xdr:rowOff>31962</xdr:rowOff>
    </xdr:to>
    <xdr:cxnSp macro="">
      <xdr:nvCxnSpPr>
        <xdr:cNvPr id="326" name="直線コネクタ 325">
          <a:extLst>
            <a:ext uri="{FF2B5EF4-FFF2-40B4-BE49-F238E27FC236}">
              <a16:creationId xmlns:a16="http://schemas.microsoft.com/office/drawing/2014/main" id="{79D6821D-B7F7-4939-B5DF-5E3F73682DD7}"/>
            </a:ext>
          </a:extLst>
        </xdr:cNvPr>
        <xdr:cNvCxnSpPr/>
      </xdr:nvCxnSpPr>
      <xdr:spPr>
        <a:xfrm flipV="1">
          <a:off x="14401800" y="101394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71294F2A-3295-4D52-AD72-F2B2A055F5F7}"/>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496A9BA1-B4B0-4C06-8CE8-C862CFAAB85F}"/>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31962</xdr:rowOff>
    </xdr:from>
    <xdr:to>
      <xdr:col>68</xdr:col>
      <xdr:colOff>152400</xdr:colOff>
      <xdr:row>59</xdr:row>
      <xdr:rowOff>44027</xdr:rowOff>
    </xdr:to>
    <xdr:cxnSp macro="">
      <xdr:nvCxnSpPr>
        <xdr:cNvPr id="329" name="直線コネクタ 328">
          <a:extLst>
            <a:ext uri="{FF2B5EF4-FFF2-40B4-BE49-F238E27FC236}">
              <a16:creationId xmlns:a16="http://schemas.microsoft.com/office/drawing/2014/main" id="{5DE3898A-B4F8-46C8-B275-5738CC60BF90}"/>
            </a:ext>
          </a:extLst>
        </xdr:cNvPr>
        <xdr:cNvCxnSpPr/>
      </xdr:nvCxnSpPr>
      <xdr:spPr>
        <a:xfrm flipV="1">
          <a:off x="13512800" y="101475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30" name="フローチャート: 判断 329">
          <a:extLst>
            <a:ext uri="{FF2B5EF4-FFF2-40B4-BE49-F238E27FC236}">
              <a16:creationId xmlns:a16="http://schemas.microsoft.com/office/drawing/2014/main" id="{D4309CC6-0FEE-433C-884D-DC442DD1E4A6}"/>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31" name="テキスト ボックス 330">
          <a:extLst>
            <a:ext uri="{FF2B5EF4-FFF2-40B4-BE49-F238E27FC236}">
              <a16:creationId xmlns:a16="http://schemas.microsoft.com/office/drawing/2014/main" id="{31874E42-5C61-44DC-9851-7809EF1E4325}"/>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2" name="フローチャート: 判断 331">
          <a:extLst>
            <a:ext uri="{FF2B5EF4-FFF2-40B4-BE49-F238E27FC236}">
              <a16:creationId xmlns:a16="http://schemas.microsoft.com/office/drawing/2014/main" id="{03C42C1A-AC69-4210-9AA3-860E676B636B}"/>
            </a:ext>
          </a:extLst>
        </xdr:cNvPr>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33" name="テキスト ボックス 332">
          <a:extLst>
            <a:ext uri="{FF2B5EF4-FFF2-40B4-BE49-F238E27FC236}">
              <a16:creationId xmlns:a16="http://schemas.microsoft.com/office/drawing/2014/main" id="{9D6A3527-F86D-42F4-9C0B-A34B2B879EC2}"/>
            </a:ext>
          </a:extLst>
        </xdr:cNvPr>
        <xdr:cNvSpPr txBox="1"/>
      </xdr:nvSpPr>
      <xdr:spPr>
        <a:xfrm>
          <a:off x="13131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74D8927-52AB-45E4-8E18-32404BA8471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01ECE78-E1CB-4C1D-B96D-0E55112406C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CACA5E5-3587-4168-A264-324693F3C49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F576016D-DDA7-4D4C-AD8A-7935C8AD6C34}"/>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0338287-0714-4714-81C1-A0DE640C238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140546</xdr:rowOff>
    </xdr:from>
    <xdr:to>
      <xdr:col>81</xdr:col>
      <xdr:colOff>95250</xdr:colOff>
      <xdr:row>59</xdr:row>
      <xdr:rowOff>70696</xdr:rowOff>
    </xdr:to>
    <xdr:sp macro="" textlink="">
      <xdr:nvSpPr>
        <xdr:cNvPr id="339" name="楕円 338">
          <a:extLst>
            <a:ext uri="{FF2B5EF4-FFF2-40B4-BE49-F238E27FC236}">
              <a16:creationId xmlns:a16="http://schemas.microsoft.com/office/drawing/2014/main" id="{8F103F11-BFEB-4CA4-87C3-E4DBA294F456}"/>
            </a:ext>
          </a:extLst>
        </xdr:cNvPr>
        <xdr:cNvSpPr/>
      </xdr:nvSpPr>
      <xdr:spPr>
        <a:xfrm>
          <a:off x="169672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157073</xdr:rowOff>
    </xdr:from>
    <xdr:ext cx="762000" cy="259045"/>
    <xdr:sp macro="" textlink="">
      <xdr:nvSpPr>
        <xdr:cNvPr id="340" name="定員管理の状況該当値テキスト">
          <a:extLst>
            <a:ext uri="{FF2B5EF4-FFF2-40B4-BE49-F238E27FC236}">
              <a16:creationId xmlns:a16="http://schemas.microsoft.com/office/drawing/2014/main" id="{814C2C8A-20A8-40AC-A4FF-CF92F2CD2003}"/>
            </a:ext>
          </a:extLst>
        </xdr:cNvPr>
        <xdr:cNvSpPr txBox="1"/>
      </xdr:nvSpPr>
      <xdr:spPr>
        <a:xfrm>
          <a:off x="17106900" y="992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148590</xdr:rowOff>
    </xdr:from>
    <xdr:to>
      <xdr:col>77</xdr:col>
      <xdr:colOff>95250</xdr:colOff>
      <xdr:row>59</xdr:row>
      <xdr:rowOff>78740</xdr:rowOff>
    </xdr:to>
    <xdr:sp macro="" textlink="">
      <xdr:nvSpPr>
        <xdr:cNvPr id="341" name="楕円 340">
          <a:extLst>
            <a:ext uri="{FF2B5EF4-FFF2-40B4-BE49-F238E27FC236}">
              <a16:creationId xmlns:a16="http://schemas.microsoft.com/office/drawing/2014/main" id="{BB99DFFC-E092-4D65-A293-6E5C3C91E8DC}"/>
            </a:ext>
          </a:extLst>
        </xdr:cNvPr>
        <xdr:cNvSpPr/>
      </xdr:nvSpPr>
      <xdr:spPr>
        <a:xfrm>
          <a:off x="16129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88917</xdr:rowOff>
    </xdr:from>
    <xdr:ext cx="736600" cy="259045"/>
    <xdr:sp macro="" textlink="">
      <xdr:nvSpPr>
        <xdr:cNvPr id="342" name="テキスト ボックス 341">
          <a:extLst>
            <a:ext uri="{FF2B5EF4-FFF2-40B4-BE49-F238E27FC236}">
              <a16:creationId xmlns:a16="http://schemas.microsoft.com/office/drawing/2014/main" id="{59FF6BC2-7ADE-4C2F-BDB5-AD9E16063312}"/>
            </a:ext>
          </a:extLst>
        </xdr:cNvPr>
        <xdr:cNvSpPr txBox="1"/>
      </xdr:nvSpPr>
      <xdr:spPr>
        <a:xfrm>
          <a:off x="15798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144569</xdr:rowOff>
    </xdr:from>
    <xdr:to>
      <xdr:col>73</xdr:col>
      <xdr:colOff>44450</xdr:colOff>
      <xdr:row>59</xdr:row>
      <xdr:rowOff>74719</xdr:rowOff>
    </xdr:to>
    <xdr:sp macro="" textlink="">
      <xdr:nvSpPr>
        <xdr:cNvPr id="343" name="楕円 342">
          <a:extLst>
            <a:ext uri="{FF2B5EF4-FFF2-40B4-BE49-F238E27FC236}">
              <a16:creationId xmlns:a16="http://schemas.microsoft.com/office/drawing/2014/main" id="{895D98C9-BB1F-4CA3-B568-004DFC7AEFBD}"/>
            </a:ext>
          </a:extLst>
        </xdr:cNvPr>
        <xdr:cNvSpPr/>
      </xdr:nvSpPr>
      <xdr:spPr>
        <a:xfrm>
          <a:off x="15240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84896</xdr:rowOff>
    </xdr:from>
    <xdr:ext cx="762000" cy="259045"/>
    <xdr:sp macro="" textlink="">
      <xdr:nvSpPr>
        <xdr:cNvPr id="344" name="テキスト ボックス 343">
          <a:extLst>
            <a:ext uri="{FF2B5EF4-FFF2-40B4-BE49-F238E27FC236}">
              <a16:creationId xmlns:a16="http://schemas.microsoft.com/office/drawing/2014/main" id="{CB07609E-51E8-45C9-8AE1-53682D9FB9F0}"/>
            </a:ext>
          </a:extLst>
        </xdr:cNvPr>
        <xdr:cNvSpPr txBox="1"/>
      </xdr:nvSpPr>
      <xdr:spPr>
        <a:xfrm>
          <a:off x="14909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152612</xdr:rowOff>
    </xdr:from>
    <xdr:to>
      <xdr:col>68</xdr:col>
      <xdr:colOff>203200</xdr:colOff>
      <xdr:row>59</xdr:row>
      <xdr:rowOff>82762</xdr:rowOff>
    </xdr:to>
    <xdr:sp macro="" textlink="">
      <xdr:nvSpPr>
        <xdr:cNvPr id="345" name="楕円 344">
          <a:extLst>
            <a:ext uri="{FF2B5EF4-FFF2-40B4-BE49-F238E27FC236}">
              <a16:creationId xmlns:a16="http://schemas.microsoft.com/office/drawing/2014/main" id="{E7D59FA0-BDEB-434D-A5C2-E6073CE196B6}"/>
            </a:ext>
          </a:extLst>
        </xdr:cNvPr>
        <xdr:cNvSpPr/>
      </xdr:nvSpPr>
      <xdr:spPr>
        <a:xfrm>
          <a:off x="14351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92939</xdr:rowOff>
    </xdr:from>
    <xdr:ext cx="762000" cy="259045"/>
    <xdr:sp macro="" textlink="">
      <xdr:nvSpPr>
        <xdr:cNvPr id="346" name="テキスト ボックス 345">
          <a:extLst>
            <a:ext uri="{FF2B5EF4-FFF2-40B4-BE49-F238E27FC236}">
              <a16:creationId xmlns:a16="http://schemas.microsoft.com/office/drawing/2014/main" id="{388F56DD-DAD7-49FE-9E90-040DA808CFB7}"/>
            </a:ext>
          </a:extLst>
        </xdr:cNvPr>
        <xdr:cNvSpPr txBox="1"/>
      </xdr:nvSpPr>
      <xdr:spPr>
        <a:xfrm>
          <a:off x="14020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164677</xdr:rowOff>
    </xdr:from>
    <xdr:to>
      <xdr:col>64</xdr:col>
      <xdr:colOff>152400</xdr:colOff>
      <xdr:row>59</xdr:row>
      <xdr:rowOff>94827</xdr:rowOff>
    </xdr:to>
    <xdr:sp macro="" textlink="">
      <xdr:nvSpPr>
        <xdr:cNvPr id="347" name="楕円 346">
          <a:extLst>
            <a:ext uri="{FF2B5EF4-FFF2-40B4-BE49-F238E27FC236}">
              <a16:creationId xmlns:a16="http://schemas.microsoft.com/office/drawing/2014/main" id="{D4283D3F-1021-4DE8-A676-7F884B7A6C3F}"/>
            </a:ext>
          </a:extLst>
        </xdr:cNvPr>
        <xdr:cNvSpPr/>
      </xdr:nvSpPr>
      <xdr:spPr>
        <a:xfrm>
          <a:off x="13462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105004</xdr:rowOff>
    </xdr:from>
    <xdr:ext cx="762000" cy="259045"/>
    <xdr:sp macro="" textlink="">
      <xdr:nvSpPr>
        <xdr:cNvPr id="348" name="テキスト ボックス 347">
          <a:extLst>
            <a:ext uri="{FF2B5EF4-FFF2-40B4-BE49-F238E27FC236}">
              <a16:creationId xmlns:a16="http://schemas.microsoft.com/office/drawing/2014/main" id="{4CEA6ABC-77B4-4AF1-A612-71D11C8A30BE}"/>
            </a:ext>
          </a:extLst>
        </xdr:cNvPr>
        <xdr:cNvSpPr txBox="1"/>
      </xdr:nvSpPr>
      <xdr:spPr>
        <a:xfrm>
          <a:off x="13131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16AEC0B4-9CAA-4E1D-85F7-94A2B91F741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276FD755-B203-4FAB-9F65-E403E78F5CE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E412D6CA-A5C6-4274-B182-DF307596B2F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A4FA09FD-72E3-45E5-881F-11C1347FCED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F73C23ED-4258-4E4C-8AD3-CEFBB73D499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1F5F9D1F-CFF2-421D-B4AD-1E12906A3BD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5C9AAE50-99A2-4C38-9C41-62CA700E36D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2C602C3D-5B6A-48F8-8869-077FB52CE6B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DFC96974-6D26-4AA3-B1C1-B1B705D05A1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A5926020-D857-4197-83D4-87886E7BB74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706BBFF5-462E-43FD-9C40-2DFDDC69665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FD1B17D-611A-47E1-A785-32B78F111B6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A2F6190F-B8E0-4772-A149-8F3B463B24F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令和４年度は、公営企業の地方債償還の財源に充てる繰出金が増加し、それらに充てられる基準財政需要額も減少したため、単年度の比率では前年度の</a:t>
          </a:r>
          <a:r>
            <a:rPr kumimoji="1" lang="en-US" altLang="ja-JP" sz="1000">
              <a:solidFill>
                <a:schemeClr val="dk1"/>
              </a:solidFill>
              <a:effectLst/>
              <a:latin typeface="+mn-lt"/>
              <a:ea typeface="+mn-ea"/>
              <a:cs typeface="+mn-cs"/>
            </a:rPr>
            <a:t>4.89</a:t>
          </a:r>
          <a:r>
            <a:rPr kumimoji="1" lang="ja-JP" altLang="ja-JP" sz="1000">
              <a:solidFill>
                <a:schemeClr val="dk1"/>
              </a:solidFill>
              <a:effectLst/>
              <a:latin typeface="+mn-lt"/>
              <a:ea typeface="+mn-ea"/>
              <a:cs typeface="+mn-cs"/>
            </a:rPr>
            <a:t>を上回る</a:t>
          </a:r>
          <a:r>
            <a:rPr kumimoji="1" lang="en-US" altLang="ja-JP" sz="1000">
              <a:solidFill>
                <a:schemeClr val="dk1"/>
              </a:solidFill>
              <a:effectLst/>
              <a:latin typeface="+mn-lt"/>
              <a:ea typeface="+mn-ea"/>
              <a:cs typeface="+mn-cs"/>
            </a:rPr>
            <a:t>5.50</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３年平均では令和元年度の</a:t>
          </a:r>
          <a:r>
            <a:rPr kumimoji="1" lang="en-US" altLang="ja-JP" sz="1000">
              <a:solidFill>
                <a:schemeClr val="dk1"/>
              </a:solidFill>
              <a:effectLst/>
              <a:latin typeface="+mn-lt"/>
              <a:ea typeface="+mn-ea"/>
              <a:cs typeface="+mn-cs"/>
            </a:rPr>
            <a:t>3.02</a:t>
          </a:r>
          <a:r>
            <a:rPr kumimoji="1" lang="ja-JP" altLang="ja-JP" sz="1000">
              <a:solidFill>
                <a:schemeClr val="dk1"/>
              </a:solidFill>
              <a:effectLst/>
              <a:latin typeface="+mn-lt"/>
              <a:ea typeface="+mn-ea"/>
              <a:cs typeface="+mn-cs"/>
            </a:rPr>
            <a:t>が算定対象から外れたことから平均値は前年を</a:t>
          </a:r>
          <a:r>
            <a:rPr kumimoji="1" lang="en-US" altLang="ja-JP" sz="1000">
              <a:solidFill>
                <a:schemeClr val="dk1"/>
              </a:solidFill>
              <a:effectLst/>
              <a:latin typeface="+mn-lt"/>
              <a:ea typeface="+mn-ea"/>
              <a:cs typeface="+mn-cs"/>
            </a:rPr>
            <a:t>0.8</a:t>
          </a:r>
          <a:r>
            <a:rPr kumimoji="1" lang="ja-JP" altLang="ja-JP" sz="1000">
              <a:solidFill>
                <a:schemeClr val="dk1"/>
              </a:solidFill>
              <a:effectLst/>
              <a:latin typeface="+mn-lt"/>
              <a:ea typeface="+mn-ea"/>
              <a:cs typeface="+mn-cs"/>
            </a:rPr>
            <a:t>ポイント上回る数値となり、全国・県平均との比較では低い水準を維持しているが、類似団体数値を上回る結果となった。</a:t>
          </a:r>
          <a:endParaRPr lang="ja-JP" altLang="ja-JP" sz="1000">
            <a:effectLst/>
          </a:endParaRPr>
        </a:p>
        <a:p>
          <a:r>
            <a:rPr kumimoji="1" lang="ja-JP" altLang="ja-JP" sz="1000">
              <a:solidFill>
                <a:schemeClr val="dk1"/>
              </a:solidFill>
              <a:effectLst/>
              <a:latin typeface="+mn-lt"/>
              <a:ea typeface="+mn-ea"/>
              <a:cs typeface="+mn-cs"/>
            </a:rPr>
            <a:t>　今後も元利償還金の増加も見込まれるため、経費節減や借入れの適正化に努め、適正な比率水準の維持に努める。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6B517730-4FBB-4681-B1E5-33510494C2A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3F654CA8-5FED-4202-891A-2EA1C1A5AD0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F8FC02A5-5F9A-4079-AE83-921AB2B01A3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C4C10AB0-BC0B-4151-8EAC-82C97A20540E}"/>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C31F7A7-C9E8-4193-88EB-FE30D820A0B2}"/>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3F99E650-3BB8-4C9F-86C1-8CEE1DFAAD4D}"/>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380B1BEF-B1C0-4183-B193-F8F3A0AF6B23}"/>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E24A3AE1-6C89-4ACC-855E-75421A3980D4}"/>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8A3C73-434C-48EF-AE9C-C0496B9C740B}"/>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151D97B6-7673-41A3-80EE-B9FF94335966}"/>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B393493A-7E02-46A4-B43D-C7FCAB580F8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CDE99AEB-F931-4E90-8914-BBA02F7F067E}"/>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25B49EDA-3D63-48C2-88F1-69FE15D38645}"/>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7BB46254-0804-457E-9A4F-4EB44F5ED593}"/>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92076AD3-B150-423C-B684-E2044B7617D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698EC674-5505-400A-921E-EDEE31DC406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39612</xdr:rowOff>
    </xdr:to>
    <xdr:cxnSp macro="">
      <xdr:nvCxnSpPr>
        <xdr:cNvPr id="378" name="直線コネクタ 377">
          <a:extLst>
            <a:ext uri="{FF2B5EF4-FFF2-40B4-BE49-F238E27FC236}">
              <a16:creationId xmlns:a16="http://schemas.microsoft.com/office/drawing/2014/main" id="{410320D3-CD58-4371-B866-DB8E53E30B36}"/>
            </a:ext>
          </a:extLst>
        </xdr:cNvPr>
        <xdr:cNvCxnSpPr/>
      </xdr:nvCxnSpPr>
      <xdr:spPr>
        <a:xfrm flipV="1">
          <a:off x="17018000" y="6341533"/>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9" name="公債費負担の状況最小値テキスト">
          <a:extLst>
            <a:ext uri="{FF2B5EF4-FFF2-40B4-BE49-F238E27FC236}">
              <a16:creationId xmlns:a16="http://schemas.microsoft.com/office/drawing/2014/main" id="{C3E76D57-D8AD-4F6F-A63D-EC8360A1D30B}"/>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80" name="直線コネクタ 379">
          <a:extLst>
            <a:ext uri="{FF2B5EF4-FFF2-40B4-BE49-F238E27FC236}">
              <a16:creationId xmlns:a16="http://schemas.microsoft.com/office/drawing/2014/main" id="{B2BD90F4-C7C1-4389-AD13-444228B4CF54}"/>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C9768D02-7146-4597-9CD1-DA5B2941938C}"/>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97621905-4C48-400C-8E1B-A20A5BF13515}"/>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149981</xdr:rowOff>
    </xdr:to>
    <xdr:cxnSp macro="">
      <xdr:nvCxnSpPr>
        <xdr:cNvPr id="383" name="直線コネクタ 382">
          <a:extLst>
            <a:ext uri="{FF2B5EF4-FFF2-40B4-BE49-F238E27FC236}">
              <a16:creationId xmlns:a16="http://schemas.microsoft.com/office/drawing/2014/main" id="{5B2A1036-87EE-47CB-A116-29A8E43DF0B3}"/>
            </a:ext>
          </a:extLst>
        </xdr:cNvPr>
        <xdr:cNvCxnSpPr/>
      </xdr:nvCxnSpPr>
      <xdr:spPr>
        <a:xfrm>
          <a:off x="16179800" y="6916057"/>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35275</xdr:rowOff>
    </xdr:from>
    <xdr:ext cx="762000" cy="259045"/>
    <xdr:sp macro="" textlink="">
      <xdr:nvSpPr>
        <xdr:cNvPr id="384" name="公債費負担の状況平均値テキスト">
          <a:extLst>
            <a:ext uri="{FF2B5EF4-FFF2-40B4-BE49-F238E27FC236}">
              <a16:creationId xmlns:a16="http://schemas.microsoft.com/office/drawing/2014/main" id="{04499E5E-09F7-493A-A79A-F75DE26F311D}"/>
            </a:ext>
          </a:extLst>
        </xdr:cNvPr>
        <xdr:cNvSpPr txBox="1"/>
      </xdr:nvSpPr>
      <xdr:spPr>
        <a:xfrm>
          <a:off x="17106900" y="672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85" name="フローチャート: 判断 384">
          <a:extLst>
            <a:ext uri="{FF2B5EF4-FFF2-40B4-BE49-F238E27FC236}">
              <a16:creationId xmlns:a16="http://schemas.microsoft.com/office/drawing/2014/main" id="{99C2FACB-C6BF-49D1-8CC3-37DFFC95A640}"/>
            </a:ext>
          </a:extLst>
        </xdr:cNvPr>
        <xdr:cNvSpPr/>
      </xdr:nvSpPr>
      <xdr:spPr>
        <a:xfrm>
          <a:off x="16967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58057</xdr:rowOff>
    </xdr:to>
    <xdr:cxnSp macro="">
      <xdr:nvCxnSpPr>
        <xdr:cNvPr id="386" name="直線コネクタ 385">
          <a:extLst>
            <a:ext uri="{FF2B5EF4-FFF2-40B4-BE49-F238E27FC236}">
              <a16:creationId xmlns:a16="http://schemas.microsoft.com/office/drawing/2014/main" id="{89A009DD-30B5-4620-AD56-2F718BCC8726}"/>
            </a:ext>
          </a:extLst>
        </xdr:cNvPr>
        <xdr:cNvCxnSpPr/>
      </xdr:nvCxnSpPr>
      <xdr:spPr>
        <a:xfrm>
          <a:off x="15290800" y="68241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a:extLst>
            <a:ext uri="{FF2B5EF4-FFF2-40B4-BE49-F238E27FC236}">
              <a16:creationId xmlns:a16="http://schemas.microsoft.com/office/drawing/2014/main" id="{488DD90F-EDCD-4468-8043-EA19F22263EB}"/>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8" name="テキスト ボックス 387">
          <a:extLst>
            <a:ext uri="{FF2B5EF4-FFF2-40B4-BE49-F238E27FC236}">
              <a16:creationId xmlns:a16="http://schemas.microsoft.com/office/drawing/2014/main" id="{6059AD99-D209-4B82-BEE8-1D3E249E35BC}"/>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80131</xdr:rowOff>
    </xdr:from>
    <xdr:to>
      <xdr:col>72</xdr:col>
      <xdr:colOff>203200</xdr:colOff>
      <xdr:row>39</xdr:row>
      <xdr:rowOff>137583</xdr:rowOff>
    </xdr:to>
    <xdr:cxnSp macro="">
      <xdr:nvCxnSpPr>
        <xdr:cNvPr id="389" name="直線コネクタ 388">
          <a:extLst>
            <a:ext uri="{FF2B5EF4-FFF2-40B4-BE49-F238E27FC236}">
              <a16:creationId xmlns:a16="http://schemas.microsoft.com/office/drawing/2014/main" id="{5C9DC71B-535E-47F7-B844-4D8B6878241A}"/>
            </a:ext>
          </a:extLst>
        </xdr:cNvPr>
        <xdr:cNvCxnSpPr/>
      </xdr:nvCxnSpPr>
      <xdr:spPr>
        <a:xfrm>
          <a:off x="14401800" y="67666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a:extLst>
            <a:ext uri="{FF2B5EF4-FFF2-40B4-BE49-F238E27FC236}">
              <a16:creationId xmlns:a16="http://schemas.microsoft.com/office/drawing/2014/main" id="{8C3E40AB-6B45-47EF-920D-A10B627B9874}"/>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1" name="テキスト ボックス 390">
          <a:extLst>
            <a:ext uri="{FF2B5EF4-FFF2-40B4-BE49-F238E27FC236}">
              <a16:creationId xmlns:a16="http://schemas.microsoft.com/office/drawing/2014/main" id="{F65CE9E2-8F94-4FF2-BABF-2E58A65A4E57}"/>
            </a:ext>
          </a:extLst>
        </xdr:cNvPr>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80131</xdr:rowOff>
    </xdr:to>
    <xdr:cxnSp macro="">
      <xdr:nvCxnSpPr>
        <xdr:cNvPr id="392" name="直線コネクタ 391">
          <a:extLst>
            <a:ext uri="{FF2B5EF4-FFF2-40B4-BE49-F238E27FC236}">
              <a16:creationId xmlns:a16="http://schemas.microsoft.com/office/drawing/2014/main" id="{4FB37D8D-1E2C-46C9-93FC-C44B1B65E5F7}"/>
            </a:ext>
          </a:extLst>
        </xdr:cNvPr>
        <xdr:cNvCxnSpPr/>
      </xdr:nvCxnSpPr>
      <xdr:spPr>
        <a:xfrm>
          <a:off x="13512800" y="67437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a:extLst>
            <a:ext uri="{FF2B5EF4-FFF2-40B4-BE49-F238E27FC236}">
              <a16:creationId xmlns:a16="http://schemas.microsoft.com/office/drawing/2014/main" id="{E3CCE846-A1AE-463D-9CBE-5BCB0AE03EC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4" name="テキスト ボックス 393">
          <a:extLst>
            <a:ext uri="{FF2B5EF4-FFF2-40B4-BE49-F238E27FC236}">
              <a16:creationId xmlns:a16="http://schemas.microsoft.com/office/drawing/2014/main" id="{CB6EAF19-12DF-40EF-88D5-52FE43BE816A}"/>
            </a:ext>
          </a:extLst>
        </xdr:cNvPr>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5" name="フローチャート: 判断 394">
          <a:extLst>
            <a:ext uri="{FF2B5EF4-FFF2-40B4-BE49-F238E27FC236}">
              <a16:creationId xmlns:a16="http://schemas.microsoft.com/office/drawing/2014/main" id="{DD7EA25A-56F8-4D1E-8539-922DDFEC2123}"/>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9248D595-962C-4A0C-8515-1BE5B37D3DA6}"/>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1E28856-BE57-4801-8297-A0D6C1ECBEE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7880290D-3E44-452E-812B-599ED9F5A6B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F3A52472-C93E-4792-BBC0-542F195B7DE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605047BC-C344-45F8-92C6-156CA3C3B063}"/>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82858B12-0359-4517-94C5-474D2E8C54E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402" name="楕円 401">
          <a:extLst>
            <a:ext uri="{FF2B5EF4-FFF2-40B4-BE49-F238E27FC236}">
              <a16:creationId xmlns:a16="http://schemas.microsoft.com/office/drawing/2014/main" id="{86A167EA-1B85-4DE1-BB8D-3EE72A3BC5D6}"/>
            </a:ext>
          </a:extLst>
        </xdr:cNvPr>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71258</xdr:rowOff>
    </xdr:from>
    <xdr:ext cx="762000" cy="259045"/>
    <xdr:sp macro="" textlink="">
      <xdr:nvSpPr>
        <xdr:cNvPr id="403" name="公債費負担の状況該当値テキスト">
          <a:extLst>
            <a:ext uri="{FF2B5EF4-FFF2-40B4-BE49-F238E27FC236}">
              <a16:creationId xmlns:a16="http://schemas.microsoft.com/office/drawing/2014/main" id="{8287B571-89BA-4D41-B378-E53CF7D4888C}"/>
            </a:ext>
          </a:extLst>
        </xdr:cNvPr>
        <xdr:cNvSpPr txBox="1"/>
      </xdr:nvSpPr>
      <xdr:spPr>
        <a:xfrm>
          <a:off x="17106900" y="692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4" name="楕円 403">
          <a:extLst>
            <a:ext uri="{FF2B5EF4-FFF2-40B4-BE49-F238E27FC236}">
              <a16:creationId xmlns:a16="http://schemas.microsoft.com/office/drawing/2014/main" id="{4524CC16-A07C-42C0-9D4E-17E63EC1AC1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405" name="テキスト ボックス 404">
          <a:extLst>
            <a:ext uri="{FF2B5EF4-FFF2-40B4-BE49-F238E27FC236}">
              <a16:creationId xmlns:a16="http://schemas.microsoft.com/office/drawing/2014/main" id="{81EEA18F-BC6A-4065-A4CE-1EF1FF4F9CBD}"/>
            </a:ext>
          </a:extLst>
        </xdr:cNvPr>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6" name="楕円 405">
          <a:extLst>
            <a:ext uri="{FF2B5EF4-FFF2-40B4-BE49-F238E27FC236}">
              <a16:creationId xmlns:a16="http://schemas.microsoft.com/office/drawing/2014/main" id="{8D010ACC-6CB8-4ECA-805F-5F1AC1A799A9}"/>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7" name="テキスト ボックス 406">
          <a:extLst>
            <a:ext uri="{FF2B5EF4-FFF2-40B4-BE49-F238E27FC236}">
              <a16:creationId xmlns:a16="http://schemas.microsoft.com/office/drawing/2014/main" id="{6F09C210-B3E2-48D4-B144-911D60C31698}"/>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29331</xdr:rowOff>
    </xdr:from>
    <xdr:to>
      <xdr:col>68</xdr:col>
      <xdr:colOff>203200</xdr:colOff>
      <xdr:row>39</xdr:row>
      <xdr:rowOff>130931</xdr:rowOff>
    </xdr:to>
    <xdr:sp macro="" textlink="">
      <xdr:nvSpPr>
        <xdr:cNvPr id="408" name="楕円 407">
          <a:extLst>
            <a:ext uri="{FF2B5EF4-FFF2-40B4-BE49-F238E27FC236}">
              <a16:creationId xmlns:a16="http://schemas.microsoft.com/office/drawing/2014/main" id="{35D76AEA-8511-45D7-9F40-5BE7ED2A185A}"/>
            </a:ext>
          </a:extLst>
        </xdr:cNvPr>
        <xdr:cNvSpPr/>
      </xdr:nvSpPr>
      <xdr:spPr>
        <a:xfrm>
          <a:off x="14351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141108</xdr:rowOff>
    </xdr:from>
    <xdr:ext cx="762000" cy="259045"/>
    <xdr:sp macro="" textlink="">
      <xdr:nvSpPr>
        <xdr:cNvPr id="409" name="テキスト ボックス 408">
          <a:extLst>
            <a:ext uri="{FF2B5EF4-FFF2-40B4-BE49-F238E27FC236}">
              <a16:creationId xmlns:a16="http://schemas.microsoft.com/office/drawing/2014/main" id="{07D9FCF2-53C5-4A06-90D8-9350B3DA01A5}"/>
            </a:ext>
          </a:extLst>
        </xdr:cNvPr>
        <xdr:cNvSpPr txBox="1"/>
      </xdr:nvSpPr>
      <xdr:spPr>
        <a:xfrm>
          <a:off x="14020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0" name="楕円 409">
          <a:extLst>
            <a:ext uri="{FF2B5EF4-FFF2-40B4-BE49-F238E27FC236}">
              <a16:creationId xmlns:a16="http://schemas.microsoft.com/office/drawing/2014/main" id="{CD611A64-70FF-4F35-85EF-86C08B660DD5}"/>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1" name="テキスト ボックス 410">
          <a:extLst>
            <a:ext uri="{FF2B5EF4-FFF2-40B4-BE49-F238E27FC236}">
              <a16:creationId xmlns:a16="http://schemas.microsoft.com/office/drawing/2014/main" id="{87EF23FC-94A3-45C0-9B9E-81C001A9886D}"/>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A2345AB6-3339-4C9A-8610-416421E94A7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2029975D-DD66-47B7-9C1C-B1A6349BF40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6634D167-6114-4386-BCAE-C8608182ABE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1E38405D-866A-459D-BE85-5AF18B92204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87266481-16ED-4306-94FA-3232DD3FCC4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5DDC89D3-13C1-49BA-A221-6CD180CAF74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48E784AC-D891-49F7-8640-547E7BA6D3C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98E2003-AD25-4F88-8257-430BEF66051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C97EE1C1-FF63-4B64-80DE-5682BA4E31B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59079877-FC1B-4727-87C6-EB8F92B6A18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628AB8F-0405-446E-9E29-2833C37178C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45EE4962-28F9-4117-8606-24301E0CE03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3EC10D41-1875-4049-A441-4B47E345DD5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将来負担額については、地方債現在高が前年度より約</a:t>
          </a:r>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億円の大幅減となり、その他の公営企業債等繰入見込額や退職手当負担見込額などの項目もすべて減少したことなどから、全体として</a:t>
          </a:r>
          <a:r>
            <a:rPr kumimoji="1" lang="en-US" altLang="ja-JP" sz="1000">
              <a:solidFill>
                <a:schemeClr val="dk1"/>
              </a:solidFill>
              <a:effectLst/>
              <a:latin typeface="+mn-lt"/>
              <a:ea typeface="+mn-ea"/>
              <a:cs typeface="+mn-cs"/>
            </a:rPr>
            <a:t>42</a:t>
          </a:r>
          <a:r>
            <a:rPr kumimoji="1" lang="ja-JP" altLang="ja-JP" sz="1000">
              <a:solidFill>
                <a:schemeClr val="dk1"/>
              </a:solidFill>
              <a:effectLst/>
              <a:latin typeface="+mn-lt"/>
              <a:ea typeface="+mn-ea"/>
              <a:cs typeface="+mn-cs"/>
            </a:rPr>
            <a:t>億円減少した。充当可能財源については、充当可能基金は約</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億円の増となったが、基準財政需要額算入見込額などが減となり、充当可能財源の合計が前年度と比較して約</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億円減少した。以上により充当可能財源が将来負担額より大きくなり、マイナス値となった。今後も、世代間負担の公平性とのバランスにも考慮し、将来を見据えて適切に、地方債の借入れ等による財源調達を行うとともに、限られた財源の有効活用を図り、引き続き適正な財政運営に努め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5F8E3B-8E05-4D18-B4D0-7C226029470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4C787395-14BE-4272-8EF2-7049F9F0FB9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E5AFB324-BCDE-42D3-93CE-76922B41D04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1F0E59E6-FBB7-4E45-91C1-53C70AA43CF7}"/>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69C74A97-CFD3-419F-9009-733AEBB49E36}"/>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FC61BCEA-060D-4F46-8A41-E05B81FF3FA3}"/>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68472959-5510-4862-A3EC-0E4BB892D555}"/>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6AE2A3E-8CE8-4BCA-A562-4C02E1822F89}"/>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BC03E9B6-7D26-408B-8F84-6DB33BFB8E4C}"/>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744234F1-5FD2-4584-B696-562B0A3091C4}"/>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DC38AA8D-755A-4D9E-824D-742B3BC0C2C9}"/>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7C4E4A12-51BA-4F6A-8B0A-31C12D8D1413}"/>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A4353033-C126-45C5-A2B4-D7F473B4AF57}"/>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C22D02D2-FC1F-41E7-B2DD-528A27AE264B}"/>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639D04D-CBB3-404F-8A8D-DD9878F8A418}"/>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167746</xdr:rowOff>
    </xdr:to>
    <xdr:cxnSp macro="">
      <xdr:nvCxnSpPr>
        <xdr:cNvPr id="440" name="直線コネクタ 439">
          <a:extLst>
            <a:ext uri="{FF2B5EF4-FFF2-40B4-BE49-F238E27FC236}">
              <a16:creationId xmlns:a16="http://schemas.microsoft.com/office/drawing/2014/main" id="{7C188F14-5A7C-4140-BDFB-BFA392DE5D88}"/>
            </a:ext>
          </a:extLst>
        </xdr:cNvPr>
        <xdr:cNvCxnSpPr/>
      </xdr:nvCxnSpPr>
      <xdr:spPr>
        <a:xfrm flipV="1">
          <a:off x="17018000" y="2370667"/>
          <a:ext cx="0" cy="1397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139823</xdr:rowOff>
    </xdr:from>
    <xdr:ext cx="762000" cy="259045"/>
    <xdr:sp macro="" textlink="">
      <xdr:nvSpPr>
        <xdr:cNvPr id="441" name="将来負担の状況最小値テキスト">
          <a:extLst>
            <a:ext uri="{FF2B5EF4-FFF2-40B4-BE49-F238E27FC236}">
              <a16:creationId xmlns:a16="http://schemas.microsoft.com/office/drawing/2014/main" id="{5BBBB20D-BB5F-4608-A8B7-A3CED839621A}"/>
            </a:ext>
          </a:extLst>
        </xdr:cNvPr>
        <xdr:cNvSpPr txBox="1"/>
      </xdr:nvSpPr>
      <xdr:spPr>
        <a:xfrm>
          <a:off x="17106900" y="374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167746</xdr:rowOff>
    </xdr:from>
    <xdr:to>
      <xdr:col>81</xdr:col>
      <xdr:colOff>133350</xdr:colOff>
      <xdr:row>21</xdr:row>
      <xdr:rowOff>167746</xdr:rowOff>
    </xdr:to>
    <xdr:cxnSp macro="">
      <xdr:nvCxnSpPr>
        <xdr:cNvPr id="442" name="直線コネクタ 441">
          <a:extLst>
            <a:ext uri="{FF2B5EF4-FFF2-40B4-BE49-F238E27FC236}">
              <a16:creationId xmlns:a16="http://schemas.microsoft.com/office/drawing/2014/main" id="{696F9B76-46E2-4403-BAC1-52B1999AA3C0}"/>
            </a:ext>
          </a:extLst>
        </xdr:cNvPr>
        <xdr:cNvCxnSpPr/>
      </xdr:nvCxnSpPr>
      <xdr:spPr>
        <a:xfrm>
          <a:off x="16929100" y="37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F80ABA2B-BD9F-43BB-B32E-0293995C413A}"/>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37B7D0B5-556F-4E2F-8AC8-CB1F0F999AE4}"/>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30692</xdr:rowOff>
    </xdr:from>
    <xdr:to>
      <xdr:col>77</xdr:col>
      <xdr:colOff>44450</xdr:colOff>
      <xdr:row>14</xdr:row>
      <xdr:rowOff>109114</xdr:rowOff>
    </xdr:to>
    <xdr:cxnSp macro="">
      <xdr:nvCxnSpPr>
        <xdr:cNvPr id="445" name="直線コネクタ 444">
          <a:extLst>
            <a:ext uri="{FF2B5EF4-FFF2-40B4-BE49-F238E27FC236}">
              <a16:creationId xmlns:a16="http://schemas.microsoft.com/office/drawing/2014/main" id="{AB347E40-54B4-4222-B02D-2DF31050D3CD}"/>
            </a:ext>
          </a:extLst>
        </xdr:cNvPr>
        <xdr:cNvCxnSpPr/>
      </xdr:nvCxnSpPr>
      <xdr:spPr>
        <a:xfrm flipV="1">
          <a:off x="15290800" y="2430992"/>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110825</xdr:rowOff>
    </xdr:from>
    <xdr:ext cx="762000" cy="259045"/>
    <xdr:sp macro="" textlink="">
      <xdr:nvSpPr>
        <xdr:cNvPr id="446" name="将来負担の状況平均値テキスト">
          <a:extLst>
            <a:ext uri="{FF2B5EF4-FFF2-40B4-BE49-F238E27FC236}">
              <a16:creationId xmlns:a16="http://schemas.microsoft.com/office/drawing/2014/main" id="{8065B391-3B5D-48A0-89AA-3320BB5DB497}"/>
            </a:ext>
          </a:extLst>
        </xdr:cNvPr>
        <xdr:cNvSpPr txBox="1"/>
      </xdr:nvSpPr>
      <xdr:spPr>
        <a:xfrm>
          <a:off x="17106900" y="2511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47" name="フローチャート: 判断 446">
          <a:extLst>
            <a:ext uri="{FF2B5EF4-FFF2-40B4-BE49-F238E27FC236}">
              <a16:creationId xmlns:a16="http://schemas.microsoft.com/office/drawing/2014/main" id="{22B7D96F-0455-4E12-9FAE-FE034DB25B5A}"/>
            </a:ext>
          </a:extLst>
        </xdr:cNvPr>
        <xdr:cNvSpPr/>
      </xdr:nvSpPr>
      <xdr:spPr>
        <a:xfrm>
          <a:off x="169672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95038</xdr:rowOff>
    </xdr:from>
    <xdr:to>
      <xdr:col>72</xdr:col>
      <xdr:colOff>203200</xdr:colOff>
      <xdr:row>14</xdr:row>
      <xdr:rowOff>109114</xdr:rowOff>
    </xdr:to>
    <xdr:cxnSp macro="">
      <xdr:nvCxnSpPr>
        <xdr:cNvPr id="448" name="直線コネクタ 447">
          <a:extLst>
            <a:ext uri="{FF2B5EF4-FFF2-40B4-BE49-F238E27FC236}">
              <a16:creationId xmlns:a16="http://schemas.microsoft.com/office/drawing/2014/main" id="{0C0A1A9F-3A82-4328-B765-8C2BEA50CE3B}"/>
            </a:ext>
          </a:extLst>
        </xdr:cNvPr>
        <xdr:cNvCxnSpPr/>
      </xdr:nvCxnSpPr>
      <xdr:spPr>
        <a:xfrm>
          <a:off x="14401800" y="249533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11536</xdr:rowOff>
    </xdr:from>
    <xdr:to>
      <xdr:col>77</xdr:col>
      <xdr:colOff>95250</xdr:colOff>
      <xdr:row>15</xdr:row>
      <xdr:rowOff>113136</xdr:rowOff>
    </xdr:to>
    <xdr:sp macro="" textlink="">
      <xdr:nvSpPr>
        <xdr:cNvPr id="449" name="フローチャート: 判断 448">
          <a:extLst>
            <a:ext uri="{FF2B5EF4-FFF2-40B4-BE49-F238E27FC236}">
              <a16:creationId xmlns:a16="http://schemas.microsoft.com/office/drawing/2014/main" id="{48803FDF-296A-4B12-9A46-878763F5B6AA}"/>
            </a:ext>
          </a:extLst>
        </xdr:cNvPr>
        <xdr:cNvSpPr/>
      </xdr:nvSpPr>
      <xdr:spPr>
        <a:xfrm>
          <a:off x="16129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97913</xdr:rowOff>
    </xdr:from>
    <xdr:ext cx="736600" cy="259045"/>
    <xdr:sp macro="" textlink="">
      <xdr:nvSpPr>
        <xdr:cNvPr id="450" name="テキスト ボックス 449">
          <a:extLst>
            <a:ext uri="{FF2B5EF4-FFF2-40B4-BE49-F238E27FC236}">
              <a16:creationId xmlns:a16="http://schemas.microsoft.com/office/drawing/2014/main" id="{44AE9F48-35C8-45F5-9FBE-DCB6A1C9208E}"/>
            </a:ext>
          </a:extLst>
        </xdr:cNvPr>
        <xdr:cNvSpPr txBox="1"/>
      </xdr:nvSpPr>
      <xdr:spPr>
        <a:xfrm>
          <a:off x="15798800" y="266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110067</xdr:rowOff>
    </xdr:from>
    <xdr:to>
      <xdr:col>73</xdr:col>
      <xdr:colOff>44450</xdr:colOff>
      <xdr:row>16</xdr:row>
      <xdr:rowOff>40217</xdr:rowOff>
    </xdr:to>
    <xdr:sp macro="" textlink="">
      <xdr:nvSpPr>
        <xdr:cNvPr id="451" name="フローチャート: 判断 450">
          <a:extLst>
            <a:ext uri="{FF2B5EF4-FFF2-40B4-BE49-F238E27FC236}">
              <a16:creationId xmlns:a16="http://schemas.microsoft.com/office/drawing/2014/main" id="{E8798724-07BC-4416-BB8E-A29506B5C6D6}"/>
            </a:ext>
          </a:extLst>
        </xdr:cNvPr>
        <xdr:cNvSpPr/>
      </xdr:nvSpPr>
      <xdr:spPr>
        <a:xfrm>
          <a:off x="15240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24994</xdr:rowOff>
    </xdr:from>
    <xdr:ext cx="762000" cy="259045"/>
    <xdr:sp macro="" textlink="">
      <xdr:nvSpPr>
        <xdr:cNvPr id="452" name="テキスト ボックス 451">
          <a:extLst>
            <a:ext uri="{FF2B5EF4-FFF2-40B4-BE49-F238E27FC236}">
              <a16:creationId xmlns:a16="http://schemas.microsoft.com/office/drawing/2014/main" id="{7808545E-5CA1-43A8-A106-23D9CD08B2BD}"/>
            </a:ext>
          </a:extLst>
        </xdr:cNvPr>
        <xdr:cNvSpPr txBox="1"/>
      </xdr:nvSpPr>
      <xdr:spPr>
        <a:xfrm>
          <a:off x="14909800" y="276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130175</xdr:rowOff>
    </xdr:from>
    <xdr:to>
      <xdr:col>68</xdr:col>
      <xdr:colOff>203200</xdr:colOff>
      <xdr:row>16</xdr:row>
      <xdr:rowOff>60325</xdr:rowOff>
    </xdr:to>
    <xdr:sp macro="" textlink="">
      <xdr:nvSpPr>
        <xdr:cNvPr id="453" name="フローチャート: 判断 452">
          <a:extLst>
            <a:ext uri="{FF2B5EF4-FFF2-40B4-BE49-F238E27FC236}">
              <a16:creationId xmlns:a16="http://schemas.microsoft.com/office/drawing/2014/main" id="{5B96E9BD-C80D-46FF-9729-B823D29B287B}"/>
            </a:ext>
          </a:extLst>
        </xdr:cNvPr>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45102</xdr:rowOff>
    </xdr:from>
    <xdr:ext cx="762000" cy="259045"/>
    <xdr:sp macro="" textlink="">
      <xdr:nvSpPr>
        <xdr:cNvPr id="454" name="テキスト ボックス 453">
          <a:extLst>
            <a:ext uri="{FF2B5EF4-FFF2-40B4-BE49-F238E27FC236}">
              <a16:creationId xmlns:a16="http://schemas.microsoft.com/office/drawing/2014/main" id="{529DE675-10D3-41D8-9DFE-0D1C2D67D20F}"/>
            </a:ext>
          </a:extLst>
        </xdr:cNvPr>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55" name="フローチャート: 判断 454">
          <a:extLst>
            <a:ext uri="{FF2B5EF4-FFF2-40B4-BE49-F238E27FC236}">
              <a16:creationId xmlns:a16="http://schemas.microsoft.com/office/drawing/2014/main" id="{03F33AB1-087A-4B14-A0B2-B93490A4075B}"/>
            </a:ext>
          </a:extLst>
        </xdr:cNvPr>
        <xdr:cNvSpPr/>
      </xdr:nvSpPr>
      <xdr:spPr>
        <a:xfrm>
          <a:off x="13462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152946</xdr:rowOff>
    </xdr:from>
    <xdr:ext cx="762000" cy="259045"/>
    <xdr:sp macro="" textlink="">
      <xdr:nvSpPr>
        <xdr:cNvPr id="456" name="テキスト ボックス 455">
          <a:extLst>
            <a:ext uri="{FF2B5EF4-FFF2-40B4-BE49-F238E27FC236}">
              <a16:creationId xmlns:a16="http://schemas.microsoft.com/office/drawing/2014/main" id="{C8208F44-79E2-47D6-92AA-8A056A3100DA}"/>
            </a:ext>
          </a:extLst>
        </xdr:cNvPr>
        <xdr:cNvSpPr txBox="1"/>
      </xdr:nvSpPr>
      <xdr:spPr>
        <a:xfrm>
          <a:off x="13131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B3FDE35-32FA-4186-90CB-F32D151C515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A3090CF5-DEE9-4D14-9AE1-DAAAC5885FB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2D78BAD9-D54E-40DC-AE12-82E045A66BC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FF280DBC-70C0-4491-A4E9-59CB6C66EA5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E7718A01-1738-4B9A-B620-902877AEB28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151342</xdr:rowOff>
    </xdr:from>
    <xdr:to>
      <xdr:col>77</xdr:col>
      <xdr:colOff>95250</xdr:colOff>
      <xdr:row>14</xdr:row>
      <xdr:rowOff>81492</xdr:rowOff>
    </xdr:to>
    <xdr:sp macro="" textlink="">
      <xdr:nvSpPr>
        <xdr:cNvPr id="462" name="楕円 461">
          <a:extLst>
            <a:ext uri="{FF2B5EF4-FFF2-40B4-BE49-F238E27FC236}">
              <a16:creationId xmlns:a16="http://schemas.microsoft.com/office/drawing/2014/main" id="{E2F1C7AA-B4DF-4A52-BC97-5E56AE3F3A68}"/>
            </a:ext>
          </a:extLst>
        </xdr:cNvPr>
        <xdr:cNvSpPr/>
      </xdr:nvSpPr>
      <xdr:spPr>
        <a:xfrm>
          <a:off x="16129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91669</xdr:rowOff>
    </xdr:from>
    <xdr:ext cx="736600" cy="259045"/>
    <xdr:sp macro="" textlink="">
      <xdr:nvSpPr>
        <xdr:cNvPr id="463" name="テキスト ボックス 462">
          <a:extLst>
            <a:ext uri="{FF2B5EF4-FFF2-40B4-BE49-F238E27FC236}">
              <a16:creationId xmlns:a16="http://schemas.microsoft.com/office/drawing/2014/main" id="{9F1BD446-E753-413C-BAB6-CD2377DFA963}"/>
            </a:ext>
          </a:extLst>
        </xdr:cNvPr>
        <xdr:cNvSpPr txBox="1"/>
      </xdr:nvSpPr>
      <xdr:spPr>
        <a:xfrm>
          <a:off x="15798800" y="214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58314</xdr:rowOff>
    </xdr:from>
    <xdr:to>
      <xdr:col>73</xdr:col>
      <xdr:colOff>44450</xdr:colOff>
      <xdr:row>14</xdr:row>
      <xdr:rowOff>159914</xdr:rowOff>
    </xdr:to>
    <xdr:sp macro="" textlink="">
      <xdr:nvSpPr>
        <xdr:cNvPr id="464" name="楕円 463">
          <a:extLst>
            <a:ext uri="{FF2B5EF4-FFF2-40B4-BE49-F238E27FC236}">
              <a16:creationId xmlns:a16="http://schemas.microsoft.com/office/drawing/2014/main" id="{1F01A24B-83AF-44BD-9C82-E48800D97D2B}"/>
            </a:ext>
          </a:extLst>
        </xdr:cNvPr>
        <xdr:cNvSpPr/>
      </xdr:nvSpPr>
      <xdr:spPr>
        <a:xfrm>
          <a:off x="15240000" y="24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170091</xdr:rowOff>
    </xdr:from>
    <xdr:ext cx="762000" cy="259045"/>
    <xdr:sp macro="" textlink="">
      <xdr:nvSpPr>
        <xdr:cNvPr id="465" name="テキスト ボックス 464">
          <a:extLst>
            <a:ext uri="{FF2B5EF4-FFF2-40B4-BE49-F238E27FC236}">
              <a16:creationId xmlns:a16="http://schemas.microsoft.com/office/drawing/2014/main" id="{E40B74D3-92A9-401D-A6A2-A2F2C33DFB0C}"/>
            </a:ext>
          </a:extLst>
        </xdr:cNvPr>
        <xdr:cNvSpPr txBox="1"/>
      </xdr:nvSpPr>
      <xdr:spPr>
        <a:xfrm>
          <a:off x="14909800" y="222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44238</xdr:rowOff>
    </xdr:from>
    <xdr:to>
      <xdr:col>68</xdr:col>
      <xdr:colOff>203200</xdr:colOff>
      <xdr:row>14</xdr:row>
      <xdr:rowOff>145838</xdr:rowOff>
    </xdr:to>
    <xdr:sp macro="" textlink="">
      <xdr:nvSpPr>
        <xdr:cNvPr id="466" name="楕円 465">
          <a:extLst>
            <a:ext uri="{FF2B5EF4-FFF2-40B4-BE49-F238E27FC236}">
              <a16:creationId xmlns:a16="http://schemas.microsoft.com/office/drawing/2014/main" id="{14C2A2C9-AE41-4D34-9C59-8ED3442D9090}"/>
            </a:ext>
          </a:extLst>
        </xdr:cNvPr>
        <xdr:cNvSpPr/>
      </xdr:nvSpPr>
      <xdr:spPr>
        <a:xfrm>
          <a:off x="14351000" y="2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156015</xdr:rowOff>
    </xdr:from>
    <xdr:ext cx="762000" cy="259045"/>
    <xdr:sp macro="" textlink="">
      <xdr:nvSpPr>
        <xdr:cNvPr id="467" name="テキスト ボックス 466">
          <a:extLst>
            <a:ext uri="{FF2B5EF4-FFF2-40B4-BE49-F238E27FC236}">
              <a16:creationId xmlns:a16="http://schemas.microsoft.com/office/drawing/2014/main" id="{0298DDCA-6D1A-4601-8DB7-02A22393F683}"/>
            </a:ext>
          </a:extLst>
        </xdr:cNvPr>
        <xdr:cNvSpPr txBox="1"/>
      </xdr:nvSpPr>
      <xdr:spPr>
        <a:xfrm>
          <a:off x="14020800" y="221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344,070
337,574
72.11
128,036,480
116,895,054
9,988,614
62,801,138
62,882,238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人件費にかかる一般財源充当歳出</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分子</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は前年度比で</a:t>
          </a:r>
          <a:r>
            <a:rPr kumimoji="1" lang="en-US" altLang="ja-JP" sz="1000">
              <a:solidFill>
                <a:schemeClr val="dk1"/>
              </a:solidFill>
              <a:effectLst/>
              <a:latin typeface="+mn-lt"/>
              <a:ea typeface="+mn-ea"/>
              <a:cs typeface="+mn-cs"/>
            </a:rPr>
            <a:t>28,794</a:t>
          </a:r>
          <a:r>
            <a:rPr kumimoji="1" lang="ja-JP" altLang="ja-JP" sz="1000">
              <a:solidFill>
                <a:schemeClr val="dk1"/>
              </a:solidFill>
              <a:effectLst/>
              <a:latin typeface="+mn-lt"/>
              <a:ea typeface="+mn-ea"/>
              <a:cs typeface="+mn-cs"/>
            </a:rPr>
            <a:t>千円の増、経常一般財源等</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分母</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は同</a:t>
          </a:r>
          <a:r>
            <a:rPr kumimoji="1" lang="en-US" altLang="ja-JP" sz="1000">
              <a:solidFill>
                <a:schemeClr val="dk1"/>
              </a:solidFill>
              <a:effectLst/>
              <a:latin typeface="+mn-lt"/>
              <a:ea typeface="+mn-ea"/>
              <a:cs typeface="+mn-cs"/>
            </a:rPr>
            <a:t>1,115,832</a:t>
          </a:r>
          <a:r>
            <a:rPr kumimoji="1" lang="ja-JP" altLang="ja-JP" sz="1000">
              <a:solidFill>
                <a:schemeClr val="dk1"/>
              </a:solidFill>
              <a:effectLst/>
              <a:latin typeface="+mn-lt"/>
              <a:ea typeface="+mn-ea"/>
              <a:cs typeface="+mn-cs"/>
            </a:rPr>
            <a:t>千円の減となり、指標値としては</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ポイントの増となった。　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年度の人件費については、時間外勤務手当の</a:t>
          </a:r>
          <a:r>
            <a:rPr kumimoji="1" lang="en-US" altLang="ja-JP" sz="1000">
              <a:solidFill>
                <a:schemeClr val="dk1"/>
              </a:solidFill>
              <a:effectLst/>
              <a:latin typeface="+mn-lt"/>
              <a:ea typeface="+mn-ea"/>
              <a:cs typeface="+mn-cs"/>
            </a:rPr>
            <a:t>45,261</a:t>
          </a:r>
          <a:r>
            <a:rPr kumimoji="1" lang="ja-JP" altLang="ja-JP" sz="1000">
              <a:solidFill>
                <a:schemeClr val="dk1"/>
              </a:solidFill>
              <a:effectLst/>
              <a:latin typeface="+mn-lt"/>
              <a:ea typeface="+mn-ea"/>
              <a:cs typeface="+mn-cs"/>
            </a:rPr>
            <a:t>千円の増などの要因により</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年度と比較して</a:t>
          </a:r>
          <a:r>
            <a:rPr kumimoji="1" lang="en-US" altLang="ja-JP" sz="1000">
              <a:solidFill>
                <a:schemeClr val="dk1"/>
              </a:solidFill>
              <a:effectLst/>
              <a:latin typeface="+mn-lt"/>
              <a:ea typeface="+mn-ea"/>
              <a:cs typeface="+mn-cs"/>
            </a:rPr>
            <a:t>9,868</a:t>
          </a:r>
          <a:r>
            <a:rPr kumimoji="1" lang="ja-JP" altLang="ja-JP" sz="1000">
              <a:solidFill>
                <a:schemeClr val="dk1"/>
              </a:solidFill>
              <a:effectLst/>
              <a:latin typeface="+mn-lt"/>
              <a:ea typeface="+mn-ea"/>
              <a:cs typeface="+mn-cs"/>
            </a:rPr>
            <a:t>千円の増となった。</a:t>
          </a:r>
          <a:endParaRPr lang="ja-JP" altLang="ja-JP" sz="1000">
            <a:effectLst/>
          </a:endParaRPr>
        </a:p>
        <a:p>
          <a:r>
            <a:rPr kumimoji="1" lang="ja-JP" altLang="ja-JP" sz="1000">
              <a:solidFill>
                <a:schemeClr val="dk1"/>
              </a:solidFill>
              <a:effectLst/>
              <a:latin typeface="+mn-lt"/>
              <a:ea typeface="+mn-ea"/>
              <a:cs typeface="+mn-cs"/>
            </a:rPr>
            <a:t>　今後も引き続き、適正な人員管理と事務事業の効率化に取り組み、負担の軽減を図っていく。</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107950</xdr:rowOff>
    </xdr:from>
    <xdr:to>
      <xdr:col>24</xdr:col>
      <xdr:colOff>25400</xdr:colOff>
      <xdr:row>42</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435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107950</xdr:rowOff>
    </xdr:from>
    <xdr:to>
      <xdr:col>24</xdr:col>
      <xdr:colOff>114300</xdr:colOff>
      <xdr:row>32</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124477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38</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38</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3250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3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95250</xdr:rowOff>
    </xdr:from>
    <xdr:to>
      <xdr:col>11</xdr:col>
      <xdr:colOff>60325</xdr:colOff>
      <xdr:row>36</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57150</xdr:rowOff>
    </xdr:from>
    <xdr:to>
      <xdr:col>15</xdr:col>
      <xdr:colOff>149225</xdr:colOff>
      <xdr:row>38</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0</xdr:rowOff>
    </xdr:from>
    <xdr:to>
      <xdr:col>6</xdr:col>
      <xdr:colOff>171450</xdr:colOff>
      <xdr:row>35</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前年度より</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ポイント減となったものの、類似団体や全国平均を上回っている。物件費にかかる一般財源充当歳出</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分子</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が、東部クリーンセンター費の電気計装設備借料（</a:t>
          </a:r>
          <a:r>
            <a:rPr kumimoji="1" lang="en-US" altLang="ja-JP" sz="1000">
              <a:solidFill>
                <a:schemeClr val="dk1"/>
              </a:solidFill>
              <a:effectLst/>
              <a:latin typeface="+mn-lt"/>
              <a:ea typeface="+mn-ea"/>
              <a:cs typeface="+mn-cs"/>
            </a:rPr>
            <a:t>59,908</a:t>
          </a:r>
          <a:r>
            <a:rPr kumimoji="1" lang="ja-JP" altLang="ja-JP" sz="1000">
              <a:solidFill>
                <a:schemeClr val="dk1"/>
              </a:solidFill>
              <a:effectLst/>
              <a:latin typeface="+mn-lt"/>
              <a:ea typeface="+mn-ea"/>
              <a:cs typeface="+mn-cs"/>
            </a:rPr>
            <a:t>千円）の皆減などにより前年度比</a:t>
          </a:r>
          <a:r>
            <a:rPr kumimoji="1" lang="en-US" altLang="ja-JP" sz="1000">
              <a:solidFill>
                <a:schemeClr val="dk1"/>
              </a:solidFill>
              <a:effectLst/>
              <a:latin typeface="+mn-lt"/>
              <a:ea typeface="+mn-ea"/>
              <a:cs typeface="+mn-cs"/>
            </a:rPr>
            <a:t>261,021</a:t>
          </a:r>
          <a:r>
            <a:rPr kumimoji="1" lang="ja-JP" altLang="ja-JP" sz="1000">
              <a:solidFill>
                <a:schemeClr val="dk1"/>
              </a:solidFill>
              <a:effectLst/>
              <a:latin typeface="+mn-lt"/>
              <a:ea typeface="+mn-ea"/>
              <a:cs typeface="+mn-cs"/>
            </a:rPr>
            <a:t>千円の減となったため、経常一般財源等</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分母</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が同</a:t>
          </a:r>
          <a:r>
            <a:rPr kumimoji="1" lang="en-US" altLang="ja-JP" sz="1000">
              <a:solidFill>
                <a:schemeClr val="dk1"/>
              </a:solidFill>
              <a:effectLst/>
              <a:latin typeface="+mn-lt"/>
              <a:ea typeface="+mn-ea"/>
              <a:cs typeface="+mn-cs"/>
            </a:rPr>
            <a:t>1,115,832</a:t>
          </a:r>
          <a:r>
            <a:rPr kumimoji="1" lang="ja-JP" altLang="ja-JP" sz="1000">
              <a:solidFill>
                <a:schemeClr val="dk1"/>
              </a:solidFill>
              <a:effectLst/>
              <a:latin typeface="+mn-lt"/>
              <a:ea typeface="+mn-ea"/>
              <a:cs typeface="+mn-cs"/>
            </a:rPr>
            <a:t>千円の減となったものの、指標値としては</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ポイントの減となった。</a:t>
          </a:r>
          <a:r>
            <a:rPr lang="ja-JP" altLang="ja-JP" sz="1000" b="0" i="0" baseline="0">
              <a:solidFill>
                <a:schemeClr val="dk1"/>
              </a:solidFill>
              <a:effectLst/>
              <a:latin typeface="+mn-lt"/>
              <a:ea typeface="+mn-ea"/>
              <a:cs typeface="+mn-cs"/>
            </a:rPr>
            <a:t>　物件費は今後も増加傾向を示す可能性があるが、事務事業の見直し等により経費節減に努める。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55563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15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27640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55563</xdr:rowOff>
    </xdr:from>
    <xdr:to>
      <xdr:col>82</xdr:col>
      <xdr:colOff>196850</xdr:colOff>
      <xdr:row>21</xdr:row>
      <xdr:rowOff>55563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155575</xdr:rowOff>
    </xdr:from>
    <xdr:to>
      <xdr:col>82</xdr:col>
      <xdr:colOff>107950</xdr:colOff>
      <xdr:row>16</xdr:row>
      <xdr:rowOff>169863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987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64152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35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169863</xdr:rowOff>
    </xdr:from>
    <xdr:to>
      <xdr:col>78</xdr:col>
      <xdr:colOff>69850</xdr:colOff>
      <xdr:row>17</xdr:row>
      <xdr:rowOff>141288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91306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76200</xdr:rowOff>
    </xdr:from>
    <xdr:to>
      <xdr:col>78</xdr:col>
      <xdr:colOff>120650</xdr:colOff>
      <xdr:row>16</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141288</xdr:rowOff>
    </xdr:from>
    <xdr:to>
      <xdr:col>73</xdr:col>
      <xdr:colOff>180975</xdr:colOff>
      <xdr:row>18</xdr:row>
      <xdr:rowOff>84138</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5593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119063</xdr:rowOff>
    </xdr:from>
    <xdr:to>
      <xdr:col>74</xdr:col>
      <xdr:colOff>31750</xdr:colOff>
      <xdr:row>16</xdr:row>
      <xdr:rowOff>49213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59390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5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84138</xdr:rowOff>
    </xdr:from>
    <xdr:to>
      <xdr:col>69</xdr:col>
      <xdr:colOff>92075</xdr:colOff>
      <xdr:row>18</xdr:row>
      <xdr:rowOff>98425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1702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147638</xdr:rowOff>
    </xdr:from>
    <xdr:to>
      <xdr:col>69</xdr:col>
      <xdr:colOff>142875</xdr:colOff>
      <xdr:row>17</xdr:row>
      <xdr:rowOff>77788</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87965</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104775</xdr:rowOff>
    </xdr:from>
    <xdr:to>
      <xdr:col>82</xdr:col>
      <xdr:colOff>158750</xdr:colOff>
      <xdr:row>17</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76852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119063</xdr:rowOff>
    </xdr:from>
    <xdr:to>
      <xdr:col>78</xdr:col>
      <xdr:colOff>120650</xdr:colOff>
      <xdr:row>17</xdr:row>
      <xdr:rowOff>49213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33990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48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90488</xdr:rowOff>
    </xdr:from>
    <xdr:to>
      <xdr:col>74</xdr:col>
      <xdr:colOff>31750</xdr:colOff>
      <xdr:row>18</xdr:row>
      <xdr:rowOff>20638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00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5415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9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33338</xdr:rowOff>
    </xdr:from>
    <xdr:to>
      <xdr:col>69</xdr:col>
      <xdr:colOff>142875</xdr:colOff>
      <xdr:row>18</xdr:row>
      <xdr:rowOff>134938</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1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119715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0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47625</xdr:rowOff>
    </xdr:from>
    <xdr:to>
      <xdr:col>65</xdr:col>
      <xdr:colOff>53975</xdr:colOff>
      <xdr:row>18</xdr:row>
      <xdr:rowOff>149225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134002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2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扶助費の決算総額は、子育て世帯等臨時特別給付金費の</a:t>
          </a:r>
          <a:r>
            <a:rPr kumimoji="1" lang="en-US" altLang="ja-JP" sz="1000">
              <a:solidFill>
                <a:schemeClr val="dk1"/>
              </a:solidFill>
              <a:effectLst/>
              <a:latin typeface="+mn-lt"/>
              <a:ea typeface="+mn-ea"/>
              <a:cs typeface="+mn-cs"/>
            </a:rPr>
            <a:t>4,369,576</a:t>
          </a:r>
          <a:r>
            <a:rPr kumimoji="1" lang="ja-JP" altLang="ja-JP" sz="1000">
              <a:solidFill>
                <a:schemeClr val="dk1"/>
              </a:solidFill>
              <a:effectLst/>
              <a:latin typeface="+mn-lt"/>
              <a:ea typeface="+mn-ea"/>
              <a:cs typeface="+mn-cs"/>
            </a:rPr>
            <a:t>千円の減、住民税非課税世帯等臨時特別給付金費の</a:t>
          </a:r>
          <a:r>
            <a:rPr kumimoji="1" lang="en-US" altLang="ja-JP" sz="1000">
              <a:solidFill>
                <a:schemeClr val="dk1"/>
              </a:solidFill>
              <a:effectLst/>
              <a:latin typeface="+mn-lt"/>
              <a:ea typeface="+mn-ea"/>
              <a:cs typeface="+mn-cs"/>
            </a:rPr>
            <a:t>1,398,764</a:t>
          </a:r>
          <a:r>
            <a:rPr kumimoji="1" lang="ja-JP" altLang="ja-JP" sz="1000">
              <a:solidFill>
                <a:schemeClr val="dk1"/>
              </a:solidFill>
              <a:effectLst/>
              <a:latin typeface="+mn-lt"/>
              <a:ea typeface="+mn-ea"/>
              <a:cs typeface="+mn-cs"/>
            </a:rPr>
            <a:t>千円減などの影響により前年度比で</a:t>
          </a:r>
          <a:r>
            <a:rPr kumimoji="1" lang="en-US" altLang="ja-JP" sz="1000">
              <a:solidFill>
                <a:schemeClr val="dk1"/>
              </a:solidFill>
              <a:effectLst/>
              <a:latin typeface="+mn-lt"/>
              <a:ea typeface="+mn-ea"/>
              <a:cs typeface="+mn-cs"/>
            </a:rPr>
            <a:t>3,767,739</a:t>
          </a:r>
          <a:r>
            <a:rPr kumimoji="1" lang="ja-JP" altLang="ja-JP" sz="1000">
              <a:solidFill>
                <a:schemeClr val="dk1"/>
              </a:solidFill>
              <a:effectLst/>
              <a:latin typeface="+mn-lt"/>
              <a:ea typeface="+mn-ea"/>
              <a:cs typeface="+mn-cs"/>
            </a:rPr>
            <a:t>千円の減となり、指標値としては</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ポイントの増となった。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保育需要への対応や、高齢化に伴う福祉サービスの拡大など、今後も扶助費への増加が見込まれるが、市単独事業の見直しなどを図り、扶助費の抑制に努めていく。　</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102507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6792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51905</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135165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6792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59</xdr:row>
      <xdr:rowOff>118835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9078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53522</xdr:rowOff>
    </xdr:from>
    <xdr:to>
      <xdr:col>11</xdr:col>
      <xdr:colOff>9525</xdr:colOff>
      <xdr:row>59</xdr:row>
      <xdr:rowOff>118835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169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138992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57349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68035</xdr:rowOff>
    </xdr:from>
    <xdr:to>
      <xdr:col>11</xdr:col>
      <xdr:colOff>60325</xdr:colOff>
      <xdr:row>59</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154412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繰出金の経常収支比率が</a:t>
          </a:r>
          <a:r>
            <a:rPr kumimoji="1" lang="en-US" altLang="ja-JP" sz="1000">
              <a:solidFill>
                <a:schemeClr val="dk1"/>
              </a:solidFill>
              <a:effectLst/>
              <a:latin typeface="+mn-lt"/>
              <a:ea typeface="+mn-ea"/>
              <a:cs typeface="+mn-cs"/>
            </a:rPr>
            <a:t>0.7</a:t>
          </a:r>
          <a:r>
            <a:rPr kumimoji="1" lang="ja-JP" altLang="ja-JP" sz="1000">
              <a:solidFill>
                <a:schemeClr val="dk1"/>
              </a:solidFill>
              <a:effectLst/>
              <a:latin typeface="+mn-lt"/>
              <a:ea typeface="+mn-ea"/>
              <a:cs typeface="+mn-cs"/>
            </a:rPr>
            <a:t>ポイント増、また維持補修費の経常収支比率が</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ポイントの増となり、全体では</a:t>
          </a:r>
          <a:r>
            <a:rPr kumimoji="1" lang="en-US" altLang="ja-JP" sz="1000">
              <a:solidFill>
                <a:schemeClr val="dk1"/>
              </a:solidFill>
              <a:effectLst/>
              <a:latin typeface="+mn-lt"/>
              <a:ea typeface="+mn-ea"/>
              <a:cs typeface="+mn-cs"/>
            </a:rPr>
            <a:t>0.8</a:t>
          </a:r>
          <a:r>
            <a:rPr kumimoji="1" lang="ja-JP" altLang="ja-JP" sz="1000">
              <a:solidFill>
                <a:schemeClr val="dk1"/>
              </a:solidFill>
              <a:effectLst/>
              <a:latin typeface="+mn-lt"/>
              <a:ea typeface="+mn-ea"/>
              <a:cs typeface="+mn-cs"/>
            </a:rPr>
            <a:t>ポイントの増となった。</a:t>
          </a:r>
          <a:endParaRPr lang="ja-JP" altLang="ja-JP" sz="1000">
            <a:effectLst/>
          </a:endParaRPr>
        </a:p>
        <a:p>
          <a:r>
            <a:rPr kumimoji="1" lang="ja-JP" altLang="ja-JP" sz="1000">
              <a:solidFill>
                <a:schemeClr val="dk1"/>
              </a:solidFill>
              <a:effectLst/>
              <a:latin typeface="+mn-lt"/>
              <a:ea typeface="+mn-ea"/>
              <a:cs typeface="+mn-cs"/>
            </a:rPr>
            <a:t>　他会計への繰出金においては、独立採算性の観点を踏まえ、普通会計の負担額軽減に努めていく。</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3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57150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071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31750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58</xdr:row>
      <xdr:rowOff>165100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08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6350</xdr:rowOff>
    </xdr:from>
    <xdr:to>
      <xdr:col>82</xdr:col>
      <xdr:colOff>158750</xdr:colOff>
      <xdr:row>59</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149877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補助費等は、ここ数年横ばいで推移し、類似団体や全国・県平均を上回っている。当市は、埼玉西部消防組合負担金</a:t>
          </a:r>
          <a:r>
            <a:rPr kumimoji="1" lang="en-US" altLang="ja-JP" sz="1000">
              <a:solidFill>
                <a:schemeClr val="dk1"/>
              </a:solidFill>
              <a:effectLst/>
              <a:latin typeface="+mn-lt"/>
              <a:ea typeface="+mn-ea"/>
              <a:cs typeface="+mn-cs"/>
            </a:rPr>
            <a:t>3,818,870</a:t>
          </a:r>
          <a:r>
            <a:rPr kumimoji="1" lang="ja-JP" altLang="ja-JP" sz="1000">
              <a:solidFill>
                <a:schemeClr val="dk1"/>
              </a:solidFill>
              <a:effectLst/>
              <a:latin typeface="+mn-lt"/>
              <a:ea typeface="+mn-ea"/>
              <a:cs typeface="+mn-cs"/>
            </a:rPr>
            <a:t>千円等の影響で、比率として高い水準にある。令和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年度においては、補助費等にかかる一般財源充当歳出</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分子</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が前年度比</a:t>
          </a:r>
          <a:r>
            <a:rPr kumimoji="1" lang="en-US" altLang="ja-JP" sz="1000">
              <a:solidFill>
                <a:schemeClr val="dk1"/>
              </a:solidFill>
              <a:effectLst/>
              <a:latin typeface="+mn-lt"/>
              <a:ea typeface="+mn-ea"/>
              <a:cs typeface="+mn-cs"/>
            </a:rPr>
            <a:t>126,732</a:t>
          </a:r>
          <a:r>
            <a:rPr kumimoji="1" lang="ja-JP" altLang="ja-JP" sz="1000">
              <a:solidFill>
                <a:schemeClr val="dk1"/>
              </a:solidFill>
              <a:effectLst/>
              <a:latin typeface="+mn-lt"/>
              <a:ea typeface="+mn-ea"/>
              <a:cs typeface="+mn-cs"/>
            </a:rPr>
            <a:t>千円の減額となったものの、経常一般財源等</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分母</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も同</a:t>
          </a:r>
          <a:r>
            <a:rPr kumimoji="1" lang="en-US" altLang="ja-JP" sz="1000">
              <a:solidFill>
                <a:schemeClr val="dk1"/>
              </a:solidFill>
              <a:effectLst/>
              <a:latin typeface="+mn-lt"/>
              <a:ea typeface="+mn-ea"/>
              <a:cs typeface="+mn-cs"/>
            </a:rPr>
            <a:t>1,115,832</a:t>
          </a:r>
          <a:r>
            <a:rPr kumimoji="1" lang="ja-JP" altLang="ja-JP" sz="1000">
              <a:solidFill>
                <a:schemeClr val="dk1"/>
              </a:solidFill>
              <a:effectLst/>
              <a:latin typeface="+mn-lt"/>
              <a:ea typeface="+mn-ea"/>
              <a:cs typeface="+mn-cs"/>
            </a:rPr>
            <a:t>千円の減となったため、指標値は前年度と同ポイントとなった。今後も引き続き、補助金の交付額や制度の見直しなど、事業の見直しに取り組み、経費の節減を図っていく。</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26416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7001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40132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2123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53848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92202</xdr:rowOff>
    </xdr:from>
    <xdr:to>
      <xdr:col>78</xdr:col>
      <xdr:colOff>120650</xdr:colOff>
      <xdr:row>36</xdr:row>
      <xdr:rowOff>22352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72136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72136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132859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所沢駅西口土地区画整理事業債元金償還金の</a:t>
          </a:r>
          <a:r>
            <a:rPr lang="en-US" altLang="ja-JP" sz="1000">
              <a:solidFill>
                <a:schemeClr val="dk1"/>
              </a:solidFill>
              <a:effectLst/>
              <a:latin typeface="+mn-lt"/>
              <a:ea typeface="+mn-ea"/>
              <a:cs typeface="+mn-cs"/>
            </a:rPr>
            <a:t>49,600</a:t>
          </a:r>
          <a:r>
            <a:rPr lang="ja-JP" altLang="ja-JP" sz="1000">
              <a:solidFill>
                <a:schemeClr val="dk1"/>
              </a:solidFill>
              <a:effectLst/>
              <a:latin typeface="+mn-lt"/>
              <a:ea typeface="+mn-ea"/>
              <a:cs typeface="+mn-cs"/>
            </a:rPr>
            <a:t>千円の増などにより、公債費にかかる一般財源充当歳出は前年度比で</a:t>
          </a:r>
          <a:r>
            <a:rPr lang="en-US" altLang="ja-JP" sz="1000">
              <a:solidFill>
                <a:schemeClr val="dk1"/>
              </a:solidFill>
              <a:effectLst/>
              <a:latin typeface="+mn-lt"/>
              <a:ea typeface="+mn-ea"/>
              <a:cs typeface="+mn-cs"/>
            </a:rPr>
            <a:t>20,924</a:t>
          </a:r>
          <a:r>
            <a:rPr lang="ja-JP" altLang="ja-JP" sz="1000">
              <a:solidFill>
                <a:schemeClr val="dk1"/>
              </a:solidFill>
              <a:effectLst/>
              <a:latin typeface="+mn-lt"/>
              <a:ea typeface="+mn-ea"/>
              <a:cs typeface="+mn-cs"/>
            </a:rPr>
            <a:t>千円の増となり、指標値としては</a:t>
          </a:r>
          <a:r>
            <a:rPr lang="en-US" altLang="ja-JP" sz="1000">
              <a:solidFill>
                <a:schemeClr val="dk1"/>
              </a:solidFill>
              <a:effectLst/>
              <a:latin typeface="+mn-lt"/>
              <a:ea typeface="+mn-ea"/>
              <a:cs typeface="+mn-cs"/>
            </a:rPr>
            <a:t>0.3</a:t>
          </a:r>
          <a:r>
            <a:rPr lang="ja-JP" altLang="ja-JP" sz="1000">
              <a:solidFill>
                <a:schemeClr val="dk1"/>
              </a:solidFill>
              <a:effectLst/>
              <a:latin typeface="+mn-lt"/>
              <a:ea typeface="+mn-ea"/>
              <a:cs typeface="+mn-cs"/>
            </a:rPr>
            <a:t>ポイントの増となった。</a:t>
          </a:r>
          <a:endParaRPr lang="ja-JP" altLang="ja-JP" sz="1000">
            <a:effectLst/>
          </a:endParaRPr>
        </a:p>
        <a:p>
          <a:pPr rtl="0" eaLnBrk="1" fontAlgn="auto" latinLnBrk="0" hangingPunct="1"/>
          <a:r>
            <a:rPr lang="ja-JP" altLang="ja-JP" sz="1000">
              <a:solidFill>
                <a:schemeClr val="dk1"/>
              </a:solidFill>
              <a:effectLst/>
              <a:latin typeface="+mn-lt"/>
              <a:ea typeface="+mn-ea"/>
              <a:cs typeface="+mn-cs"/>
            </a:rPr>
            <a:t>　類似団体と比べて当市の値は低い水準を維持しているが、引き続き世代間負担の公平性に留意しながら、計画的な運用に努めていく。</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00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75</xdr:row>
      <xdr:rowOff>168911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004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146050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943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85090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920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75</xdr:row>
      <xdr:rowOff>62230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920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118110</xdr:rowOff>
    </xdr:from>
    <xdr:to>
      <xdr:col>24</xdr:col>
      <xdr:colOff>76200</xdr:colOff>
      <xdr:row>76</xdr:row>
      <xdr:rowOff>48261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134637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人件費や扶助費の増などにより前年度より</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ポイント増となった。</a:t>
          </a:r>
          <a:endParaRPr lang="ja-JP" altLang="ja-JP" sz="1000">
            <a:effectLst/>
          </a:endParaRPr>
        </a:p>
        <a:p>
          <a:r>
            <a:rPr kumimoji="1" lang="ja-JP" altLang="ja-JP" sz="1000">
              <a:solidFill>
                <a:schemeClr val="dk1"/>
              </a:solidFill>
              <a:effectLst/>
              <a:latin typeface="+mn-lt"/>
              <a:ea typeface="+mn-ea"/>
              <a:cs typeface="+mn-cs"/>
            </a:rPr>
            <a:t>　依然として類似団体や全国・県平均を上回っていることから、公債費以外の経費経常経費の削減とともに、新たな財源の獲得や事務事業の廃止を見据えた検討など、抜本的な見直しに努めていく。</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433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132443</xdr:rowOff>
    </xdr:from>
    <xdr:to>
      <xdr:col>82</xdr:col>
      <xdr:colOff>107950</xdr:colOff>
      <xdr:row>78</xdr:row>
      <xdr:rowOff>50800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3162643"/>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109056</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296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132443</xdr:rowOff>
    </xdr:from>
    <xdr:to>
      <xdr:col>78</xdr:col>
      <xdr:colOff>69850</xdr:colOff>
      <xdr:row>80</xdr:row>
      <xdr:rowOff>78014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4782800" y="13162643"/>
          <a:ext cx="889000" cy="63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119743</xdr:rowOff>
    </xdr:from>
    <xdr:to>
      <xdr:col>78</xdr:col>
      <xdr:colOff>120650</xdr:colOff>
      <xdr:row>75</xdr:row>
      <xdr:rowOff>49893</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60070</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57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56243</xdr:rowOff>
    </xdr:from>
    <xdr:to>
      <xdr:col>73</xdr:col>
      <xdr:colOff>180975</xdr:colOff>
      <xdr:row>80</xdr:row>
      <xdr:rowOff>78014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3772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1814</xdr:rowOff>
    </xdr:from>
    <xdr:to>
      <xdr:col>69</xdr:col>
      <xdr:colOff>92075</xdr:colOff>
      <xdr:row>80</xdr:row>
      <xdr:rowOff>56243</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004800" y="13717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8164</xdr:rowOff>
    </xdr:from>
    <xdr:to>
      <xdr:col>69</xdr:col>
      <xdr:colOff>142875</xdr:colOff>
      <xdr:row>77</xdr:row>
      <xdr:rowOff>109764</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119941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81643</xdr:rowOff>
    </xdr:from>
    <xdr:to>
      <xdr:col>78</xdr:col>
      <xdr:colOff>120650</xdr:colOff>
      <xdr:row>77</xdr:row>
      <xdr:rowOff>11793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168020</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27214</xdr:rowOff>
    </xdr:from>
    <xdr:to>
      <xdr:col>74</xdr:col>
      <xdr:colOff>31750</xdr:colOff>
      <xdr:row>80</xdr:row>
      <xdr:rowOff>128814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113591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5443</xdr:rowOff>
    </xdr:from>
    <xdr:to>
      <xdr:col>69</xdr:col>
      <xdr:colOff>142875</xdr:colOff>
      <xdr:row>80</xdr:row>
      <xdr:rowOff>107043</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91820</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122464</xdr:rowOff>
    </xdr:from>
    <xdr:to>
      <xdr:col>65</xdr:col>
      <xdr:colOff>53975</xdr:colOff>
      <xdr:row>80</xdr:row>
      <xdr:rowOff>52614</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37391</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55231</xdr:rowOff>
    </xdr:from>
    <xdr:to>
      <xdr:col>29</xdr:col>
      <xdr:colOff>127000</xdr:colOff>
      <xdr:row>20</xdr:row>
      <xdr:rowOff>42298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0256"/>
          <a:ext cx="0" cy="13586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14375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42298</xdr:rowOff>
    </xdr:from>
    <xdr:to>
      <xdr:col>30</xdr:col>
      <xdr:colOff>25400</xdr:colOff>
      <xdr:row>20</xdr:row>
      <xdr:rowOff>42298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8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55231</xdr:rowOff>
    </xdr:from>
    <xdr:to>
      <xdr:col>30</xdr:col>
      <xdr:colOff>25400</xdr:colOff>
      <xdr:row>12</xdr:row>
      <xdr:rowOff>55231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0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155488</xdr:rowOff>
    </xdr:from>
    <xdr:to>
      <xdr:col>29</xdr:col>
      <xdr:colOff>127000</xdr:colOff>
      <xdr:row>18</xdr:row>
      <xdr:rowOff>162509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89213"/>
          <a:ext cx="647700" cy="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57109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40582</xdr:rowOff>
    </xdr:from>
    <xdr:to>
      <xdr:col>29</xdr:col>
      <xdr:colOff>177800</xdr:colOff>
      <xdr:row>17</xdr:row>
      <xdr:rowOff>142182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129493</xdr:rowOff>
    </xdr:from>
    <xdr:to>
      <xdr:col>26</xdr:col>
      <xdr:colOff>50800</xdr:colOff>
      <xdr:row>18</xdr:row>
      <xdr:rowOff>162509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63218"/>
          <a:ext cx="698500" cy="33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60731</xdr:rowOff>
    </xdr:from>
    <xdr:to>
      <xdr:col>26</xdr:col>
      <xdr:colOff>101600</xdr:colOff>
      <xdr:row>17</xdr:row>
      <xdr:rowOff>162331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129493</xdr:rowOff>
    </xdr:from>
    <xdr:to>
      <xdr:col>22</xdr:col>
      <xdr:colOff>114300</xdr:colOff>
      <xdr:row>19</xdr:row>
      <xdr:rowOff>44094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63218"/>
          <a:ext cx="698500" cy="86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79346</xdr:rowOff>
    </xdr:from>
    <xdr:to>
      <xdr:col>22</xdr:col>
      <xdr:colOff>165100</xdr:colOff>
      <xdr:row>18</xdr:row>
      <xdr:rowOff>9496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19673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44094</xdr:rowOff>
    </xdr:from>
    <xdr:to>
      <xdr:col>18</xdr:col>
      <xdr:colOff>177800</xdr:colOff>
      <xdr:row>19</xdr:row>
      <xdr:rowOff>53206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49269"/>
          <a:ext cx="698500" cy="9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138423</xdr:rowOff>
    </xdr:from>
    <xdr:to>
      <xdr:col>19</xdr:col>
      <xdr:colOff>38100</xdr:colOff>
      <xdr:row>18</xdr:row>
      <xdr:rowOff>68573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78750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162916</xdr:rowOff>
    </xdr:from>
    <xdr:to>
      <xdr:col>15</xdr:col>
      <xdr:colOff>101600</xdr:colOff>
      <xdr:row>18</xdr:row>
      <xdr:rowOff>93066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25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103243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104688</xdr:rowOff>
    </xdr:from>
    <xdr:to>
      <xdr:col>29</xdr:col>
      <xdr:colOff>177800</xdr:colOff>
      <xdr:row>19</xdr:row>
      <xdr:rowOff>34838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38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76765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111709</xdr:rowOff>
    </xdr:from>
    <xdr:to>
      <xdr:col>26</xdr:col>
      <xdr:colOff>101600</xdr:colOff>
      <xdr:row>19</xdr:row>
      <xdr:rowOff>41859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26636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3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78693</xdr:rowOff>
    </xdr:from>
    <xdr:to>
      <xdr:col>22</xdr:col>
      <xdr:colOff>165100</xdr:colOff>
      <xdr:row>19</xdr:row>
      <xdr:rowOff>8843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165070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164744</xdr:rowOff>
    </xdr:from>
    <xdr:to>
      <xdr:col>19</xdr:col>
      <xdr:colOff>38100</xdr:colOff>
      <xdr:row>19</xdr:row>
      <xdr:rowOff>94894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98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79671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2406</xdr:rowOff>
    </xdr:from>
    <xdr:to>
      <xdr:col>15</xdr:col>
      <xdr:colOff>101600</xdr:colOff>
      <xdr:row>19</xdr:row>
      <xdr:rowOff>104006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0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88783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9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273495</xdr:rowOff>
    </xdr:from>
    <xdr:to>
      <xdr:col>29</xdr:col>
      <xdr:colOff>127000</xdr:colOff>
      <xdr:row>38</xdr:row>
      <xdr:rowOff>164757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8045"/>
          <a:ext cx="0" cy="14343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136834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164757</xdr:rowOff>
    </xdr:from>
    <xdr:to>
      <xdr:col>30</xdr:col>
      <xdr:colOff>25400</xdr:colOff>
      <xdr:row>38</xdr:row>
      <xdr:rowOff>164757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2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16972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273495</xdr:rowOff>
    </xdr:from>
    <xdr:to>
      <xdr:col>30</xdr:col>
      <xdr:colOff>25400</xdr:colOff>
      <xdr:row>33</xdr:row>
      <xdr:rowOff>273495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77736</xdr:rowOff>
    </xdr:from>
    <xdr:to>
      <xdr:col>29</xdr:col>
      <xdr:colOff>127000</xdr:colOff>
      <xdr:row>37</xdr:row>
      <xdr:rowOff>109779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02436"/>
          <a:ext cx="647700" cy="32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62514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1872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32614</xdr:rowOff>
    </xdr:from>
    <xdr:to>
      <xdr:col>29</xdr:col>
      <xdr:colOff>177800</xdr:colOff>
      <xdr:row>37</xdr:row>
      <xdr:rowOff>134214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15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109779</xdr:rowOff>
    </xdr:from>
    <xdr:to>
      <xdr:col>26</xdr:col>
      <xdr:colOff>50800</xdr:colOff>
      <xdr:row>37</xdr:row>
      <xdr:rowOff>187998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34479"/>
          <a:ext cx="698500" cy="78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106375</xdr:rowOff>
    </xdr:from>
    <xdr:to>
      <xdr:col>26</xdr:col>
      <xdr:colOff>101600</xdr:colOff>
      <xdr:row>37</xdr:row>
      <xdr:rowOff>207975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231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192752</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31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187998</xdr:rowOff>
    </xdr:from>
    <xdr:to>
      <xdr:col>22</xdr:col>
      <xdr:colOff>114300</xdr:colOff>
      <xdr:row>37</xdr:row>
      <xdr:rowOff>248844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12698"/>
          <a:ext cx="698500" cy="60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133617</xdr:rowOff>
    </xdr:from>
    <xdr:to>
      <xdr:col>22</xdr:col>
      <xdr:colOff>165100</xdr:colOff>
      <xdr:row>37</xdr:row>
      <xdr:rowOff>235217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258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73944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2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248844</xdr:rowOff>
    </xdr:from>
    <xdr:to>
      <xdr:col>18</xdr:col>
      <xdr:colOff>177800</xdr:colOff>
      <xdr:row>37</xdr:row>
      <xdr:rowOff>289001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73544"/>
          <a:ext cx="698500" cy="40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137198</xdr:rowOff>
    </xdr:from>
    <xdr:to>
      <xdr:col>19</xdr:col>
      <xdr:colOff>38100</xdr:colOff>
      <xdr:row>37</xdr:row>
      <xdr:rowOff>238798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26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77525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3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124701</xdr:rowOff>
    </xdr:from>
    <xdr:to>
      <xdr:col>15</xdr:col>
      <xdr:colOff>101600</xdr:colOff>
      <xdr:row>37</xdr:row>
      <xdr:rowOff>226301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249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65028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1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26936</xdr:rowOff>
    </xdr:from>
    <xdr:to>
      <xdr:col>29</xdr:col>
      <xdr:colOff>177800</xdr:colOff>
      <xdr:row>37</xdr:row>
      <xdr:rowOff>128536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5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43463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9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58979</xdr:rowOff>
    </xdr:from>
    <xdr:to>
      <xdr:col>26</xdr:col>
      <xdr:colOff>101600</xdr:colOff>
      <xdr:row>37</xdr:row>
      <xdr:rowOff>160579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8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342206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52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137198</xdr:rowOff>
    </xdr:from>
    <xdr:to>
      <xdr:col>22</xdr:col>
      <xdr:colOff>165100</xdr:colOff>
      <xdr:row>37</xdr:row>
      <xdr:rowOff>238798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61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223575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198044</xdr:rowOff>
    </xdr:from>
    <xdr:to>
      <xdr:col>19</xdr:col>
      <xdr:colOff>38100</xdr:colOff>
      <xdr:row>37</xdr:row>
      <xdr:rowOff>299644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2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284421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0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238201</xdr:rowOff>
    </xdr:from>
    <xdr:to>
      <xdr:col>15</xdr:col>
      <xdr:colOff>101600</xdr:colOff>
      <xdr:row>37</xdr:row>
      <xdr:rowOff>339801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62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324578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4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344,070
337,574
72.11
128,036,480
116,895,054
9,988,614
62,801,138
62,882,238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87481</xdr:rowOff>
    </xdr:from>
    <xdr:to>
      <xdr:col>24</xdr:col>
      <xdr:colOff>62865</xdr:colOff>
      <xdr:row>38</xdr:row>
      <xdr:rowOff>28502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0981"/>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32329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28502</xdr:rowOff>
    </xdr:from>
    <xdr:to>
      <xdr:col>24</xdr:col>
      <xdr:colOff>152400</xdr:colOff>
      <xdr:row>38</xdr:row>
      <xdr:rowOff>28502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34158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87481</xdr:rowOff>
    </xdr:from>
    <xdr:to>
      <xdr:col>24</xdr:col>
      <xdr:colOff>152400</xdr:colOff>
      <xdr:row>30</xdr:row>
      <xdr:rowOff>87481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53812</xdr:rowOff>
    </xdr:from>
    <xdr:to>
      <xdr:col>24</xdr:col>
      <xdr:colOff>63500</xdr:colOff>
      <xdr:row>37</xdr:row>
      <xdr:rowOff>55020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97462"/>
          <a:ext cx="8382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44309</xdr:rowOff>
    </xdr:from>
    <xdr:to>
      <xdr:col>19</xdr:col>
      <xdr:colOff>177800</xdr:colOff>
      <xdr:row>37</xdr:row>
      <xdr:rowOff>53812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87959"/>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146344</xdr:rowOff>
    </xdr:from>
    <xdr:to>
      <xdr:col>20</xdr:col>
      <xdr:colOff>38100</xdr:colOff>
      <xdr:row>35</xdr:row>
      <xdr:rowOff>76494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93021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44309</xdr:rowOff>
    </xdr:from>
    <xdr:to>
      <xdr:col>15</xdr:col>
      <xdr:colOff>50800</xdr:colOff>
      <xdr:row>38</xdr:row>
      <xdr:rowOff>59233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7959"/>
          <a:ext cx="889000" cy="18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119440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59233</xdr:rowOff>
    </xdr:from>
    <xdr:to>
      <xdr:col>10</xdr:col>
      <xdr:colOff>114300</xdr:colOff>
      <xdr:row>38</xdr:row>
      <xdr:rowOff>60409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74333"/>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126299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142203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4220</xdr:rowOff>
    </xdr:from>
    <xdr:to>
      <xdr:col>24</xdr:col>
      <xdr:colOff>114300</xdr:colOff>
      <xdr:row>37</xdr:row>
      <xdr:rowOff>105820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154097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3012</xdr:rowOff>
    </xdr:from>
    <xdr:to>
      <xdr:col>20</xdr:col>
      <xdr:colOff>38100</xdr:colOff>
      <xdr:row>37</xdr:row>
      <xdr:rowOff>104612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3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164959</xdr:rowOff>
    </xdr:from>
    <xdr:to>
      <xdr:col>15</xdr:col>
      <xdr:colOff>101600</xdr:colOff>
      <xdr:row>37</xdr:row>
      <xdr:rowOff>95109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86236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8433</xdr:rowOff>
    </xdr:from>
    <xdr:to>
      <xdr:col>10</xdr:col>
      <xdr:colOff>165100</xdr:colOff>
      <xdr:row>38</xdr:row>
      <xdr:rowOff>110033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101160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1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9609</xdr:rowOff>
    </xdr:from>
    <xdr:to>
      <xdr:col>6</xdr:col>
      <xdr:colOff>38100</xdr:colOff>
      <xdr:row>38</xdr:row>
      <xdr:rowOff>111209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102336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1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23152</xdr:rowOff>
    </xdr:from>
    <xdr:to>
      <xdr:col>24</xdr:col>
      <xdr:colOff>62865</xdr:colOff>
      <xdr:row>57</xdr:row>
      <xdr:rowOff>24333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5652"/>
          <a:ext cx="1270" cy="1201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28160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80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24333</xdr:rowOff>
    </xdr:from>
    <xdr:to>
      <xdr:col>24</xdr:col>
      <xdr:colOff>152400</xdr:colOff>
      <xdr:row>57</xdr:row>
      <xdr:rowOff>24333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9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141279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7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23152</xdr:rowOff>
    </xdr:from>
    <xdr:to>
      <xdr:col>24</xdr:col>
      <xdr:colOff>152400</xdr:colOff>
      <xdr:row>50</xdr:row>
      <xdr:rowOff>23152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5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123012</xdr:rowOff>
    </xdr:from>
    <xdr:to>
      <xdr:col>24</xdr:col>
      <xdr:colOff>63500</xdr:colOff>
      <xdr:row>56</xdr:row>
      <xdr:rowOff>71196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52762"/>
          <a:ext cx="8382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20603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0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169176</xdr:rowOff>
    </xdr:from>
    <xdr:to>
      <xdr:col>24</xdr:col>
      <xdr:colOff>114300</xdr:colOff>
      <xdr:row>54</xdr:row>
      <xdr:rowOff>99326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2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71196</xdr:rowOff>
    </xdr:from>
    <xdr:to>
      <xdr:col>19</xdr:col>
      <xdr:colOff>177800</xdr:colOff>
      <xdr:row>56</xdr:row>
      <xdr:rowOff>170637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72396"/>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97130</xdr:rowOff>
    </xdr:from>
    <xdr:to>
      <xdr:col>20</xdr:col>
      <xdr:colOff>38100</xdr:colOff>
      <xdr:row>55</xdr:row>
      <xdr:rowOff>27280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43807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1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170637</xdr:rowOff>
    </xdr:from>
    <xdr:to>
      <xdr:col>15</xdr:col>
      <xdr:colOff>50800</xdr:colOff>
      <xdr:row>58</xdr:row>
      <xdr:rowOff>5664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71837"/>
          <a:ext cx="8890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33236</xdr:rowOff>
    </xdr:from>
    <xdr:to>
      <xdr:col>15</xdr:col>
      <xdr:colOff>101600</xdr:colOff>
      <xdr:row>56</xdr:row>
      <xdr:rowOff>134836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151363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5664</xdr:rowOff>
    </xdr:from>
    <xdr:to>
      <xdr:col>10</xdr:col>
      <xdr:colOff>114300</xdr:colOff>
      <xdr:row>58</xdr:row>
      <xdr:rowOff>67920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49764"/>
          <a:ext cx="889000" cy="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24626</xdr:rowOff>
    </xdr:from>
    <xdr:to>
      <xdr:col>10</xdr:col>
      <xdr:colOff>165100</xdr:colOff>
      <xdr:row>56</xdr:row>
      <xdr:rowOff>126226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142753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153670</xdr:rowOff>
    </xdr:from>
    <xdr:to>
      <xdr:col>6</xdr:col>
      <xdr:colOff>38100</xdr:colOff>
      <xdr:row>57</xdr:row>
      <xdr:rowOff>83820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100347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72212</xdr:rowOff>
    </xdr:from>
    <xdr:to>
      <xdr:col>24</xdr:col>
      <xdr:colOff>114300</xdr:colOff>
      <xdr:row>56</xdr:row>
      <xdr:rowOff>2362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50639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8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20396</xdr:rowOff>
    </xdr:from>
    <xdr:to>
      <xdr:col>20</xdr:col>
      <xdr:colOff>38100</xdr:colOff>
      <xdr:row>56</xdr:row>
      <xdr:rowOff>121996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113123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119837</xdr:rowOff>
    </xdr:from>
    <xdr:to>
      <xdr:col>15</xdr:col>
      <xdr:colOff>101600</xdr:colOff>
      <xdr:row>57</xdr:row>
      <xdr:rowOff>49987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41114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1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126314</xdr:rowOff>
    </xdr:from>
    <xdr:to>
      <xdr:col>10</xdr:col>
      <xdr:colOff>165100</xdr:colOff>
      <xdr:row>58</xdr:row>
      <xdr:rowOff>56464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47591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17120</xdr:rowOff>
    </xdr:from>
    <xdr:to>
      <xdr:col>6</xdr:col>
      <xdr:colOff>38100</xdr:colOff>
      <xdr:row>58</xdr:row>
      <xdr:rowOff>118720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109847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158400</xdr:rowOff>
    </xdr:from>
    <xdr:to>
      <xdr:col>24</xdr:col>
      <xdr:colOff>62865</xdr:colOff>
      <xdr:row>78</xdr:row>
      <xdr:rowOff>122372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31350"/>
          <a:ext cx="1270" cy="116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126199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99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122372</xdr:rowOff>
    </xdr:from>
    <xdr:to>
      <xdr:col>24</xdr:col>
      <xdr:colOff>152400</xdr:colOff>
      <xdr:row>78</xdr:row>
      <xdr:rowOff>122372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9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105077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158400</xdr:rowOff>
    </xdr:from>
    <xdr:to>
      <xdr:col>24</xdr:col>
      <xdr:colOff>152400</xdr:colOff>
      <xdr:row>71</xdr:row>
      <xdr:rowOff>158400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3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139745</xdr:rowOff>
    </xdr:from>
    <xdr:to>
      <xdr:col>24</xdr:col>
      <xdr:colOff>63500</xdr:colOff>
      <xdr:row>77</xdr:row>
      <xdr:rowOff>162195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41395"/>
          <a:ext cx="838200" cy="2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20657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154696</xdr:rowOff>
    </xdr:from>
    <xdr:to>
      <xdr:col>19</xdr:col>
      <xdr:colOff>177800</xdr:colOff>
      <xdr:row>77</xdr:row>
      <xdr:rowOff>162195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56346"/>
          <a:ext cx="8890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3494</xdr:rowOff>
    </xdr:from>
    <xdr:to>
      <xdr:col>20</xdr:col>
      <xdr:colOff>38100</xdr:colOff>
      <xdr:row>77</xdr:row>
      <xdr:rowOff>105094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121621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154696</xdr:rowOff>
    </xdr:from>
    <xdr:to>
      <xdr:col>15</xdr:col>
      <xdr:colOff>50800</xdr:colOff>
      <xdr:row>77</xdr:row>
      <xdr:rowOff>163154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5634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6375</xdr:rowOff>
    </xdr:from>
    <xdr:to>
      <xdr:col>15</xdr:col>
      <xdr:colOff>101600</xdr:colOff>
      <xdr:row>77</xdr:row>
      <xdr:rowOff>107975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124502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155290</xdr:rowOff>
    </xdr:from>
    <xdr:to>
      <xdr:col>10</xdr:col>
      <xdr:colOff>114300</xdr:colOff>
      <xdr:row>77</xdr:row>
      <xdr:rowOff>163154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56940"/>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48941</xdr:rowOff>
    </xdr:from>
    <xdr:to>
      <xdr:col>10</xdr:col>
      <xdr:colOff>165100</xdr:colOff>
      <xdr:row>77</xdr:row>
      <xdr:rowOff>150541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167068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54336</xdr:rowOff>
    </xdr:from>
    <xdr:to>
      <xdr:col>6</xdr:col>
      <xdr:colOff>38100</xdr:colOff>
      <xdr:row>77</xdr:row>
      <xdr:rowOff>155936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88945</xdr:rowOff>
    </xdr:from>
    <xdr:to>
      <xdr:col>24</xdr:col>
      <xdr:colOff>114300</xdr:colOff>
      <xdr:row>78</xdr:row>
      <xdr:rowOff>19095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67372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111395</xdr:rowOff>
    </xdr:from>
    <xdr:to>
      <xdr:col>20</xdr:col>
      <xdr:colOff>38100</xdr:colOff>
      <xdr:row>78</xdr:row>
      <xdr:rowOff>41545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32672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103896</xdr:rowOff>
    </xdr:from>
    <xdr:to>
      <xdr:col>15</xdr:col>
      <xdr:colOff>101600</xdr:colOff>
      <xdr:row>78</xdr:row>
      <xdr:rowOff>34046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25173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112354</xdr:rowOff>
    </xdr:from>
    <xdr:to>
      <xdr:col>10</xdr:col>
      <xdr:colOff>165100</xdr:colOff>
      <xdr:row>78</xdr:row>
      <xdr:rowOff>42504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33631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104490</xdr:rowOff>
    </xdr:from>
    <xdr:to>
      <xdr:col>6</xdr:col>
      <xdr:colOff>38100</xdr:colOff>
      <xdr:row>78</xdr:row>
      <xdr:rowOff>34640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25767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9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54756</xdr:rowOff>
    </xdr:from>
    <xdr:to>
      <xdr:col>24</xdr:col>
      <xdr:colOff>62865</xdr:colOff>
      <xdr:row>98</xdr:row>
      <xdr:rowOff>102685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5256"/>
          <a:ext cx="1270" cy="141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106512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102685</xdr:rowOff>
    </xdr:from>
    <xdr:to>
      <xdr:col>24</xdr:col>
      <xdr:colOff>152400</xdr:colOff>
      <xdr:row>98</xdr:row>
      <xdr:rowOff>102685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0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54756</xdr:rowOff>
    </xdr:from>
    <xdr:to>
      <xdr:col>24</xdr:col>
      <xdr:colOff>152400</xdr:colOff>
      <xdr:row>90</xdr:row>
      <xdr:rowOff>54756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27324</xdr:rowOff>
    </xdr:from>
    <xdr:to>
      <xdr:col>24</xdr:col>
      <xdr:colOff>63500</xdr:colOff>
      <xdr:row>97</xdr:row>
      <xdr:rowOff>67063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86524"/>
          <a:ext cx="838200" cy="2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1267</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9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149840</xdr:rowOff>
    </xdr:from>
    <xdr:to>
      <xdr:col>24</xdr:col>
      <xdr:colOff>114300</xdr:colOff>
      <xdr:row>96</xdr:row>
      <xdr:rowOff>79990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27324</xdr:rowOff>
    </xdr:from>
    <xdr:to>
      <xdr:col>19</xdr:col>
      <xdr:colOff>177800</xdr:colOff>
      <xdr:row>98</xdr:row>
      <xdr:rowOff>88264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86524"/>
          <a:ext cx="889000" cy="40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101149</xdr:rowOff>
    </xdr:from>
    <xdr:to>
      <xdr:col>20</xdr:col>
      <xdr:colOff>38100</xdr:colOff>
      <xdr:row>95</xdr:row>
      <xdr:rowOff>31299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47826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88264</xdr:rowOff>
    </xdr:from>
    <xdr:to>
      <xdr:col>15</xdr:col>
      <xdr:colOff>50800</xdr:colOff>
      <xdr:row>98</xdr:row>
      <xdr:rowOff>121222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90364"/>
          <a:ext cx="889000" cy="3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58001</xdr:rowOff>
    </xdr:from>
    <xdr:to>
      <xdr:col>15</xdr:col>
      <xdr:colOff>101600</xdr:colOff>
      <xdr:row>97</xdr:row>
      <xdr:rowOff>159601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4678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121222</xdr:rowOff>
    </xdr:from>
    <xdr:to>
      <xdr:col>10</xdr:col>
      <xdr:colOff>114300</xdr:colOff>
      <xdr:row>98</xdr:row>
      <xdr:rowOff>149092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23322"/>
          <a:ext cx="8890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95929</xdr:rowOff>
    </xdr:from>
    <xdr:to>
      <xdr:col>10</xdr:col>
      <xdr:colOff>165100</xdr:colOff>
      <xdr:row>98</xdr:row>
      <xdr:rowOff>26079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42606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144850</xdr:rowOff>
    </xdr:from>
    <xdr:to>
      <xdr:col>6</xdr:col>
      <xdr:colOff>38100</xdr:colOff>
      <xdr:row>98</xdr:row>
      <xdr:rowOff>75000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91527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16263</xdr:rowOff>
    </xdr:from>
    <xdr:to>
      <xdr:col>24</xdr:col>
      <xdr:colOff>114300</xdr:colOff>
      <xdr:row>97</xdr:row>
      <xdr:rowOff>117863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166140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2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147974</xdr:rowOff>
    </xdr:from>
    <xdr:to>
      <xdr:col>20</xdr:col>
      <xdr:colOff>38100</xdr:colOff>
      <xdr:row>96</xdr:row>
      <xdr:rowOff>78124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69251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52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37464</xdr:rowOff>
    </xdr:from>
    <xdr:to>
      <xdr:col>15</xdr:col>
      <xdr:colOff>101600</xdr:colOff>
      <xdr:row>98</xdr:row>
      <xdr:rowOff>139064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130191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3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70422</xdr:rowOff>
    </xdr:from>
    <xdr:to>
      <xdr:col>10</xdr:col>
      <xdr:colOff>165100</xdr:colOff>
      <xdr:row>99</xdr:row>
      <xdr:rowOff>572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163149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98292</xdr:rowOff>
    </xdr:from>
    <xdr:to>
      <xdr:col>6</xdr:col>
      <xdr:colOff>38100</xdr:colOff>
      <xdr:row>99</xdr:row>
      <xdr:rowOff>28442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0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19569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9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43256</xdr:rowOff>
    </xdr:from>
    <xdr:to>
      <xdr:col>54</xdr:col>
      <xdr:colOff>189865</xdr:colOff>
      <xdr:row>39</xdr:row>
      <xdr:rowOff>44679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044006"/>
          <a:ext cx="1270" cy="68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48506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44679</xdr:rowOff>
    </xdr:from>
    <xdr:to>
      <xdr:col>55</xdr:col>
      <xdr:colOff>88900</xdr:colOff>
      <xdr:row>39</xdr:row>
      <xdr:rowOff>44679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3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161383</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8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43256</xdr:rowOff>
    </xdr:from>
    <xdr:to>
      <xdr:col>55</xdr:col>
      <xdr:colOff>88900</xdr:colOff>
      <xdr:row>35</xdr:row>
      <xdr:rowOff>43256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04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127712</xdr:rowOff>
    </xdr:from>
    <xdr:to>
      <xdr:col>55</xdr:col>
      <xdr:colOff>0</xdr:colOff>
      <xdr:row>39</xdr:row>
      <xdr:rowOff>24092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642812"/>
          <a:ext cx="838200" cy="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24249</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6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1371</xdr:rowOff>
    </xdr:from>
    <xdr:to>
      <xdr:col>55</xdr:col>
      <xdr:colOff>50800</xdr:colOff>
      <xdr:row>38</xdr:row>
      <xdr:rowOff>102971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23711</xdr:rowOff>
    </xdr:from>
    <xdr:to>
      <xdr:col>50</xdr:col>
      <xdr:colOff>114300</xdr:colOff>
      <xdr:row>39</xdr:row>
      <xdr:rowOff>24092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38661"/>
          <a:ext cx="889000" cy="137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68059</xdr:rowOff>
    </xdr:from>
    <xdr:to>
      <xdr:col>50</xdr:col>
      <xdr:colOff>165100</xdr:colOff>
      <xdr:row>38</xdr:row>
      <xdr:rowOff>169659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14736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23711</xdr:rowOff>
    </xdr:from>
    <xdr:to>
      <xdr:col>45</xdr:col>
      <xdr:colOff>177800</xdr:colOff>
      <xdr:row>38</xdr:row>
      <xdr:rowOff>136957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38661"/>
          <a:ext cx="889000" cy="13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134023</xdr:rowOff>
    </xdr:from>
    <xdr:to>
      <xdr:col>46</xdr:col>
      <xdr:colOff>38100</xdr:colOff>
      <xdr:row>31</xdr:row>
      <xdr:rowOff>64173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80700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136957</xdr:rowOff>
    </xdr:from>
    <xdr:to>
      <xdr:col>41</xdr:col>
      <xdr:colOff>50800</xdr:colOff>
      <xdr:row>39</xdr:row>
      <xdr:rowOff>35840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52057"/>
          <a:ext cx="8890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53954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84929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76912</xdr:rowOff>
    </xdr:from>
    <xdr:to>
      <xdr:col>55</xdr:col>
      <xdr:colOff>50800</xdr:colOff>
      <xdr:row>39</xdr:row>
      <xdr:rowOff>7062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163289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144742</xdr:rowOff>
    </xdr:from>
    <xdr:to>
      <xdr:col>50</xdr:col>
      <xdr:colOff>165100</xdr:colOff>
      <xdr:row>39</xdr:row>
      <xdr:rowOff>74892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66019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144361</xdr:rowOff>
    </xdr:from>
    <xdr:to>
      <xdr:col>46</xdr:col>
      <xdr:colOff>38100</xdr:colOff>
      <xdr:row>31</xdr:row>
      <xdr:rowOff>74511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65638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8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86157</xdr:rowOff>
    </xdr:from>
    <xdr:to>
      <xdr:col>41</xdr:col>
      <xdr:colOff>101600</xdr:colOff>
      <xdr:row>39</xdr:row>
      <xdr:rowOff>16307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32834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7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156490</xdr:rowOff>
    </xdr:from>
    <xdr:to>
      <xdr:col>36</xdr:col>
      <xdr:colOff>165100</xdr:colOff>
      <xdr:row>39</xdr:row>
      <xdr:rowOff>86640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77767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68415</xdr:rowOff>
    </xdr:from>
    <xdr:to>
      <xdr:col>54</xdr:col>
      <xdr:colOff>189865</xdr:colOff>
      <xdr:row>59</xdr:row>
      <xdr:rowOff>116840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12365"/>
          <a:ext cx="1270" cy="142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120667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116840</xdr:rowOff>
    </xdr:from>
    <xdr:to>
      <xdr:col>55</xdr:col>
      <xdr:colOff>88900</xdr:colOff>
      <xdr:row>59</xdr:row>
      <xdr:rowOff>116840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3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15092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68415</xdr:rowOff>
    </xdr:from>
    <xdr:to>
      <xdr:col>55</xdr:col>
      <xdr:colOff>88900</xdr:colOff>
      <xdr:row>51</xdr:row>
      <xdr:rowOff>68415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83331</xdr:rowOff>
    </xdr:from>
    <xdr:to>
      <xdr:col>55</xdr:col>
      <xdr:colOff>0</xdr:colOff>
      <xdr:row>58</xdr:row>
      <xdr:rowOff>138481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27431"/>
          <a:ext cx="838200" cy="5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33043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62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10166</xdr:rowOff>
    </xdr:from>
    <xdr:to>
      <xdr:col>55</xdr:col>
      <xdr:colOff>50800</xdr:colOff>
      <xdr:row>56</xdr:row>
      <xdr:rowOff>111766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160389</xdr:rowOff>
    </xdr:from>
    <xdr:to>
      <xdr:col>50</xdr:col>
      <xdr:colOff>114300</xdr:colOff>
      <xdr:row>58</xdr:row>
      <xdr:rowOff>83331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33039"/>
          <a:ext cx="889000" cy="9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115074</xdr:rowOff>
    </xdr:from>
    <xdr:to>
      <xdr:col>50</xdr:col>
      <xdr:colOff>165100</xdr:colOff>
      <xdr:row>57</xdr:row>
      <xdr:rowOff>45224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61751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65557</xdr:rowOff>
    </xdr:from>
    <xdr:to>
      <xdr:col>45</xdr:col>
      <xdr:colOff>177800</xdr:colOff>
      <xdr:row>57</xdr:row>
      <xdr:rowOff>160389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495307"/>
          <a:ext cx="889000" cy="43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64878</xdr:rowOff>
    </xdr:from>
    <xdr:to>
      <xdr:col>46</xdr:col>
      <xdr:colOff>38100</xdr:colOff>
      <xdr:row>56</xdr:row>
      <xdr:rowOff>166478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11555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65557</xdr:rowOff>
    </xdr:from>
    <xdr:to>
      <xdr:col>41</xdr:col>
      <xdr:colOff>50800</xdr:colOff>
      <xdr:row>58</xdr:row>
      <xdr:rowOff>113792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495307"/>
          <a:ext cx="889000" cy="5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12033</xdr:rowOff>
    </xdr:from>
    <xdr:to>
      <xdr:col>41</xdr:col>
      <xdr:colOff>101600</xdr:colOff>
      <xdr:row>56</xdr:row>
      <xdr:rowOff>113633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104760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31331</xdr:rowOff>
    </xdr:from>
    <xdr:to>
      <xdr:col>36</xdr:col>
      <xdr:colOff>165100</xdr:colOff>
      <xdr:row>56</xdr:row>
      <xdr:rowOff>132931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149458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87681</xdr:rowOff>
    </xdr:from>
    <xdr:to>
      <xdr:col>55</xdr:col>
      <xdr:colOff>50800</xdr:colOff>
      <xdr:row>59</xdr:row>
      <xdr:rowOff>17831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66108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1001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32531</xdr:rowOff>
    </xdr:from>
    <xdr:to>
      <xdr:col>50</xdr:col>
      <xdr:colOff>165100</xdr:colOff>
      <xdr:row>58</xdr:row>
      <xdr:rowOff>134131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125258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109589</xdr:rowOff>
    </xdr:from>
    <xdr:to>
      <xdr:col>46</xdr:col>
      <xdr:colOff>38100</xdr:colOff>
      <xdr:row>58</xdr:row>
      <xdr:rowOff>39739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30866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14757</xdr:rowOff>
    </xdr:from>
    <xdr:to>
      <xdr:col>41</xdr:col>
      <xdr:colOff>101600</xdr:colOff>
      <xdr:row>55</xdr:row>
      <xdr:rowOff>116357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132884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1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62992</xdr:rowOff>
    </xdr:from>
    <xdr:to>
      <xdr:col>36</xdr:col>
      <xdr:colOff>165100</xdr:colOff>
      <xdr:row>58</xdr:row>
      <xdr:rowOff>164592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155719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87710</xdr:rowOff>
    </xdr:from>
    <xdr:to>
      <xdr:col>54</xdr:col>
      <xdr:colOff>189865</xdr:colOff>
      <xdr:row>79</xdr:row>
      <xdr:rowOff>90159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89210"/>
          <a:ext cx="1270" cy="154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93986</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90159</xdr:rowOff>
    </xdr:from>
    <xdr:to>
      <xdr:col>55</xdr:col>
      <xdr:colOff>88900</xdr:colOff>
      <xdr:row>79</xdr:row>
      <xdr:rowOff>90159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3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34387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87710</xdr:rowOff>
    </xdr:from>
    <xdr:to>
      <xdr:col>55</xdr:col>
      <xdr:colOff>88900</xdr:colOff>
      <xdr:row>70</xdr:row>
      <xdr:rowOff>87710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8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107403</xdr:rowOff>
    </xdr:from>
    <xdr:to>
      <xdr:col>55</xdr:col>
      <xdr:colOff>0</xdr:colOff>
      <xdr:row>77</xdr:row>
      <xdr:rowOff>114227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09053"/>
          <a:ext cx="838200" cy="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118863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97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95986</xdr:rowOff>
    </xdr:from>
    <xdr:to>
      <xdr:col>55</xdr:col>
      <xdr:colOff>50800</xdr:colOff>
      <xdr:row>77</xdr:row>
      <xdr:rowOff>26136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107403</xdr:rowOff>
    </xdr:from>
    <xdr:to>
      <xdr:col>50</xdr:col>
      <xdr:colOff>114300</xdr:colOff>
      <xdr:row>78</xdr:row>
      <xdr:rowOff>7178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309053"/>
          <a:ext cx="889000" cy="7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20744</xdr:rowOff>
    </xdr:from>
    <xdr:to>
      <xdr:col>50</xdr:col>
      <xdr:colOff>165100</xdr:colOff>
      <xdr:row>77</xdr:row>
      <xdr:rowOff>122344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138871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9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104431</xdr:rowOff>
    </xdr:from>
    <xdr:to>
      <xdr:col>45</xdr:col>
      <xdr:colOff>177800</xdr:colOff>
      <xdr:row>78</xdr:row>
      <xdr:rowOff>7178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134631"/>
          <a:ext cx="889000" cy="2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45695</xdr:rowOff>
    </xdr:from>
    <xdr:to>
      <xdr:col>46</xdr:col>
      <xdr:colOff>38100</xdr:colOff>
      <xdr:row>77</xdr:row>
      <xdr:rowOff>147295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163822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104431</xdr:rowOff>
    </xdr:from>
    <xdr:to>
      <xdr:col>41</xdr:col>
      <xdr:colOff>50800</xdr:colOff>
      <xdr:row>77</xdr:row>
      <xdr:rowOff>86077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134631"/>
          <a:ext cx="889000" cy="15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148727</xdr:rowOff>
    </xdr:from>
    <xdr:to>
      <xdr:col>41</xdr:col>
      <xdr:colOff>101600</xdr:colOff>
      <xdr:row>77</xdr:row>
      <xdr:rowOff>78877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70004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30510</xdr:rowOff>
    </xdr:from>
    <xdr:to>
      <xdr:col>36</xdr:col>
      <xdr:colOff>165100</xdr:colOff>
      <xdr:row>77</xdr:row>
      <xdr:rowOff>132110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148637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63427</xdr:rowOff>
    </xdr:from>
    <xdr:to>
      <xdr:col>55</xdr:col>
      <xdr:colOff>50800</xdr:colOff>
      <xdr:row>77</xdr:row>
      <xdr:rowOff>165027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6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41854</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4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56603</xdr:rowOff>
    </xdr:from>
    <xdr:to>
      <xdr:col>50</xdr:col>
      <xdr:colOff>165100</xdr:colOff>
      <xdr:row>77</xdr:row>
      <xdr:rowOff>158203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149330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35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127828</xdr:rowOff>
    </xdr:from>
    <xdr:to>
      <xdr:col>46</xdr:col>
      <xdr:colOff>38100</xdr:colOff>
      <xdr:row>78</xdr:row>
      <xdr:rowOff>57978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2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49105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4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53631</xdr:rowOff>
    </xdr:from>
    <xdr:to>
      <xdr:col>41</xdr:col>
      <xdr:colOff>101600</xdr:colOff>
      <xdr:row>76</xdr:row>
      <xdr:rowOff>155231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8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35277</xdr:rowOff>
    </xdr:from>
    <xdr:to>
      <xdr:col>36</xdr:col>
      <xdr:colOff>165100</xdr:colOff>
      <xdr:row>77</xdr:row>
      <xdr:rowOff>136877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128004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3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154363</xdr:rowOff>
    </xdr:from>
    <xdr:to>
      <xdr:col>54</xdr:col>
      <xdr:colOff>189865</xdr:colOff>
      <xdr:row>98</xdr:row>
      <xdr:rowOff>83072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13413"/>
          <a:ext cx="1270" cy="147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86899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83072</xdr:rowOff>
    </xdr:from>
    <xdr:to>
      <xdr:col>55</xdr:col>
      <xdr:colOff>88900</xdr:colOff>
      <xdr:row>98</xdr:row>
      <xdr:rowOff>83072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101040</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154363</xdr:rowOff>
    </xdr:from>
    <xdr:to>
      <xdr:col>55</xdr:col>
      <xdr:colOff>88900</xdr:colOff>
      <xdr:row>89</xdr:row>
      <xdr:rowOff>154363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138165</xdr:rowOff>
    </xdr:from>
    <xdr:to>
      <xdr:col>55</xdr:col>
      <xdr:colOff>0</xdr:colOff>
      <xdr:row>98</xdr:row>
      <xdr:rowOff>3487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768815"/>
          <a:ext cx="8382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141919</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086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119042</xdr:rowOff>
    </xdr:from>
    <xdr:to>
      <xdr:col>55</xdr:col>
      <xdr:colOff>50800</xdr:colOff>
      <xdr:row>95</xdr:row>
      <xdr:rowOff>49192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23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37973</xdr:rowOff>
    </xdr:from>
    <xdr:to>
      <xdr:col>50</xdr:col>
      <xdr:colOff>114300</xdr:colOff>
      <xdr:row>97</xdr:row>
      <xdr:rowOff>138165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497173"/>
          <a:ext cx="889000" cy="27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65517</xdr:rowOff>
    </xdr:from>
    <xdr:to>
      <xdr:col>50</xdr:col>
      <xdr:colOff>165100</xdr:colOff>
      <xdr:row>95</xdr:row>
      <xdr:rowOff>167117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12194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2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148811</xdr:rowOff>
    </xdr:from>
    <xdr:to>
      <xdr:col>45</xdr:col>
      <xdr:colOff>177800</xdr:colOff>
      <xdr:row>96</xdr:row>
      <xdr:rowOff>37973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5922211"/>
          <a:ext cx="889000" cy="5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139486</xdr:rowOff>
    </xdr:from>
    <xdr:to>
      <xdr:col>46</xdr:col>
      <xdr:colOff>38100</xdr:colOff>
      <xdr:row>95</xdr:row>
      <xdr:rowOff>69636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25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86163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148811</xdr:rowOff>
    </xdr:from>
    <xdr:to>
      <xdr:col>41</xdr:col>
      <xdr:colOff>50800</xdr:colOff>
      <xdr:row>97</xdr:row>
      <xdr:rowOff>89441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5922211"/>
          <a:ext cx="889000" cy="79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100918</xdr:rowOff>
    </xdr:from>
    <xdr:to>
      <xdr:col>41</xdr:col>
      <xdr:colOff>101600</xdr:colOff>
      <xdr:row>95</xdr:row>
      <xdr:rowOff>31068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21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22195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0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91317</xdr:rowOff>
    </xdr:from>
    <xdr:to>
      <xdr:col>36</xdr:col>
      <xdr:colOff>165100</xdr:colOff>
      <xdr:row>95</xdr:row>
      <xdr:rowOff>21467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20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37994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59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124137</xdr:rowOff>
    </xdr:from>
    <xdr:to>
      <xdr:col>55</xdr:col>
      <xdr:colOff>50800</xdr:colOff>
      <xdr:row>98</xdr:row>
      <xdr:rowOff>54287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5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39064</xdr:rowOff>
    </xdr:from>
    <xdr:ext cx="469744"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6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87365</xdr:rowOff>
    </xdr:from>
    <xdr:to>
      <xdr:col>50</xdr:col>
      <xdr:colOff>165100</xdr:colOff>
      <xdr:row>98</xdr:row>
      <xdr:rowOff>17515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8642</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404428" y="1681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158623</xdr:rowOff>
    </xdr:from>
    <xdr:to>
      <xdr:col>46</xdr:col>
      <xdr:colOff>38100</xdr:colOff>
      <xdr:row>96</xdr:row>
      <xdr:rowOff>88773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79900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5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98011</xdr:rowOff>
    </xdr:from>
    <xdr:to>
      <xdr:col>41</xdr:col>
      <xdr:colOff>101600</xdr:colOff>
      <xdr:row>93</xdr:row>
      <xdr:rowOff>28161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587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44688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64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38641</xdr:rowOff>
    </xdr:from>
    <xdr:to>
      <xdr:col>36</xdr:col>
      <xdr:colOff>165100</xdr:colOff>
      <xdr:row>97</xdr:row>
      <xdr:rowOff>140241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131368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7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16583</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134710</xdr:rowOff>
    </xdr:from>
    <xdr:ext cx="469744"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16583</xdr:rowOff>
    </xdr:from>
    <xdr:to>
      <xdr:col>86</xdr:col>
      <xdr:colOff>25400</xdr:colOff>
      <xdr:row>31</xdr:row>
      <xdr:rowOff>16583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131045</xdr:rowOff>
    </xdr:from>
    <xdr:ext cx="378565"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74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108168</xdr:rowOff>
    </xdr:from>
    <xdr:to>
      <xdr:col>85</xdr:col>
      <xdr:colOff>177800</xdr:colOff>
      <xdr:row>39</xdr:row>
      <xdr:rowOff>38318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90533</xdr:rowOff>
    </xdr:from>
    <xdr:to>
      <xdr:col>81</xdr:col>
      <xdr:colOff>101600</xdr:colOff>
      <xdr:row>39</xdr:row>
      <xdr:rowOff>20683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6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37210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38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31278</xdr:rowOff>
    </xdr:from>
    <xdr:to>
      <xdr:col>76</xdr:col>
      <xdr:colOff>114300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546378"/>
          <a:ext cx="889000" cy="23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168584</xdr:rowOff>
    </xdr:from>
    <xdr:to>
      <xdr:col>76</xdr:col>
      <xdr:colOff>165100</xdr:colOff>
      <xdr:row>38</xdr:row>
      <xdr:rowOff>98734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115261</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92347</xdr:rowOff>
    </xdr:from>
    <xdr:to>
      <xdr:col>71</xdr:col>
      <xdr:colOff>177800</xdr:colOff>
      <xdr:row>38</xdr:row>
      <xdr:rowOff>31278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264547"/>
          <a:ext cx="889000" cy="28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10523</xdr:rowOff>
    </xdr:from>
    <xdr:to>
      <xdr:col>72</xdr:col>
      <xdr:colOff>38100</xdr:colOff>
      <xdr:row>38</xdr:row>
      <xdr:rowOff>112123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2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103250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61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163358</xdr:rowOff>
    </xdr:from>
    <xdr:to>
      <xdr:col>67</xdr:col>
      <xdr:colOff>101600</xdr:colOff>
      <xdr:row>38</xdr:row>
      <xdr:rowOff>93508</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0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84635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59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151928</xdr:rowOff>
    </xdr:from>
    <xdr:to>
      <xdr:col>72</xdr:col>
      <xdr:colOff>38100</xdr:colOff>
      <xdr:row>38</xdr:row>
      <xdr:rowOff>82079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495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98605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270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41547</xdr:rowOff>
    </xdr:from>
    <xdr:to>
      <xdr:col>67</xdr:col>
      <xdr:colOff>101600</xdr:colOff>
      <xdr:row>36</xdr:row>
      <xdr:rowOff>143147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159674</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598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103673</xdr:rowOff>
    </xdr:from>
    <xdr:to>
      <xdr:col>85</xdr:col>
      <xdr:colOff>126364</xdr:colOff>
      <xdr:row>79</xdr:row>
      <xdr:rowOff>5694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276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9521</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5694</xdr:rowOff>
    </xdr:from>
    <xdr:to>
      <xdr:col>86</xdr:col>
      <xdr:colOff>25400</xdr:colOff>
      <xdr:row>79</xdr:row>
      <xdr:rowOff>5694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5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50350</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2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103673</xdr:rowOff>
    </xdr:from>
    <xdr:to>
      <xdr:col>86</xdr:col>
      <xdr:colOff>25400</xdr:colOff>
      <xdr:row>71</xdr:row>
      <xdr:rowOff>103673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27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81338</xdr:rowOff>
    </xdr:from>
    <xdr:to>
      <xdr:col>85</xdr:col>
      <xdr:colOff>127000</xdr:colOff>
      <xdr:row>78</xdr:row>
      <xdr:rowOff>82069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54438"/>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33938</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4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11061</xdr:rowOff>
    </xdr:from>
    <xdr:to>
      <xdr:col>85</xdr:col>
      <xdr:colOff>177800</xdr:colOff>
      <xdr:row>77</xdr:row>
      <xdr:rowOff>112661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82069</xdr:rowOff>
    </xdr:from>
    <xdr:to>
      <xdr:col>81</xdr:col>
      <xdr:colOff>50800</xdr:colOff>
      <xdr:row>78</xdr:row>
      <xdr:rowOff>155725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55169"/>
          <a:ext cx="889000" cy="7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30790</xdr:rowOff>
    </xdr:from>
    <xdr:to>
      <xdr:col>81</xdr:col>
      <xdr:colOff>101600</xdr:colOff>
      <xdr:row>77</xdr:row>
      <xdr:rowOff>132390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148917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155725</xdr:rowOff>
    </xdr:from>
    <xdr:to>
      <xdr:col>76</xdr:col>
      <xdr:colOff>114300</xdr:colOff>
      <xdr:row>78</xdr:row>
      <xdr:rowOff>157736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52882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47592</xdr:rowOff>
    </xdr:from>
    <xdr:to>
      <xdr:col>76</xdr:col>
      <xdr:colOff>165100</xdr:colOff>
      <xdr:row>77</xdr:row>
      <xdr:rowOff>149192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165719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157736</xdr:rowOff>
    </xdr:from>
    <xdr:to>
      <xdr:col>71</xdr:col>
      <xdr:colOff>177800</xdr:colOff>
      <xdr:row>78</xdr:row>
      <xdr:rowOff>170630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530836"/>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68349</xdr:rowOff>
    </xdr:from>
    <xdr:to>
      <xdr:col>72</xdr:col>
      <xdr:colOff>38100</xdr:colOff>
      <xdr:row>77</xdr:row>
      <xdr:rowOff>169949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15026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39523</xdr:rowOff>
    </xdr:from>
    <xdr:to>
      <xdr:col>67</xdr:col>
      <xdr:colOff>101600</xdr:colOff>
      <xdr:row>77</xdr:row>
      <xdr:rowOff>141123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157650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30538</xdr:rowOff>
    </xdr:from>
    <xdr:to>
      <xdr:col>85</xdr:col>
      <xdr:colOff>177800</xdr:colOff>
      <xdr:row>78</xdr:row>
      <xdr:rowOff>132138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116915</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31269</xdr:rowOff>
    </xdr:from>
    <xdr:to>
      <xdr:col>81</xdr:col>
      <xdr:colOff>101600</xdr:colOff>
      <xdr:row>78</xdr:row>
      <xdr:rowOff>132869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123996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104925</xdr:rowOff>
    </xdr:from>
    <xdr:to>
      <xdr:col>76</xdr:col>
      <xdr:colOff>165100</xdr:colOff>
      <xdr:row>79</xdr:row>
      <xdr:rowOff>35075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26202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7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106936</xdr:rowOff>
    </xdr:from>
    <xdr:to>
      <xdr:col>72</xdr:col>
      <xdr:colOff>38100</xdr:colOff>
      <xdr:row>79</xdr:row>
      <xdr:rowOff>37086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28213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119830</xdr:rowOff>
    </xdr:from>
    <xdr:to>
      <xdr:col>67</xdr:col>
      <xdr:colOff>101600</xdr:colOff>
      <xdr:row>79</xdr:row>
      <xdr:rowOff>49980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41107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165695</xdr:rowOff>
    </xdr:from>
    <xdr:to>
      <xdr:col>85</xdr:col>
      <xdr:colOff>126364</xdr:colOff>
      <xdr:row>99</xdr:row>
      <xdr:rowOff>93033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96195"/>
          <a:ext cx="1269" cy="147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96860</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7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93033</xdr:rowOff>
    </xdr:from>
    <xdr:to>
      <xdr:col>86</xdr:col>
      <xdr:colOff>25400</xdr:colOff>
      <xdr:row>99</xdr:row>
      <xdr:rowOff>93033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66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112372</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165695</xdr:rowOff>
    </xdr:from>
    <xdr:to>
      <xdr:col>86</xdr:col>
      <xdr:colOff>25400</xdr:colOff>
      <xdr:row>90</xdr:row>
      <xdr:rowOff>165695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9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127747</xdr:rowOff>
    </xdr:from>
    <xdr:to>
      <xdr:col>85</xdr:col>
      <xdr:colOff>127000</xdr:colOff>
      <xdr:row>96</xdr:row>
      <xdr:rowOff>29155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415497"/>
          <a:ext cx="838200" cy="7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149100</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08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170673</xdr:rowOff>
    </xdr:from>
    <xdr:to>
      <xdr:col>85</xdr:col>
      <xdr:colOff>177800</xdr:colOff>
      <xdr:row>97</xdr:row>
      <xdr:rowOff>100823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2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127747</xdr:rowOff>
    </xdr:from>
    <xdr:to>
      <xdr:col>81</xdr:col>
      <xdr:colOff>50800</xdr:colOff>
      <xdr:row>97</xdr:row>
      <xdr:rowOff>101850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415497"/>
          <a:ext cx="889000" cy="31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137886</xdr:rowOff>
    </xdr:from>
    <xdr:to>
      <xdr:col>81</xdr:col>
      <xdr:colOff>101600</xdr:colOff>
      <xdr:row>97</xdr:row>
      <xdr:rowOff>68036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59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59163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6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101850</xdr:rowOff>
    </xdr:from>
    <xdr:to>
      <xdr:col>76</xdr:col>
      <xdr:colOff>114300</xdr:colOff>
      <xdr:row>97</xdr:row>
      <xdr:rowOff>108186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732500"/>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166852</xdr:rowOff>
    </xdr:from>
    <xdr:to>
      <xdr:col>76</xdr:col>
      <xdr:colOff>165100</xdr:colOff>
      <xdr:row>98</xdr:row>
      <xdr:rowOff>97002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88129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89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74516</xdr:rowOff>
    </xdr:from>
    <xdr:to>
      <xdr:col>71</xdr:col>
      <xdr:colOff>177800</xdr:colOff>
      <xdr:row>97</xdr:row>
      <xdr:rowOff>108186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705166"/>
          <a:ext cx="8890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158688</xdr:rowOff>
    </xdr:from>
    <xdr:to>
      <xdr:col>72</xdr:col>
      <xdr:colOff>38100</xdr:colOff>
      <xdr:row>98</xdr:row>
      <xdr:rowOff>88838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79965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88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67327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149805</xdr:rowOff>
    </xdr:from>
    <xdr:to>
      <xdr:col>85</xdr:col>
      <xdr:colOff>177800</xdr:colOff>
      <xdr:row>96</xdr:row>
      <xdr:rowOff>79955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4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1232</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76947</xdr:rowOff>
    </xdr:from>
    <xdr:to>
      <xdr:col>81</xdr:col>
      <xdr:colOff>101600</xdr:colOff>
      <xdr:row>96</xdr:row>
      <xdr:rowOff>7097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36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23624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13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51050</xdr:rowOff>
    </xdr:from>
    <xdr:to>
      <xdr:col>76</xdr:col>
      <xdr:colOff>165100</xdr:colOff>
      <xdr:row>97</xdr:row>
      <xdr:rowOff>152650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6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169177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45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57386</xdr:rowOff>
    </xdr:from>
    <xdr:to>
      <xdr:col>72</xdr:col>
      <xdr:colOff>38100</xdr:colOff>
      <xdr:row>97</xdr:row>
      <xdr:rowOff>158986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6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4063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4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23716</xdr:rowOff>
    </xdr:from>
    <xdr:to>
      <xdr:col>67</xdr:col>
      <xdr:colOff>101600</xdr:colOff>
      <xdr:row>97</xdr:row>
      <xdr:rowOff>125316</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65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141843</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42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143891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115941"/>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90568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48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143891</xdr:rowOff>
    </xdr:from>
    <xdr:to>
      <xdr:col>116</xdr:col>
      <xdr:colOff>152400</xdr:colOff>
      <xdr:row>29</xdr:row>
      <xdr:rowOff>143891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11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140733</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12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117856</xdr:rowOff>
    </xdr:from>
    <xdr:to>
      <xdr:col>116</xdr:col>
      <xdr:colOff>114300</xdr:colOff>
      <xdr:row>38</xdr:row>
      <xdr:rowOff>48006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123761</xdr:rowOff>
    </xdr:from>
    <xdr:to>
      <xdr:col>112</xdr:col>
      <xdr:colOff>38100</xdr:colOff>
      <xdr:row>38</xdr:row>
      <xdr:rowOff>53911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70438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2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33481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41593</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2814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162243</xdr:rowOff>
    </xdr:from>
    <xdr:to>
      <xdr:col>98</xdr:col>
      <xdr:colOff>38100</xdr:colOff>
      <xdr:row>39</xdr:row>
      <xdr:rowOff>92393</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83520</xdr:rowOff>
    </xdr:from>
    <xdr:ext cx="313932"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99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33115</xdr:rowOff>
    </xdr:from>
    <xdr:to>
      <xdr:col>116</xdr:col>
      <xdr:colOff>62864</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7065"/>
          <a:ext cx="1269" cy="119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151242</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33115</xdr:rowOff>
    </xdr:from>
    <xdr:to>
      <xdr:col>116</xdr:col>
      <xdr:colOff>152400</xdr:colOff>
      <xdr:row>51</xdr:row>
      <xdr:rowOff>33115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98004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27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75127</xdr:rowOff>
    </xdr:from>
    <xdr:to>
      <xdr:col>116</xdr:col>
      <xdr:colOff>114300</xdr:colOff>
      <xdr:row>57</xdr:row>
      <xdr:rowOff>5277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67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49295</xdr:rowOff>
    </xdr:from>
    <xdr:to>
      <xdr:col>112</xdr:col>
      <xdr:colOff>38100</xdr:colOff>
      <xdr:row>56</xdr:row>
      <xdr:rowOff>150895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167422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117075</xdr:rowOff>
    </xdr:from>
    <xdr:to>
      <xdr:col>107</xdr:col>
      <xdr:colOff>101600</xdr:colOff>
      <xdr:row>56</xdr:row>
      <xdr:rowOff>47225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63752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49295</xdr:rowOff>
    </xdr:from>
    <xdr:to>
      <xdr:col>102</xdr:col>
      <xdr:colOff>165100</xdr:colOff>
      <xdr:row>56</xdr:row>
      <xdr:rowOff>150895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167422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168681</xdr:rowOff>
    </xdr:from>
    <xdr:to>
      <xdr:col>98</xdr:col>
      <xdr:colOff>38100</xdr:colOff>
      <xdr:row>56</xdr:row>
      <xdr:rowOff>98831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115358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116794</xdr:rowOff>
    </xdr:from>
    <xdr:to>
      <xdr:col>116</xdr:col>
      <xdr:colOff>62864</xdr:colOff>
      <xdr:row>79</xdr:row>
      <xdr:rowOff>35961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461194"/>
          <a:ext cx="1269" cy="111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39788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35961</xdr:rowOff>
    </xdr:from>
    <xdr:to>
      <xdr:col>116</xdr:col>
      <xdr:colOff>152400</xdr:colOff>
      <xdr:row>79</xdr:row>
      <xdr:rowOff>35961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8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63471</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2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116794</xdr:rowOff>
    </xdr:from>
    <xdr:to>
      <xdr:col>116</xdr:col>
      <xdr:colOff>152400</xdr:colOff>
      <xdr:row>72</xdr:row>
      <xdr:rowOff>116794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46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27549</xdr:rowOff>
    </xdr:from>
    <xdr:to>
      <xdr:col>116</xdr:col>
      <xdr:colOff>63500</xdr:colOff>
      <xdr:row>76</xdr:row>
      <xdr:rowOff>82276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57749"/>
          <a:ext cx="838200" cy="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80001</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6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57124</xdr:rowOff>
    </xdr:from>
    <xdr:to>
      <xdr:col>116</xdr:col>
      <xdr:colOff>114300</xdr:colOff>
      <xdr:row>75</xdr:row>
      <xdr:rowOff>158725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82276</xdr:rowOff>
    </xdr:from>
    <xdr:to>
      <xdr:col>111</xdr:col>
      <xdr:colOff>177800</xdr:colOff>
      <xdr:row>76</xdr:row>
      <xdr:rowOff>128361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12476"/>
          <a:ext cx="889000" cy="4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94707</xdr:rowOff>
    </xdr:from>
    <xdr:to>
      <xdr:col>112</xdr:col>
      <xdr:colOff>38100</xdr:colOff>
      <xdr:row>76</xdr:row>
      <xdr:rowOff>24857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41384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128361</xdr:rowOff>
    </xdr:from>
    <xdr:to>
      <xdr:col>107</xdr:col>
      <xdr:colOff>50800</xdr:colOff>
      <xdr:row>76</xdr:row>
      <xdr:rowOff>161325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58561"/>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102708</xdr:rowOff>
    </xdr:from>
    <xdr:to>
      <xdr:col>107</xdr:col>
      <xdr:colOff>101600</xdr:colOff>
      <xdr:row>76</xdr:row>
      <xdr:rowOff>32857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161325</xdr:rowOff>
    </xdr:from>
    <xdr:to>
      <xdr:col>102</xdr:col>
      <xdr:colOff>114300</xdr:colOff>
      <xdr:row>77</xdr:row>
      <xdr:rowOff>51003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91525"/>
          <a:ext cx="8890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26401</xdr:rowOff>
    </xdr:from>
    <xdr:to>
      <xdr:col>102</xdr:col>
      <xdr:colOff>165100</xdr:colOff>
      <xdr:row>75</xdr:row>
      <xdr:rowOff>128001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144528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49443</xdr:rowOff>
    </xdr:from>
    <xdr:to>
      <xdr:col>98</xdr:col>
      <xdr:colOff>38100</xdr:colOff>
      <xdr:row>75</xdr:row>
      <xdr:rowOff>151043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167570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148199</xdr:rowOff>
    </xdr:from>
    <xdr:to>
      <xdr:col>116</xdr:col>
      <xdr:colOff>114300</xdr:colOff>
      <xdr:row>76</xdr:row>
      <xdr:rowOff>78349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0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126626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8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31476</xdr:rowOff>
    </xdr:from>
    <xdr:to>
      <xdr:col>112</xdr:col>
      <xdr:colOff>38100</xdr:colOff>
      <xdr:row>76</xdr:row>
      <xdr:rowOff>133076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124203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15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77561</xdr:rowOff>
    </xdr:from>
    <xdr:to>
      <xdr:col>107</xdr:col>
      <xdr:colOff>101600</xdr:colOff>
      <xdr:row>77</xdr:row>
      <xdr:rowOff>7711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170288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0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110525</xdr:rowOff>
    </xdr:from>
    <xdr:to>
      <xdr:col>102</xdr:col>
      <xdr:colOff>165100</xdr:colOff>
      <xdr:row>77</xdr:row>
      <xdr:rowOff>40675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31802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203</xdr:rowOff>
    </xdr:from>
    <xdr:to>
      <xdr:col>98</xdr:col>
      <xdr:colOff>38100</xdr:colOff>
      <xdr:row>77</xdr:row>
      <xdr:rowOff>101803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92930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積立金を除き、すべての項目で類似団体の平均値を下回る結果となった。</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339,742</a:t>
          </a:r>
          <a:r>
            <a:rPr lang="ja-JP" altLang="ja-JP" sz="1100">
              <a:solidFill>
                <a:schemeClr val="dk1"/>
              </a:solidFill>
              <a:effectLst/>
              <a:latin typeface="+mn-lt"/>
              <a:ea typeface="+mn-ea"/>
              <a:cs typeface="+mn-cs"/>
            </a:rPr>
            <a:t>円となっている。主な構成項目のひとつである物件費は、 住民一人当たり</a:t>
          </a:r>
          <a:r>
            <a:rPr lang="en-US" altLang="ja-JP" sz="1100">
              <a:solidFill>
                <a:schemeClr val="dk1"/>
              </a:solidFill>
              <a:effectLst/>
              <a:latin typeface="+mn-lt"/>
              <a:ea typeface="+mn-ea"/>
              <a:cs typeface="+mn-cs"/>
            </a:rPr>
            <a:t>55,938</a:t>
          </a:r>
          <a:r>
            <a:rPr lang="ja-JP" altLang="ja-JP" sz="1100">
              <a:solidFill>
                <a:schemeClr val="dk1"/>
              </a:solidFill>
              <a:effectLst/>
              <a:latin typeface="+mn-lt"/>
              <a:ea typeface="+mn-ea"/>
              <a:cs typeface="+mn-cs"/>
            </a:rPr>
            <a:t>円となっており、類似団体の平均を下回っているものの平成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年度から令和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年度まで年々増加している状況となっている。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年度についても、人件費や物価の高騰の影響によりさらに増加することが見込まれるところである。</a:t>
          </a:r>
          <a:endParaRPr lang="ja-JP" altLang="ja-JP" sz="1400">
            <a:effectLst/>
          </a:endParaRPr>
        </a:p>
        <a:p>
          <a:r>
            <a:rPr kumimoji="1" lang="ja-JP" altLang="ja-JP" sz="1100">
              <a:solidFill>
                <a:schemeClr val="dk1"/>
              </a:solidFill>
              <a:effectLst/>
              <a:latin typeface="+mn-lt"/>
              <a:ea typeface="+mn-ea"/>
              <a:cs typeface="+mn-cs"/>
            </a:rPr>
            <a:t>　また、公債費については住民一人当たり</a:t>
          </a:r>
          <a:r>
            <a:rPr kumimoji="1" lang="en-US" altLang="ja-JP" sz="1100">
              <a:solidFill>
                <a:schemeClr val="dk1"/>
              </a:solidFill>
              <a:effectLst/>
              <a:latin typeface="+mn-lt"/>
              <a:ea typeface="+mn-ea"/>
              <a:cs typeface="+mn-cs"/>
            </a:rPr>
            <a:t>22,553</a:t>
          </a:r>
          <a:r>
            <a:rPr kumimoji="1" lang="ja-JP" altLang="ja-JP" sz="1100">
              <a:solidFill>
                <a:schemeClr val="dk1"/>
              </a:solidFill>
              <a:effectLst/>
              <a:latin typeface="+mn-lt"/>
              <a:ea typeface="+mn-ea"/>
              <a:cs typeface="+mn-cs"/>
            </a:rPr>
            <a:t>円となっており、類似団体の平均を下回っているところであるが、こちらも平成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年度から令和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まで年々増加している状況となっており、今後も公共施設の老朽化に係る工事や大規模な普通建設事業が予定されていることから増加していくことが予想される。</a:t>
          </a:r>
          <a:endParaRPr lang="ja-JP" altLang="ja-JP" sz="1400">
            <a:effectLst/>
          </a:endParaRPr>
        </a:p>
        <a:p>
          <a:r>
            <a:rPr kumimoji="1" lang="ja-JP" altLang="ja-JP" sz="1100">
              <a:solidFill>
                <a:schemeClr val="dk1"/>
              </a:solidFill>
              <a:effectLst/>
              <a:latin typeface="+mn-lt"/>
              <a:ea typeface="+mn-ea"/>
              <a:cs typeface="+mn-cs"/>
            </a:rPr>
            <a:t>　当市は全体的に人口規模に対するコストは低水準となっているが、普通建設事業費のほか、扶助費や物件費、人件費なども今後増加が見込まれるため、事業費の精査や積極的な財源の確保に努め、引き続き健全な財政運営を行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344,070
337,574
72.11
128,036,480
116,895,054
9,988,614
62,801,138
62,882,238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33020</xdr:rowOff>
    </xdr:from>
    <xdr:to>
      <xdr:col>24</xdr:col>
      <xdr:colOff>62865</xdr:colOff>
      <xdr:row>39</xdr:row>
      <xdr:rowOff>50546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6520"/>
          <a:ext cx="1270" cy="156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54373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50546</xdr:rowOff>
    </xdr:from>
    <xdr:to>
      <xdr:col>24</xdr:col>
      <xdr:colOff>152400</xdr:colOff>
      <xdr:row>39</xdr:row>
      <xdr:rowOff>50546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151147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33020</xdr:rowOff>
    </xdr:from>
    <xdr:to>
      <xdr:col>24</xdr:col>
      <xdr:colOff>152400</xdr:colOff>
      <xdr:row>30</xdr:row>
      <xdr:rowOff>33020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129794</xdr:rowOff>
    </xdr:from>
    <xdr:to>
      <xdr:col>24</xdr:col>
      <xdr:colOff>63500</xdr:colOff>
      <xdr:row>38</xdr:row>
      <xdr:rowOff>17780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734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80535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126746</xdr:rowOff>
    </xdr:from>
    <xdr:to>
      <xdr:col>19</xdr:col>
      <xdr:colOff>177800</xdr:colOff>
      <xdr:row>38</xdr:row>
      <xdr:rowOff>17780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70396"/>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60706</xdr:rowOff>
    </xdr:from>
    <xdr:to>
      <xdr:col>20</xdr:col>
      <xdr:colOff>38100</xdr:colOff>
      <xdr:row>35</xdr:row>
      <xdr:rowOff>162306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7383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15494</xdr:rowOff>
    </xdr:from>
    <xdr:to>
      <xdr:col>15</xdr:col>
      <xdr:colOff>50800</xdr:colOff>
      <xdr:row>37</xdr:row>
      <xdr:rowOff>126746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59144"/>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101854</xdr:rowOff>
    </xdr:from>
    <xdr:to>
      <xdr:col>15</xdr:col>
      <xdr:colOff>101600</xdr:colOff>
      <xdr:row>36</xdr:row>
      <xdr:rowOff>32004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48531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7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135128</xdr:rowOff>
    </xdr:from>
    <xdr:to>
      <xdr:col>10</xdr:col>
      <xdr:colOff>114300</xdr:colOff>
      <xdr:row>37</xdr:row>
      <xdr:rowOff>15494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0732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20337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78994</xdr:rowOff>
    </xdr:from>
    <xdr:to>
      <xdr:col>24</xdr:col>
      <xdr:colOff>114300</xdr:colOff>
      <xdr:row>38</xdr:row>
      <xdr:rowOff>9144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57421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138430</xdr:rowOff>
    </xdr:from>
    <xdr:to>
      <xdr:col>20</xdr:col>
      <xdr:colOff>38100</xdr:colOff>
      <xdr:row>38</xdr:row>
      <xdr:rowOff>68580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59707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75946</xdr:rowOff>
    </xdr:from>
    <xdr:to>
      <xdr:col>15</xdr:col>
      <xdr:colOff>101600</xdr:colOff>
      <xdr:row>38</xdr:row>
      <xdr:rowOff>6096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168673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136144</xdr:rowOff>
    </xdr:from>
    <xdr:to>
      <xdr:col>10</xdr:col>
      <xdr:colOff>165100</xdr:colOff>
      <xdr:row>37</xdr:row>
      <xdr:rowOff>66294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57421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84328</xdr:rowOff>
    </xdr:from>
    <xdr:to>
      <xdr:col>6</xdr:col>
      <xdr:colOff>38100</xdr:colOff>
      <xdr:row>37</xdr:row>
      <xdr:rowOff>14478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5605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4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87846</xdr:rowOff>
    </xdr:from>
    <xdr:to>
      <xdr:col>24</xdr:col>
      <xdr:colOff>62865</xdr:colOff>
      <xdr:row>59</xdr:row>
      <xdr:rowOff>81153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689046"/>
          <a:ext cx="1270" cy="50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84980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81153</xdr:rowOff>
    </xdr:from>
    <xdr:to>
      <xdr:col>24</xdr:col>
      <xdr:colOff>152400</xdr:colOff>
      <xdr:row>59</xdr:row>
      <xdr:rowOff>81153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9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34523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87846</xdr:rowOff>
    </xdr:from>
    <xdr:to>
      <xdr:col>24</xdr:col>
      <xdr:colOff>152400</xdr:colOff>
      <xdr:row>56</xdr:row>
      <xdr:rowOff>87846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8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63716</xdr:rowOff>
    </xdr:from>
    <xdr:to>
      <xdr:col>24</xdr:col>
      <xdr:colOff>63500</xdr:colOff>
      <xdr:row>58</xdr:row>
      <xdr:rowOff>90488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07816"/>
          <a:ext cx="838200" cy="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164761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5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141884</xdr:rowOff>
    </xdr:from>
    <xdr:to>
      <xdr:col>24</xdr:col>
      <xdr:colOff>114300</xdr:colOff>
      <xdr:row>58</xdr:row>
      <xdr:rowOff>72034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76174</xdr:rowOff>
    </xdr:from>
    <xdr:to>
      <xdr:col>19</xdr:col>
      <xdr:colOff>177800</xdr:colOff>
      <xdr:row>58</xdr:row>
      <xdr:rowOff>90488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20124"/>
          <a:ext cx="889000" cy="12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154445</xdr:rowOff>
    </xdr:from>
    <xdr:to>
      <xdr:col>20</xdr:col>
      <xdr:colOff>38100</xdr:colOff>
      <xdr:row>58</xdr:row>
      <xdr:rowOff>84595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101122</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76174</xdr:rowOff>
    </xdr:from>
    <xdr:to>
      <xdr:col>15</xdr:col>
      <xdr:colOff>50800</xdr:colOff>
      <xdr:row>58</xdr:row>
      <xdr:rowOff>12065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20124"/>
          <a:ext cx="889000" cy="113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150063</xdr:rowOff>
    </xdr:from>
    <xdr:to>
      <xdr:col>15</xdr:col>
      <xdr:colOff>101600</xdr:colOff>
      <xdr:row>51</xdr:row>
      <xdr:rowOff>80213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96740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12065</xdr:rowOff>
    </xdr:from>
    <xdr:to>
      <xdr:col>10</xdr:col>
      <xdr:colOff>114300</xdr:colOff>
      <xdr:row>59</xdr:row>
      <xdr:rowOff>24714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56165"/>
          <a:ext cx="889000" cy="18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140352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56350</xdr:rowOff>
    </xdr:from>
    <xdr:to>
      <xdr:col>6</xdr:col>
      <xdr:colOff>38100</xdr:colOff>
      <xdr:row>58</xdr:row>
      <xdr:rowOff>157950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3027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12916</xdr:rowOff>
    </xdr:from>
    <xdr:to>
      <xdr:col>24</xdr:col>
      <xdr:colOff>114300</xdr:colOff>
      <xdr:row>58</xdr:row>
      <xdr:rowOff>114516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162793</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39688</xdr:rowOff>
    </xdr:from>
    <xdr:to>
      <xdr:col>20</xdr:col>
      <xdr:colOff>38100</xdr:colOff>
      <xdr:row>58</xdr:row>
      <xdr:rowOff>141288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132415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7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25374</xdr:rowOff>
    </xdr:from>
    <xdr:to>
      <xdr:col>15</xdr:col>
      <xdr:colOff>101600</xdr:colOff>
      <xdr:row>51</xdr:row>
      <xdr:rowOff>126974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7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118101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86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132715</xdr:rowOff>
    </xdr:from>
    <xdr:to>
      <xdr:col>10</xdr:col>
      <xdr:colOff>165100</xdr:colOff>
      <xdr:row>58</xdr:row>
      <xdr:rowOff>62865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79392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6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145364</xdr:rowOff>
    </xdr:from>
    <xdr:to>
      <xdr:col>6</xdr:col>
      <xdr:colOff>38100</xdr:colOff>
      <xdr:row>59</xdr:row>
      <xdr:rowOff>75514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66641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8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150430</xdr:rowOff>
    </xdr:from>
    <xdr:to>
      <xdr:col>24</xdr:col>
      <xdr:colOff>62865</xdr:colOff>
      <xdr:row>77</xdr:row>
      <xdr:rowOff>91266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51930"/>
          <a:ext cx="1270" cy="114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95093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9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91266</xdr:rowOff>
    </xdr:from>
    <xdr:to>
      <xdr:col>24</xdr:col>
      <xdr:colOff>152400</xdr:colOff>
      <xdr:row>77</xdr:row>
      <xdr:rowOff>91266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9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97107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2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227,249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150430</xdr:rowOff>
    </xdr:from>
    <xdr:to>
      <xdr:col>24</xdr:col>
      <xdr:colOff>152400</xdr:colOff>
      <xdr:row>70</xdr:row>
      <xdr:rowOff>150430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5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37987</xdr:rowOff>
    </xdr:from>
    <xdr:to>
      <xdr:col>24</xdr:col>
      <xdr:colOff>63500</xdr:colOff>
      <xdr:row>76</xdr:row>
      <xdr:rowOff>90850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068187"/>
          <a:ext cx="838200" cy="5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133451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110574</xdr:rowOff>
    </xdr:from>
    <xdr:to>
      <xdr:col>24</xdr:col>
      <xdr:colOff>114300</xdr:colOff>
      <xdr:row>76</xdr:row>
      <xdr:rowOff>40723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3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37987</xdr:rowOff>
    </xdr:from>
    <xdr:to>
      <xdr:col>19</xdr:col>
      <xdr:colOff>177800</xdr:colOff>
      <xdr:row>78</xdr:row>
      <xdr:rowOff>25214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68187"/>
          <a:ext cx="889000" cy="33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24806</xdr:rowOff>
    </xdr:from>
    <xdr:to>
      <xdr:col>20</xdr:col>
      <xdr:colOff>38100</xdr:colOff>
      <xdr:row>75</xdr:row>
      <xdr:rowOff>126406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8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142933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5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25214</xdr:rowOff>
    </xdr:from>
    <xdr:to>
      <xdr:col>15</xdr:col>
      <xdr:colOff>50800</xdr:colOff>
      <xdr:row>78</xdr:row>
      <xdr:rowOff>82621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98314"/>
          <a:ext cx="889000" cy="5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23749</xdr:rowOff>
    </xdr:from>
    <xdr:to>
      <xdr:col>15</xdr:col>
      <xdr:colOff>101600</xdr:colOff>
      <xdr:row>77</xdr:row>
      <xdr:rowOff>125349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141876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0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82621</xdr:rowOff>
    </xdr:from>
    <xdr:to>
      <xdr:col>10</xdr:col>
      <xdr:colOff>114300</xdr:colOff>
      <xdr:row>78</xdr:row>
      <xdr:rowOff>127741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55721"/>
          <a:ext cx="889000" cy="4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81485</xdr:rowOff>
    </xdr:from>
    <xdr:to>
      <xdr:col>10</xdr:col>
      <xdr:colOff>165100</xdr:colOff>
      <xdr:row>78</xdr:row>
      <xdr:rowOff>11635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28162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117475</xdr:rowOff>
    </xdr:from>
    <xdr:to>
      <xdr:col>6</xdr:col>
      <xdr:colOff>38100</xdr:colOff>
      <xdr:row>78</xdr:row>
      <xdr:rowOff>47625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64152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9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40050</xdr:rowOff>
    </xdr:from>
    <xdr:to>
      <xdr:col>24</xdr:col>
      <xdr:colOff>114300</xdr:colOff>
      <xdr:row>76</xdr:row>
      <xdr:rowOff>141650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18477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4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158637</xdr:rowOff>
    </xdr:from>
    <xdr:to>
      <xdr:col>20</xdr:col>
      <xdr:colOff>38100</xdr:colOff>
      <xdr:row>76</xdr:row>
      <xdr:rowOff>88787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79914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1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145864</xdr:rowOff>
    </xdr:from>
    <xdr:to>
      <xdr:col>15</xdr:col>
      <xdr:colOff>101600</xdr:colOff>
      <xdr:row>78</xdr:row>
      <xdr:rowOff>76014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4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67141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4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31821</xdr:rowOff>
    </xdr:from>
    <xdr:to>
      <xdr:col>10</xdr:col>
      <xdr:colOff>165100</xdr:colOff>
      <xdr:row>78</xdr:row>
      <xdr:rowOff>133421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40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124548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76941</xdr:rowOff>
    </xdr:from>
    <xdr:to>
      <xdr:col>6</xdr:col>
      <xdr:colOff>38100</xdr:colOff>
      <xdr:row>79</xdr:row>
      <xdr:rowOff>7091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169668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4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16850</xdr:rowOff>
    </xdr:from>
    <xdr:to>
      <xdr:col>24</xdr:col>
      <xdr:colOff>62865</xdr:colOff>
      <xdr:row>98</xdr:row>
      <xdr:rowOff>155977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18800"/>
          <a:ext cx="1270" cy="133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159804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155977</xdr:rowOff>
    </xdr:from>
    <xdr:to>
      <xdr:col>24</xdr:col>
      <xdr:colOff>152400</xdr:colOff>
      <xdr:row>98</xdr:row>
      <xdr:rowOff>155977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8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134977</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16850</xdr:rowOff>
    </xdr:from>
    <xdr:to>
      <xdr:col>24</xdr:col>
      <xdr:colOff>152400</xdr:colOff>
      <xdr:row>91</xdr:row>
      <xdr:rowOff>16850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157074</xdr:rowOff>
    </xdr:from>
    <xdr:to>
      <xdr:col>24</xdr:col>
      <xdr:colOff>63500</xdr:colOff>
      <xdr:row>97</xdr:row>
      <xdr:rowOff>56947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16274"/>
          <a:ext cx="8382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84665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0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61788</xdr:rowOff>
    </xdr:from>
    <xdr:to>
      <xdr:col>24</xdr:col>
      <xdr:colOff>114300</xdr:colOff>
      <xdr:row>95</xdr:row>
      <xdr:rowOff>163388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155290</xdr:rowOff>
    </xdr:from>
    <xdr:to>
      <xdr:col>19</xdr:col>
      <xdr:colOff>177800</xdr:colOff>
      <xdr:row>96</xdr:row>
      <xdr:rowOff>157074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14490"/>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82454</xdr:rowOff>
    </xdr:from>
    <xdr:to>
      <xdr:col>20</xdr:col>
      <xdr:colOff>38100</xdr:colOff>
      <xdr:row>96</xdr:row>
      <xdr:rowOff>12604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29131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17582</xdr:rowOff>
    </xdr:from>
    <xdr:to>
      <xdr:col>15</xdr:col>
      <xdr:colOff>50800</xdr:colOff>
      <xdr:row>96</xdr:row>
      <xdr:rowOff>155290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476782"/>
          <a:ext cx="889000" cy="1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63297</xdr:rowOff>
    </xdr:from>
    <xdr:to>
      <xdr:col>15</xdr:col>
      <xdr:colOff>101600</xdr:colOff>
      <xdr:row>97</xdr:row>
      <xdr:rowOff>164897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156024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17582</xdr:rowOff>
    </xdr:from>
    <xdr:to>
      <xdr:col>10</xdr:col>
      <xdr:colOff>114300</xdr:colOff>
      <xdr:row>98</xdr:row>
      <xdr:rowOff>49631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76782"/>
          <a:ext cx="889000" cy="37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170190</xdr:rowOff>
    </xdr:from>
    <xdr:to>
      <xdr:col>10</xdr:col>
      <xdr:colOff>165100</xdr:colOff>
      <xdr:row>97</xdr:row>
      <xdr:rowOff>100340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91467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152817</xdr:rowOff>
    </xdr:from>
    <xdr:to>
      <xdr:col>6</xdr:col>
      <xdr:colOff>38100</xdr:colOff>
      <xdr:row>98</xdr:row>
      <xdr:rowOff>82967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99494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5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6147</xdr:rowOff>
    </xdr:from>
    <xdr:to>
      <xdr:col>24</xdr:col>
      <xdr:colOff>114300</xdr:colOff>
      <xdr:row>97</xdr:row>
      <xdr:rowOff>107747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156024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1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106274</xdr:rowOff>
    </xdr:from>
    <xdr:to>
      <xdr:col>20</xdr:col>
      <xdr:colOff>38100</xdr:colOff>
      <xdr:row>97</xdr:row>
      <xdr:rowOff>36424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104490</xdr:rowOff>
    </xdr:from>
    <xdr:to>
      <xdr:col>15</xdr:col>
      <xdr:colOff>101600</xdr:colOff>
      <xdr:row>97</xdr:row>
      <xdr:rowOff>34640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51167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138232</xdr:rowOff>
    </xdr:from>
    <xdr:to>
      <xdr:col>10</xdr:col>
      <xdr:colOff>165100</xdr:colOff>
      <xdr:row>96</xdr:row>
      <xdr:rowOff>68382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84909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170281</xdr:rowOff>
    </xdr:from>
    <xdr:to>
      <xdr:col>6</xdr:col>
      <xdr:colOff>38100</xdr:colOff>
      <xdr:row>98</xdr:row>
      <xdr:rowOff>100431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91558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9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127000</xdr:rowOff>
    </xdr:from>
    <xdr:to>
      <xdr:col>54</xdr:col>
      <xdr:colOff>189865</xdr:colOff>
      <xdr:row>38</xdr:row>
      <xdr:rowOff>86360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099050"/>
          <a:ext cx="127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73677</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8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127000</xdr:rowOff>
    </xdr:from>
    <xdr:to>
      <xdr:col>55</xdr:col>
      <xdr:colOff>88900</xdr:colOff>
      <xdr:row>29</xdr:row>
      <xdr:rowOff>127000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09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120650</xdr:rowOff>
    </xdr:from>
    <xdr:to>
      <xdr:col>55</xdr:col>
      <xdr:colOff>0</xdr:colOff>
      <xdr:row>36</xdr:row>
      <xdr:rowOff>80010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121400"/>
          <a:ext cx="8382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93997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57518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120650</xdr:rowOff>
    </xdr:from>
    <xdr:to>
      <xdr:col>50</xdr:col>
      <xdr:colOff>114300</xdr:colOff>
      <xdr:row>36</xdr:row>
      <xdr:rowOff>125730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121400"/>
          <a:ext cx="88900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66040</xdr:rowOff>
    </xdr:from>
    <xdr:to>
      <xdr:col>50</xdr:col>
      <xdr:colOff>165100</xdr:colOff>
      <xdr:row>32</xdr:row>
      <xdr:rowOff>167640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12717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121920</xdr:rowOff>
    </xdr:from>
    <xdr:to>
      <xdr:col>45</xdr:col>
      <xdr:colOff>177800</xdr:colOff>
      <xdr:row>36</xdr:row>
      <xdr:rowOff>125730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294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31750</xdr:rowOff>
    </xdr:from>
    <xdr:to>
      <xdr:col>46</xdr:col>
      <xdr:colOff>38100</xdr:colOff>
      <xdr:row>33</xdr:row>
      <xdr:rowOff>133350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149877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40640</xdr:rowOff>
    </xdr:from>
    <xdr:to>
      <xdr:col>41</xdr:col>
      <xdr:colOff>50800</xdr:colOff>
      <xdr:row>36</xdr:row>
      <xdr:rowOff>121920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212840"/>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170180</xdr:rowOff>
    </xdr:from>
    <xdr:to>
      <xdr:col>41</xdr:col>
      <xdr:colOff>101600</xdr:colOff>
      <xdr:row>33</xdr:row>
      <xdr:rowOff>100330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116857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43180</xdr:rowOff>
    </xdr:from>
    <xdr:to>
      <xdr:col>36</xdr:col>
      <xdr:colOff>165100</xdr:colOff>
      <xdr:row>32</xdr:row>
      <xdr:rowOff>144780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5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161307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530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29210</xdr:rowOff>
    </xdr:from>
    <xdr:to>
      <xdr:col>55</xdr:col>
      <xdr:colOff>50800</xdr:colOff>
      <xdr:row>36</xdr:row>
      <xdr:rowOff>130810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7637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7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69850</xdr:rowOff>
    </xdr:from>
    <xdr:to>
      <xdr:col>50</xdr:col>
      <xdr:colOff>165100</xdr:colOff>
      <xdr:row>36</xdr:row>
      <xdr:rowOff>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162577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163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74930</xdr:rowOff>
    </xdr:from>
    <xdr:to>
      <xdr:col>46</xdr:col>
      <xdr:colOff>38100</xdr:colOff>
      <xdr:row>37</xdr:row>
      <xdr:rowOff>5080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167657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33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71120</xdr:rowOff>
    </xdr:from>
    <xdr:to>
      <xdr:col>41</xdr:col>
      <xdr:colOff>101600</xdr:colOff>
      <xdr:row>37</xdr:row>
      <xdr:rowOff>1270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163847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36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161290</xdr:rowOff>
    </xdr:from>
    <xdr:to>
      <xdr:col>36</xdr:col>
      <xdr:colOff>165100</xdr:colOff>
      <xdr:row>36</xdr:row>
      <xdr:rowOff>91440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82567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254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149896</xdr:rowOff>
    </xdr:from>
    <xdr:to>
      <xdr:col>54</xdr:col>
      <xdr:colOff>189865</xdr:colOff>
      <xdr:row>58</xdr:row>
      <xdr:rowOff>125344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93846"/>
          <a:ext cx="1270" cy="117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129171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125344</xdr:rowOff>
    </xdr:from>
    <xdr:to>
      <xdr:col>55</xdr:col>
      <xdr:colOff>88900</xdr:colOff>
      <xdr:row>58</xdr:row>
      <xdr:rowOff>125344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6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96573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149896</xdr:rowOff>
    </xdr:from>
    <xdr:to>
      <xdr:col>55</xdr:col>
      <xdr:colOff>88900</xdr:colOff>
      <xdr:row>51</xdr:row>
      <xdr:rowOff>149896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104724</xdr:rowOff>
    </xdr:from>
    <xdr:to>
      <xdr:col>55</xdr:col>
      <xdr:colOff>0</xdr:colOff>
      <xdr:row>58</xdr:row>
      <xdr:rowOff>113182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48824"/>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47495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48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24618</xdr:rowOff>
    </xdr:from>
    <xdr:to>
      <xdr:col>55</xdr:col>
      <xdr:colOff>50800</xdr:colOff>
      <xdr:row>57</xdr:row>
      <xdr:rowOff>126218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111720</xdr:rowOff>
    </xdr:from>
    <xdr:to>
      <xdr:col>50</xdr:col>
      <xdr:colOff>114300</xdr:colOff>
      <xdr:row>58</xdr:row>
      <xdr:rowOff>113182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55820"/>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41031</xdr:rowOff>
    </xdr:from>
    <xdr:to>
      <xdr:col>50</xdr:col>
      <xdr:colOff>165100</xdr:colOff>
      <xdr:row>57</xdr:row>
      <xdr:rowOff>142631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159158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109068</xdr:rowOff>
    </xdr:from>
    <xdr:to>
      <xdr:col>45</xdr:col>
      <xdr:colOff>177800</xdr:colOff>
      <xdr:row>58</xdr:row>
      <xdr:rowOff>111720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53168"/>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29098</xdr:rowOff>
    </xdr:from>
    <xdr:to>
      <xdr:col>46</xdr:col>
      <xdr:colOff>38100</xdr:colOff>
      <xdr:row>57</xdr:row>
      <xdr:rowOff>130698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147225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109068</xdr:rowOff>
    </xdr:from>
    <xdr:to>
      <xdr:col>41</xdr:col>
      <xdr:colOff>50800</xdr:colOff>
      <xdr:row>58</xdr:row>
      <xdr:rowOff>109799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5316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32436</xdr:rowOff>
    </xdr:from>
    <xdr:to>
      <xdr:col>41</xdr:col>
      <xdr:colOff>101600</xdr:colOff>
      <xdr:row>57</xdr:row>
      <xdr:rowOff>134036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150563</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23475</xdr:rowOff>
    </xdr:from>
    <xdr:to>
      <xdr:col>36</xdr:col>
      <xdr:colOff>165100</xdr:colOff>
      <xdr:row>57</xdr:row>
      <xdr:rowOff>125075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141602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53924</xdr:rowOff>
    </xdr:from>
    <xdr:to>
      <xdr:col>55</xdr:col>
      <xdr:colOff>50800</xdr:colOff>
      <xdr:row>58</xdr:row>
      <xdr:rowOff>155524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140301</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2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62382</xdr:rowOff>
    </xdr:from>
    <xdr:to>
      <xdr:col>50</xdr:col>
      <xdr:colOff>165100</xdr:colOff>
      <xdr:row>58</xdr:row>
      <xdr:rowOff>163982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155109</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099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60920</xdr:rowOff>
    </xdr:from>
    <xdr:to>
      <xdr:col>46</xdr:col>
      <xdr:colOff>38100</xdr:colOff>
      <xdr:row>58</xdr:row>
      <xdr:rowOff>162520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153647</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09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58268</xdr:rowOff>
    </xdr:from>
    <xdr:to>
      <xdr:col>41</xdr:col>
      <xdr:colOff>101600</xdr:colOff>
      <xdr:row>58</xdr:row>
      <xdr:rowOff>159868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150995</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58999</xdr:rowOff>
    </xdr:from>
    <xdr:to>
      <xdr:col>36</xdr:col>
      <xdr:colOff>165100</xdr:colOff>
      <xdr:row>58</xdr:row>
      <xdr:rowOff>160599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0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151726</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09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46165</xdr:rowOff>
    </xdr:from>
    <xdr:to>
      <xdr:col>54</xdr:col>
      <xdr:colOff>189865</xdr:colOff>
      <xdr:row>78</xdr:row>
      <xdr:rowOff>134747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19115"/>
          <a:ext cx="1270" cy="128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138574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134747</xdr:rowOff>
    </xdr:from>
    <xdr:to>
      <xdr:col>55</xdr:col>
      <xdr:colOff>88900</xdr:colOff>
      <xdr:row>78</xdr:row>
      <xdr:rowOff>134747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164292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46165</xdr:rowOff>
    </xdr:from>
    <xdr:to>
      <xdr:col>55</xdr:col>
      <xdr:colOff>88900</xdr:colOff>
      <xdr:row>71</xdr:row>
      <xdr:rowOff>46165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43002</xdr:rowOff>
    </xdr:from>
    <xdr:to>
      <xdr:col>55</xdr:col>
      <xdr:colOff>0</xdr:colOff>
      <xdr:row>78</xdr:row>
      <xdr:rowOff>134747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16102"/>
          <a:ext cx="838200" cy="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117034</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7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94157</xdr:rowOff>
    </xdr:from>
    <xdr:to>
      <xdr:col>55</xdr:col>
      <xdr:colOff>50800</xdr:colOff>
      <xdr:row>77</xdr:row>
      <xdr:rowOff>24307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31762</xdr:rowOff>
    </xdr:from>
    <xdr:to>
      <xdr:col>50</xdr:col>
      <xdr:colOff>114300</xdr:colOff>
      <xdr:row>78</xdr:row>
      <xdr:rowOff>43002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04862"/>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111761</xdr:rowOff>
    </xdr:from>
    <xdr:to>
      <xdr:col>50</xdr:col>
      <xdr:colOff>165100</xdr:colOff>
      <xdr:row>77</xdr:row>
      <xdr:rowOff>41911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58437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31762</xdr:rowOff>
    </xdr:from>
    <xdr:to>
      <xdr:col>45</xdr:col>
      <xdr:colOff>177800</xdr:colOff>
      <xdr:row>78</xdr:row>
      <xdr:rowOff>132080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04862"/>
          <a:ext cx="889000" cy="10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151612</xdr:rowOff>
    </xdr:from>
    <xdr:to>
      <xdr:col>46</xdr:col>
      <xdr:colOff>38100</xdr:colOff>
      <xdr:row>76</xdr:row>
      <xdr:rowOff>81762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98289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132080</xdr:rowOff>
    </xdr:from>
    <xdr:to>
      <xdr:col>41</xdr:col>
      <xdr:colOff>50800</xdr:colOff>
      <xdr:row>78</xdr:row>
      <xdr:rowOff>161113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05180"/>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28473</xdr:rowOff>
    </xdr:from>
    <xdr:to>
      <xdr:col>41</xdr:col>
      <xdr:colOff>101600</xdr:colOff>
      <xdr:row>77</xdr:row>
      <xdr:rowOff>130073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146600</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47561</xdr:rowOff>
    </xdr:from>
    <xdr:to>
      <xdr:col>36</xdr:col>
      <xdr:colOff>165100</xdr:colOff>
      <xdr:row>77</xdr:row>
      <xdr:rowOff>149161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165688</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83947</xdr:rowOff>
    </xdr:from>
    <xdr:to>
      <xdr:col>55</xdr:col>
      <xdr:colOff>50800</xdr:colOff>
      <xdr:row>79</xdr:row>
      <xdr:rowOff>14097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170324</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163652</xdr:rowOff>
    </xdr:from>
    <xdr:to>
      <xdr:col>50</xdr:col>
      <xdr:colOff>165100</xdr:colOff>
      <xdr:row>78</xdr:row>
      <xdr:rowOff>93802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84929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45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152412</xdr:rowOff>
    </xdr:from>
    <xdr:to>
      <xdr:col>46</xdr:col>
      <xdr:colOff>38100</xdr:colOff>
      <xdr:row>78</xdr:row>
      <xdr:rowOff>82562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73689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44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81280</xdr:rowOff>
    </xdr:from>
    <xdr:to>
      <xdr:col>41</xdr:col>
      <xdr:colOff>101600</xdr:colOff>
      <xdr:row>79</xdr:row>
      <xdr:rowOff>11430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2557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110313</xdr:rowOff>
    </xdr:from>
    <xdr:to>
      <xdr:col>36</xdr:col>
      <xdr:colOff>165100</xdr:colOff>
      <xdr:row>79</xdr:row>
      <xdr:rowOff>40463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31590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7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152158</xdr:rowOff>
    </xdr:from>
    <xdr:to>
      <xdr:col>54</xdr:col>
      <xdr:colOff>189865</xdr:colOff>
      <xdr:row>99</xdr:row>
      <xdr:rowOff>7246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82658"/>
          <a:ext cx="1270" cy="139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11073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7246</xdr:rowOff>
    </xdr:from>
    <xdr:to>
      <xdr:col>55</xdr:col>
      <xdr:colOff>88900</xdr:colOff>
      <xdr:row>99</xdr:row>
      <xdr:rowOff>7246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98835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152158</xdr:rowOff>
    </xdr:from>
    <xdr:to>
      <xdr:col>55</xdr:col>
      <xdr:colOff>88900</xdr:colOff>
      <xdr:row>90</xdr:row>
      <xdr:rowOff>152158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8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154426</xdr:rowOff>
    </xdr:from>
    <xdr:to>
      <xdr:col>55</xdr:col>
      <xdr:colOff>0</xdr:colOff>
      <xdr:row>98</xdr:row>
      <xdr:rowOff>22010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85076"/>
          <a:ext cx="838200" cy="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125779</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13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102902</xdr:rowOff>
    </xdr:from>
    <xdr:to>
      <xdr:col>55</xdr:col>
      <xdr:colOff>50800</xdr:colOff>
      <xdr:row>97</xdr:row>
      <xdr:rowOff>33052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136176</xdr:rowOff>
    </xdr:from>
    <xdr:to>
      <xdr:col>50</xdr:col>
      <xdr:colOff>114300</xdr:colOff>
      <xdr:row>97</xdr:row>
      <xdr:rowOff>154426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66826"/>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90843</xdr:rowOff>
    </xdr:from>
    <xdr:to>
      <xdr:col>50</xdr:col>
      <xdr:colOff>165100</xdr:colOff>
      <xdr:row>97</xdr:row>
      <xdr:rowOff>20993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37520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136176</xdr:rowOff>
    </xdr:from>
    <xdr:to>
      <xdr:col>45</xdr:col>
      <xdr:colOff>177800</xdr:colOff>
      <xdr:row>97</xdr:row>
      <xdr:rowOff>153188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66826"/>
          <a:ext cx="8890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102673</xdr:rowOff>
    </xdr:from>
    <xdr:to>
      <xdr:col>46</xdr:col>
      <xdr:colOff>38100</xdr:colOff>
      <xdr:row>97</xdr:row>
      <xdr:rowOff>32823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49350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153188</xdr:rowOff>
    </xdr:from>
    <xdr:to>
      <xdr:col>41</xdr:col>
      <xdr:colOff>50800</xdr:colOff>
      <xdr:row>98</xdr:row>
      <xdr:rowOff>27609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83838"/>
          <a:ext cx="889000" cy="4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136620</xdr:rowOff>
    </xdr:from>
    <xdr:to>
      <xdr:col>41</xdr:col>
      <xdr:colOff>101600</xdr:colOff>
      <xdr:row>97</xdr:row>
      <xdr:rowOff>66770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83297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88500</xdr:rowOff>
    </xdr:from>
    <xdr:to>
      <xdr:col>36</xdr:col>
      <xdr:colOff>165100</xdr:colOff>
      <xdr:row>97</xdr:row>
      <xdr:rowOff>18650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35177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142660</xdr:rowOff>
    </xdr:from>
    <xdr:to>
      <xdr:col>55</xdr:col>
      <xdr:colOff>50800</xdr:colOff>
      <xdr:row>98</xdr:row>
      <xdr:rowOff>72810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121087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103626</xdr:rowOff>
    </xdr:from>
    <xdr:to>
      <xdr:col>50</xdr:col>
      <xdr:colOff>165100</xdr:colOff>
      <xdr:row>98</xdr:row>
      <xdr:rowOff>33776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24903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2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85376</xdr:rowOff>
    </xdr:from>
    <xdr:to>
      <xdr:col>46</xdr:col>
      <xdr:colOff>38100</xdr:colOff>
      <xdr:row>98</xdr:row>
      <xdr:rowOff>15526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102388</xdr:rowOff>
    </xdr:from>
    <xdr:to>
      <xdr:col>41</xdr:col>
      <xdr:colOff>101600</xdr:colOff>
      <xdr:row>98</xdr:row>
      <xdr:rowOff>32538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23665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2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148259</xdr:rowOff>
    </xdr:from>
    <xdr:to>
      <xdr:col>36</xdr:col>
      <xdr:colOff>165100</xdr:colOff>
      <xdr:row>98</xdr:row>
      <xdr:rowOff>78409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69536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7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54465</xdr:rowOff>
    </xdr:from>
    <xdr:to>
      <xdr:col>85</xdr:col>
      <xdr:colOff>126364</xdr:colOff>
      <xdr:row>39</xdr:row>
      <xdr:rowOff>1778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97965"/>
          <a:ext cx="1269" cy="149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54465</xdr:rowOff>
    </xdr:from>
    <xdr:to>
      <xdr:col>86</xdr:col>
      <xdr:colOff>25400</xdr:colOff>
      <xdr:row>30</xdr:row>
      <xdr:rowOff>54465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122501</xdr:rowOff>
    </xdr:from>
    <xdr:to>
      <xdr:col>85</xdr:col>
      <xdr:colOff>127000</xdr:colOff>
      <xdr:row>37</xdr:row>
      <xdr:rowOff>133495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66151"/>
          <a:ext cx="83820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63118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6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40241</xdr:rowOff>
    </xdr:from>
    <xdr:to>
      <xdr:col>85</xdr:col>
      <xdr:colOff>177800</xdr:colOff>
      <xdr:row>36</xdr:row>
      <xdr:rowOff>141841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1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126528</xdr:rowOff>
    </xdr:from>
    <xdr:to>
      <xdr:col>81</xdr:col>
      <xdr:colOff>50800</xdr:colOff>
      <xdr:row>37</xdr:row>
      <xdr:rowOff>133495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70178"/>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32512</xdr:rowOff>
    </xdr:from>
    <xdr:to>
      <xdr:col>81</xdr:col>
      <xdr:colOff>101600</xdr:colOff>
      <xdr:row>36</xdr:row>
      <xdr:rowOff>134112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150639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126528</xdr:rowOff>
    </xdr:from>
    <xdr:to>
      <xdr:col>76</xdr:col>
      <xdr:colOff>114300</xdr:colOff>
      <xdr:row>37</xdr:row>
      <xdr:rowOff>151130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70178"/>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46119</xdr:rowOff>
    </xdr:from>
    <xdr:to>
      <xdr:col>76</xdr:col>
      <xdr:colOff>165100</xdr:colOff>
      <xdr:row>36</xdr:row>
      <xdr:rowOff>147719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164246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151130</xdr:rowOff>
    </xdr:from>
    <xdr:to>
      <xdr:col>71</xdr:col>
      <xdr:colOff>177800</xdr:colOff>
      <xdr:row>37</xdr:row>
      <xdr:rowOff>154613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94780"/>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55263</xdr:rowOff>
    </xdr:from>
    <xdr:to>
      <xdr:col>72</xdr:col>
      <xdr:colOff>38100</xdr:colOff>
      <xdr:row>36</xdr:row>
      <xdr:rowOff>156863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149207</xdr:rowOff>
    </xdr:from>
    <xdr:to>
      <xdr:col>67</xdr:col>
      <xdr:colOff>101600</xdr:colOff>
      <xdr:row>37</xdr:row>
      <xdr:rowOff>79357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95884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71701</xdr:rowOff>
    </xdr:from>
    <xdr:to>
      <xdr:col>85</xdr:col>
      <xdr:colOff>177800</xdr:colOff>
      <xdr:row>38</xdr:row>
      <xdr:rowOff>1851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50128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9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82695</xdr:rowOff>
    </xdr:from>
    <xdr:to>
      <xdr:col>81</xdr:col>
      <xdr:colOff>101600</xdr:colOff>
      <xdr:row>38</xdr:row>
      <xdr:rowOff>12845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3972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1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75728</xdr:rowOff>
    </xdr:from>
    <xdr:to>
      <xdr:col>76</xdr:col>
      <xdr:colOff>165100</xdr:colOff>
      <xdr:row>38</xdr:row>
      <xdr:rowOff>5879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193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168455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1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100330</xdr:rowOff>
    </xdr:from>
    <xdr:to>
      <xdr:col>72</xdr:col>
      <xdr:colOff>38100</xdr:colOff>
      <xdr:row>38</xdr:row>
      <xdr:rowOff>30480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21607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103813</xdr:rowOff>
    </xdr:from>
    <xdr:to>
      <xdr:col>67</xdr:col>
      <xdr:colOff>101600</xdr:colOff>
      <xdr:row>38</xdr:row>
      <xdr:rowOff>33964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47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25090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4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22543</xdr:rowOff>
    </xdr:from>
    <xdr:to>
      <xdr:col>85</xdr:col>
      <xdr:colOff>126364</xdr:colOff>
      <xdr:row>57</xdr:row>
      <xdr:rowOff>135433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66493"/>
          <a:ext cx="1269" cy="114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139260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135433</xdr:rowOff>
    </xdr:from>
    <xdr:to>
      <xdr:col>86</xdr:col>
      <xdr:colOff>25400</xdr:colOff>
      <xdr:row>57</xdr:row>
      <xdr:rowOff>135433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140670</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22543</xdr:rowOff>
    </xdr:from>
    <xdr:to>
      <xdr:col>86</xdr:col>
      <xdr:colOff>25400</xdr:colOff>
      <xdr:row>51</xdr:row>
      <xdr:rowOff>22543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6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135433</xdr:rowOff>
    </xdr:from>
    <xdr:to>
      <xdr:col>85</xdr:col>
      <xdr:colOff>127000</xdr:colOff>
      <xdr:row>57</xdr:row>
      <xdr:rowOff>160312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908083"/>
          <a:ext cx="8382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117739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7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94862</xdr:rowOff>
    </xdr:from>
    <xdr:to>
      <xdr:col>85</xdr:col>
      <xdr:colOff>177800</xdr:colOff>
      <xdr:row>56</xdr:row>
      <xdr:rowOff>25012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63081</xdr:rowOff>
    </xdr:from>
    <xdr:to>
      <xdr:col>81</xdr:col>
      <xdr:colOff>50800</xdr:colOff>
      <xdr:row>57</xdr:row>
      <xdr:rowOff>160312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835731"/>
          <a:ext cx="8890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46724</xdr:rowOff>
    </xdr:from>
    <xdr:to>
      <xdr:col>81</xdr:col>
      <xdr:colOff>101600</xdr:colOff>
      <xdr:row>56</xdr:row>
      <xdr:rowOff>148324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164851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54870</xdr:rowOff>
    </xdr:from>
    <xdr:to>
      <xdr:col>76</xdr:col>
      <xdr:colOff>114300</xdr:colOff>
      <xdr:row>57</xdr:row>
      <xdr:rowOff>63081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27520"/>
          <a:ext cx="8890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135894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54870</xdr:rowOff>
    </xdr:from>
    <xdr:to>
      <xdr:col>71</xdr:col>
      <xdr:colOff>177800</xdr:colOff>
      <xdr:row>58</xdr:row>
      <xdr:rowOff>61461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27520"/>
          <a:ext cx="889000" cy="17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17727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66247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84633</xdr:rowOff>
    </xdr:from>
    <xdr:to>
      <xdr:col>85</xdr:col>
      <xdr:colOff>177800</xdr:colOff>
      <xdr:row>58</xdr:row>
      <xdr:rowOff>14783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5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171010</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7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109512</xdr:rowOff>
    </xdr:from>
    <xdr:to>
      <xdr:col>81</xdr:col>
      <xdr:colOff>101600</xdr:colOff>
      <xdr:row>58</xdr:row>
      <xdr:rowOff>39662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30789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12281</xdr:rowOff>
    </xdr:from>
    <xdr:to>
      <xdr:col>76</xdr:col>
      <xdr:colOff>165100</xdr:colOff>
      <xdr:row>57</xdr:row>
      <xdr:rowOff>113881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105008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4070</xdr:rowOff>
    </xdr:from>
    <xdr:to>
      <xdr:col>72</xdr:col>
      <xdr:colOff>38100</xdr:colOff>
      <xdr:row>57</xdr:row>
      <xdr:rowOff>105670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96797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10661</xdr:rowOff>
    </xdr:from>
    <xdr:to>
      <xdr:col>67</xdr:col>
      <xdr:colOff>101600</xdr:colOff>
      <xdr:row>58</xdr:row>
      <xdr:rowOff>112261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103388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04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16583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89533"/>
          <a:ext cx="1269"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134710</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16583</xdr:rowOff>
    </xdr:from>
    <xdr:to>
      <xdr:col>86</xdr:col>
      <xdr:colOff>25400</xdr:colOff>
      <xdr:row>71</xdr:row>
      <xdr:rowOff>16583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8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131044</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326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108167</xdr:rowOff>
    </xdr:from>
    <xdr:to>
      <xdr:col>85</xdr:col>
      <xdr:colOff>177800</xdr:colOff>
      <xdr:row>79</xdr:row>
      <xdr:rowOff>38317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8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90532</xdr:rowOff>
    </xdr:from>
    <xdr:to>
      <xdr:col>81</xdr:col>
      <xdr:colOff>101600</xdr:colOff>
      <xdr:row>79</xdr:row>
      <xdr:rowOff>20682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37209</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23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31279</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404379"/>
          <a:ext cx="889000" cy="23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168584</xdr:rowOff>
    </xdr:from>
    <xdr:to>
      <xdr:col>76</xdr:col>
      <xdr:colOff>165100</xdr:colOff>
      <xdr:row>78</xdr:row>
      <xdr:rowOff>98734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115261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14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92348</xdr:rowOff>
    </xdr:from>
    <xdr:to>
      <xdr:col>71</xdr:col>
      <xdr:colOff>177800</xdr:colOff>
      <xdr:row>78</xdr:row>
      <xdr:rowOff>31279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122548"/>
          <a:ext cx="889000" cy="28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9869</xdr:rowOff>
    </xdr:from>
    <xdr:to>
      <xdr:col>72</xdr:col>
      <xdr:colOff>38100</xdr:colOff>
      <xdr:row>78</xdr:row>
      <xdr:rowOff>111469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102596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47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163359</xdr:rowOff>
    </xdr:from>
    <xdr:to>
      <xdr:col>67</xdr:col>
      <xdr:colOff>101600</xdr:colOff>
      <xdr:row>78</xdr:row>
      <xdr:rowOff>93509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84636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4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151929</xdr:rowOff>
    </xdr:from>
    <xdr:to>
      <xdr:col>72</xdr:col>
      <xdr:colOff>38100</xdr:colOff>
      <xdr:row>78</xdr:row>
      <xdr:rowOff>82079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3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98606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128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41548</xdr:rowOff>
    </xdr:from>
    <xdr:to>
      <xdr:col>67</xdr:col>
      <xdr:colOff>101600</xdr:colOff>
      <xdr:row>76</xdr:row>
      <xdr:rowOff>143148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0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159674</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284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103673</xdr:rowOff>
    </xdr:from>
    <xdr:to>
      <xdr:col>85</xdr:col>
      <xdr:colOff>126364</xdr:colOff>
      <xdr:row>99</xdr:row>
      <xdr:rowOff>5694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05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5694</xdr:rowOff>
    </xdr:from>
    <xdr:to>
      <xdr:col>86</xdr:col>
      <xdr:colOff>25400</xdr:colOff>
      <xdr:row>99</xdr:row>
      <xdr:rowOff>5694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50350</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103673</xdr:rowOff>
    </xdr:from>
    <xdr:to>
      <xdr:col>86</xdr:col>
      <xdr:colOff>25400</xdr:colOff>
      <xdr:row>91</xdr:row>
      <xdr:rowOff>103673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0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81338</xdr:rowOff>
    </xdr:from>
    <xdr:to>
      <xdr:col>85</xdr:col>
      <xdr:colOff>127000</xdr:colOff>
      <xdr:row>98</xdr:row>
      <xdr:rowOff>82069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883438"/>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33938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9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xdr:rowOff>
    </xdr:from>
    <xdr:to>
      <xdr:col>85</xdr:col>
      <xdr:colOff>177800</xdr:colOff>
      <xdr:row>97</xdr:row>
      <xdr:rowOff>112661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82069</xdr:rowOff>
    </xdr:from>
    <xdr:to>
      <xdr:col>81</xdr:col>
      <xdr:colOff>50800</xdr:colOff>
      <xdr:row>98</xdr:row>
      <xdr:rowOff>155725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884169"/>
          <a:ext cx="889000" cy="7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30790</xdr:rowOff>
    </xdr:from>
    <xdr:to>
      <xdr:col>81</xdr:col>
      <xdr:colOff>101600</xdr:colOff>
      <xdr:row>97</xdr:row>
      <xdr:rowOff>132390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148917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155725</xdr:rowOff>
    </xdr:from>
    <xdr:to>
      <xdr:col>76</xdr:col>
      <xdr:colOff>114300</xdr:colOff>
      <xdr:row>98</xdr:row>
      <xdr:rowOff>157736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95782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47592</xdr:rowOff>
    </xdr:from>
    <xdr:to>
      <xdr:col>76</xdr:col>
      <xdr:colOff>165100</xdr:colOff>
      <xdr:row>97</xdr:row>
      <xdr:rowOff>149192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165719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157736</xdr:rowOff>
    </xdr:from>
    <xdr:to>
      <xdr:col>71</xdr:col>
      <xdr:colOff>177800</xdr:colOff>
      <xdr:row>98</xdr:row>
      <xdr:rowOff>170630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959836"/>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68326</xdr:rowOff>
    </xdr:from>
    <xdr:to>
      <xdr:col>72</xdr:col>
      <xdr:colOff>38100</xdr:colOff>
      <xdr:row>97</xdr:row>
      <xdr:rowOff>169926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15003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39432</xdr:rowOff>
    </xdr:from>
    <xdr:to>
      <xdr:col>67</xdr:col>
      <xdr:colOff>101600</xdr:colOff>
      <xdr:row>97</xdr:row>
      <xdr:rowOff>141032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157559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30538</xdr:rowOff>
    </xdr:from>
    <xdr:to>
      <xdr:col>85</xdr:col>
      <xdr:colOff>177800</xdr:colOff>
      <xdr:row>98</xdr:row>
      <xdr:rowOff>132138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8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116915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7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31269</xdr:rowOff>
    </xdr:from>
    <xdr:to>
      <xdr:col>81</xdr:col>
      <xdr:colOff>101600</xdr:colOff>
      <xdr:row>98</xdr:row>
      <xdr:rowOff>132869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8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123996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92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104925</xdr:rowOff>
    </xdr:from>
    <xdr:to>
      <xdr:col>76</xdr:col>
      <xdr:colOff>165100</xdr:colOff>
      <xdr:row>99</xdr:row>
      <xdr:rowOff>35075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9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26202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99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106936</xdr:rowOff>
    </xdr:from>
    <xdr:to>
      <xdr:col>72</xdr:col>
      <xdr:colOff>38100</xdr:colOff>
      <xdr:row>99</xdr:row>
      <xdr:rowOff>37086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9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28213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70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119830</xdr:rowOff>
    </xdr:from>
    <xdr:to>
      <xdr:col>67</xdr:col>
      <xdr:colOff>101600</xdr:colOff>
      <xdr:row>99</xdr:row>
      <xdr:rowOff>49980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92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41107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701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64262</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776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10939</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8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64262</xdr:rowOff>
    </xdr:from>
    <xdr:to>
      <xdr:col>116</xdr:col>
      <xdr:colOff>152400</xdr:colOff>
      <xdr:row>30</xdr:row>
      <xdr:rowOff>64262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111760</xdr:rowOff>
    </xdr:from>
    <xdr:to>
      <xdr:col>112</xdr:col>
      <xdr:colOff>38100</xdr:colOff>
      <xdr:row>38</xdr:row>
      <xdr:rowOff>41910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58437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84328</xdr:rowOff>
    </xdr:from>
    <xdr:to>
      <xdr:col>107</xdr:col>
      <xdr:colOff>101600</xdr:colOff>
      <xdr:row>38</xdr:row>
      <xdr:rowOff>14478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31005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90441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132334</xdr:rowOff>
    </xdr:from>
    <xdr:to>
      <xdr:col>98</xdr:col>
      <xdr:colOff>38100</xdr:colOff>
      <xdr:row>38</xdr:row>
      <xdr:rowOff>62485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79011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251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項目において、類似団体平均を下回ったものの、議会費、総務費、農林水産業費、消防費、教育費、公債費については前年度と比較して微増となっている。それぞれの主な増要因としては、議会費については、旅費</a:t>
          </a:r>
          <a:r>
            <a:rPr kumimoji="1" lang="en-US" altLang="ja-JP" sz="1100">
              <a:solidFill>
                <a:schemeClr val="dk1"/>
              </a:solidFill>
              <a:effectLst/>
              <a:latin typeface="+mn-lt"/>
              <a:ea typeface="+mn-ea"/>
              <a:cs typeface="+mn-cs"/>
            </a:rPr>
            <a:t>6,689</a:t>
          </a:r>
          <a:r>
            <a:rPr kumimoji="1" lang="ja-JP" altLang="ja-JP" sz="1100">
              <a:solidFill>
                <a:schemeClr val="dk1"/>
              </a:solidFill>
              <a:effectLst/>
              <a:latin typeface="+mn-lt"/>
              <a:ea typeface="+mn-ea"/>
              <a:cs typeface="+mn-cs"/>
            </a:rPr>
            <a:t>千円の増、総務費については、市庁舎空調・給水設備改修設計業務委託料</a:t>
          </a:r>
          <a:r>
            <a:rPr kumimoji="1" lang="en-US" altLang="ja-JP" sz="1100">
              <a:solidFill>
                <a:schemeClr val="dk1"/>
              </a:solidFill>
              <a:effectLst/>
              <a:latin typeface="+mn-lt"/>
              <a:ea typeface="+mn-ea"/>
              <a:cs typeface="+mn-cs"/>
            </a:rPr>
            <a:t>125,400</a:t>
          </a:r>
          <a:r>
            <a:rPr kumimoji="1" lang="ja-JP" altLang="ja-JP" sz="1100">
              <a:solidFill>
                <a:schemeClr val="dk1"/>
              </a:solidFill>
              <a:effectLst/>
              <a:latin typeface="+mn-lt"/>
              <a:ea typeface="+mn-ea"/>
              <a:cs typeface="+mn-cs"/>
            </a:rPr>
            <a:t>千円の増、農林水産業費については、農業者支援事業補助金</a:t>
          </a:r>
          <a:r>
            <a:rPr kumimoji="1" lang="en-US" altLang="ja-JP" sz="1100">
              <a:solidFill>
                <a:schemeClr val="dk1"/>
              </a:solidFill>
              <a:effectLst/>
              <a:latin typeface="+mn-lt"/>
              <a:ea typeface="+mn-ea"/>
              <a:cs typeface="+mn-cs"/>
            </a:rPr>
            <a:t>43,677</a:t>
          </a:r>
          <a:r>
            <a:rPr kumimoji="1" lang="ja-JP" altLang="ja-JP" sz="1100">
              <a:solidFill>
                <a:schemeClr val="dk1"/>
              </a:solidFill>
              <a:effectLst/>
              <a:latin typeface="+mn-lt"/>
              <a:ea typeface="+mn-ea"/>
              <a:cs typeface="+mn-cs"/>
            </a:rPr>
            <a:t>千円の増、消防費については、消防団詰所の建設工事費</a:t>
          </a:r>
          <a:r>
            <a:rPr kumimoji="1" lang="en-US" altLang="ja-JP" sz="1100">
              <a:solidFill>
                <a:schemeClr val="dk1"/>
              </a:solidFill>
              <a:effectLst/>
              <a:latin typeface="+mn-lt"/>
              <a:ea typeface="+mn-ea"/>
              <a:cs typeface="+mn-cs"/>
            </a:rPr>
            <a:t>95,920</a:t>
          </a:r>
          <a:r>
            <a:rPr kumimoji="1" lang="ja-JP" altLang="ja-JP" sz="1100">
              <a:solidFill>
                <a:schemeClr val="dk1"/>
              </a:solidFill>
              <a:effectLst/>
              <a:latin typeface="+mn-lt"/>
              <a:ea typeface="+mn-ea"/>
              <a:cs typeface="+mn-cs"/>
            </a:rPr>
            <a:t>千円の増、教育費については、小中学校給食費保護者負担軽減補助金</a:t>
          </a:r>
          <a:r>
            <a:rPr kumimoji="1" lang="en-US" altLang="ja-JP" sz="1100">
              <a:solidFill>
                <a:schemeClr val="dk1"/>
              </a:solidFill>
              <a:effectLst/>
              <a:latin typeface="+mn-lt"/>
              <a:ea typeface="+mn-ea"/>
              <a:cs typeface="+mn-cs"/>
            </a:rPr>
            <a:t>359,265</a:t>
          </a:r>
          <a:r>
            <a:rPr kumimoji="1" lang="ja-JP" altLang="ja-JP" sz="1100">
              <a:solidFill>
                <a:schemeClr val="dk1"/>
              </a:solidFill>
              <a:effectLst/>
              <a:latin typeface="+mn-lt"/>
              <a:ea typeface="+mn-ea"/>
              <a:cs typeface="+mn-cs"/>
            </a:rPr>
            <a:t>千円の増、公債費については、元利償還金</a:t>
          </a:r>
          <a:r>
            <a:rPr kumimoji="1" lang="en-US" altLang="ja-JP" sz="1100">
              <a:solidFill>
                <a:schemeClr val="dk1"/>
              </a:solidFill>
              <a:effectLst/>
              <a:latin typeface="+mn-lt"/>
              <a:ea typeface="+mn-ea"/>
              <a:cs typeface="+mn-cs"/>
            </a:rPr>
            <a:t>20,924</a:t>
          </a:r>
          <a:r>
            <a:rPr kumimoji="1" lang="ja-JP" altLang="ja-JP" sz="1100">
              <a:solidFill>
                <a:schemeClr val="dk1"/>
              </a:solidFill>
              <a:effectLst/>
              <a:latin typeface="+mn-lt"/>
              <a:ea typeface="+mn-ea"/>
              <a:cs typeface="+mn-cs"/>
            </a:rPr>
            <a:t>千円の増となっている。一方で、民生費、衛生費、労働費、商工費、土木費は微減に留まっており、それぞれの主な減要因として、民生費については、子育て世帯等臨時特別給付金費</a:t>
          </a:r>
          <a:r>
            <a:rPr kumimoji="1" lang="en-US" altLang="ja-JP" sz="1100">
              <a:solidFill>
                <a:schemeClr val="dk1"/>
              </a:solidFill>
              <a:effectLst/>
              <a:latin typeface="+mn-lt"/>
              <a:ea typeface="+mn-ea"/>
              <a:cs typeface="+mn-cs"/>
            </a:rPr>
            <a:t>4,369,576</a:t>
          </a:r>
          <a:r>
            <a:rPr kumimoji="1" lang="ja-JP" altLang="ja-JP" sz="1100">
              <a:solidFill>
                <a:schemeClr val="dk1"/>
              </a:solidFill>
              <a:effectLst/>
              <a:latin typeface="+mn-lt"/>
              <a:ea typeface="+mn-ea"/>
              <a:cs typeface="+mn-cs"/>
            </a:rPr>
            <a:t>千円の減、衛生費については、新型コロナウィルスワクチン接種事業費</a:t>
          </a:r>
          <a:r>
            <a:rPr kumimoji="1" lang="en-US" altLang="ja-JP" sz="1100">
              <a:solidFill>
                <a:schemeClr val="dk1"/>
              </a:solidFill>
              <a:effectLst/>
              <a:latin typeface="+mn-lt"/>
              <a:ea typeface="+mn-ea"/>
              <a:cs typeface="+mn-cs"/>
            </a:rPr>
            <a:t>625,706</a:t>
          </a:r>
          <a:r>
            <a:rPr kumimoji="1" lang="ja-JP" altLang="ja-JP" sz="1100">
              <a:solidFill>
                <a:schemeClr val="dk1"/>
              </a:solidFill>
              <a:effectLst/>
              <a:latin typeface="+mn-lt"/>
              <a:ea typeface="+mn-ea"/>
              <a:cs typeface="+mn-cs"/>
            </a:rPr>
            <a:t>千円の減、労働費については、公共施設屋根改修工事費</a:t>
          </a:r>
          <a:r>
            <a:rPr kumimoji="1" lang="en-US" altLang="ja-JP" sz="1100">
              <a:solidFill>
                <a:schemeClr val="dk1"/>
              </a:solidFill>
              <a:effectLst/>
              <a:latin typeface="+mn-lt"/>
              <a:ea typeface="+mn-ea"/>
              <a:cs typeface="+mn-cs"/>
            </a:rPr>
            <a:t>40,909</a:t>
          </a:r>
          <a:r>
            <a:rPr kumimoji="1" lang="ja-JP" altLang="ja-JP" sz="1100">
              <a:solidFill>
                <a:schemeClr val="dk1"/>
              </a:solidFill>
              <a:effectLst/>
              <a:latin typeface="+mn-lt"/>
              <a:ea typeface="+mn-ea"/>
              <a:cs typeface="+mn-cs"/>
            </a:rPr>
            <a:t>千円の減、商工費については、所沢市観光情報・物産館建設工事費</a:t>
          </a:r>
          <a:r>
            <a:rPr kumimoji="1" lang="en-US" altLang="ja-JP" sz="1100">
              <a:solidFill>
                <a:schemeClr val="dk1"/>
              </a:solidFill>
              <a:effectLst/>
              <a:latin typeface="+mn-lt"/>
              <a:ea typeface="+mn-ea"/>
              <a:cs typeface="+mn-cs"/>
            </a:rPr>
            <a:t>535,230</a:t>
          </a:r>
          <a:r>
            <a:rPr kumimoji="1" lang="ja-JP" altLang="ja-JP" sz="1100">
              <a:solidFill>
                <a:schemeClr val="dk1"/>
              </a:solidFill>
              <a:effectLst/>
              <a:latin typeface="+mn-lt"/>
              <a:ea typeface="+mn-ea"/>
              <a:cs typeface="+mn-cs"/>
            </a:rPr>
            <a:t>千円の減、土木費については、区画整理事業における仮換地指定に伴う物件移転等補償料</a:t>
          </a:r>
          <a:r>
            <a:rPr kumimoji="1" lang="en-US" altLang="ja-JP" sz="1100">
              <a:solidFill>
                <a:schemeClr val="dk1"/>
              </a:solidFill>
              <a:effectLst/>
              <a:latin typeface="+mn-lt"/>
              <a:ea typeface="+mn-ea"/>
              <a:cs typeface="+mn-cs"/>
            </a:rPr>
            <a:t>280,404</a:t>
          </a:r>
          <a:r>
            <a:rPr kumimoji="1" lang="ja-JP" altLang="ja-JP" sz="1100">
              <a:solidFill>
                <a:schemeClr val="dk1"/>
              </a:solidFill>
              <a:effectLst/>
              <a:latin typeface="+mn-lt"/>
              <a:ea typeface="+mn-ea"/>
              <a:cs typeface="+mn-cs"/>
            </a:rPr>
            <a:t>千円の減となっている。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年度は取崩額が積立額を上回ったため、前年度比で残高</a:t>
          </a:r>
          <a:r>
            <a:rPr kumimoji="1" lang="en-US" altLang="ja-JP" sz="1100">
              <a:solidFill>
                <a:schemeClr val="dk1"/>
              </a:solidFill>
              <a:effectLst/>
              <a:latin typeface="+mn-lt"/>
              <a:ea typeface="+mn-ea"/>
              <a:cs typeface="+mn-cs"/>
            </a:rPr>
            <a:t>788</a:t>
          </a:r>
          <a:r>
            <a:rPr kumimoji="1" lang="ja-JP" altLang="ja-JP" sz="1100">
              <a:solidFill>
                <a:schemeClr val="dk1"/>
              </a:solidFill>
              <a:effectLst/>
              <a:latin typeface="+mn-lt"/>
              <a:ea typeface="+mn-ea"/>
              <a:cs typeface="+mn-cs"/>
            </a:rPr>
            <a:t>百万円減となり、標準財政規模比も</a:t>
          </a:r>
          <a:r>
            <a:rPr kumimoji="1" lang="en-US" altLang="ja-JP" sz="1100">
              <a:solidFill>
                <a:schemeClr val="dk1"/>
              </a:solidFill>
              <a:effectLst/>
              <a:latin typeface="+mn-lt"/>
              <a:ea typeface="+mn-ea"/>
              <a:cs typeface="+mn-cs"/>
            </a:rPr>
            <a:t>0.97</a:t>
          </a:r>
          <a:r>
            <a:rPr kumimoji="1" lang="ja-JP" altLang="ja-JP" sz="1100">
              <a:solidFill>
                <a:schemeClr val="dk1"/>
              </a:solidFill>
              <a:effectLst/>
              <a:latin typeface="+mn-lt"/>
              <a:ea typeface="+mn-ea"/>
              <a:cs typeface="+mn-cs"/>
            </a:rPr>
            <a:t>ポイント減となった。。</a:t>
          </a:r>
          <a:endParaRPr lang="ja-JP" altLang="ja-JP" sz="1400">
            <a:effectLst/>
          </a:endParaRPr>
        </a:p>
        <a:p>
          <a:r>
            <a:rPr kumimoji="1" lang="ja-JP" altLang="ja-JP" sz="1100">
              <a:solidFill>
                <a:schemeClr val="dk1"/>
              </a:solidFill>
              <a:effectLst/>
              <a:latin typeface="+mn-lt"/>
              <a:ea typeface="+mn-ea"/>
              <a:cs typeface="+mn-cs"/>
            </a:rPr>
            <a:t>　実質収支額は、歳入・歳出ともに子育て世帯等臨時特別給付金の減により前年比減となったが、財政調整基金繰入金の増等による歳入が伸びたため</a:t>
          </a:r>
          <a:r>
            <a:rPr kumimoji="1" lang="en-US" altLang="ja-JP" sz="1100">
              <a:solidFill>
                <a:schemeClr val="dk1"/>
              </a:solidFill>
              <a:effectLst/>
              <a:latin typeface="+mn-lt"/>
              <a:ea typeface="+mn-ea"/>
              <a:cs typeface="+mn-cs"/>
            </a:rPr>
            <a:t>2,349</a:t>
          </a:r>
          <a:r>
            <a:rPr kumimoji="1" lang="ja-JP" altLang="ja-JP" sz="1100">
              <a:solidFill>
                <a:schemeClr val="dk1"/>
              </a:solidFill>
              <a:effectLst/>
              <a:latin typeface="+mn-lt"/>
              <a:ea typeface="+mn-ea"/>
              <a:cs typeface="+mn-cs"/>
            </a:rPr>
            <a:t>百万円の増となり、実質収支比率としては</a:t>
          </a:r>
          <a:r>
            <a:rPr kumimoji="1" lang="en-US" altLang="ja-JP" sz="1100">
              <a:solidFill>
                <a:schemeClr val="dk1"/>
              </a:solidFill>
              <a:effectLst/>
              <a:latin typeface="+mn-lt"/>
              <a:ea typeface="+mn-ea"/>
              <a:cs typeface="+mn-cs"/>
            </a:rPr>
            <a:t>4.01</a:t>
          </a:r>
          <a:r>
            <a:rPr kumimoji="1" lang="ja-JP" altLang="ja-JP" sz="1100">
              <a:solidFill>
                <a:schemeClr val="dk1"/>
              </a:solidFill>
              <a:effectLst/>
              <a:latin typeface="+mn-lt"/>
              <a:ea typeface="+mn-ea"/>
              <a:cs typeface="+mn-cs"/>
            </a:rPr>
            <a:t>ポイントの増となった。</a:t>
          </a:r>
          <a:endParaRPr lang="ja-JP" altLang="ja-JP" sz="1400">
            <a:effectLst/>
          </a:endParaRPr>
        </a:p>
        <a:p>
          <a:r>
            <a:rPr kumimoji="1" lang="ja-JP" altLang="ja-JP" sz="1100">
              <a:solidFill>
                <a:schemeClr val="dk1"/>
              </a:solidFill>
              <a:effectLst/>
              <a:latin typeface="+mn-lt"/>
              <a:ea typeface="+mn-ea"/>
              <a:cs typeface="+mn-cs"/>
            </a:rPr>
            <a:t>　実質単年度収支額は、令和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年度は基金取崩額の増等により前年度比</a:t>
          </a:r>
          <a:r>
            <a:rPr kumimoji="1" lang="en-US" altLang="ja-JP" sz="1100">
              <a:solidFill>
                <a:schemeClr val="dk1"/>
              </a:solidFill>
              <a:effectLst/>
              <a:latin typeface="+mn-lt"/>
              <a:ea typeface="+mn-ea"/>
              <a:cs typeface="+mn-cs"/>
            </a:rPr>
            <a:t>2,565</a:t>
          </a:r>
          <a:r>
            <a:rPr kumimoji="1" lang="ja-JP" altLang="ja-JP" sz="1100">
              <a:solidFill>
                <a:schemeClr val="dk1"/>
              </a:solidFill>
              <a:effectLst/>
              <a:latin typeface="+mn-lt"/>
              <a:ea typeface="+mn-ea"/>
              <a:cs typeface="+mn-cs"/>
            </a:rPr>
            <a:t>百万円の減となり、標準財政規模に占める割合では</a:t>
          </a:r>
          <a:r>
            <a:rPr kumimoji="1" lang="en-US" altLang="ja-JP" sz="1100">
              <a:solidFill>
                <a:schemeClr val="dk1"/>
              </a:solidFill>
              <a:effectLst/>
              <a:latin typeface="+mn-lt"/>
              <a:ea typeface="+mn-ea"/>
              <a:cs typeface="+mn-cs"/>
            </a:rPr>
            <a:t>3.94</a:t>
          </a:r>
          <a:r>
            <a:rPr kumimoji="1" lang="ja-JP" altLang="ja-JP" sz="1100">
              <a:solidFill>
                <a:schemeClr val="dk1"/>
              </a:solidFill>
              <a:effectLst/>
              <a:latin typeface="+mn-lt"/>
              <a:ea typeface="+mn-ea"/>
              <a:cs typeface="+mn-cs"/>
            </a:rPr>
            <a:t>ポイントの減となった。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全ての会計において黒字を計上した。</a:t>
          </a:r>
          <a:endParaRPr lang="ja-JP" altLang="ja-JP" sz="1400">
            <a:effectLst/>
          </a:endParaRPr>
        </a:p>
        <a:p>
          <a:r>
            <a:rPr kumimoji="1" lang="ja-JP" altLang="ja-JP" sz="1100">
              <a:solidFill>
                <a:schemeClr val="dk1"/>
              </a:solidFill>
              <a:effectLst/>
              <a:latin typeface="+mn-lt"/>
              <a:ea typeface="+mn-ea"/>
              <a:cs typeface="+mn-cs"/>
            </a:rPr>
            <a:t>　連結黒字額全体のうち、一般会計と水道事業会計の余剰額の合計が</a:t>
          </a:r>
          <a:r>
            <a:rPr kumimoji="1" lang="en-US" altLang="ja-JP" sz="1100">
              <a:solidFill>
                <a:schemeClr val="dk1"/>
              </a:solidFill>
              <a:effectLst/>
              <a:latin typeface="+mn-lt"/>
              <a:ea typeface="+mn-ea"/>
              <a:cs typeface="+mn-cs"/>
            </a:rPr>
            <a:t>14,366</a:t>
          </a:r>
          <a:r>
            <a:rPr kumimoji="1" lang="ja-JP" altLang="ja-JP" sz="1100">
              <a:solidFill>
                <a:schemeClr val="dk1"/>
              </a:solidFill>
              <a:effectLst/>
              <a:latin typeface="+mn-lt"/>
              <a:ea typeface="+mn-ea"/>
              <a:cs typeface="+mn-cs"/>
            </a:rPr>
            <a:t>百万円となり、連結黒字全体の</a:t>
          </a:r>
          <a:r>
            <a:rPr kumimoji="1" lang="en-US" altLang="ja-JP" sz="1100">
              <a:solidFill>
                <a:schemeClr val="dk1"/>
              </a:solidFill>
              <a:effectLst/>
              <a:latin typeface="+mn-lt"/>
              <a:ea typeface="+mn-ea"/>
              <a:cs typeface="+mn-cs"/>
            </a:rPr>
            <a:t>70.1%</a:t>
          </a:r>
          <a:r>
            <a:rPr kumimoji="1" lang="ja-JP" altLang="ja-JP" sz="1100">
              <a:solidFill>
                <a:schemeClr val="dk1"/>
              </a:solidFill>
              <a:effectLst/>
              <a:latin typeface="+mn-lt"/>
              <a:ea typeface="+mn-ea"/>
              <a:cs typeface="+mn-cs"/>
            </a:rPr>
            <a:t>を占めている。前年度と比較して黒字額は一般会計が</a:t>
          </a:r>
          <a:r>
            <a:rPr kumimoji="1" lang="en-US" altLang="ja-JP" sz="1100">
              <a:solidFill>
                <a:schemeClr val="dk1"/>
              </a:solidFill>
              <a:effectLst/>
              <a:latin typeface="+mn-lt"/>
              <a:ea typeface="+mn-ea"/>
              <a:cs typeface="+mn-cs"/>
            </a:rPr>
            <a:t>2,408</a:t>
          </a:r>
          <a:r>
            <a:rPr kumimoji="1" lang="ja-JP" altLang="ja-JP" sz="1100">
              <a:solidFill>
                <a:schemeClr val="dk1"/>
              </a:solidFill>
              <a:effectLst/>
              <a:latin typeface="+mn-lt"/>
              <a:ea typeface="+mn-ea"/>
              <a:cs typeface="+mn-cs"/>
            </a:rPr>
            <a:t>百万円増、下水道事業会計が</a:t>
          </a:r>
          <a:r>
            <a:rPr kumimoji="1" lang="en-US" altLang="ja-JP" sz="1100">
              <a:solidFill>
                <a:schemeClr val="dk1"/>
              </a:solidFill>
              <a:effectLst/>
              <a:latin typeface="+mn-lt"/>
              <a:ea typeface="+mn-ea"/>
              <a:cs typeface="+mn-cs"/>
            </a:rPr>
            <a:t>358</a:t>
          </a:r>
          <a:r>
            <a:rPr kumimoji="1" lang="ja-JP" altLang="ja-JP" sz="1100">
              <a:solidFill>
                <a:schemeClr val="dk1"/>
              </a:solidFill>
              <a:effectLst/>
              <a:latin typeface="+mn-lt"/>
              <a:ea typeface="+mn-ea"/>
              <a:cs typeface="+mn-cs"/>
            </a:rPr>
            <a:t>百万円増等により、連結黒字額総額では前年度を</a:t>
          </a:r>
          <a:r>
            <a:rPr kumimoji="1" lang="en-US" altLang="ja-JP" sz="1100">
              <a:solidFill>
                <a:schemeClr val="dk1"/>
              </a:solidFill>
              <a:effectLst/>
              <a:latin typeface="+mn-lt"/>
              <a:ea typeface="+mn-ea"/>
              <a:cs typeface="+mn-cs"/>
            </a:rPr>
            <a:t>1,719</a:t>
          </a:r>
          <a:r>
            <a:rPr kumimoji="1" lang="ja-JP" altLang="ja-JP" sz="1100">
              <a:solidFill>
                <a:schemeClr val="dk1"/>
              </a:solidFill>
              <a:effectLst/>
              <a:latin typeface="+mn-lt"/>
              <a:ea typeface="+mn-ea"/>
              <a:cs typeface="+mn-cs"/>
            </a:rPr>
            <a:t>百万円上回る</a:t>
          </a:r>
          <a:r>
            <a:rPr kumimoji="1" lang="en-US" altLang="ja-JP" sz="1100">
              <a:solidFill>
                <a:schemeClr val="dk1"/>
              </a:solidFill>
              <a:effectLst/>
              <a:latin typeface="+mn-lt"/>
              <a:ea typeface="+mn-ea"/>
              <a:cs typeface="+mn-cs"/>
            </a:rPr>
            <a:t>20,507</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主な会計の実質収支額は以下のとおり。</a:t>
          </a:r>
          <a:endParaRPr lang="ja-JP" altLang="ja-JP" sz="1400">
            <a:effectLst/>
          </a:endParaRPr>
        </a:p>
        <a:p>
          <a:r>
            <a:rPr kumimoji="1" lang="ja-JP" altLang="ja-JP" sz="1100">
              <a:solidFill>
                <a:schemeClr val="dk1"/>
              </a:solidFill>
              <a:effectLst/>
              <a:latin typeface="+mn-lt"/>
              <a:ea typeface="+mn-ea"/>
              <a:cs typeface="+mn-cs"/>
            </a:rPr>
            <a:t>　一般会計：</a:t>
          </a:r>
          <a:r>
            <a:rPr kumimoji="1" lang="en-US" altLang="ja-JP" sz="1100">
              <a:solidFill>
                <a:schemeClr val="dk1"/>
              </a:solidFill>
              <a:effectLst/>
              <a:latin typeface="+mn-lt"/>
              <a:ea typeface="+mn-ea"/>
              <a:cs typeface="+mn-cs"/>
            </a:rPr>
            <a:t>9,996</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水道事業会計：</a:t>
          </a:r>
          <a:r>
            <a:rPr kumimoji="1" lang="en-US" altLang="ja-JP" sz="1100">
              <a:solidFill>
                <a:schemeClr val="dk1"/>
              </a:solidFill>
              <a:effectLst/>
              <a:latin typeface="+mn-lt"/>
              <a:ea typeface="+mn-ea"/>
              <a:cs typeface="+mn-cs"/>
            </a:rPr>
            <a:t>4,370</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下水道事業会計：</a:t>
          </a:r>
          <a:r>
            <a:rPr kumimoji="1" lang="en-US" altLang="ja-JP" sz="1100">
              <a:solidFill>
                <a:schemeClr val="dk1"/>
              </a:solidFill>
              <a:effectLst/>
              <a:latin typeface="+mn-lt"/>
              <a:ea typeface="+mn-ea"/>
              <a:cs typeface="+mn-cs"/>
            </a:rPr>
            <a:t>3,703</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病院事業会計：</a:t>
          </a:r>
          <a:r>
            <a:rPr kumimoji="1" lang="en-US" altLang="ja-JP" sz="1100">
              <a:solidFill>
                <a:schemeClr val="dk1"/>
              </a:solidFill>
              <a:effectLst/>
              <a:latin typeface="+mn-lt"/>
              <a:ea typeface="+mn-ea"/>
              <a:cs typeface="+mn-cs"/>
            </a:rPr>
            <a:t>522</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介護保険特別会計：</a:t>
          </a:r>
          <a:r>
            <a:rPr kumimoji="1" lang="en-US" altLang="ja-JP" sz="1100">
              <a:solidFill>
                <a:schemeClr val="dk1"/>
              </a:solidFill>
              <a:effectLst/>
              <a:latin typeface="+mn-lt"/>
              <a:ea typeface="+mn-ea"/>
              <a:cs typeface="+mn-cs"/>
            </a:rPr>
            <a:t>1,803</a:t>
          </a:r>
          <a:r>
            <a:rPr kumimoji="1" lang="ja-JP" altLang="ja-JP" sz="1100">
              <a:solidFill>
                <a:schemeClr val="dk1"/>
              </a:solidFill>
              <a:effectLst/>
              <a:latin typeface="+mn-lt"/>
              <a:ea typeface="+mn-ea"/>
              <a:cs typeface="+mn-cs"/>
            </a:rPr>
            <a:t>百万円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年度は、公営企業の地方債償還の財源に充てる繰出金が</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増加したことなどにより、実質的な公債費が</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一方、道路橋りょう費、地域振興費（人口）等の各事業に係る公債費分として見込まれた基準財政需要額が</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減少したことなどにより、公債費等から控除される財源として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こうしたことから、実質公債比率の分子としては前年度より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億円の増となった。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年度は新たな地方債の借入額よりも、元金償還額が上回ったため、地方債現在高は前年度から約</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億円の減となった。</a:t>
          </a:r>
          <a:endParaRPr lang="ja-JP" altLang="ja-JP" sz="1400">
            <a:effectLst/>
          </a:endParaRPr>
        </a:p>
        <a:p>
          <a:r>
            <a:rPr kumimoji="1" lang="ja-JP" altLang="ja-JP" sz="1100">
              <a:solidFill>
                <a:schemeClr val="dk1"/>
              </a:solidFill>
              <a:effectLst/>
              <a:latin typeface="+mn-lt"/>
              <a:ea typeface="+mn-ea"/>
              <a:cs typeface="+mn-cs"/>
            </a:rPr>
            <a:t>　また、基金のうち、特に道路調整基金や施設整備基金について、取崩以上に積立を行ったことから、将来負担額に充当可能な充当可能基金が前年度と比較して、約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億円の増となったが、基準財政需要額算入見込額などが減となり、充当可能財源の合計が前年度と比較して約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億円減少した。</a:t>
          </a:r>
          <a:endParaRPr lang="ja-JP" altLang="ja-JP" sz="1400">
            <a:effectLst/>
          </a:endParaRPr>
        </a:p>
        <a:p>
          <a:r>
            <a:rPr kumimoji="1" lang="ja-JP" altLang="ja-JP" sz="1100">
              <a:solidFill>
                <a:schemeClr val="dk1"/>
              </a:solidFill>
              <a:effectLst/>
              <a:latin typeface="+mn-lt"/>
              <a:ea typeface="+mn-ea"/>
              <a:cs typeface="+mn-cs"/>
            </a:rPr>
            <a:t>　これらの理由により、充当可能財源が将来負担額を上回</a:t>
          </a:r>
          <a:r>
            <a:rPr kumimoji="1" lang="ja-JP" altLang="en-US" sz="1100">
              <a:solidFill>
                <a:schemeClr val="dk1"/>
              </a:solidFill>
              <a:effectLst/>
              <a:latin typeface="+mn-lt"/>
              <a:ea typeface="+mn-ea"/>
              <a:cs typeface="+mn-cs"/>
            </a:rPr>
            <a:t>り、将来負担率の分子が約▲</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億円と</a:t>
          </a:r>
          <a:r>
            <a:rPr kumimoji="1" lang="ja-JP" altLang="ja-JP" sz="1100">
              <a:solidFill>
                <a:schemeClr val="dk1"/>
              </a:solidFill>
              <a:effectLst/>
              <a:latin typeface="+mn-lt"/>
              <a:ea typeface="+mn-ea"/>
              <a:cs typeface="+mn-cs"/>
            </a:rPr>
            <a:t>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埼玉県所沢市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年度は、基金全体として、</a:t>
          </a:r>
          <a:r>
            <a:rPr kumimoji="1" lang="en-US" altLang="ja-JP" sz="1100" b="0" i="0" baseline="0">
              <a:solidFill>
                <a:schemeClr val="dk1"/>
              </a:solidFill>
              <a:effectLst/>
              <a:latin typeface="+mn-lt"/>
              <a:ea typeface="+mn-ea"/>
              <a:cs typeface="+mn-cs"/>
            </a:rPr>
            <a:t>6,154</a:t>
          </a:r>
          <a:r>
            <a:rPr kumimoji="1" lang="ja-JP" altLang="ja-JP" sz="1100" b="0" i="0" baseline="0">
              <a:solidFill>
                <a:schemeClr val="dk1"/>
              </a:solidFill>
              <a:effectLst/>
              <a:latin typeface="+mn-lt"/>
              <a:ea typeface="+mn-ea"/>
              <a:cs typeface="+mn-cs"/>
            </a:rPr>
            <a:t>百万円を積立て、</a:t>
          </a:r>
          <a:r>
            <a:rPr kumimoji="1" lang="en-US" altLang="ja-JP" sz="1100" b="0" i="0" baseline="0">
              <a:solidFill>
                <a:schemeClr val="dk1"/>
              </a:solidFill>
              <a:effectLst/>
              <a:latin typeface="+mn-lt"/>
              <a:ea typeface="+mn-ea"/>
              <a:cs typeface="+mn-cs"/>
            </a:rPr>
            <a:t>5,822</a:t>
          </a:r>
          <a:r>
            <a:rPr kumimoji="1" lang="ja-JP" altLang="ja-JP" sz="1100" b="0" i="0" baseline="0">
              <a:solidFill>
                <a:schemeClr val="dk1"/>
              </a:solidFill>
              <a:effectLst/>
              <a:latin typeface="+mn-lt"/>
              <a:ea typeface="+mn-ea"/>
              <a:cs typeface="+mn-cs"/>
            </a:rPr>
            <a:t>百万円を取崩し、</a:t>
          </a:r>
          <a:r>
            <a:rPr kumimoji="1" lang="en-US" altLang="ja-JP" sz="1100" b="0" i="0" baseline="0">
              <a:solidFill>
                <a:schemeClr val="dk1"/>
              </a:solidFill>
              <a:effectLst/>
              <a:latin typeface="+mn-lt"/>
              <a:ea typeface="+mn-ea"/>
              <a:cs typeface="+mn-cs"/>
            </a:rPr>
            <a:t>331</a:t>
          </a:r>
          <a:r>
            <a:rPr kumimoji="1" lang="ja-JP" altLang="ja-JP" sz="1100" b="0" i="0" baseline="0">
              <a:solidFill>
                <a:schemeClr val="dk1"/>
              </a:solidFill>
              <a:effectLst/>
              <a:latin typeface="+mn-lt"/>
              <a:ea typeface="+mn-ea"/>
              <a:cs typeface="+mn-cs"/>
            </a:rPr>
            <a:t>百万円の増となった。積立金については前年度比</a:t>
          </a:r>
          <a:r>
            <a:rPr kumimoji="1" lang="en-US" altLang="ja-JP" sz="1100" b="0" i="0" baseline="0">
              <a:solidFill>
                <a:schemeClr val="dk1"/>
              </a:solidFill>
              <a:effectLst/>
              <a:latin typeface="+mn-lt"/>
              <a:ea typeface="+mn-ea"/>
              <a:cs typeface="+mn-cs"/>
            </a:rPr>
            <a:t>759</a:t>
          </a:r>
          <a:r>
            <a:rPr kumimoji="1" lang="ja-JP" altLang="ja-JP" sz="1100" b="0" i="0" baseline="0">
              <a:solidFill>
                <a:schemeClr val="dk1"/>
              </a:solidFill>
              <a:effectLst/>
              <a:latin typeface="+mn-lt"/>
              <a:ea typeface="+mn-ea"/>
              <a:cs typeface="+mn-cs"/>
            </a:rPr>
            <a:t>百万円減となっており、減の理由としては</a:t>
          </a:r>
          <a:r>
            <a:rPr kumimoji="1" lang="ja-JP" altLang="en-US" sz="1100" b="0" i="0" baseline="0">
              <a:solidFill>
                <a:schemeClr val="dk1"/>
              </a:solidFill>
              <a:effectLst/>
              <a:latin typeface="+mn-lt"/>
              <a:ea typeface="+mn-ea"/>
              <a:cs typeface="+mn-cs"/>
            </a:rPr>
            <a:t>前年度分の補助金等の返還金が増額となり、前年度繰越金のうち基金積立の原資となる金額</a:t>
          </a:r>
          <a:r>
            <a:rPr kumimoji="1" lang="ja-JP" altLang="ja-JP" sz="1100" b="0" i="0" baseline="0">
              <a:solidFill>
                <a:schemeClr val="dk1"/>
              </a:solidFill>
              <a:effectLst/>
              <a:latin typeface="+mn-lt"/>
              <a:ea typeface="+mn-ea"/>
              <a:cs typeface="+mn-cs"/>
            </a:rPr>
            <a:t>の減に拠るものである。</a:t>
          </a:r>
          <a:endParaRPr lang="ja-JP" altLang="ja-JP" sz="1400">
            <a:effectLst/>
          </a:endParaRPr>
        </a:p>
        <a:p>
          <a:r>
            <a:rPr kumimoji="1" lang="ja-JP" altLang="ja-JP" sz="1100" b="0" i="0" baseline="0">
              <a:solidFill>
                <a:schemeClr val="dk1"/>
              </a:solidFill>
              <a:effectLst/>
              <a:latin typeface="+mn-lt"/>
              <a:ea typeface="+mn-ea"/>
              <a:cs typeface="+mn-cs"/>
            </a:rPr>
            <a:t>　特定目的基金については、施設整備基金や道路整備基金が前年度繰越金分により積立を行ったため、基金残高の増要因となっている。</a:t>
          </a:r>
          <a:br>
            <a:rPr kumimoji="1" lang="en-US" altLang="ja-JP" sz="1100" b="0" i="0" baseline="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市街地再開発整備事業等、特定の事業を目的とした基金は中長期的には減少傾向が見込まれる。</a:t>
          </a:r>
          <a:endParaRPr lang="ja-JP" altLang="ja-JP" sz="1400">
            <a:effectLst/>
          </a:endParaRPr>
        </a:p>
        <a:p>
          <a:r>
            <a:rPr kumimoji="1" lang="ja-JP" altLang="ja-JP" sz="1100" b="0" i="0" baseline="0">
              <a:solidFill>
                <a:schemeClr val="dk1"/>
              </a:solidFill>
              <a:effectLst/>
              <a:latin typeface="+mn-lt"/>
              <a:ea typeface="+mn-ea"/>
              <a:cs typeface="+mn-cs"/>
            </a:rPr>
            <a:t>　一方で、公共施設の長寿命化計画に基づく施設の適正化・長寿命化が予定されており、財源については施設整備基金の活用も想定されていることから、必要な財源を計画的に確保するため基金を有効に活用していきたい</a:t>
          </a:r>
          <a:r>
            <a:rPr kumimoji="1" lang="ja-JP" altLang="en-US"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（主な基金の使途）</a:t>
          </a:r>
          <a:endParaRPr lang="ja-JP" altLang="ja-JP" sz="1400">
            <a:effectLst/>
          </a:endParaRPr>
        </a:p>
        <a:p>
          <a:r>
            <a:rPr kumimoji="1" lang="ja-JP" altLang="ja-JP" sz="1100">
              <a:solidFill>
                <a:schemeClr val="dk1"/>
              </a:solidFill>
              <a:effectLst/>
              <a:latin typeface="+mn-lt"/>
              <a:ea typeface="+mn-ea"/>
              <a:cs typeface="+mn-cs"/>
            </a:rPr>
            <a:t>・施設整備基金：公用又は公共用に供する施設の修繕その他の整備事業</a:t>
          </a:r>
          <a:endParaRPr lang="ja-JP" altLang="ja-JP" sz="1400">
            <a:effectLst/>
          </a:endParaRPr>
        </a:p>
        <a:p>
          <a:r>
            <a:rPr kumimoji="1" lang="ja-JP" altLang="ja-JP" sz="1100">
              <a:solidFill>
                <a:schemeClr val="dk1"/>
              </a:solidFill>
              <a:effectLst/>
              <a:latin typeface="+mn-lt"/>
              <a:ea typeface="+mn-ea"/>
              <a:cs typeface="+mn-cs"/>
            </a:rPr>
            <a:t>・中心市街地再開発整備基金：市庁舎跡地等再開発事業をはじめとする中心市街地再開発整備事業</a:t>
          </a:r>
          <a:endParaRPr lang="ja-JP" altLang="ja-JP" sz="1400">
            <a:effectLst/>
          </a:endParaRPr>
        </a:p>
        <a:p>
          <a:r>
            <a:rPr kumimoji="1" lang="ja-JP" altLang="ja-JP" sz="1100">
              <a:solidFill>
                <a:schemeClr val="dk1"/>
              </a:solidFill>
              <a:effectLst/>
              <a:latin typeface="+mn-lt"/>
              <a:ea typeface="+mn-ea"/>
              <a:cs typeface="+mn-cs"/>
            </a:rPr>
            <a:t>・道路整備基金：道路整備事業</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（主な増減理由）</a:t>
          </a:r>
          <a:endParaRPr lang="ja-JP" altLang="ja-JP" sz="1400">
            <a:effectLst/>
          </a:endParaRPr>
        </a:p>
        <a:p>
          <a:r>
            <a:rPr kumimoji="1" lang="ja-JP" altLang="ja-JP" sz="1100">
              <a:solidFill>
                <a:schemeClr val="dk1"/>
              </a:solidFill>
              <a:effectLst/>
              <a:latin typeface="+mn-lt"/>
              <a:ea typeface="+mn-ea"/>
              <a:cs typeface="+mn-cs"/>
            </a:rPr>
            <a:t>・施設整備基金：市民文化センター改修工事や短期修繕計画に基づく施設整備事業等の財源として</a:t>
          </a:r>
          <a:r>
            <a:rPr kumimoji="1" lang="en-US" altLang="ja-JP" sz="1100">
              <a:solidFill>
                <a:schemeClr val="dk1"/>
              </a:solidFill>
              <a:effectLst/>
              <a:latin typeface="+mn-lt"/>
              <a:ea typeface="+mn-ea"/>
              <a:cs typeface="+mn-cs"/>
            </a:rPr>
            <a:t>815</a:t>
          </a:r>
          <a:r>
            <a:rPr kumimoji="1" lang="ja-JP" altLang="ja-JP" sz="1100">
              <a:solidFill>
                <a:schemeClr val="dk1"/>
              </a:solidFill>
              <a:effectLst/>
              <a:latin typeface="+mn-lt"/>
              <a:ea typeface="+mn-ea"/>
              <a:cs typeface="+mn-cs"/>
            </a:rPr>
            <a:t>百万円を取り崩した一方、翌年度以降の施設整備事業のため前年度繰越金のうち</a:t>
          </a:r>
          <a:r>
            <a:rPr kumimoji="1" lang="en-US" altLang="ja-JP" sz="1100">
              <a:solidFill>
                <a:schemeClr val="dk1"/>
              </a:solidFill>
              <a:effectLst/>
              <a:latin typeface="+mn-lt"/>
              <a:ea typeface="+mn-ea"/>
              <a:cs typeface="+mn-cs"/>
            </a:rPr>
            <a:t>1,802</a:t>
          </a:r>
          <a:r>
            <a:rPr kumimoji="1" lang="ja-JP" altLang="ja-JP" sz="1100">
              <a:solidFill>
                <a:schemeClr val="dk1"/>
              </a:solidFill>
              <a:effectLst/>
              <a:latin typeface="+mn-lt"/>
              <a:ea typeface="+mn-ea"/>
              <a:cs typeface="+mn-cs"/>
            </a:rPr>
            <a:t>百万円を積み立てたため</a:t>
          </a:r>
          <a:r>
            <a:rPr kumimoji="1" lang="en-US" altLang="ja-JP" sz="1100">
              <a:solidFill>
                <a:schemeClr val="dk1"/>
              </a:solidFill>
              <a:effectLst/>
              <a:latin typeface="+mn-lt"/>
              <a:ea typeface="+mn-ea"/>
              <a:cs typeface="+mn-cs"/>
            </a:rPr>
            <a:t>987</a:t>
          </a:r>
          <a:r>
            <a:rPr kumimoji="1" lang="ja-JP" altLang="ja-JP" sz="1100">
              <a:solidFill>
                <a:schemeClr val="dk1"/>
              </a:solidFill>
              <a:effectLst/>
              <a:latin typeface="+mn-lt"/>
              <a:ea typeface="+mn-ea"/>
              <a:cs typeface="+mn-cs"/>
            </a:rPr>
            <a:t>百万円の増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・中心市街地再開発整備基金：中心市街地整備事業等で</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百万円取り崩した一方、積立は無しのため</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百万円の減</a:t>
          </a:r>
          <a:endParaRPr lang="ja-JP" altLang="ja-JP" sz="1400">
            <a:effectLst/>
          </a:endParaRPr>
        </a:p>
        <a:p>
          <a:r>
            <a:rPr kumimoji="1" lang="ja-JP" altLang="ja-JP" sz="1100">
              <a:solidFill>
                <a:schemeClr val="dk1"/>
              </a:solidFill>
              <a:effectLst/>
              <a:latin typeface="+mn-lt"/>
              <a:ea typeface="+mn-ea"/>
              <a:cs typeface="+mn-cs"/>
            </a:rPr>
            <a:t>・道路整備基金：道路維持補修事業のため</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百万円取り崩した一方、翌年度以降の道路整備事業のため</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百万円積み立てたことにより</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百万円の増</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公共施設等の長寿命化計画に基づく施設改修等、各事業を円滑かつ計画的に実施していくため、それぞれの基金の設置目的に応じて基金を有効に活用していきたい。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年度は、普通交付税の追加交付や前年度繰越金により</a:t>
          </a:r>
          <a:r>
            <a:rPr kumimoji="1" lang="en-US" altLang="ja-JP" sz="1100" b="0" i="0" baseline="0">
              <a:solidFill>
                <a:schemeClr val="dk1"/>
              </a:solidFill>
              <a:effectLst/>
              <a:latin typeface="+mn-lt"/>
              <a:ea typeface="+mn-ea"/>
              <a:cs typeface="+mn-cs"/>
            </a:rPr>
            <a:t>3,629</a:t>
          </a:r>
          <a:r>
            <a:rPr kumimoji="1" lang="ja-JP" altLang="ja-JP" sz="1100" b="0" i="0" baseline="0">
              <a:solidFill>
                <a:schemeClr val="dk1"/>
              </a:solidFill>
              <a:effectLst/>
              <a:latin typeface="+mn-lt"/>
              <a:ea typeface="+mn-ea"/>
              <a:cs typeface="+mn-cs"/>
            </a:rPr>
            <a:t>百万円を積立て、財源調整として</a:t>
          </a:r>
          <a:r>
            <a:rPr kumimoji="1" lang="en-US" altLang="ja-JP" sz="1100" b="0" i="0" baseline="0">
              <a:solidFill>
                <a:schemeClr val="dk1"/>
              </a:solidFill>
              <a:effectLst/>
              <a:latin typeface="+mn-lt"/>
              <a:ea typeface="+mn-ea"/>
              <a:cs typeface="+mn-cs"/>
            </a:rPr>
            <a:t>4,424</a:t>
          </a:r>
          <a:r>
            <a:rPr kumimoji="1" lang="ja-JP" altLang="ja-JP" sz="1100" b="0" i="0" baseline="0">
              <a:solidFill>
                <a:schemeClr val="dk1"/>
              </a:solidFill>
              <a:effectLst/>
              <a:latin typeface="+mn-lt"/>
              <a:ea typeface="+mn-ea"/>
              <a:cs typeface="+mn-cs"/>
            </a:rPr>
            <a:t>百万円取崩したため、基金残高は</a:t>
          </a:r>
          <a:r>
            <a:rPr kumimoji="1" lang="en-US" altLang="ja-JP" sz="1100" b="0" i="0" baseline="0">
              <a:solidFill>
                <a:schemeClr val="dk1"/>
              </a:solidFill>
              <a:effectLst/>
              <a:latin typeface="+mn-lt"/>
              <a:ea typeface="+mn-ea"/>
              <a:cs typeface="+mn-cs"/>
            </a:rPr>
            <a:t>788</a:t>
          </a:r>
          <a:r>
            <a:rPr kumimoji="1" lang="ja-JP" altLang="ja-JP" sz="1100" b="0" i="0" baseline="0">
              <a:solidFill>
                <a:schemeClr val="dk1"/>
              </a:solidFill>
              <a:effectLst/>
              <a:latin typeface="+mn-lt"/>
              <a:ea typeface="+mn-ea"/>
              <a:cs typeface="+mn-cs"/>
            </a:rPr>
            <a:t>百万円減少した。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年度は、年度末残高が</a:t>
          </a:r>
          <a:r>
            <a:rPr kumimoji="1" lang="en-US" altLang="ja-JP" sz="1100" b="0" i="0" baseline="0">
              <a:solidFill>
                <a:schemeClr val="dk1"/>
              </a:solidFill>
              <a:effectLst/>
              <a:latin typeface="+mn-lt"/>
              <a:ea typeface="+mn-ea"/>
              <a:cs typeface="+mn-cs"/>
            </a:rPr>
            <a:t>788</a:t>
          </a:r>
          <a:r>
            <a:rPr kumimoji="1" lang="ja-JP" altLang="ja-JP" sz="1100" b="0" i="0" baseline="0">
              <a:solidFill>
                <a:schemeClr val="dk1"/>
              </a:solidFill>
              <a:effectLst/>
              <a:latin typeface="+mn-lt"/>
              <a:ea typeface="+mn-ea"/>
              <a:cs typeface="+mn-cs"/>
            </a:rPr>
            <a:t>百万円</a:t>
          </a:r>
          <a:r>
            <a:rPr lang="ja-JP" altLang="ja-JP" sz="1100" b="0" i="0" baseline="0">
              <a:solidFill>
                <a:schemeClr val="dk1"/>
              </a:solidFill>
              <a:effectLst/>
              <a:latin typeface="+mn-lt"/>
              <a:ea typeface="+mn-ea"/>
              <a:cs typeface="+mn-cs"/>
            </a:rPr>
            <a:t>減少することとなり、普通交付税の追加交付や前年度繰越金については後年度も継続的に見込める事由ではないことから、今後も年度間の財源調整や計画的な財政運営のため、適切に積立・取崩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更には、災害や原油価格・物価高騰などに備えるため、当市においては</a:t>
          </a:r>
          <a:r>
            <a:rPr lang="ja-JP" altLang="ja-JP" sz="1100" b="0" i="0" baseline="0">
              <a:solidFill>
                <a:schemeClr val="dk1"/>
              </a:solidFill>
              <a:effectLst/>
              <a:latin typeface="+mn-lt"/>
              <a:ea typeface="+mn-ea"/>
              <a:cs typeface="+mn-cs"/>
            </a:rPr>
            <a:t>標準財政規模の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％となる約</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億円から</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億円程度の額は確保に努めていきたい。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設置していない。</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設置の予定なし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39F22EA-CCDA-4A99-B592-C9A0D2300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99750D9-157C-4B56-AA95-831A6F55D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7928A66-D700-49B5-ABAD-33FA99154D6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998522C3-3362-4B6B-AB13-6CA1BAA2371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4DBACB37-8F55-4C8F-8C19-91A004303F7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8E57352B-5E5F-40A0-8D69-3B6CE0BEA45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F78A9B2E-6477-469F-B440-0223E7A4D1B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7D27D3D-FFBC-40E0-AA0D-6ED1379CE52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8305C14E-174D-46D8-979B-E1499BCCAA8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370A1B42-EBAF-4AA0-86E6-50B617667A8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CF5C3D35-FF48-40A0-BA2E-591D074E78E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263E4456-D396-4BCF-8C1B-E5DF599842D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E29719EF-D2B4-4C40-80E7-2667ECE0893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40F1D590-221C-46EC-A6A5-8264E596F8C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A543F53D-A09E-41EC-B5EB-0A8438956AD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F8C5A9AC-F2C3-44DE-8B2A-E3267366F40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344,070
337,574
72.11
128,036,480
116,895,054
9,988,614
62,801,138
62,882,238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8DF20043-457D-425B-A56B-54C2E6064FE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B4DFA147-7C39-4290-9D72-63AD5B8B2A5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CA870E9E-50AB-42F0-A79B-D40969A4454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6AA5FB91-A0DB-4A85-BC4B-92574424A3C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80800B23-F5D4-421B-B990-5322288DE02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4871C239-E408-4FD4-BEE9-2B89DFCFED9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B33418A8-F579-46CA-8628-4EEF272D40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2AE48A3E-9BBC-444F-8090-F21C570CB8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BA12095A-047D-469A-8434-A4344D9AA63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1728807A-FB51-45C5-91DC-A1E9285551B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ABED8187-DF45-4BF5-A009-DC776E73327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DCBB6C38-73A3-4DB3-A57D-BB5BB4BCCB2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66B22D32-95C0-4952-9CA0-9DBF780C8B6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404596B0-B324-4D8D-97DA-D590DB51739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261D7309-1F7A-45AB-BC30-0745CFE969B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1B55DA7-4394-4E6F-9804-AC52BB67CE6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D73BD51A-64E0-4509-AF6F-8D3E86465DF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6C883D33-4141-447E-A9F4-EDD0E1BA706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47B2CA9B-3F88-49AD-A0CF-5366C407F4A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8F5F5F54-88E9-4DCA-937F-8C6DB6A97E5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98F2DC73-FA74-437E-B335-A58CD571DB6D}"/>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D27A4596-3227-4257-AFB9-F8230EC8715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B96585FE-EFCE-403A-ABEB-5B491946BDD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84F7DDB6-BDCE-4A96-97EF-AE2189906B3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69C0FE7E-4601-493F-80C1-2587094C02F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5428F7CB-C89B-4DC2-8AD7-7B086D94399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59736249-D4B6-4E9C-A6D1-811154DEF6D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45BD8939-A296-4736-B187-4EA78D31CBA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4A104657-E7E6-4B67-8C07-B87E4EFB04D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6B24E1E9-AAB3-45C0-B844-F096F9D77CD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9F4E88F5-2FEA-4BE0-9959-0EA7BB5AD8C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DCF29E3E-5FE1-402A-BDDE-36B45264AF0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88DB64FB-3C5C-485C-96F7-044A00FBD55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BF7585D9-3B95-4AD5-AA47-AEA7CF653BE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E5F3B46B-F624-4291-9797-275A46E54C6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固定資産の新規取得より減価償却が進んだため前年度と比較し増加したものの、類似団体平均及び全国・埼玉県よりも低く、有形固定資産全体としては老朽化が著しく進行している状況にはないと判断でき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ただし、施設類型ごとに減価償却率に偏りが見られ、著しく減価償却率の高い施設類型については注視していく必要がある。今後も、公共施設長寿命化計画に基づき、適切に公共施設を維持管理していく。</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4D8A6B3C-6FF1-4483-904F-A2EA08ABB0E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F4057562-BBB1-4941-AAF4-6511506F27E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28E11975-CC7F-4699-8275-A7DCF3FA6E5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7612B8CB-3ABD-44D1-961A-D7B56C2CD3CF}"/>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C1D34D92-3709-4475-947A-BEAC0FB07716}"/>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A48FA582-D468-4E05-A42D-E5E103B0E3AB}"/>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CB8BCED3-8E23-41C8-BA67-0AD9E89D8F72}"/>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02ABBFB8-F272-46FB-ACE5-1B6D1D75708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2E263A3E-8210-44A5-8D96-BC387E7556E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D82E1951-FD20-4619-8BDF-0C53F4F20EB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2650D1AF-AE49-4E5D-AAB2-B3B3A365EE1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D15F607-2CF6-4991-B1F9-E1879A12E0A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A4AC6B2E-4A74-4A43-982E-73D520DB5C9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51560B8-05BB-4355-A8BD-A6AECDAC06C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33</xdr:row>
      <xdr:rowOff>52197</xdr:rowOff>
    </xdr:to>
    <xdr:cxnSp macro="">
      <xdr:nvCxnSpPr>
        <xdr:cNvPr id="67" name="直線コネクタ 66">
          <a:extLst>
            <a:ext uri="{FF2B5EF4-FFF2-40B4-BE49-F238E27FC236}">
              <a16:creationId xmlns:a16="http://schemas.microsoft.com/office/drawing/2014/main" id="{B8EB75ED-8E87-41E2-AA91-641F5B87559A}"/>
            </a:ext>
          </a:extLst>
        </xdr:cNvPr>
        <xdr:cNvCxnSpPr/>
      </xdr:nvCxnSpPr>
      <xdr:spPr>
        <a:xfrm flipV="1">
          <a:off x="4760595" y="5445252"/>
          <a:ext cx="127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8" name="有形固定資産減価償却率最小値テキスト">
          <a:extLst>
            <a:ext uri="{FF2B5EF4-FFF2-40B4-BE49-F238E27FC236}">
              <a16:creationId xmlns:a16="http://schemas.microsoft.com/office/drawing/2014/main" id="{07BD0A33-85B9-42E6-A2D3-F35AF3FDC923}"/>
            </a:ext>
          </a:extLst>
        </xdr:cNvPr>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9" name="直線コネクタ 68">
          <a:extLst>
            <a:ext uri="{FF2B5EF4-FFF2-40B4-BE49-F238E27FC236}">
              <a16:creationId xmlns:a16="http://schemas.microsoft.com/office/drawing/2014/main" id="{C071A58A-AEEE-4B86-B7E2-F7074D2F1E06}"/>
            </a:ext>
          </a:extLst>
        </xdr:cNvPr>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70" name="有形固定資産減価償却率最大値テキスト">
          <a:extLst>
            <a:ext uri="{FF2B5EF4-FFF2-40B4-BE49-F238E27FC236}">
              <a16:creationId xmlns:a16="http://schemas.microsoft.com/office/drawing/2014/main" id="{AE7585D1-C366-4480-821D-166E3FB63E9E}"/>
            </a:ext>
          </a:extLst>
        </xdr:cNvPr>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71" name="直線コネクタ 70">
          <a:extLst>
            <a:ext uri="{FF2B5EF4-FFF2-40B4-BE49-F238E27FC236}">
              <a16:creationId xmlns:a16="http://schemas.microsoft.com/office/drawing/2014/main" id="{268FEDED-76AF-4100-A5D1-51C69A3672DE}"/>
            </a:ext>
          </a:extLst>
        </xdr:cNvPr>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2" name="有形固定資産減価償却率平均値テキスト">
          <a:extLst>
            <a:ext uri="{FF2B5EF4-FFF2-40B4-BE49-F238E27FC236}">
              <a16:creationId xmlns:a16="http://schemas.microsoft.com/office/drawing/2014/main" id="{78C1C05A-AE70-4B41-8356-AB2546B74E19}"/>
            </a:ext>
          </a:extLst>
        </xdr:cNvPr>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6A24E277-6D5D-48FB-831E-E03CBEB863B4}"/>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BCC6DA3B-EBA2-4318-BDED-217BC4D2537E}"/>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104267</xdr:rowOff>
    </xdr:from>
    <xdr:to>
      <xdr:col>15</xdr:col>
      <xdr:colOff>187325</xdr:colOff>
      <xdr:row>30</xdr:row>
      <xdr:rowOff>34417</xdr:rowOff>
    </xdr:to>
    <xdr:sp macro="" textlink="">
      <xdr:nvSpPr>
        <xdr:cNvPr id="75" name="フローチャート: 判断 74">
          <a:extLst>
            <a:ext uri="{FF2B5EF4-FFF2-40B4-BE49-F238E27FC236}">
              <a16:creationId xmlns:a16="http://schemas.microsoft.com/office/drawing/2014/main" id="{D40771CE-1906-4170-811E-A27A7536C560}"/>
            </a:ext>
          </a:extLst>
        </xdr:cNvPr>
        <xdr:cNvSpPr/>
      </xdr:nvSpPr>
      <xdr:spPr>
        <a:xfrm>
          <a:off x="3238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76" name="フローチャート: 判断 75">
          <a:extLst>
            <a:ext uri="{FF2B5EF4-FFF2-40B4-BE49-F238E27FC236}">
              <a16:creationId xmlns:a16="http://schemas.microsoft.com/office/drawing/2014/main" id="{5938AD60-7CC9-4EE8-BF53-B0A916FF7002}"/>
            </a:ext>
          </a:extLst>
        </xdr:cNvPr>
        <xdr:cNvSpPr/>
      </xdr:nvSpPr>
      <xdr:spPr>
        <a:xfrm>
          <a:off x="2476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77" name="フローチャート: 判断 76">
          <a:extLst>
            <a:ext uri="{FF2B5EF4-FFF2-40B4-BE49-F238E27FC236}">
              <a16:creationId xmlns:a16="http://schemas.microsoft.com/office/drawing/2014/main" id="{5D14D0AA-42DB-4D0F-92A7-5B402E2B4073}"/>
            </a:ext>
          </a:extLst>
        </xdr:cNvPr>
        <xdr:cNvSpPr/>
      </xdr:nvSpPr>
      <xdr:spPr>
        <a:xfrm>
          <a:off x="1714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C3ADA30-98D0-42FB-8809-D0E52E86C79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5480089-8B44-4CBA-958F-DFCFAEC9177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68C53FB-CD37-470F-ADAC-3B0639140D4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B59A904-3305-44BC-BE93-41AAD29B451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44F96A8-4D60-49A8-A7DA-C3C8F2F7378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59817</xdr:rowOff>
    </xdr:from>
    <xdr:to>
      <xdr:col>23</xdr:col>
      <xdr:colOff>136525</xdr:colOff>
      <xdr:row>28</xdr:row>
      <xdr:rowOff>161417</xdr:rowOff>
    </xdr:to>
    <xdr:sp macro="" textlink="">
      <xdr:nvSpPr>
        <xdr:cNvPr id="83" name="楕円 82">
          <a:extLst>
            <a:ext uri="{FF2B5EF4-FFF2-40B4-BE49-F238E27FC236}">
              <a16:creationId xmlns:a16="http://schemas.microsoft.com/office/drawing/2014/main" id="{0F767779-0FBF-4FFE-89FB-2485356C9204}"/>
            </a:ext>
          </a:extLst>
        </xdr:cNvPr>
        <xdr:cNvSpPr/>
      </xdr:nvSpPr>
      <xdr:spPr>
        <a:xfrm>
          <a:off x="4711700" y="56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82694</xdr:rowOff>
    </xdr:from>
    <xdr:ext cx="405111" cy="259045"/>
    <xdr:sp macro="" textlink="">
      <xdr:nvSpPr>
        <xdr:cNvPr id="84" name="有形固定資産減価償却率該当値テキスト">
          <a:extLst>
            <a:ext uri="{FF2B5EF4-FFF2-40B4-BE49-F238E27FC236}">
              <a16:creationId xmlns:a16="http://schemas.microsoft.com/office/drawing/2014/main" id="{5C42BDE9-44BF-4DBD-A3CD-8CBD8E9E750F}"/>
            </a:ext>
          </a:extLst>
        </xdr:cNvPr>
        <xdr:cNvSpPr txBox="1"/>
      </xdr:nvSpPr>
      <xdr:spPr>
        <a:xfrm>
          <a:off x="4813300" y="5483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162179</xdr:rowOff>
    </xdr:from>
    <xdr:to>
      <xdr:col>19</xdr:col>
      <xdr:colOff>187325</xdr:colOff>
      <xdr:row>28</xdr:row>
      <xdr:rowOff>92329</xdr:rowOff>
    </xdr:to>
    <xdr:sp macro="" textlink="">
      <xdr:nvSpPr>
        <xdr:cNvPr id="85" name="楕円 84">
          <a:extLst>
            <a:ext uri="{FF2B5EF4-FFF2-40B4-BE49-F238E27FC236}">
              <a16:creationId xmlns:a16="http://schemas.microsoft.com/office/drawing/2014/main" id="{5A02D88C-300B-46CB-8AE7-D3D76218E751}"/>
            </a:ext>
          </a:extLst>
        </xdr:cNvPr>
        <xdr:cNvSpPr/>
      </xdr:nvSpPr>
      <xdr:spPr>
        <a:xfrm>
          <a:off x="4000500" y="55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41529</xdr:rowOff>
    </xdr:from>
    <xdr:to>
      <xdr:col>23</xdr:col>
      <xdr:colOff>85725</xdr:colOff>
      <xdr:row>28</xdr:row>
      <xdr:rowOff>110617</xdr:rowOff>
    </xdr:to>
    <xdr:cxnSp macro="">
      <xdr:nvCxnSpPr>
        <xdr:cNvPr id="86" name="直線コネクタ 85">
          <a:extLst>
            <a:ext uri="{FF2B5EF4-FFF2-40B4-BE49-F238E27FC236}">
              <a16:creationId xmlns:a16="http://schemas.microsoft.com/office/drawing/2014/main" id="{9D8F7CF8-9EFF-4E73-959A-B6478FE6D350}"/>
            </a:ext>
          </a:extLst>
        </xdr:cNvPr>
        <xdr:cNvCxnSpPr/>
      </xdr:nvCxnSpPr>
      <xdr:spPr>
        <a:xfrm>
          <a:off x="4051300" y="5613654"/>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110363</xdr:rowOff>
    </xdr:from>
    <xdr:to>
      <xdr:col>15</xdr:col>
      <xdr:colOff>187325</xdr:colOff>
      <xdr:row>28</xdr:row>
      <xdr:rowOff>40513</xdr:rowOff>
    </xdr:to>
    <xdr:sp macro="" textlink="">
      <xdr:nvSpPr>
        <xdr:cNvPr id="87" name="楕円 86">
          <a:extLst>
            <a:ext uri="{FF2B5EF4-FFF2-40B4-BE49-F238E27FC236}">
              <a16:creationId xmlns:a16="http://schemas.microsoft.com/office/drawing/2014/main" id="{EBD48292-AD06-41EC-9999-59EED939D376}"/>
            </a:ext>
          </a:extLst>
        </xdr:cNvPr>
        <xdr:cNvSpPr/>
      </xdr:nvSpPr>
      <xdr:spPr>
        <a:xfrm>
          <a:off x="3238500" y="551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161163</xdr:rowOff>
    </xdr:from>
    <xdr:to>
      <xdr:col>19</xdr:col>
      <xdr:colOff>136525</xdr:colOff>
      <xdr:row>28</xdr:row>
      <xdr:rowOff>41529</xdr:rowOff>
    </xdr:to>
    <xdr:cxnSp macro="">
      <xdr:nvCxnSpPr>
        <xdr:cNvPr id="88" name="直線コネクタ 87">
          <a:extLst>
            <a:ext uri="{FF2B5EF4-FFF2-40B4-BE49-F238E27FC236}">
              <a16:creationId xmlns:a16="http://schemas.microsoft.com/office/drawing/2014/main" id="{71D3C86E-45B6-4CF9-8293-BB4F4D3C18CD}"/>
            </a:ext>
          </a:extLst>
        </xdr:cNvPr>
        <xdr:cNvCxnSpPr/>
      </xdr:nvCxnSpPr>
      <xdr:spPr>
        <a:xfrm>
          <a:off x="3289300" y="5561838"/>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88773</xdr:rowOff>
    </xdr:from>
    <xdr:to>
      <xdr:col>11</xdr:col>
      <xdr:colOff>187325</xdr:colOff>
      <xdr:row>28</xdr:row>
      <xdr:rowOff>18923</xdr:rowOff>
    </xdr:to>
    <xdr:sp macro="" textlink="">
      <xdr:nvSpPr>
        <xdr:cNvPr id="89" name="楕円 88">
          <a:extLst>
            <a:ext uri="{FF2B5EF4-FFF2-40B4-BE49-F238E27FC236}">
              <a16:creationId xmlns:a16="http://schemas.microsoft.com/office/drawing/2014/main" id="{5470F51F-3758-4A2A-AF4B-D894608D4478}"/>
            </a:ext>
          </a:extLst>
        </xdr:cNvPr>
        <xdr:cNvSpPr/>
      </xdr:nvSpPr>
      <xdr:spPr>
        <a:xfrm>
          <a:off x="2476500" y="54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139573</xdr:rowOff>
    </xdr:from>
    <xdr:to>
      <xdr:col>15</xdr:col>
      <xdr:colOff>136525</xdr:colOff>
      <xdr:row>27</xdr:row>
      <xdr:rowOff>161163</xdr:rowOff>
    </xdr:to>
    <xdr:cxnSp macro="">
      <xdr:nvCxnSpPr>
        <xdr:cNvPr id="90" name="直線コネクタ 89">
          <a:extLst>
            <a:ext uri="{FF2B5EF4-FFF2-40B4-BE49-F238E27FC236}">
              <a16:creationId xmlns:a16="http://schemas.microsoft.com/office/drawing/2014/main" id="{654F29FC-56D0-41DF-9FCA-167ACD1982CC}"/>
            </a:ext>
          </a:extLst>
        </xdr:cNvPr>
        <xdr:cNvCxnSpPr/>
      </xdr:nvCxnSpPr>
      <xdr:spPr>
        <a:xfrm>
          <a:off x="2527300" y="554024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80137</xdr:rowOff>
    </xdr:from>
    <xdr:to>
      <xdr:col>7</xdr:col>
      <xdr:colOff>187325</xdr:colOff>
      <xdr:row>28</xdr:row>
      <xdr:rowOff>10287</xdr:rowOff>
    </xdr:to>
    <xdr:sp macro="" textlink="">
      <xdr:nvSpPr>
        <xdr:cNvPr id="91" name="楕円 90">
          <a:extLst>
            <a:ext uri="{FF2B5EF4-FFF2-40B4-BE49-F238E27FC236}">
              <a16:creationId xmlns:a16="http://schemas.microsoft.com/office/drawing/2014/main" id="{740E75C8-496C-4ADF-913C-FE7613C58427}"/>
            </a:ext>
          </a:extLst>
        </xdr:cNvPr>
        <xdr:cNvSpPr/>
      </xdr:nvSpPr>
      <xdr:spPr>
        <a:xfrm>
          <a:off x="17145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130937</xdr:rowOff>
    </xdr:from>
    <xdr:to>
      <xdr:col>11</xdr:col>
      <xdr:colOff>136525</xdr:colOff>
      <xdr:row>27</xdr:row>
      <xdr:rowOff>139573</xdr:rowOff>
    </xdr:to>
    <xdr:cxnSp macro="">
      <xdr:nvCxnSpPr>
        <xdr:cNvPr id="92" name="直線コネクタ 91">
          <a:extLst>
            <a:ext uri="{FF2B5EF4-FFF2-40B4-BE49-F238E27FC236}">
              <a16:creationId xmlns:a16="http://schemas.microsoft.com/office/drawing/2014/main" id="{B7224956-EA26-4AFD-8E7D-27B6CD8F0ED4}"/>
            </a:ext>
          </a:extLst>
        </xdr:cNvPr>
        <xdr:cNvCxnSpPr/>
      </xdr:nvCxnSpPr>
      <xdr:spPr>
        <a:xfrm>
          <a:off x="1765300" y="5531612"/>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a:extLst>
            <a:ext uri="{FF2B5EF4-FFF2-40B4-BE49-F238E27FC236}">
              <a16:creationId xmlns:a16="http://schemas.microsoft.com/office/drawing/2014/main" id="{DC4859E3-E3F4-48D4-B38F-32F915BB66CE}"/>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25544</xdr:rowOff>
    </xdr:from>
    <xdr:ext cx="405111" cy="259045"/>
    <xdr:sp macro="" textlink="">
      <xdr:nvSpPr>
        <xdr:cNvPr id="94" name="n_2aveValue有形固定資産減価償却率">
          <a:extLst>
            <a:ext uri="{FF2B5EF4-FFF2-40B4-BE49-F238E27FC236}">
              <a16:creationId xmlns:a16="http://schemas.microsoft.com/office/drawing/2014/main" id="{A5B2C2E8-421D-45B3-9DD6-8BE99B9ACACB}"/>
            </a:ext>
          </a:extLst>
        </xdr:cNvPr>
        <xdr:cNvSpPr txBox="1"/>
      </xdr:nvSpPr>
      <xdr:spPr>
        <a:xfrm>
          <a:off x="3086744"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153814</xdr:rowOff>
    </xdr:from>
    <xdr:ext cx="405111" cy="259045"/>
    <xdr:sp macro="" textlink="">
      <xdr:nvSpPr>
        <xdr:cNvPr id="95" name="n_3aveValue有形固定資産減価償却率">
          <a:extLst>
            <a:ext uri="{FF2B5EF4-FFF2-40B4-BE49-F238E27FC236}">
              <a16:creationId xmlns:a16="http://schemas.microsoft.com/office/drawing/2014/main" id="{31881105-F257-4A1C-8610-3C6EDCFA24D4}"/>
            </a:ext>
          </a:extLst>
        </xdr:cNvPr>
        <xdr:cNvSpPr txBox="1"/>
      </xdr:nvSpPr>
      <xdr:spPr>
        <a:xfrm>
          <a:off x="2324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132224</xdr:rowOff>
    </xdr:from>
    <xdr:ext cx="405111" cy="259045"/>
    <xdr:sp macro="" textlink="">
      <xdr:nvSpPr>
        <xdr:cNvPr id="96" name="n_4aveValue有形固定資産減価償却率">
          <a:extLst>
            <a:ext uri="{FF2B5EF4-FFF2-40B4-BE49-F238E27FC236}">
              <a16:creationId xmlns:a16="http://schemas.microsoft.com/office/drawing/2014/main" id="{4F44BAC4-0478-4BD8-B81B-513C37198E49}"/>
            </a:ext>
          </a:extLst>
        </xdr:cNvPr>
        <xdr:cNvSpPr txBox="1"/>
      </xdr:nvSpPr>
      <xdr:spPr>
        <a:xfrm>
          <a:off x="1562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108856</xdr:rowOff>
    </xdr:from>
    <xdr:ext cx="405111" cy="259045"/>
    <xdr:sp macro="" textlink="">
      <xdr:nvSpPr>
        <xdr:cNvPr id="97" name="n_1mainValue有形固定資産減価償却率">
          <a:extLst>
            <a:ext uri="{FF2B5EF4-FFF2-40B4-BE49-F238E27FC236}">
              <a16:creationId xmlns:a16="http://schemas.microsoft.com/office/drawing/2014/main" id="{52EAE1BA-7DA5-48ED-A1CB-09C30E23B762}"/>
            </a:ext>
          </a:extLst>
        </xdr:cNvPr>
        <xdr:cNvSpPr txBox="1"/>
      </xdr:nvSpPr>
      <xdr:spPr>
        <a:xfrm>
          <a:off x="3836044" y="53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57040</xdr:rowOff>
    </xdr:from>
    <xdr:ext cx="405111" cy="259045"/>
    <xdr:sp macro="" textlink="">
      <xdr:nvSpPr>
        <xdr:cNvPr id="98" name="n_2mainValue有形固定資産減価償却率">
          <a:extLst>
            <a:ext uri="{FF2B5EF4-FFF2-40B4-BE49-F238E27FC236}">
              <a16:creationId xmlns:a16="http://schemas.microsoft.com/office/drawing/2014/main" id="{DDD9B383-265D-4548-BE2C-008129811653}"/>
            </a:ext>
          </a:extLst>
        </xdr:cNvPr>
        <xdr:cNvSpPr txBox="1"/>
      </xdr:nvSpPr>
      <xdr:spPr>
        <a:xfrm>
          <a:off x="3086744" y="528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35450</xdr:rowOff>
    </xdr:from>
    <xdr:ext cx="405111" cy="259045"/>
    <xdr:sp macro="" textlink="">
      <xdr:nvSpPr>
        <xdr:cNvPr id="99" name="n_3mainValue有形固定資産減価償却率">
          <a:extLst>
            <a:ext uri="{FF2B5EF4-FFF2-40B4-BE49-F238E27FC236}">
              <a16:creationId xmlns:a16="http://schemas.microsoft.com/office/drawing/2014/main" id="{49ED1637-1B80-458F-B489-3BC0020D0143}"/>
            </a:ext>
          </a:extLst>
        </xdr:cNvPr>
        <xdr:cNvSpPr txBox="1"/>
      </xdr:nvSpPr>
      <xdr:spPr>
        <a:xfrm>
          <a:off x="2324744" y="526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26814</xdr:rowOff>
    </xdr:from>
    <xdr:ext cx="405111" cy="259045"/>
    <xdr:sp macro="" textlink="">
      <xdr:nvSpPr>
        <xdr:cNvPr id="100" name="n_4mainValue有形固定資産減価償却率">
          <a:extLst>
            <a:ext uri="{FF2B5EF4-FFF2-40B4-BE49-F238E27FC236}">
              <a16:creationId xmlns:a16="http://schemas.microsoft.com/office/drawing/2014/main" id="{1E1CA506-9918-496E-8EDC-2D5106F2C256}"/>
            </a:ext>
          </a:extLst>
        </xdr:cNvPr>
        <xdr:cNvSpPr txBox="1"/>
      </xdr:nvSpPr>
      <xdr:spPr>
        <a:xfrm>
          <a:off x="1562744" y="525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8C054554-A4C3-4936-B2EA-68B934B0373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0FAA95B-D58D-4AEE-AB04-1E97DC32825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2E5C09F1-54BE-4702-91FA-A714565DF95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2BC16C3-95DF-4336-BEE4-85700BFFC96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AE0E3EF-EEE3-4DA6-B2D0-9C9D21B6492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E0A82C37-A31C-474B-8680-EEA33C7F749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CBD851D-5538-42BC-87D8-36E94C898C5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12A290ED-300C-446F-98E8-32DB3245EBC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E2EA319-FC3C-4164-B614-DBC4305042A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34015363-DF2C-4D77-BE0E-F90EF227AAF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21DB592-9C85-437F-A9AB-5254E66064C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8D0BA776-2796-4696-B23E-15F70E4EFD2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F314E1B4-B7DD-4C71-B18C-C20F828B20E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債務償還比率は、前年度と比較し増加したものの、類似団体平均及び全国・埼玉県平均よりも低い。</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将来負担額の減よりも、経常一般財源等（臨時財政対策債を含む）の減の割合が高く、債務償還比率が増加した。</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6AB49E2A-B6CD-41E6-9977-66815DA66A9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8E99260-9FFC-4D95-83EE-B0B49FF6E10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50499F46-DEB3-4F24-AD55-272981EFB2F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id="{3AB03FB8-1BF8-47E6-8633-97887C2F0082}"/>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8" name="テキスト ボックス 117">
          <a:extLst>
            <a:ext uri="{FF2B5EF4-FFF2-40B4-BE49-F238E27FC236}">
              <a16:creationId xmlns:a16="http://schemas.microsoft.com/office/drawing/2014/main" id="{161FA820-0351-4C30-8B6F-1DDC4A357743}"/>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id="{3762A1D7-17BB-49E5-B398-CAD756D5D854}"/>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0" name="テキスト ボックス 119">
          <a:extLst>
            <a:ext uri="{FF2B5EF4-FFF2-40B4-BE49-F238E27FC236}">
              <a16:creationId xmlns:a16="http://schemas.microsoft.com/office/drawing/2014/main" id="{67140BE6-0FAD-4E85-BA47-DB91C459F44E}"/>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id="{315ADCD3-5E01-47C3-B942-860F778E2CDE}"/>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id="{6F106F00-83A7-4ACC-BCC5-B31AE393D7B6}"/>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id="{B0053855-B943-4557-A17D-D5FFCA89EC31}"/>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4" name="テキスト ボックス 123">
          <a:extLst>
            <a:ext uri="{FF2B5EF4-FFF2-40B4-BE49-F238E27FC236}">
              <a16:creationId xmlns:a16="http://schemas.microsoft.com/office/drawing/2014/main" id="{9F99A46F-774A-4902-B62A-766C97449F83}"/>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A5FD1C2-1FAC-43A6-A484-EEC72350B1D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7AD07B28-9922-4228-8045-C8F71ED33F13}"/>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F576BCEA-6CDF-42F5-9FF1-19640F9E606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65329</xdr:rowOff>
    </xdr:from>
    <xdr:to>
      <xdr:col>76</xdr:col>
      <xdr:colOff>21589</xdr:colOff>
      <xdr:row>33</xdr:row>
      <xdr:rowOff>124092</xdr:rowOff>
    </xdr:to>
    <xdr:cxnSp macro="">
      <xdr:nvCxnSpPr>
        <xdr:cNvPr id="128" name="直線コネクタ 127">
          <a:extLst>
            <a:ext uri="{FF2B5EF4-FFF2-40B4-BE49-F238E27FC236}">
              <a16:creationId xmlns:a16="http://schemas.microsoft.com/office/drawing/2014/main" id="{C2B4C0A1-8B5F-417C-9A5D-227640F9254E}"/>
            </a:ext>
          </a:extLst>
        </xdr:cNvPr>
        <xdr:cNvCxnSpPr/>
      </xdr:nvCxnSpPr>
      <xdr:spPr>
        <a:xfrm flipV="1">
          <a:off x="14793595" y="5294554"/>
          <a:ext cx="1269" cy="125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127919</xdr:rowOff>
    </xdr:from>
    <xdr:ext cx="469744" cy="259045"/>
    <xdr:sp macro="" textlink="">
      <xdr:nvSpPr>
        <xdr:cNvPr id="129" name="債務償還比率最小値テキスト">
          <a:extLst>
            <a:ext uri="{FF2B5EF4-FFF2-40B4-BE49-F238E27FC236}">
              <a16:creationId xmlns:a16="http://schemas.microsoft.com/office/drawing/2014/main" id="{50E2063E-FDD2-417B-9B90-0C7AE6087DF7}"/>
            </a:ext>
          </a:extLst>
        </xdr:cNvPr>
        <xdr:cNvSpPr txBox="1"/>
      </xdr:nvSpPr>
      <xdr:spPr>
        <a:xfrm>
          <a:off x="14846300" y="655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124092</xdr:rowOff>
    </xdr:from>
    <xdr:to>
      <xdr:col>76</xdr:col>
      <xdr:colOff>111125</xdr:colOff>
      <xdr:row>33</xdr:row>
      <xdr:rowOff>124092</xdr:rowOff>
    </xdr:to>
    <xdr:cxnSp macro="">
      <xdr:nvCxnSpPr>
        <xdr:cNvPr id="130" name="直線コネクタ 129">
          <a:extLst>
            <a:ext uri="{FF2B5EF4-FFF2-40B4-BE49-F238E27FC236}">
              <a16:creationId xmlns:a16="http://schemas.microsoft.com/office/drawing/2014/main" id="{FA61034A-F831-4B05-BC27-898B81BE1375}"/>
            </a:ext>
          </a:extLst>
        </xdr:cNvPr>
        <xdr:cNvCxnSpPr/>
      </xdr:nvCxnSpPr>
      <xdr:spPr>
        <a:xfrm>
          <a:off x="14706600" y="655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12006</xdr:rowOff>
    </xdr:from>
    <xdr:ext cx="469744" cy="259045"/>
    <xdr:sp macro="" textlink="">
      <xdr:nvSpPr>
        <xdr:cNvPr id="131" name="債務償還比率最大値テキスト">
          <a:extLst>
            <a:ext uri="{FF2B5EF4-FFF2-40B4-BE49-F238E27FC236}">
              <a16:creationId xmlns:a16="http://schemas.microsoft.com/office/drawing/2014/main" id="{30D7AE41-1F7C-4B2E-B483-59C8F87A4CFA}"/>
            </a:ext>
          </a:extLst>
        </xdr:cNvPr>
        <xdr:cNvSpPr txBox="1"/>
      </xdr:nvSpPr>
      <xdr:spPr>
        <a:xfrm>
          <a:off x="14846300" y="506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65329</xdr:rowOff>
    </xdr:from>
    <xdr:to>
      <xdr:col>76</xdr:col>
      <xdr:colOff>111125</xdr:colOff>
      <xdr:row>26</xdr:row>
      <xdr:rowOff>65329</xdr:rowOff>
    </xdr:to>
    <xdr:cxnSp macro="">
      <xdr:nvCxnSpPr>
        <xdr:cNvPr id="132" name="直線コネクタ 131">
          <a:extLst>
            <a:ext uri="{FF2B5EF4-FFF2-40B4-BE49-F238E27FC236}">
              <a16:creationId xmlns:a16="http://schemas.microsoft.com/office/drawing/2014/main" id="{384921C3-7FDD-421E-96E0-FB1082CAF7A9}"/>
            </a:ext>
          </a:extLst>
        </xdr:cNvPr>
        <xdr:cNvCxnSpPr/>
      </xdr:nvCxnSpPr>
      <xdr:spPr>
        <a:xfrm>
          <a:off x="14706600" y="529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28046</xdr:rowOff>
    </xdr:from>
    <xdr:ext cx="469744" cy="259045"/>
    <xdr:sp macro="" textlink="">
      <xdr:nvSpPr>
        <xdr:cNvPr id="133" name="債務償還比率平均値テキスト">
          <a:extLst>
            <a:ext uri="{FF2B5EF4-FFF2-40B4-BE49-F238E27FC236}">
              <a16:creationId xmlns:a16="http://schemas.microsoft.com/office/drawing/2014/main" id="{2C636D01-3DC9-41E9-B270-0D1298B8E341}"/>
            </a:ext>
          </a:extLst>
        </xdr:cNvPr>
        <xdr:cNvSpPr txBox="1"/>
      </xdr:nvSpPr>
      <xdr:spPr>
        <a:xfrm>
          <a:off x="14846300" y="594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49619</xdr:rowOff>
    </xdr:from>
    <xdr:to>
      <xdr:col>76</xdr:col>
      <xdr:colOff>73025</xdr:colOff>
      <xdr:row>30</xdr:row>
      <xdr:rowOff>151219</xdr:rowOff>
    </xdr:to>
    <xdr:sp macro="" textlink="">
      <xdr:nvSpPr>
        <xdr:cNvPr id="134" name="フローチャート: 判断 133">
          <a:extLst>
            <a:ext uri="{FF2B5EF4-FFF2-40B4-BE49-F238E27FC236}">
              <a16:creationId xmlns:a16="http://schemas.microsoft.com/office/drawing/2014/main" id="{C92F458E-5312-49EA-B2AB-6006F2C1EE72}"/>
            </a:ext>
          </a:extLst>
        </xdr:cNvPr>
        <xdr:cNvSpPr/>
      </xdr:nvSpPr>
      <xdr:spPr>
        <a:xfrm>
          <a:off x="14744700" y="596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102972</xdr:rowOff>
    </xdr:from>
    <xdr:to>
      <xdr:col>72</xdr:col>
      <xdr:colOff>123825</xdr:colOff>
      <xdr:row>30</xdr:row>
      <xdr:rowOff>33122</xdr:rowOff>
    </xdr:to>
    <xdr:sp macro="" textlink="">
      <xdr:nvSpPr>
        <xdr:cNvPr id="135" name="フローチャート: 判断 134">
          <a:extLst>
            <a:ext uri="{FF2B5EF4-FFF2-40B4-BE49-F238E27FC236}">
              <a16:creationId xmlns:a16="http://schemas.microsoft.com/office/drawing/2014/main" id="{1E96F05C-0B18-45AB-AD31-755E36490070}"/>
            </a:ext>
          </a:extLst>
        </xdr:cNvPr>
        <xdr:cNvSpPr/>
      </xdr:nvSpPr>
      <xdr:spPr>
        <a:xfrm>
          <a:off x="140335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49593</xdr:rowOff>
    </xdr:from>
    <xdr:to>
      <xdr:col>68</xdr:col>
      <xdr:colOff>123825</xdr:colOff>
      <xdr:row>31</xdr:row>
      <xdr:rowOff>151193</xdr:rowOff>
    </xdr:to>
    <xdr:sp macro="" textlink="">
      <xdr:nvSpPr>
        <xdr:cNvPr id="136" name="フローチャート: 判断 135">
          <a:extLst>
            <a:ext uri="{FF2B5EF4-FFF2-40B4-BE49-F238E27FC236}">
              <a16:creationId xmlns:a16="http://schemas.microsoft.com/office/drawing/2014/main" id="{CB89CB06-8260-4897-8CDD-BD3342904E70}"/>
            </a:ext>
          </a:extLst>
        </xdr:cNvPr>
        <xdr:cNvSpPr/>
      </xdr:nvSpPr>
      <xdr:spPr>
        <a:xfrm>
          <a:off x="13271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117602</xdr:rowOff>
    </xdr:from>
    <xdr:to>
      <xdr:col>64</xdr:col>
      <xdr:colOff>123825</xdr:colOff>
      <xdr:row>32</xdr:row>
      <xdr:rowOff>47752</xdr:rowOff>
    </xdr:to>
    <xdr:sp macro="" textlink="">
      <xdr:nvSpPr>
        <xdr:cNvPr id="137" name="フローチャート: 判断 136">
          <a:extLst>
            <a:ext uri="{FF2B5EF4-FFF2-40B4-BE49-F238E27FC236}">
              <a16:creationId xmlns:a16="http://schemas.microsoft.com/office/drawing/2014/main" id="{E263F0BE-C336-4239-ACB3-73903070D35E}"/>
            </a:ext>
          </a:extLst>
        </xdr:cNvPr>
        <xdr:cNvSpPr/>
      </xdr:nvSpPr>
      <xdr:spPr>
        <a:xfrm>
          <a:off x="12509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125806</xdr:rowOff>
    </xdr:from>
    <xdr:to>
      <xdr:col>60</xdr:col>
      <xdr:colOff>123825</xdr:colOff>
      <xdr:row>32</xdr:row>
      <xdr:rowOff>55956</xdr:rowOff>
    </xdr:to>
    <xdr:sp macro="" textlink="">
      <xdr:nvSpPr>
        <xdr:cNvPr id="138" name="フローチャート: 判断 137">
          <a:extLst>
            <a:ext uri="{FF2B5EF4-FFF2-40B4-BE49-F238E27FC236}">
              <a16:creationId xmlns:a16="http://schemas.microsoft.com/office/drawing/2014/main" id="{5F6FC33E-4BB0-45FD-8D06-A6FCB61EC280}"/>
            </a:ext>
          </a:extLst>
        </xdr:cNvPr>
        <xdr:cNvSpPr/>
      </xdr:nvSpPr>
      <xdr:spPr>
        <a:xfrm>
          <a:off x="11747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E63936A-6431-4F73-B87B-535393297A7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39617F3-D450-4D89-9F99-1F9C0ADA624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28D69FE-BD99-4A76-B289-302770A9E42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583CD29-EDBF-4AF4-8148-8B5E0CCF5C7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2B9D4E8-3512-4526-ABA3-07161122CDB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140132</xdr:rowOff>
    </xdr:from>
    <xdr:to>
      <xdr:col>76</xdr:col>
      <xdr:colOff>73025</xdr:colOff>
      <xdr:row>29</xdr:row>
      <xdr:rowOff>70282</xdr:rowOff>
    </xdr:to>
    <xdr:sp macro="" textlink="">
      <xdr:nvSpPr>
        <xdr:cNvPr id="144" name="楕円 143">
          <a:extLst>
            <a:ext uri="{FF2B5EF4-FFF2-40B4-BE49-F238E27FC236}">
              <a16:creationId xmlns:a16="http://schemas.microsoft.com/office/drawing/2014/main" id="{9BDBDC5B-14A6-482D-94B2-98E9DCE6ABC0}"/>
            </a:ext>
          </a:extLst>
        </xdr:cNvPr>
        <xdr:cNvSpPr/>
      </xdr:nvSpPr>
      <xdr:spPr>
        <a:xfrm>
          <a:off x="14744700" y="57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163009</xdr:rowOff>
    </xdr:from>
    <xdr:ext cx="469744" cy="259045"/>
    <xdr:sp macro="" textlink="">
      <xdr:nvSpPr>
        <xdr:cNvPr id="145" name="債務償還比率該当値テキスト">
          <a:extLst>
            <a:ext uri="{FF2B5EF4-FFF2-40B4-BE49-F238E27FC236}">
              <a16:creationId xmlns:a16="http://schemas.microsoft.com/office/drawing/2014/main" id="{C05CC8FD-C29A-46D3-AC7A-9E8D5C6B3F03}"/>
            </a:ext>
          </a:extLst>
        </xdr:cNvPr>
        <xdr:cNvSpPr txBox="1"/>
      </xdr:nvSpPr>
      <xdr:spPr>
        <a:xfrm>
          <a:off x="14846300" y="556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57226</xdr:rowOff>
    </xdr:from>
    <xdr:to>
      <xdr:col>72</xdr:col>
      <xdr:colOff>123825</xdr:colOff>
      <xdr:row>28</xdr:row>
      <xdr:rowOff>158826</xdr:rowOff>
    </xdr:to>
    <xdr:sp macro="" textlink="">
      <xdr:nvSpPr>
        <xdr:cNvPr id="146" name="楕円 145">
          <a:extLst>
            <a:ext uri="{FF2B5EF4-FFF2-40B4-BE49-F238E27FC236}">
              <a16:creationId xmlns:a16="http://schemas.microsoft.com/office/drawing/2014/main" id="{F47BB28A-101D-4B99-A118-4C02421AC4AA}"/>
            </a:ext>
          </a:extLst>
        </xdr:cNvPr>
        <xdr:cNvSpPr/>
      </xdr:nvSpPr>
      <xdr:spPr>
        <a:xfrm>
          <a:off x="14033500" y="56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108026</xdr:rowOff>
    </xdr:from>
    <xdr:to>
      <xdr:col>76</xdr:col>
      <xdr:colOff>22225</xdr:colOff>
      <xdr:row>29</xdr:row>
      <xdr:rowOff>19482</xdr:rowOff>
    </xdr:to>
    <xdr:cxnSp macro="">
      <xdr:nvCxnSpPr>
        <xdr:cNvPr id="147" name="直線コネクタ 146">
          <a:extLst>
            <a:ext uri="{FF2B5EF4-FFF2-40B4-BE49-F238E27FC236}">
              <a16:creationId xmlns:a16="http://schemas.microsoft.com/office/drawing/2014/main" id="{6B4A8CE2-8EBF-4746-941F-7CB4E41186DE}"/>
            </a:ext>
          </a:extLst>
        </xdr:cNvPr>
        <xdr:cNvCxnSpPr/>
      </xdr:nvCxnSpPr>
      <xdr:spPr>
        <a:xfrm>
          <a:off x="14084300" y="5680151"/>
          <a:ext cx="711200" cy="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143320</xdr:rowOff>
    </xdr:from>
    <xdr:to>
      <xdr:col>68</xdr:col>
      <xdr:colOff>123825</xdr:colOff>
      <xdr:row>31</xdr:row>
      <xdr:rowOff>73470</xdr:rowOff>
    </xdr:to>
    <xdr:sp macro="" textlink="">
      <xdr:nvSpPr>
        <xdr:cNvPr id="148" name="楕円 147">
          <a:extLst>
            <a:ext uri="{FF2B5EF4-FFF2-40B4-BE49-F238E27FC236}">
              <a16:creationId xmlns:a16="http://schemas.microsoft.com/office/drawing/2014/main" id="{B136B478-4491-4FE4-8E64-263635DBCE2B}"/>
            </a:ext>
          </a:extLst>
        </xdr:cNvPr>
        <xdr:cNvSpPr/>
      </xdr:nvSpPr>
      <xdr:spPr>
        <a:xfrm>
          <a:off x="13271500" y="60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108026</xdr:rowOff>
    </xdr:from>
    <xdr:to>
      <xdr:col>72</xdr:col>
      <xdr:colOff>73025</xdr:colOff>
      <xdr:row>31</xdr:row>
      <xdr:rowOff>22670</xdr:rowOff>
    </xdr:to>
    <xdr:cxnSp macro="">
      <xdr:nvCxnSpPr>
        <xdr:cNvPr id="149" name="直線コネクタ 148">
          <a:extLst>
            <a:ext uri="{FF2B5EF4-FFF2-40B4-BE49-F238E27FC236}">
              <a16:creationId xmlns:a16="http://schemas.microsoft.com/office/drawing/2014/main" id="{9CA3EE8B-B4D0-4D11-A837-47D7F01DDB60}"/>
            </a:ext>
          </a:extLst>
        </xdr:cNvPr>
        <xdr:cNvCxnSpPr/>
      </xdr:nvCxnSpPr>
      <xdr:spPr>
        <a:xfrm flipV="1">
          <a:off x="13322300" y="5680151"/>
          <a:ext cx="762000" cy="4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127127</xdr:rowOff>
    </xdr:from>
    <xdr:to>
      <xdr:col>64</xdr:col>
      <xdr:colOff>123825</xdr:colOff>
      <xdr:row>31</xdr:row>
      <xdr:rowOff>57277</xdr:rowOff>
    </xdr:to>
    <xdr:sp macro="" textlink="">
      <xdr:nvSpPr>
        <xdr:cNvPr id="150" name="楕円 149">
          <a:extLst>
            <a:ext uri="{FF2B5EF4-FFF2-40B4-BE49-F238E27FC236}">
              <a16:creationId xmlns:a16="http://schemas.microsoft.com/office/drawing/2014/main" id="{0FD16808-FAB0-4237-AF93-C2C2EFAB8153}"/>
            </a:ext>
          </a:extLst>
        </xdr:cNvPr>
        <xdr:cNvSpPr/>
      </xdr:nvSpPr>
      <xdr:spPr>
        <a:xfrm>
          <a:off x="12509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6477</xdr:rowOff>
    </xdr:from>
    <xdr:to>
      <xdr:col>68</xdr:col>
      <xdr:colOff>73025</xdr:colOff>
      <xdr:row>31</xdr:row>
      <xdr:rowOff>22670</xdr:rowOff>
    </xdr:to>
    <xdr:cxnSp macro="">
      <xdr:nvCxnSpPr>
        <xdr:cNvPr id="151" name="直線コネクタ 150">
          <a:extLst>
            <a:ext uri="{FF2B5EF4-FFF2-40B4-BE49-F238E27FC236}">
              <a16:creationId xmlns:a16="http://schemas.microsoft.com/office/drawing/2014/main" id="{252F32F6-F491-4448-9325-3C42FB8418CD}"/>
            </a:ext>
          </a:extLst>
        </xdr:cNvPr>
        <xdr:cNvCxnSpPr/>
      </xdr:nvCxnSpPr>
      <xdr:spPr>
        <a:xfrm>
          <a:off x="12560300" y="6092952"/>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141618</xdr:rowOff>
    </xdr:from>
    <xdr:to>
      <xdr:col>60</xdr:col>
      <xdr:colOff>123825</xdr:colOff>
      <xdr:row>30</xdr:row>
      <xdr:rowOff>71768</xdr:rowOff>
    </xdr:to>
    <xdr:sp macro="" textlink="">
      <xdr:nvSpPr>
        <xdr:cNvPr id="152" name="楕円 151">
          <a:extLst>
            <a:ext uri="{FF2B5EF4-FFF2-40B4-BE49-F238E27FC236}">
              <a16:creationId xmlns:a16="http://schemas.microsoft.com/office/drawing/2014/main" id="{C47CF208-3113-4A0C-8CDB-315CCC389AF0}"/>
            </a:ext>
          </a:extLst>
        </xdr:cNvPr>
        <xdr:cNvSpPr/>
      </xdr:nvSpPr>
      <xdr:spPr>
        <a:xfrm>
          <a:off x="11747500" y="588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20968</xdr:rowOff>
    </xdr:from>
    <xdr:to>
      <xdr:col>64</xdr:col>
      <xdr:colOff>73025</xdr:colOff>
      <xdr:row>31</xdr:row>
      <xdr:rowOff>6477</xdr:rowOff>
    </xdr:to>
    <xdr:cxnSp macro="">
      <xdr:nvCxnSpPr>
        <xdr:cNvPr id="153" name="直線コネクタ 152">
          <a:extLst>
            <a:ext uri="{FF2B5EF4-FFF2-40B4-BE49-F238E27FC236}">
              <a16:creationId xmlns:a16="http://schemas.microsoft.com/office/drawing/2014/main" id="{C1F8A76F-532B-4FFA-A25C-F92BC460A75C}"/>
            </a:ext>
          </a:extLst>
        </xdr:cNvPr>
        <xdr:cNvCxnSpPr/>
      </xdr:nvCxnSpPr>
      <xdr:spPr>
        <a:xfrm>
          <a:off x="11798300" y="5935993"/>
          <a:ext cx="762000" cy="15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24249</xdr:rowOff>
    </xdr:from>
    <xdr:ext cx="469744" cy="259045"/>
    <xdr:sp macro="" textlink="">
      <xdr:nvSpPr>
        <xdr:cNvPr id="154" name="n_1aveValue債務償還比率">
          <a:extLst>
            <a:ext uri="{FF2B5EF4-FFF2-40B4-BE49-F238E27FC236}">
              <a16:creationId xmlns:a16="http://schemas.microsoft.com/office/drawing/2014/main" id="{414DB2A1-3DE1-4D87-B272-DB136BAEC722}"/>
            </a:ext>
          </a:extLst>
        </xdr:cNvPr>
        <xdr:cNvSpPr txBox="1"/>
      </xdr:nvSpPr>
      <xdr:spPr>
        <a:xfrm>
          <a:off x="13836727" y="593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142320</xdr:rowOff>
    </xdr:from>
    <xdr:ext cx="469744" cy="259045"/>
    <xdr:sp macro="" textlink="">
      <xdr:nvSpPr>
        <xdr:cNvPr id="155" name="n_2aveValue債務償還比率">
          <a:extLst>
            <a:ext uri="{FF2B5EF4-FFF2-40B4-BE49-F238E27FC236}">
              <a16:creationId xmlns:a16="http://schemas.microsoft.com/office/drawing/2014/main" id="{03729828-1BAE-4735-BDB1-7A8A70BC5994}"/>
            </a:ext>
          </a:extLst>
        </xdr:cNvPr>
        <xdr:cNvSpPr txBox="1"/>
      </xdr:nvSpPr>
      <xdr:spPr>
        <a:xfrm>
          <a:off x="13087427" y="622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38879</xdr:rowOff>
    </xdr:from>
    <xdr:ext cx="469744" cy="259045"/>
    <xdr:sp macro="" textlink="">
      <xdr:nvSpPr>
        <xdr:cNvPr id="156" name="n_3aveValue債務償還比率">
          <a:extLst>
            <a:ext uri="{FF2B5EF4-FFF2-40B4-BE49-F238E27FC236}">
              <a16:creationId xmlns:a16="http://schemas.microsoft.com/office/drawing/2014/main" id="{5F29D98D-C2DD-4025-919D-F0ECA4929AF1}"/>
            </a:ext>
          </a:extLst>
        </xdr:cNvPr>
        <xdr:cNvSpPr txBox="1"/>
      </xdr:nvSpPr>
      <xdr:spPr>
        <a:xfrm>
          <a:off x="12325427" y="62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47083</xdr:rowOff>
    </xdr:from>
    <xdr:ext cx="469744" cy="259045"/>
    <xdr:sp macro="" textlink="">
      <xdr:nvSpPr>
        <xdr:cNvPr id="157" name="n_4aveValue債務償還比率">
          <a:extLst>
            <a:ext uri="{FF2B5EF4-FFF2-40B4-BE49-F238E27FC236}">
              <a16:creationId xmlns:a16="http://schemas.microsoft.com/office/drawing/2014/main" id="{FEB3EAED-6C2C-4951-B940-77BDB895D215}"/>
            </a:ext>
          </a:extLst>
        </xdr:cNvPr>
        <xdr:cNvSpPr txBox="1"/>
      </xdr:nvSpPr>
      <xdr:spPr>
        <a:xfrm>
          <a:off x="11563427" y="63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3903</xdr:rowOff>
    </xdr:from>
    <xdr:ext cx="469744" cy="259045"/>
    <xdr:sp macro="" textlink="">
      <xdr:nvSpPr>
        <xdr:cNvPr id="158" name="n_1mainValue債務償還比率">
          <a:extLst>
            <a:ext uri="{FF2B5EF4-FFF2-40B4-BE49-F238E27FC236}">
              <a16:creationId xmlns:a16="http://schemas.microsoft.com/office/drawing/2014/main" id="{AA8A9177-8BA8-410D-A967-3CAD875EBFDC}"/>
            </a:ext>
          </a:extLst>
        </xdr:cNvPr>
        <xdr:cNvSpPr txBox="1"/>
      </xdr:nvSpPr>
      <xdr:spPr>
        <a:xfrm>
          <a:off x="13836727" y="540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89997</xdr:rowOff>
    </xdr:from>
    <xdr:ext cx="469744" cy="259045"/>
    <xdr:sp macro="" textlink="">
      <xdr:nvSpPr>
        <xdr:cNvPr id="159" name="n_2mainValue債務償還比率">
          <a:extLst>
            <a:ext uri="{FF2B5EF4-FFF2-40B4-BE49-F238E27FC236}">
              <a16:creationId xmlns:a16="http://schemas.microsoft.com/office/drawing/2014/main" id="{1F1DC1F2-A89A-4449-8607-E0F50286DFAB}"/>
            </a:ext>
          </a:extLst>
        </xdr:cNvPr>
        <xdr:cNvSpPr txBox="1"/>
      </xdr:nvSpPr>
      <xdr:spPr>
        <a:xfrm>
          <a:off x="13087427" y="58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73804</xdr:rowOff>
    </xdr:from>
    <xdr:ext cx="469744" cy="259045"/>
    <xdr:sp macro="" textlink="">
      <xdr:nvSpPr>
        <xdr:cNvPr id="160" name="n_3mainValue債務償還比率">
          <a:extLst>
            <a:ext uri="{FF2B5EF4-FFF2-40B4-BE49-F238E27FC236}">
              <a16:creationId xmlns:a16="http://schemas.microsoft.com/office/drawing/2014/main" id="{594F19CC-AA37-40A6-BF30-E4D7867BCD7A}"/>
            </a:ext>
          </a:extLst>
        </xdr:cNvPr>
        <xdr:cNvSpPr txBox="1"/>
      </xdr:nvSpPr>
      <xdr:spPr>
        <a:xfrm>
          <a:off x="1232542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88295</xdr:rowOff>
    </xdr:from>
    <xdr:ext cx="469744" cy="259045"/>
    <xdr:sp macro="" textlink="">
      <xdr:nvSpPr>
        <xdr:cNvPr id="161" name="n_4mainValue債務償還比率">
          <a:extLst>
            <a:ext uri="{FF2B5EF4-FFF2-40B4-BE49-F238E27FC236}">
              <a16:creationId xmlns:a16="http://schemas.microsoft.com/office/drawing/2014/main" id="{58AE63A5-7AD6-4085-97C1-1CC391A0FC07}"/>
            </a:ext>
          </a:extLst>
        </xdr:cNvPr>
        <xdr:cNvSpPr txBox="1"/>
      </xdr:nvSpPr>
      <xdr:spPr>
        <a:xfrm>
          <a:off x="11563427" y="56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73E040C8-B6E3-4FDF-B5E2-DBAE24E4AB2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E9BE9955-BCD1-4F4F-9FAC-EDB0FC65E27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B6582113-BA5D-40D5-8746-C101B060A39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B91E9A5E-354F-429B-AD32-A5E6FF0D0FE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AAA60C1B-9D48-411E-B6B9-2B3B0CBE6D9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C29A441B-9BD3-40D0-8C36-89944354E9A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34FF8E-87BF-49E5-8952-5515BB2F7D5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1F08817-005E-4557-8C16-CBA3A6BD97F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978D9D-9896-4E32-90BC-B9D854F5F5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72B4FE-EB7D-4FA6-B3AB-66E29125288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1CE045-EB03-4E61-89AE-4C07D8AF6A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6B919E-7C40-4FFC-AE78-1DD2A0E8F2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51A834-F55A-41CB-9996-ACFA44B1EC7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759F4E-DDC8-4C45-8739-30C6804767D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DB0651-12DD-4732-811A-415BD4CDB06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4A72628-AF4D-4DE5-9CEA-5E6D90EDD8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344,070
337,574
72.11
128,036,480
116,895,054
9,988,614
62,801,138
62,882,238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DE06A8-C9B2-4B40-A9A6-5AA989C95AD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7F5C10-D235-47FC-AD6C-C088F66624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F1CD07-A5A7-4C29-9B08-D5800062419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CD0919-5B07-44AB-A983-D175A14EA9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2CDCDF-7DA8-46E0-AD83-653063847C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A4F8918-555C-4ECC-8304-BAFCCBE8473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BF356A-C781-4A5E-A2AA-7CEEF59B18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1650A1-C0B0-4D98-ACD7-2ADB323F40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A379B7-76F6-4AE0-8244-4B862AE38E7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6362676-096C-48BD-9983-C1110F0EA25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CD0272-EFE6-4F25-82F0-2C5A0480FF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31970B-EB3E-4BDE-9371-90498822D65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A03285-EB44-407D-A2C5-10669B3CD29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E5C7CF-8319-48D1-85E3-4E0BBA38B8B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FAA15D5-5D55-43E2-A97C-B453BF68ECA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4509EC-1664-4EDD-A3D2-CE200E17DD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25CC806-0E69-4261-B776-996FC171BAE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BBA6117-0B53-4D46-BB32-59A6404112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6ED862-F4C1-4DD4-AFC0-8B4085D77C3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F5AAD8C-19BC-4F42-AE2F-1D950AB10A3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F73DAFD-E4FC-4035-99D1-C2B95FDB81E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0C58199-78CD-47FC-B90D-E72135EAAD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42EC0D-20F0-4EF5-AA71-89CDFDDEA2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2051700-F245-4320-AED3-2086D92AFEA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4FE5BE4-63AE-4B33-889D-AB9C7F3A9E3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8D6609-1B12-4EA3-9C7E-722C0A2CB5F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EA63C1A-B2A7-4B38-9056-34428BEC962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354EC0C-8E2C-414D-9E0D-BBB7B06A994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553EEF4-7D23-4A89-9592-F0984B1A480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7DCE74A-95BC-441B-90D8-20CDAC9B7A1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64E81DE-94F2-4850-8F47-964FBFC66E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BCEA7C-8627-4ED0-8E39-43AF172CC62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19250E6-646A-4CD0-8A4A-0358679C506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66E3B69-A654-43A6-822A-33CAE91F5B3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FAB292B-DFB3-498A-AED6-40F38456AAA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116F1D9-0209-41EA-8ED8-1622BFC4B11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3CF840F-0DFC-4287-9937-4F91EA5E82C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1E9E0E4-1126-489E-8ECB-482180298D1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BF83C3F-79F2-477C-A6E0-D54E0239ADD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409991D-208B-4DD5-9B36-9D00023C408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0CF6FED-1DCC-4B4C-9786-F991A440C25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D3F07F2-834C-4551-8176-3DD3B482136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1A72F7D-F626-4A8C-AB84-C633CC9DC32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4D6CB7D-B99D-440D-94EF-6C17E70FD9E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4D72D21-F829-4FEC-B0A4-3731E93C1FD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150495</xdr:rowOff>
    </xdr:from>
    <xdr:to>
      <xdr:col>24</xdr:col>
      <xdr:colOff>62865</xdr:colOff>
      <xdr:row>41</xdr:row>
      <xdr:rowOff>68580</xdr:rowOff>
    </xdr:to>
    <xdr:cxnSp macro="">
      <xdr:nvCxnSpPr>
        <xdr:cNvPr id="57" name="直線コネクタ 56">
          <a:extLst>
            <a:ext uri="{FF2B5EF4-FFF2-40B4-BE49-F238E27FC236}">
              <a16:creationId xmlns:a16="http://schemas.microsoft.com/office/drawing/2014/main" id="{BEDC4636-B5C2-4443-AF7E-8FE17D7387D7}"/>
            </a:ext>
          </a:extLst>
        </xdr:cNvPr>
        <xdr:cNvCxnSpPr/>
      </xdr:nvCxnSpPr>
      <xdr:spPr>
        <a:xfrm flipV="1">
          <a:off x="4634865" y="5979795"/>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72407</xdr:rowOff>
    </xdr:from>
    <xdr:ext cx="405111" cy="259045"/>
    <xdr:sp macro="" textlink="">
      <xdr:nvSpPr>
        <xdr:cNvPr id="58" name="【道路】&#10;有形固定資産減価償却率最小値テキスト">
          <a:extLst>
            <a:ext uri="{FF2B5EF4-FFF2-40B4-BE49-F238E27FC236}">
              <a16:creationId xmlns:a16="http://schemas.microsoft.com/office/drawing/2014/main" id="{6A4FD7F4-8FE7-49AF-A293-EB1AB07C4322}"/>
            </a:ext>
          </a:extLst>
        </xdr:cNvPr>
        <xdr:cNvSpPr txBox="1"/>
      </xdr:nvSpPr>
      <xdr:spPr>
        <a:xfrm>
          <a:off x="4673600"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68580</xdr:rowOff>
    </xdr:from>
    <xdr:to>
      <xdr:col>24</xdr:col>
      <xdr:colOff>152400</xdr:colOff>
      <xdr:row>41</xdr:row>
      <xdr:rowOff>68580</xdr:rowOff>
    </xdr:to>
    <xdr:cxnSp macro="">
      <xdr:nvCxnSpPr>
        <xdr:cNvPr id="59" name="直線コネクタ 58">
          <a:extLst>
            <a:ext uri="{FF2B5EF4-FFF2-40B4-BE49-F238E27FC236}">
              <a16:creationId xmlns:a16="http://schemas.microsoft.com/office/drawing/2014/main" id="{199F5956-EFE7-45C0-92DB-C8CF39362F84}"/>
            </a:ext>
          </a:extLst>
        </xdr:cNvPr>
        <xdr:cNvCxnSpPr/>
      </xdr:nvCxnSpPr>
      <xdr:spPr>
        <a:xfrm>
          <a:off x="4546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97172</xdr:rowOff>
    </xdr:from>
    <xdr:ext cx="405111" cy="259045"/>
    <xdr:sp macro="" textlink="">
      <xdr:nvSpPr>
        <xdr:cNvPr id="60" name="【道路】&#10;有形固定資産減価償却率最大値テキスト">
          <a:extLst>
            <a:ext uri="{FF2B5EF4-FFF2-40B4-BE49-F238E27FC236}">
              <a16:creationId xmlns:a16="http://schemas.microsoft.com/office/drawing/2014/main" id="{8CCC7FBB-9149-4482-B6EB-75D10ACE315D}"/>
            </a:ext>
          </a:extLst>
        </xdr:cNvPr>
        <xdr:cNvSpPr txBox="1"/>
      </xdr:nvSpPr>
      <xdr:spPr>
        <a:xfrm>
          <a:off x="4673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150495</xdr:rowOff>
    </xdr:from>
    <xdr:to>
      <xdr:col>24</xdr:col>
      <xdr:colOff>152400</xdr:colOff>
      <xdr:row>34</xdr:row>
      <xdr:rowOff>150495</xdr:rowOff>
    </xdr:to>
    <xdr:cxnSp macro="">
      <xdr:nvCxnSpPr>
        <xdr:cNvPr id="61" name="直線コネクタ 60">
          <a:extLst>
            <a:ext uri="{FF2B5EF4-FFF2-40B4-BE49-F238E27FC236}">
              <a16:creationId xmlns:a16="http://schemas.microsoft.com/office/drawing/2014/main" id="{20599776-C8D5-4827-9153-FC4CDE9ABA15}"/>
            </a:ext>
          </a:extLst>
        </xdr:cNvPr>
        <xdr:cNvCxnSpPr/>
      </xdr:nvCxnSpPr>
      <xdr:spPr>
        <a:xfrm>
          <a:off x="4546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165752</xdr:rowOff>
    </xdr:from>
    <xdr:ext cx="405111" cy="259045"/>
    <xdr:sp macro="" textlink="">
      <xdr:nvSpPr>
        <xdr:cNvPr id="62" name="【道路】&#10;有形固定資産減価償却率平均値テキスト">
          <a:extLst>
            <a:ext uri="{FF2B5EF4-FFF2-40B4-BE49-F238E27FC236}">
              <a16:creationId xmlns:a16="http://schemas.microsoft.com/office/drawing/2014/main" id="{D48A38EA-7C4A-45AC-8A7A-C13314B9F4A8}"/>
            </a:ext>
          </a:extLst>
        </xdr:cNvPr>
        <xdr:cNvSpPr txBox="1"/>
      </xdr:nvSpPr>
      <xdr:spPr>
        <a:xfrm>
          <a:off x="46736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63" name="フローチャート: 判断 62">
          <a:extLst>
            <a:ext uri="{FF2B5EF4-FFF2-40B4-BE49-F238E27FC236}">
              <a16:creationId xmlns:a16="http://schemas.microsoft.com/office/drawing/2014/main" id="{6A904C85-A9C8-4B5E-985E-6665DC0A02B9}"/>
            </a:ext>
          </a:extLst>
        </xdr:cNvPr>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4" name="フローチャート: 判断 63">
          <a:extLst>
            <a:ext uri="{FF2B5EF4-FFF2-40B4-BE49-F238E27FC236}">
              <a16:creationId xmlns:a16="http://schemas.microsoft.com/office/drawing/2014/main" id="{521AC2A1-7578-41B8-980F-D780BADA9716}"/>
            </a:ext>
          </a:extLst>
        </xdr:cNvPr>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4AE067C1-E2E9-4DFD-B5F9-721902393C19}"/>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08BF25AF-3FD8-427C-8841-D760F24BE00E}"/>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C910B4AB-8F96-49CE-908B-0A8A610BD6E1}"/>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E794A77-EE9C-4EF7-BE07-1ABB68E3F73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9645857-1F62-419D-885A-F0839042F7E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2790D4-75BD-41C9-BF64-44DDAA7344B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04AC3E7-5546-4BFB-8836-028389EB6C4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7D8006C-0D2A-4276-88F0-901F9E5ACC3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86360</xdr:rowOff>
    </xdr:from>
    <xdr:to>
      <xdr:col>24</xdr:col>
      <xdr:colOff>114300</xdr:colOff>
      <xdr:row>37</xdr:row>
      <xdr:rowOff>16510</xdr:rowOff>
    </xdr:to>
    <xdr:sp macro="" textlink="">
      <xdr:nvSpPr>
        <xdr:cNvPr id="73" name="楕円 72">
          <a:extLst>
            <a:ext uri="{FF2B5EF4-FFF2-40B4-BE49-F238E27FC236}">
              <a16:creationId xmlns:a16="http://schemas.microsoft.com/office/drawing/2014/main" id="{214F793C-779C-4F55-B2D9-CEABEA1BDE36}"/>
            </a:ext>
          </a:extLst>
        </xdr:cNvPr>
        <xdr:cNvSpPr/>
      </xdr:nvSpPr>
      <xdr:spPr>
        <a:xfrm>
          <a:off x="4584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109237</xdr:rowOff>
    </xdr:from>
    <xdr:ext cx="405111" cy="259045"/>
    <xdr:sp macro="" textlink="">
      <xdr:nvSpPr>
        <xdr:cNvPr id="74" name="【道路】&#10;有形固定資産減価償却率該当値テキスト">
          <a:extLst>
            <a:ext uri="{FF2B5EF4-FFF2-40B4-BE49-F238E27FC236}">
              <a16:creationId xmlns:a16="http://schemas.microsoft.com/office/drawing/2014/main" id="{08FC0EF4-AE11-43A5-8CD8-160573BE6BCD}"/>
            </a:ext>
          </a:extLst>
        </xdr:cNvPr>
        <xdr:cNvSpPr txBox="1"/>
      </xdr:nvSpPr>
      <xdr:spPr>
        <a:xfrm>
          <a:off x="4673600"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50165</xdr:rowOff>
    </xdr:from>
    <xdr:to>
      <xdr:col>20</xdr:col>
      <xdr:colOff>38100</xdr:colOff>
      <xdr:row>36</xdr:row>
      <xdr:rowOff>151765</xdr:rowOff>
    </xdr:to>
    <xdr:sp macro="" textlink="">
      <xdr:nvSpPr>
        <xdr:cNvPr id="75" name="楕円 74">
          <a:extLst>
            <a:ext uri="{FF2B5EF4-FFF2-40B4-BE49-F238E27FC236}">
              <a16:creationId xmlns:a16="http://schemas.microsoft.com/office/drawing/2014/main" id="{A531D633-4DAB-4721-954F-B1C137300D17}"/>
            </a:ext>
          </a:extLst>
        </xdr:cNvPr>
        <xdr:cNvSpPr/>
      </xdr:nvSpPr>
      <xdr:spPr>
        <a:xfrm>
          <a:off x="3746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100965</xdr:rowOff>
    </xdr:from>
    <xdr:to>
      <xdr:col>24</xdr:col>
      <xdr:colOff>63500</xdr:colOff>
      <xdr:row>36</xdr:row>
      <xdr:rowOff>137160</xdr:rowOff>
    </xdr:to>
    <xdr:cxnSp macro="">
      <xdr:nvCxnSpPr>
        <xdr:cNvPr id="76" name="直線コネクタ 75">
          <a:extLst>
            <a:ext uri="{FF2B5EF4-FFF2-40B4-BE49-F238E27FC236}">
              <a16:creationId xmlns:a16="http://schemas.microsoft.com/office/drawing/2014/main" id="{E1C4DB45-69AB-4A92-97EB-D9D6C6B43AA8}"/>
            </a:ext>
          </a:extLst>
        </xdr:cNvPr>
        <xdr:cNvCxnSpPr/>
      </xdr:nvCxnSpPr>
      <xdr:spPr>
        <a:xfrm>
          <a:off x="3797300" y="62731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21590</xdr:rowOff>
    </xdr:from>
    <xdr:to>
      <xdr:col>15</xdr:col>
      <xdr:colOff>101600</xdr:colOff>
      <xdr:row>36</xdr:row>
      <xdr:rowOff>123190</xdr:rowOff>
    </xdr:to>
    <xdr:sp macro="" textlink="">
      <xdr:nvSpPr>
        <xdr:cNvPr id="77" name="楕円 76">
          <a:extLst>
            <a:ext uri="{FF2B5EF4-FFF2-40B4-BE49-F238E27FC236}">
              <a16:creationId xmlns:a16="http://schemas.microsoft.com/office/drawing/2014/main" id="{D6E20228-6A43-4518-A477-89BE6BFA4DB9}"/>
            </a:ext>
          </a:extLst>
        </xdr:cNvPr>
        <xdr:cNvSpPr/>
      </xdr:nvSpPr>
      <xdr:spPr>
        <a:xfrm>
          <a:off x="2857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72390</xdr:rowOff>
    </xdr:from>
    <xdr:to>
      <xdr:col>19</xdr:col>
      <xdr:colOff>177800</xdr:colOff>
      <xdr:row>36</xdr:row>
      <xdr:rowOff>100965</xdr:rowOff>
    </xdr:to>
    <xdr:cxnSp macro="">
      <xdr:nvCxnSpPr>
        <xdr:cNvPr id="78" name="直線コネクタ 77">
          <a:extLst>
            <a:ext uri="{FF2B5EF4-FFF2-40B4-BE49-F238E27FC236}">
              <a16:creationId xmlns:a16="http://schemas.microsoft.com/office/drawing/2014/main" id="{13D2AF26-088A-483B-BBA9-0EC2F3B3B069}"/>
            </a:ext>
          </a:extLst>
        </xdr:cNvPr>
        <xdr:cNvCxnSpPr/>
      </xdr:nvCxnSpPr>
      <xdr:spPr>
        <a:xfrm>
          <a:off x="2908300" y="62445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154940</xdr:rowOff>
    </xdr:from>
    <xdr:to>
      <xdr:col>10</xdr:col>
      <xdr:colOff>165100</xdr:colOff>
      <xdr:row>36</xdr:row>
      <xdr:rowOff>85090</xdr:rowOff>
    </xdr:to>
    <xdr:sp macro="" textlink="">
      <xdr:nvSpPr>
        <xdr:cNvPr id="79" name="楕円 78">
          <a:extLst>
            <a:ext uri="{FF2B5EF4-FFF2-40B4-BE49-F238E27FC236}">
              <a16:creationId xmlns:a16="http://schemas.microsoft.com/office/drawing/2014/main" id="{92D04363-4D3B-4AEA-B989-F4946AFC02C6}"/>
            </a:ext>
          </a:extLst>
        </xdr:cNvPr>
        <xdr:cNvSpPr/>
      </xdr:nvSpPr>
      <xdr:spPr>
        <a:xfrm>
          <a:off x="1968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34290</xdr:rowOff>
    </xdr:from>
    <xdr:to>
      <xdr:col>15</xdr:col>
      <xdr:colOff>50800</xdr:colOff>
      <xdr:row>36</xdr:row>
      <xdr:rowOff>72390</xdr:rowOff>
    </xdr:to>
    <xdr:cxnSp macro="">
      <xdr:nvCxnSpPr>
        <xdr:cNvPr id="80" name="直線コネクタ 79">
          <a:extLst>
            <a:ext uri="{FF2B5EF4-FFF2-40B4-BE49-F238E27FC236}">
              <a16:creationId xmlns:a16="http://schemas.microsoft.com/office/drawing/2014/main" id="{2F43B793-52F4-4B7A-A9F0-865AD634888B}"/>
            </a:ext>
          </a:extLst>
        </xdr:cNvPr>
        <xdr:cNvCxnSpPr/>
      </xdr:nvCxnSpPr>
      <xdr:spPr>
        <a:xfrm>
          <a:off x="2019300" y="62064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120650</xdr:rowOff>
    </xdr:from>
    <xdr:to>
      <xdr:col>6</xdr:col>
      <xdr:colOff>38100</xdr:colOff>
      <xdr:row>36</xdr:row>
      <xdr:rowOff>50800</xdr:rowOff>
    </xdr:to>
    <xdr:sp macro="" textlink="">
      <xdr:nvSpPr>
        <xdr:cNvPr id="81" name="楕円 80">
          <a:extLst>
            <a:ext uri="{FF2B5EF4-FFF2-40B4-BE49-F238E27FC236}">
              <a16:creationId xmlns:a16="http://schemas.microsoft.com/office/drawing/2014/main" id="{5F23121B-DA77-4EFE-B617-9F030122006B}"/>
            </a:ext>
          </a:extLst>
        </xdr:cNvPr>
        <xdr:cNvSpPr/>
      </xdr:nvSpPr>
      <xdr:spPr>
        <a:xfrm>
          <a:off x="107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0</xdr:rowOff>
    </xdr:from>
    <xdr:to>
      <xdr:col>10</xdr:col>
      <xdr:colOff>114300</xdr:colOff>
      <xdr:row>36</xdr:row>
      <xdr:rowOff>34290</xdr:rowOff>
    </xdr:to>
    <xdr:cxnSp macro="">
      <xdr:nvCxnSpPr>
        <xdr:cNvPr id="82" name="直線コネクタ 81">
          <a:extLst>
            <a:ext uri="{FF2B5EF4-FFF2-40B4-BE49-F238E27FC236}">
              <a16:creationId xmlns:a16="http://schemas.microsoft.com/office/drawing/2014/main" id="{C739D478-7351-4248-A7A1-E836CB012FCC}"/>
            </a:ext>
          </a:extLst>
        </xdr:cNvPr>
        <xdr:cNvCxnSpPr/>
      </xdr:nvCxnSpPr>
      <xdr:spPr>
        <a:xfrm>
          <a:off x="1130300" y="6172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83" name="n_1aveValue【道路】&#10;有形固定資産減価償却率">
          <a:extLst>
            <a:ext uri="{FF2B5EF4-FFF2-40B4-BE49-F238E27FC236}">
              <a16:creationId xmlns:a16="http://schemas.microsoft.com/office/drawing/2014/main" id="{452926E2-44BC-400D-9011-1D611B298B98}"/>
            </a:ext>
          </a:extLst>
        </xdr:cNvPr>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3982E042-7DEF-440B-9166-050D5017D944}"/>
            </a:ext>
          </a:extLst>
        </xdr:cNvPr>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3B176AB2-1D78-452C-A688-99005E5A47FE}"/>
            </a:ext>
          </a:extLst>
        </xdr:cNvPr>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305F79A3-77FC-49CC-AAD2-41FE77D1E320}"/>
            </a:ext>
          </a:extLst>
        </xdr:cNvPr>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168292</xdr:rowOff>
    </xdr:from>
    <xdr:ext cx="405111" cy="259045"/>
    <xdr:sp macro="" textlink="">
      <xdr:nvSpPr>
        <xdr:cNvPr id="87" name="n_1mainValue【道路】&#10;有形固定資産減価償却率">
          <a:extLst>
            <a:ext uri="{FF2B5EF4-FFF2-40B4-BE49-F238E27FC236}">
              <a16:creationId xmlns:a16="http://schemas.microsoft.com/office/drawing/2014/main" id="{BDE0C4C6-118F-4BAE-8807-69164445CFF1}"/>
            </a:ext>
          </a:extLst>
        </xdr:cNvPr>
        <xdr:cNvSpPr txBox="1"/>
      </xdr:nvSpPr>
      <xdr:spPr>
        <a:xfrm>
          <a:off x="35820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139717</xdr:rowOff>
    </xdr:from>
    <xdr:ext cx="405111" cy="259045"/>
    <xdr:sp macro="" textlink="">
      <xdr:nvSpPr>
        <xdr:cNvPr id="88" name="n_2mainValue【道路】&#10;有形固定資産減価償却率">
          <a:extLst>
            <a:ext uri="{FF2B5EF4-FFF2-40B4-BE49-F238E27FC236}">
              <a16:creationId xmlns:a16="http://schemas.microsoft.com/office/drawing/2014/main" id="{36732538-7308-4B3B-B1CD-365F0E5585AC}"/>
            </a:ext>
          </a:extLst>
        </xdr:cNvPr>
        <xdr:cNvSpPr txBox="1"/>
      </xdr:nvSpPr>
      <xdr:spPr>
        <a:xfrm>
          <a:off x="2705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101617</xdr:rowOff>
    </xdr:from>
    <xdr:ext cx="405111" cy="259045"/>
    <xdr:sp macro="" textlink="">
      <xdr:nvSpPr>
        <xdr:cNvPr id="89" name="n_3mainValue【道路】&#10;有形固定資産減価償却率">
          <a:extLst>
            <a:ext uri="{FF2B5EF4-FFF2-40B4-BE49-F238E27FC236}">
              <a16:creationId xmlns:a16="http://schemas.microsoft.com/office/drawing/2014/main" id="{456FA3DF-142F-46DA-8308-0B4BADA2D4D9}"/>
            </a:ext>
          </a:extLst>
        </xdr:cNvPr>
        <xdr:cNvSpPr txBox="1"/>
      </xdr:nvSpPr>
      <xdr:spPr>
        <a:xfrm>
          <a:off x="1816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67327</xdr:rowOff>
    </xdr:from>
    <xdr:ext cx="405111" cy="259045"/>
    <xdr:sp macro="" textlink="">
      <xdr:nvSpPr>
        <xdr:cNvPr id="90" name="n_4mainValue【道路】&#10;有形固定資産減価償却率">
          <a:extLst>
            <a:ext uri="{FF2B5EF4-FFF2-40B4-BE49-F238E27FC236}">
              <a16:creationId xmlns:a16="http://schemas.microsoft.com/office/drawing/2014/main" id="{B3FABEE5-D12E-4BEA-BEFA-447BFE601256}"/>
            </a:ext>
          </a:extLst>
        </xdr:cNvPr>
        <xdr:cNvSpPr txBox="1"/>
      </xdr:nvSpPr>
      <xdr:spPr>
        <a:xfrm>
          <a:off x="927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9EE3586-58BE-438E-9FC4-4A7B4A4BD96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9709309-7E2B-48F4-8ACE-3B9C52F78B9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E302121-788B-4A55-8FD7-FD0E1D21F64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688C7B5-FC41-41C9-8C65-D2A60EE1C93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0DBF05E-D098-455B-B5D2-10788A77B5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51F9CD2-6D21-42BE-8766-9DEF7927D5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AE7B2AF-A0CF-45F1-B37D-FFFFF7547F3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88DD693-4689-48CC-9548-C458EDD088F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36CADDB-FE2A-438F-9C8D-3BDF4785327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5C6203D-9E25-4A31-8435-E2CCCAFC040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A05F12C-C410-497E-B7A3-5D6F5AEB08B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16CAB829-9523-4756-B051-B04D52EC359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C22AFC4-3189-4CE0-95D5-7B7BDDB3991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8240BE7-5174-4794-A334-F91A630FCFE5}"/>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C9BFA9E9-2073-4ECD-92FF-A91C8FCF279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15DB7F50-4B44-4890-9074-08A6FB564082}"/>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4EB78AC9-1CBA-45F6-B83A-3F2E1B337EE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CBC454B-1AB2-4A9C-9EE4-E769DD19839B}"/>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AED902B-C0A4-48D3-93C1-EAADD809B05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63A0848E-DED3-47E6-8490-212D17B2BFB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00B1D22-D7CA-486C-A15A-70386889AAF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58918</xdr:rowOff>
    </xdr:from>
    <xdr:to>
      <xdr:col>54</xdr:col>
      <xdr:colOff>189865</xdr:colOff>
      <xdr:row>41</xdr:row>
      <xdr:rowOff>27874</xdr:rowOff>
    </xdr:to>
    <xdr:cxnSp macro="">
      <xdr:nvCxnSpPr>
        <xdr:cNvPr id="112" name="直線コネクタ 111">
          <a:extLst>
            <a:ext uri="{FF2B5EF4-FFF2-40B4-BE49-F238E27FC236}">
              <a16:creationId xmlns:a16="http://schemas.microsoft.com/office/drawing/2014/main" id="{93D56A70-A6A6-42A7-8040-ACE2804CB617}"/>
            </a:ext>
          </a:extLst>
        </xdr:cNvPr>
        <xdr:cNvCxnSpPr/>
      </xdr:nvCxnSpPr>
      <xdr:spPr>
        <a:xfrm flipV="1">
          <a:off x="10476865" y="5716768"/>
          <a:ext cx="0" cy="134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31701</xdr:rowOff>
    </xdr:from>
    <xdr:ext cx="469744" cy="259045"/>
    <xdr:sp macro="" textlink="">
      <xdr:nvSpPr>
        <xdr:cNvPr id="113" name="【道路】&#10;一人当たり延長最小値テキスト">
          <a:extLst>
            <a:ext uri="{FF2B5EF4-FFF2-40B4-BE49-F238E27FC236}">
              <a16:creationId xmlns:a16="http://schemas.microsoft.com/office/drawing/2014/main" id="{603FE9FE-2938-48E6-8973-9868B725AF63}"/>
            </a:ext>
          </a:extLst>
        </xdr:cNvPr>
        <xdr:cNvSpPr txBox="1"/>
      </xdr:nvSpPr>
      <xdr:spPr>
        <a:xfrm>
          <a:off x="10515600" y="70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27874</xdr:rowOff>
    </xdr:from>
    <xdr:to>
      <xdr:col>55</xdr:col>
      <xdr:colOff>88900</xdr:colOff>
      <xdr:row>41</xdr:row>
      <xdr:rowOff>27874</xdr:rowOff>
    </xdr:to>
    <xdr:cxnSp macro="">
      <xdr:nvCxnSpPr>
        <xdr:cNvPr id="114" name="直線コネクタ 113">
          <a:extLst>
            <a:ext uri="{FF2B5EF4-FFF2-40B4-BE49-F238E27FC236}">
              <a16:creationId xmlns:a16="http://schemas.microsoft.com/office/drawing/2014/main" id="{91516D6D-E745-4EF8-A2F1-E18B2BB8B880}"/>
            </a:ext>
          </a:extLst>
        </xdr:cNvPr>
        <xdr:cNvCxnSpPr/>
      </xdr:nvCxnSpPr>
      <xdr:spPr>
        <a:xfrm>
          <a:off x="10388600" y="70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5595</xdr:rowOff>
    </xdr:from>
    <xdr:ext cx="534377" cy="259045"/>
    <xdr:sp macro="" textlink="">
      <xdr:nvSpPr>
        <xdr:cNvPr id="115" name="【道路】&#10;一人当たり延長最大値テキスト">
          <a:extLst>
            <a:ext uri="{FF2B5EF4-FFF2-40B4-BE49-F238E27FC236}">
              <a16:creationId xmlns:a16="http://schemas.microsoft.com/office/drawing/2014/main" id="{75DD3E82-54B6-4A02-B222-D1C070B1A98C}"/>
            </a:ext>
          </a:extLst>
        </xdr:cNvPr>
        <xdr:cNvSpPr txBox="1"/>
      </xdr:nvSpPr>
      <xdr:spPr>
        <a:xfrm>
          <a:off x="10515600" y="54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58918</xdr:rowOff>
    </xdr:from>
    <xdr:to>
      <xdr:col>55</xdr:col>
      <xdr:colOff>88900</xdr:colOff>
      <xdr:row>33</xdr:row>
      <xdr:rowOff>58918</xdr:rowOff>
    </xdr:to>
    <xdr:cxnSp macro="">
      <xdr:nvCxnSpPr>
        <xdr:cNvPr id="116" name="直線コネクタ 115">
          <a:extLst>
            <a:ext uri="{FF2B5EF4-FFF2-40B4-BE49-F238E27FC236}">
              <a16:creationId xmlns:a16="http://schemas.microsoft.com/office/drawing/2014/main" id="{AC686802-CF6B-4B57-8A29-7AE308867DF1}"/>
            </a:ext>
          </a:extLst>
        </xdr:cNvPr>
        <xdr:cNvCxnSpPr/>
      </xdr:nvCxnSpPr>
      <xdr:spPr>
        <a:xfrm>
          <a:off x="10388600" y="5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135556</xdr:rowOff>
    </xdr:from>
    <xdr:ext cx="469744" cy="259045"/>
    <xdr:sp macro="" textlink="">
      <xdr:nvSpPr>
        <xdr:cNvPr id="117" name="【道路】&#10;一人当たり延長平均値テキスト">
          <a:extLst>
            <a:ext uri="{FF2B5EF4-FFF2-40B4-BE49-F238E27FC236}">
              <a16:creationId xmlns:a16="http://schemas.microsoft.com/office/drawing/2014/main" id="{41D89ACC-47C1-4E31-BE12-C195DAE4C153}"/>
            </a:ext>
          </a:extLst>
        </xdr:cNvPr>
        <xdr:cNvSpPr txBox="1"/>
      </xdr:nvSpPr>
      <xdr:spPr>
        <a:xfrm>
          <a:off x="10515600" y="665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112679</xdr:rowOff>
    </xdr:from>
    <xdr:to>
      <xdr:col>55</xdr:col>
      <xdr:colOff>50800</xdr:colOff>
      <xdr:row>40</xdr:row>
      <xdr:rowOff>42829</xdr:rowOff>
    </xdr:to>
    <xdr:sp macro="" textlink="">
      <xdr:nvSpPr>
        <xdr:cNvPr id="118" name="フローチャート: 判断 117">
          <a:extLst>
            <a:ext uri="{FF2B5EF4-FFF2-40B4-BE49-F238E27FC236}">
              <a16:creationId xmlns:a16="http://schemas.microsoft.com/office/drawing/2014/main" id="{BCFCD9D2-61A3-40D7-B1BF-4F026B8C1B7F}"/>
            </a:ext>
          </a:extLst>
        </xdr:cNvPr>
        <xdr:cNvSpPr/>
      </xdr:nvSpPr>
      <xdr:spPr>
        <a:xfrm>
          <a:off x="10426700" y="679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112131</xdr:rowOff>
    </xdr:from>
    <xdr:to>
      <xdr:col>50</xdr:col>
      <xdr:colOff>165100</xdr:colOff>
      <xdr:row>40</xdr:row>
      <xdr:rowOff>42281</xdr:rowOff>
    </xdr:to>
    <xdr:sp macro="" textlink="">
      <xdr:nvSpPr>
        <xdr:cNvPr id="119" name="フローチャート: 判断 118">
          <a:extLst>
            <a:ext uri="{FF2B5EF4-FFF2-40B4-BE49-F238E27FC236}">
              <a16:creationId xmlns:a16="http://schemas.microsoft.com/office/drawing/2014/main" id="{3E9E1078-831F-474A-A13B-953550E245E6}"/>
            </a:ext>
          </a:extLst>
        </xdr:cNvPr>
        <xdr:cNvSpPr/>
      </xdr:nvSpPr>
      <xdr:spPr>
        <a:xfrm>
          <a:off x="95885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118257</xdr:rowOff>
    </xdr:from>
    <xdr:to>
      <xdr:col>46</xdr:col>
      <xdr:colOff>38100</xdr:colOff>
      <xdr:row>40</xdr:row>
      <xdr:rowOff>48407</xdr:rowOff>
    </xdr:to>
    <xdr:sp macro="" textlink="">
      <xdr:nvSpPr>
        <xdr:cNvPr id="120" name="フローチャート: 判断 119">
          <a:extLst>
            <a:ext uri="{FF2B5EF4-FFF2-40B4-BE49-F238E27FC236}">
              <a16:creationId xmlns:a16="http://schemas.microsoft.com/office/drawing/2014/main" id="{4A358293-D825-448A-AED9-80B4992DDCC9}"/>
            </a:ext>
          </a:extLst>
        </xdr:cNvPr>
        <xdr:cNvSpPr/>
      </xdr:nvSpPr>
      <xdr:spPr>
        <a:xfrm>
          <a:off x="8699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125755</xdr:rowOff>
    </xdr:from>
    <xdr:to>
      <xdr:col>41</xdr:col>
      <xdr:colOff>101600</xdr:colOff>
      <xdr:row>40</xdr:row>
      <xdr:rowOff>55905</xdr:rowOff>
    </xdr:to>
    <xdr:sp macro="" textlink="">
      <xdr:nvSpPr>
        <xdr:cNvPr id="121" name="フローチャート: 判断 120">
          <a:extLst>
            <a:ext uri="{FF2B5EF4-FFF2-40B4-BE49-F238E27FC236}">
              <a16:creationId xmlns:a16="http://schemas.microsoft.com/office/drawing/2014/main" id="{AAFF9E37-C5C1-4C7F-AA09-6FEA11B55CD0}"/>
            </a:ext>
          </a:extLst>
        </xdr:cNvPr>
        <xdr:cNvSpPr/>
      </xdr:nvSpPr>
      <xdr:spPr>
        <a:xfrm>
          <a:off x="7810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126578</xdr:rowOff>
    </xdr:from>
    <xdr:to>
      <xdr:col>36</xdr:col>
      <xdr:colOff>165100</xdr:colOff>
      <xdr:row>40</xdr:row>
      <xdr:rowOff>56728</xdr:rowOff>
    </xdr:to>
    <xdr:sp macro="" textlink="">
      <xdr:nvSpPr>
        <xdr:cNvPr id="122" name="フローチャート: 判断 121">
          <a:extLst>
            <a:ext uri="{FF2B5EF4-FFF2-40B4-BE49-F238E27FC236}">
              <a16:creationId xmlns:a16="http://schemas.microsoft.com/office/drawing/2014/main" id="{DF9EC89C-5CAC-447A-8A95-965B1262AEC0}"/>
            </a:ext>
          </a:extLst>
        </xdr:cNvPr>
        <xdr:cNvSpPr/>
      </xdr:nvSpPr>
      <xdr:spPr>
        <a:xfrm>
          <a:off x="6921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3AF9509-B1CF-4E58-8E04-CD27D8F2773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B3D418F-EE67-43DB-BFF4-FB0184F22B4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EF333E5-22D2-4867-B1BA-9EC30DF626E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22CE287-A5B3-4F1A-B84D-7F7C60D927A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AF239A3-6705-424A-BEF2-C5020F8EE76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127310</xdr:rowOff>
    </xdr:from>
    <xdr:to>
      <xdr:col>55</xdr:col>
      <xdr:colOff>50800</xdr:colOff>
      <xdr:row>41</xdr:row>
      <xdr:rowOff>57460</xdr:rowOff>
    </xdr:to>
    <xdr:sp macro="" textlink="">
      <xdr:nvSpPr>
        <xdr:cNvPr id="128" name="楕円 127">
          <a:extLst>
            <a:ext uri="{FF2B5EF4-FFF2-40B4-BE49-F238E27FC236}">
              <a16:creationId xmlns:a16="http://schemas.microsoft.com/office/drawing/2014/main" id="{9A9B3B0B-ACCE-4634-B214-70E6AF7B14E4}"/>
            </a:ext>
          </a:extLst>
        </xdr:cNvPr>
        <xdr:cNvSpPr/>
      </xdr:nvSpPr>
      <xdr:spPr>
        <a:xfrm>
          <a:off x="10426700" y="69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42237</xdr:rowOff>
    </xdr:from>
    <xdr:ext cx="469744" cy="259045"/>
    <xdr:sp macro="" textlink="">
      <xdr:nvSpPr>
        <xdr:cNvPr id="129" name="【道路】&#10;一人当たり延長該当値テキスト">
          <a:extLst>
            <a:ext uri="{FF2B5EF4-FFF2-40B4-BE49-F238E27FC236}">
              <a16:creationId xmlns:a16="http://schemas.microsoft.com/office/drawing/2014/main" id="{07CFC4D0-37AB-48F8-BDD2-7833C7A9CFF4}"/>
            </a:ext>
          </a:extLst>
        </xdr:cNvPr>
        <xdr:cNvSpPr txBox="1"/>
      </xdr:nvSpPr>
      <xdr:spPr>
        <a:xfrm>
          <a:off x="10515600" y="690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127630</xdr:rowOff>
    </xdr:from>
    <xdr:to>
      <xdr:col>50</xdr:col>
      <xdr:colOff>165100</xdr:colOff>
      <xdr:row>41</xdr:row>
      <xdr:rowOff>57780</xdr:rowOff>
    </xdr:to>
    <xdr:sp macro="" textlink="">
      <xdr:nvSpPr>
        <xdr:cNvPr id="130" name="楕円 129">
          <a:extLst>
            <a:ext uri="{FF2B5EF4-FFF2-40B4-BE49-F238E27FC236}">
              <a16:creationId xmlns:a16="http://schemas.microsoft.com/office/drawing/2014/main" id="{480F5E09-315B-4452-A0D1-6C9086C6FA29}"/>
            </a:ext>
          </a:extLst>
        </xdr:cNvPr>
        <xdr:cNvSpPr/>
      </xdr:nvSpPr>
      <xdr:spPr>
        <a:xfrm>
          <a:off x="9588500" y="69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6660</xdr:rowOff>
    </xdr:from>
    <xdr:to>
      <xdr:col>55</xdr:col>
      <xdr:colOff>0</xdr:colOff>
      <xdr:row>41</xdr:row>
      <xdr:rowOff>6980</xdr:rowOff>
    </xdr:to>
    <xdr:cxnSp macro="">
      <xdr:nvCxnSpPr>
        <xdr:cNvPr id="131" name="直線コネクタ 130">
          <a:extLst>
            <a:ext uri="{FF2B5EF4-FFF2-40B4-BE49-F238E27FC236}">
              <a16:creationId xmlns:a16="http://schemas.microsoft.com/office/drawing/2014/main" id="{2FB84FAC-06F7-497E-9720-19A6EE04AE21}"/>
            </a:ext>
          </a:extLst>
        </xdr:cNvPr>
        <xdr:cNvCxnSpPr/>
      </xdr:nvCxnSpPr>
      <xdr:spPr>
        <a:xfrm flipV="1">
          <a:off x="9639300" y="703611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128453</xdr:rowOff>
    </xdr:from>
    <xdr:to>
      <xdr:col>46</xdr:col>
      <xdr:colOff>38100</xdr:colOff>
      <xdr:row>41</xdr:row>
      <xdr:rowOff>58603</xdr:rowOff>
    </xdr:to>
    <xdr:sp macro="" textlink="">
      <xdr:nvSpPr>
        <xdr:cNvPr id="132" name="楕円 131">
          <a:extLst>
            <a:ext uri="{FF2B5EF4-FFF2-40B4-BE49-F238E27FC236}">
              <a16:creationId xmlns:a16="http://schemas.microsoft.com/office/drawing/2014/main" id="{C38B554D-9E9F-4631-B835-DD294045AD5E}"/>
            </a:ext>
          </a:extLst>
        </xdr:cNvPr>
        <xdr:cNvSpPr/>
      </xdr:nvSpPr>
      <xdr:spPr>
        <a:xfrm>
          <a:off x="8699500" y="69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6980</xdr:rowOff>
    </xdr:from>
    <xdr:to>
      <xdr:col>50</xdr:col>
      <xdr:colOff>114300</xdr:colOff>
      <xdr:row>41</xdr:row>
      <xdr:rowOff>7803</xdr:rowOff>
    </xdr:to>
    <xdr:cxnSp macro="">
      <xdr:nvCxnSpPr>
        <xdr:cNvPr id="133" name="直線コネクタ 132">
          <a:extLst>
            <a:ext uri="{FF2B5EF4-FFF2-40B4-BE49-F238E27FC236}">
              <a16:creationId xmlns:a16="http://schemas.microsoft.com/office/drawing/2014/main" id="{AAE9A09B-87FD-4F84-9387-0BC1CD96F39A}"/>
            </a:ext>
          </a:extLst>
        </xdr:cNvPr>
        <xdr:cNvCxnSpPr/>
      </xdr:nvCxnSpPr>
      <xdr:spPr>
        <a:xfrm flipV="1">
          <a:off x="8750300" y="703643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128727</xdr:rowOff>
    </xdr:from>
    <xdr:to>
      <xdr:col>41</xdr:col>
      <xdr:colOff>101600</xdr:colOff>
      <xdr:row>41</xdr:row>
      <xdr:rowOff>58877</xdr:rowOff>
    </xdr:to>
    <xdr:sp macro="" textlink="">
      <xdr:nvSpPr>
        <xdr:cNvPr id="134" name="楕円 133">
          <a:extLst>
            <a:ext uri="{FF2B5EF4-FFF2-40B4-BE49-F238E27FC236}">
              <a16:creationId xmlns:a16="http://schemas.microsoft.com/office/drawing/2014/main" id="{FE4F74CD-9426-4692-90E4-38358D252A04}"/>
            </a:ext>
          </a:extLst>
        </xdr:cNvPr>
        <xdr:cNvSpPr/>
      </xdr:nvSpPr>
      <xdr:spPr>
        <a:xfrm>
          <a:off x="7810500" y="69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7803</xdr:rowOff>
    </xdr:from>
    <xdr:to>
      <xdr:col>45</xdr:col>
      <xdr:colOff>177800</xdr:colOff>
      <xdr:row>41</xdr:row>
      <xdr:rowOff>8077</xdr:rowOff>
    </xdr:to>
    <xdr:cxnSp macro="">
      <xdr:nvCxnSpPr>
        <xdr:cNvPr id="135" name="直線コネクタ 134">
          <a:extLst>
            <a:ext uri="{FF2B5EF4-FFF2-40B4-BE49-F238E27FC236}">
              <a16:creationId xmlns:a16="http://schemas.microsoft.com/office/drawing/2014/main" id="{D4AB61CE-C579-4392-AAA3-B80E8AE0F622}"/>
            </a:ext>
          </a:extLst>
        </xdr:cNvPr>
        <xdr:cNvCxnSpPr/>
      </xdr:nvCxnSpPr>
      <xdr:spPr>
        <a:xfrm flipV="1">
          <a:off x="7861300" y="703725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129184</xdr:rowOff>
    </xdr:from>
    <xdr:to>
      <xdr:col>36</xdr:col>
      <xdr:colOff>165100</xdr:colOff>
      <xdr:row>41</xdr:row>
      <xdr:rowOff>59334</xdr:rowOff>
    </xdr:to>
    <xdr:sp macro="" textlink="">
      <xdr:nvSpPr>
        <xdr:cNvPr id="136" name="楕円 135">
          <a:extLst>
            <a:ext uri="{FF2B5EF4-FFF2-40B4-BE49-F238E27FC236}">
              <a16:creationId xmlns:a16="http://schemas.microsoft.com/office/drawing/2014/main" id="{8846A1E8-5734-4723-89C3-F6FA589C02CC}"/>
            </a:ext>
          </a:extLst>
        </xdr:cNvPr>
        <xdr:cNvSpPr/>
      </xdr:nvSpPr>
      <xdr:spPr>
        <a:xfrm>
          <a:off x="6921500" y="69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8077</xdr:rowOff>
    </xdr:from>
    <xdr:to>
      <xdr:col>41</xdr:col>
      <xdr:colOff>50800</xdr:colOff>
      <xdr:row>41</xdr:row>
      <xdr:rowOff>8534</xdr:rowOff>
    </xdr:to>
    <xdr:cxnSp macro="">
      <xdr:nvCxnSpPr>
        <xdr:cNvPr id="137" name="直線コネクタ 136">
          <a:extLst>
            <a:ext uri="{FF2B5EF4-FFF2-40B4-BE49-F238E27FC236}">
              <a16:creationId xmlns:a16="http://schemas.microsoft.com/office/drawing/2014/main" id="{2BBCD158-942B-4DB8-B9E5-F799E3622784}"/>
            </a:ext>
          </a:extLst>
        </xdr:cNvPr>
        <xdr:cNvCxnSpPr/>
      </xdr:nvCxnSpPr>
      <xdr:spPr>
        <a:xfrm flipV="1">
          <a:off x="6972300" y="703752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58808</xdr:rowOff>
    </xdr:from>
    <xdr:ext cx="469744" cy="259045"/>
    <xdr:sp macro="" textlink="">
      <xdr:nvSpPr>
        <xdr:cNvPr id="138" name="n_1aveValue【道路】&#10;一人当たり延長">
          <a:extLst>
            <a:ext uri="{FF2B5EF4-FFF2-40B4-BE49-F238E27FC236}">
              <a16:creationId xmlns:a16="http://schemas.microsoft.com/office/drawing/2014/main" id="{85715C94-4AC7-4050-AFE0-29A67F07D4A0}"/>
            </a:ext>
          </a:extLst>
        </xdr:cNvPr>
        <xdr:cNvSpPr txBox="1"/>
      </xdr:nvSpPr>
      <xdr:spPr>
        <a:xfrm>
          <a:off x="9391727" y="657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64934</xdr:rowOff>
    </xdr:from>
    <xdr:ext cx="469744" cy="259045"/>
    <xdr:sp macro="" textlink="">
      <xdr:nvSpPr>
        <xdr:cNvPr id="139" name="n_2aveValue【道路】&#10;一人当たり延長">
          <a:extLst>
            <a:ext uri="{FF2B5EF4-FFF2-40B4-BE49-F238E27FC236}">
              <a16:creationId xmlns:a16="http://schemas.microsoft.com/office/drawing/2014/main" id="{9058BE80-57B1-4AD0-94A7-B427B2FF8B46}"/>
            </a:ext>
          </a:extLst>
        </xdr:cNvPr>
        <xdr:cNvSpPr txBox="1"/>
      </xdr:nvSpPr>
      <xdr:spPr>
        <a:xfrm>
          <a:off x="8515427" y="65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72432</xdr:rowOff>
    </xdr:from>
    <xdr:ext cx="469744" cy="259045"/>
    <xdr:sp macro="" textlink="">
      <xdr:nvSpPr>
        <xdr:cNvPr id="140" name="n_3aveValue【道路】&#10;一人当たり延長">
          <a:extLst>
            <a:ext uri="{FF2B5EF4-FFF2-40B4-BE49-F238E27FC236}">
              <a16:creationId xmlns:a16="http://schemas.microsoft.com/office/drawing/2014/main" id="{C117D9D6-8990-4211-9848-A130090F27D5}"/>
            </a:ext>
          </a:extLst>
        </xdr:cNvPr>
        <xdr:cNvSpPr txBox="1"/>
      </xdr:nvSpPr>
      <xdr:spPr>
        <a:xfrm>
          <a:off x="76264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73255</xdr:rowOff>
    </xdr:from>
    <xdr:ext cx="469744" cy="259045"/>
    <xdr:sp macro="" textlink="">
      <xdr:nvSpPr>
        <xdr:cNvPr id="141" name="n_4aveValue【道路】&#10;一人当たり延長">
          <a:extLst>
            <a:ext uri="{FF2B5EF4-FFF2-40B4-BE49-F238E27FC236}">
              <a16:creationId xmlns:a16="http://schemas.microsoft.com/office/drawing/2014/main" id="{EACC0FC6-F4F2-4758-8690-7C08D7240475}"/>
            </a:ext>
          </a:extLst>
        </xdr:cNvPr>
        <xdr:cNvSpPr txBox="1"/>
      </xdr:nvSpPr>
      <xdr:spPr>
        <a:xfrm>
          <a:off x="6737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48907</xdr:rowOff>
    </xdr:from>
    <xdr:ext cx="469744" cy="259045"/>
    <xdr:sp macro="" textlink="">
      <xdr:nvSpPr>
        <xdr:cNvPr id="142" name="n_1mainValue【道路】&#10;一人当たり延長">
          <a:extLst>
            <a:ext uri="{FF2B5EF4-FFF2-40B4-BE49-F238E27FC236}">
              <a16:creationId xmlns:a16="http://schemas.microsoft.com/office/drawing/2014/main" id="{8162BC35-6266-4F1A-AD1D-FEAECFE552F9}"/>
            </a:ext>
          </a:extLst>
        </xdr:cNvPr>
        <xdr:cNvSpPr txBox="1"/>
      </xdr:nvSpPr>
      <xdr:spPr>
        <a:xfrm>
          <a:off x="9391727" y="707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49730</xdr:rowOff>
    </xdr:from>
    <xdr:ext cx="469744" cy="259045"/>
    <xdr:sp macro="" textlink="">
      <xdr:nvSpPr>
        <xdr:cNvPr id="143" name="n_2mainValue【道路】&#10;一人当たり延長">
          <a:extLst>
            <a:ext uri="{FF2B5EF4-FFF2-40B4-BE49-F238E27FC236}">
              <a16:creationId xmlns:a16="http://schemas.microsoft.com/office/drawing/2014/main" id="{8F626B08-765D-4301-BC09-44CF1212308B}"/>
            </a:ext>
          </a:extLst>
        </xdr:cNvPr>
        <xdr:cNvSpPr txBox="1"/>
      </xdr:nvSpPr>
      <xdr:spPr>
        <a:xfrm>
          <a:off x="8515427" y="707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50004</xdr:rowOff>
    </xdr:from>
    <xdr:ext cx="469744" cy="259045"/>
    <xdr:sp macro="" textlink="">
      <xdr:nvSpPr>
        <xdr:cNvPr id="144" name="n_3mainValue【道路】&#10;一人当たり延長">
          <a:extLst>
            <a:ext uri="{FF2B5EF4-FFF2-40B4-BE49-F238E27FC236}">
              <a16:creationId xmlns:a16="http://schemas.microsoft.com/office/drawing/2014/main" id="{DC1B5B7F-7582-43F5-9AAC-ECF298AA95D5}"/>
            </a:ext>
          </a:extLst>
        </xdr:cNvPr>
        <xdr:cNvSpPr txBox="1"/>
      </xdr:nvSpPr>
      <xdr:spPr>
        <a:xfrm>
          <a:off x="7626427" y="707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50461</xdr:rowOff>
    </xdr:from>
    <xdr:ext cx="469744" cy="259045"/>
    <xdr:sp macro="" textlink="">
      <xdr:nvSpPr>
        <xdr:cNvPr id="145" name="n_4mainValue【道路】&#10;一人当たり延長">
          <a:extLst>
            <a:ext uri="{FF2B5EF4-FFF2-40B4-BE49-F238E27FC236}">
              <a16:creationId xmlns:a16="http://schemas.microsoft.com/office/drawing/2014/main" id="{8FF36F8F-B1E0-41DD-BD51-B348FE0ACCC0}"/>
            </a:ext>
          </a:extLst>
        </xdr:cNvPr>
        <xdr:cNvSpPr txBox="1"/>
      </xdr:nvSpPr>
      <xdr:spPr>
        <a:xfrm>
          <a:off x="6737427" y="707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2EB51B9-C52F-40D3-895F-3F0C14BF14C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6D68635-AE13-4968-A147-D0960C9298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2182808-9EBE-4CD1-814C-5CEEB6CC2C2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1AD4310-138B-47F7-AD9F-6A6CFF2972F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0B08080-BAA5-472C-AF00-0072F415438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B1E2436-5AFD-4AD4-B299-5754D00A6A6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936E193-C313-487E-94CF-A9317A0F92E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E1E73D-4F95-48CB-9651-729F5636F87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A2AA254-BEA2-42C7-BC24-EB9665DBB94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0C15D97-78E1-4B94-8EF4-3AC4B5FF3EC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CF71B09-FA95-4B43-8170-77F29FFBCE7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1ABFB24E-D4B0-4BA9-B883-251435A0388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29499AEB-6704-4829-9C4C-56DEBE34A4C4}"/>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AB59190-6500-4897-9619-45E666FB86C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EEB01A99-51C1-4FFD-9F7D-9ECBF48FCEC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90F1C64-4676-42B2-A02C-B5D065B820D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BE4C8AE8-6A74-4A52-AC63-500D6ABA6FD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456D55B-2501-476C-856B-E2B405738FD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105324B-73B5-436B-94FE-58E85B62106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0ACDB47-8CCC-4F75-8F69-6645EA90CFD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E328E63-A3EF-4404-B989-39259E9F9EF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D0D5967-77CB-4CBF-9CFC-C41FD1F9E7A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EB4A3A78-8B56-4FE8-90EE-B192294733B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8DFC6E4-FA0E-4114-8B37-8B936A37F7C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41D94501-75CD-48B4-B503-90D20A5CFA6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73EF8424-5461-433E-90DD-2F3BD465947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86541</xdr:rowOff>
    </xdr:from>
    <xdr:to>
      <xdr:col>24</xdr:col>
      <xdr:colOff>62865</xdr:colOff>
      <xdr:row>63</xdr:row>
      <xdr:rowOff>115933</xdr:rowOff>
    </xdr:to>
    <xdr:cxnSp macro="">
      <xdr:nvCxnSpPr>
        <xdr:cNvPr id="172" name="直線コネクタ 171">
          <a:extLst>
            <a:ext uri="{FF2B5EF4-FFF2-40B4-BE49-F238E27FC236}">
              <a16:creationId xmlns:a16="http://schemas.microsoft.com/office/drawing/2014/main" id="{B21F557D-58E4-4447-AA4D-57C709623548}"/>
            </a:ext>
          </a:extLst>
        </xdr:cNvPr>
        <xdr:cNvCxnSpPr/>
      </xdr:nvCxnSpPr>
      <xdr:spPr>
        <a:xfrm flipV="1">
          <a:off x="4634865" y="951629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119760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7830C05B-3AD6-4310-B750-572A03DDA9EF}"/>
            </a:ext>
          </a:extLst>
        </xdr:cNvPr>
        <xdr:cNvSpPr txBox="1"/>
      </xdr:nvSpPr>
      <xdr:spPr>
        <a:xfrm>
          <a:off x="46736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115933</xdr:rowOff>
    </xdr:from>
    <xdr:to>
      <xdr:col>24</xdr:col>
      <xdr:colOff>152400</xdr:colOff>
      <xdr:row>63</xdr:row>
      <xdr:rowOff>115933</xdr:rowOff>
    </xdr:to>
    <xdr:cxnSp macro="">
      <xdr:nvCxnSpPr>
        <xdr:cNvPr id="174" name="直線コネクタ 173">
          <a:extLst>
            <a:ext uri="{FF2B5EF4-FFF2-40B4-BE49-F238E27FC236}">
              <a16:creationId xmlns:a16="http://schemas.microsoft.com/office/drawing/2014/main" id="{E365014D-F1DC-42AA-A0FB-0335421E86FC}"/>
            </a:ext>
          </a:extLst>
        </xdr:cNvPr>
        <xdr:cNvCxnSpPr/>
      </xdr:nvCxnSpPr>
      <xdr:spPr>
        <a:xfrm>
          <a:off x="4546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33218</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BCD88D12-19BC-48A0-8D0D-5D3B5E9AFC1A}"/>
            </a:ext>
          </a:extLst>
        </xdr:cNvPr>
        <xdr:cNvSpPr txBox="1"/>
      </xdr:nvSpPr>
      <xdr:spPr>
        <a:xfrm>
          <a:off x="4673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86541</xdr:rowOff>
    </xdr:from>
    <xdr:to>
      <xdr:col>24</xdr:col>
      <xdr:colOff>152400</xdr:colOff>
      <xdr:row>55</xdr:row>
      <xdr:rowOff>86541</xdr:rowOff>
    </xdr:to>
    <xdr:cxnSp macro="">
      <xdr:nvCxnSpPr>
        <xdr:cNvPr id="176" name="直線コネクタ 175">
          <a:extLst>
            <a:ext uri="{FF2B5EF4-FFF2-40B4-BE49-F238E27FC236}">
              <a16:creationId xmlns:a16="http://schemas.microsoft.com/office/drawing/2014/main" id="{2224884E-D62E-461B-9841-8C0984B7276F}"/>
            </a:ext>
          </a:extLst>
        </xdr:cNvPr>
        <xdr:cNvCxnSpPr/>
      </xdr:nvCxnSpPr>
      <xdr:spPr>
        <a:xfrm>
          <a:off x="4546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DE5357F5-9263-43A6-9309-6222CB3341EE}"/>
            </a:ext>
          </a:extLst>
        </xdr:cNvPr>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24CC2385-F94D-4C53-AA97-84AEB8207168}"/>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64FB8E39-D6DD-4936-8926-F4A85E281F28}"/>
            </a:ext>
          </a:extLst>
        </xdr:cNvPr>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151674</xdr:rowOff>
    </xdr:from>
    <xdr:to>
      <xdr:col>15</xdr:col>
      <xdr:colOff>101600</xdr:colOff>
      <xdr:row>59</xdr:row>
      <xdr:rowOff>81824</xdr:rowOff>
    </xdr:to>
    <xdr:sp macro="" textlink="">
      <xdr:nvSpPr>
        <xdr:cNvPr id="180" name="フローチャート: 判断 179">
          <a:extLst>
            <a:ext uri="{FF2B5EF4-FFF2-40B4-BE49-F238E27FC236}">
              <a16:creationId xmlns:a16="http://schemas.microsoft.com/office/drawing/2014/main" id="{59D7435C-98F4-4F9D-8BE2-E770B3C95229}"/>
            </a:ext>
          </a:extLst>
        </xdr:cNvPr>
        <xdr:cNvSpPr/>
      </xdr:nvSpPr>
      <xdr:spPr>
        <a:xfrm>
          <a:off x="2857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81" name="フローチャート: 判断 180">
          <a:extLst>
            <a:ext uri="{FF2B5EF4-FFF2-40B4-BE49-F238E27FC236}">
              <a16:creationId xmlns:a16="http://schemas.microsoft.com/office/drawing/2014/main" id="{1C76A80A-B78A-42A8-AE70-838B5D2B3215}"/>
            </a:ext>
          </a:extLst>
        </xdr:cNvPr>
        <xdr:cNvSpPr/>
      </xdr:nvSpPr>
      <xdr:spPr>
        <a:xfrm>
          <a:off x="1968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43906</xdr:rowOff>
    </xdr:from>
    <xdr:to>
      <xdr:col>6</xdr:col>
      <xdr:colOff>38100</xdr:colOff>
      <xdr:row>58</xdr:row>
      <xdr:rowOff>145506</xdr:rowOff>
    </xdr:to>
    <xdr:sp macro="" textlink="">
      <xdr:nvSpPr>
        <xdr:cNvPr id="182" name="フローチャート: 判断 181">
          <a:extLst>
            <a:ext uri="{FF2B5EF4-FFF2-40B4-BE49-F238E27FC236}">
              <a16:creationId xmlns:a16="http://schemas.microsoft.com/office/drawing/2014/main" id="{105C702E-DC4A-459D-B0DB-D2E86467324B}"/>
            </a:ext>
          </a:extLst>
        </xdr:cNvPr>
        <xdr:cNvSpPr/>
      </xdr:nvSpPr>
      <xdr:spPr>
        <a:xfrm>
          <a:off x="1079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70538A2-7542-4771-9069-964BF9A7577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8EFADF-53D3-4B0D-AF5C-397D06394DF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1532EDD-7173-4CA4-A777-8FC0BF589FA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5071152-8291-4B84-B266-3B1753BE183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5164532-4000-4459-9161-5B23F3D0C75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xdr:rowOff>
    </xdr:from>
    <xdr:to>
      <xdr:col>24</xdr:col>
      <xdr:colOff>114300</xdr:colOff>
      <xdr:row>62</xdr:row>
      <xdr:rowOff>106317</xdr:rowOff>
    </xdr:to>
    <xdr:sp macro="" textlink="">
      <xdr:nvSpPr>
        <xdr:cNvPr id="188" name="楕円 187">
          <a:extLst>
            <a:ext uri="{FF2B5EF4-FFF2-40B4-BE49-F238E27FC236}">
              <a16:creationId xmlns:a16="http://schemas.microsoft.com/office/drawing/2014/main" id="{43629509-F369-432E-9E06-D7B63D4E182A}"/>
            </a:ext>
          </a:extLst>
        </xdr:cNvPr>
        <xdr:cNvSpPr/>
      </xdr:nvSpPr>
      <xdr:spPr>
        <a:xfrm>
          <a:off x="45847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154594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856E8880-6CEA-45E8-AB7C-44ED7E37EAB3}"/>
            </a:ext>
          </a:extLst>
        </xdr:cNvPr>
        <xdr:cNvSpPr txBox="1"/>
      </xdr:nvSpPr>
      <xdr:spPr>
        <a:xfrm>
          <a:off x="467360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150041</xdr:rowOff>
    </xdr:from>
    <xdr:to>
      <xdr:col>20</xdr:col>
      <xdr:colOff>38100</xdr:colOff>
      <xdr:row>62</xdr:row>
      <xdr:rowOff>80191</xdr:rowOff>
    </xdr:to>
    <xdr:sp macro="" textlink="">
      <xdr:nvSpPr>
        <xdr:cNvPr id="190" name="楕円 189">
          <a:extLst>
            <a:ext uri="{FF2B5EF4-FFF2-40B4-BE49-F238E27FC236}">
              <a16:creationId xmlns:a16="http://schemas.microsoft.com/office/drawing/2014/main" id="{5BA93D0C-A0D7-4784-8739-65D6962E01F7}"/>
            </a:ext>
          </a:extLst>
        </xdr:cNvPr>
        <xdr:cNvSpPr/>
      </xdr:nvSpPr>
      <xdr:spPr>
        <a:xfrm>
          <a:off x="3746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29391</xdr:rowOff>
    </xdr:from>
    <xdr:to>
      <xdr:col>24</xdr:col>
      <xdr:colOff>63500</xdr:colOff>
      <xdr:row>62</xdr:row>
      <xdr:rowOff>55517</xdr:rowOff>
    </xdr:to>
    <xdr:cxnSp macro="">
      <xdr:nvCxnSpPr>
        <xdr:cNvPr id="191" name="直線コネクタ 190">
          <a:extLst>
            <a:ext uri="{FF2B5EF4-FFF2-40B4-BE49-F238E27FC236}">
              <a16:creationId xmlns:a16="http://schemas.microsoft.com/office/drawing/2014/main" id="{67709BE3-8CA7-44A7-B951-E48439C3FF8D}"/>
            </a:ext>
          </a:extLst>
        </xdr:cNvPr>
        <xdr:cNvCxnSpPr/>
      </xdr:nvCxnSpPr>
      <xdr:spPr>
        <a:xfrm>
          <a:off x="3797300" y="106592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43906</xdr:rowOff>
    </xdr:from>
    <xdr:to>
      <xdr:col>15</xdr:col>
      <xdr:colOff>101600</xdr:colOff>
      <xdr:row>62</xdr:row>
      <xdr:rowOff>145506</xdr:rowOff>
    </xdr:to>
    <xdr:sp macro="" textlink="">
      <xdr:nvSpPr>
        <xdr:cNvPr id="192" name="楕円 191">
          <a:extLst>
            <a:ext uri="{FF2B5EF4-FFF2-40B4-BE49-F238E27FC236}">
              <a16:creationId xmlns:a16="http://schemas.microsoft.com/office/drawing/2014/main" id="{FEA890A9-E730-4447-A810-4E41AF4800DA}"/>
            </a:ext>
          </a:extLst>
        </xdr:cNvPr>
        <xdr:cNvSpPr/>
      </xdr:nvSpPr>
      <xdr:spPr>
        <a:xfrm>
          <a:off x="2857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29391</xdr:rowOff>
    </xdr:from>
    <xdr:to>
      <xdr:col>19</xdr:col>
      <xdr:colOff>177800</xdr:colOff>
      <xdr:row>62</xdr:row>
      <xdr:rowOff>94706</xdr:rowOff>
    </xdr:to>
    <xdr:cxnSp macro="">
      <xdr:nvCxnSpPr>
        <xdr:cNvPr id="193" name="直線コネクタ 192">
          <a:extLst>
            <a:ext uri="{FF2B5EF4-FFF2-40B4-BE49-F238E27FC236}">
              <a16:creationId xmlns:a16="http://schemas.microsoft.com/office/drawing/2014/main" id="{F6D60ABB-79A8-4461-A3B4-56227B4291D7}"/>
            </a:ext>
          </a:extLst>
        </xdr:cNvPr>
        <xdr:cNvCxnSpPr/>
      </xdr:nvCxnSpPr>
      <xdr:spPr>
        <a:xfrm flipV="1">
          <a:off x="2908300" y="106592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86360</xdr:rowOff>
    </xdr:from>
    <xdr:to>
      <xdr:col>10</xdr:col>
      <xdr:colOff>165100</xdr:colOff>
      <xdr:row>63</xdr:row>
      <xdr:rowOff>16510</xdr:rowOff>
    </xdr:to>
    <xdr:sp macro="" textlink="">
      <xdr:nvSpPr>
        <xdr:cNvPr id="194" name="楕円 193">
          <a:extLst>
            <a:ext uri="{FF2B5EF4-FFF2-40B4-BE49-F238E27FC236}">
              <a16:creationId xmlns:a16="http://schemas.microsoft.com/office/drawing/2014/main" id="{7A53550E-1FF7-4423-A710-19E701100962}"/>
            </a:ext>
          </a:extLst>
        </xdr:cNvPr>
        <xdr:cNvSpPr/>
      </xdr:nvSpPr>
      <xdr:spPr>
        <a:xfrm>
          <a:off x="196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94706</xdr:rowOff>
    </xdr:from>
    <xdr:to>
      <xdr:col>15</xdr:col>
      <xdr:colOff>50800</xdr:colOff>
      <xdr:row>62</xdr:row>
      <xdr:rowOff>137160</xdr:rowOff>
    </xdr:to>
    <xdr:cxnSp macro="">
      <xdr:nvCxnSpPr>
        <xdr:cNvPr id="195" name="直線コネクタ 194">
          <a:extLst>
            <a:ext uri="{FF2B5EF4-FFF2-40B4-BE49-F238E27FC236}">
              <a16:creationId xmlns:a16="http://schemas.microsoft.com/office/drawing/2014/main" id="{D58EC719-C582-45E4-B750-1997BA082FA4}"/>
            </a:ext>
          </a:extLst>
        </xdr:cNvPr>
        <xdr:cNvCxnSpPr/>
      </xdr:nvCxnSpPr>
      <xdr:spPr>
        <a:xfrm flipV="1">
          <a:off x="2019300" y="1072460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161472</xdr:rowOff>
    </xdr:from>
    <xdr:to>
      <xdr:col>6</xdr:col>
      <xdr:colOff>38100</xdr:colOff>
      <xdr:row>63</xdr:row>
      <xdr:rowOff>91622</xdr:rowOff>
    </xdr:to>
    <xdr:sp macro="" textlink="">
      <xdr:nvSpPr>
        <xdr:cNvPr id="196" name="楕円 195">
          <a:extLst>
            <a:ext uri="{FF2B5EF4-FFF2-40B4-BE49-F238E27FC236}">
              <a16:creationId xmlns:a16="http://schemas.microsoft.com/office/drawing/2014/main" id="{B65650A6-42C9-46E9-99AC-1D34578900DE}"/>
            </a:ext>
          </a:extLst>
        </xdr:cNvPr>
        <xdr:cNvSpPr/>
      </xdr:nvSpPr>
      <xdr:spPr>
        <a:xfrm>
          <a:off x="1079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137160</xdr:rowOff>
    </xdr:from>
    <xdr:to>
      <xdr:col>10</xdr:col>
      <xdr:colOff>114300</xdr:colOff>
      <xdr:row>63</xdr:row>
      <xdr:rowOff>40822</xdr:rowOff>
    </xdr:to>
    <xdr:cxnSp macro="">
      <xdr:nvCxnSpPr>
        <xdr:cNvPr id="197" name="直線コネクタ 196">
          <a:extLst>
            <a:ext uri="{FF2B5EF4-FFF2-40B4-BE49-F238E27FC236}">
              <a16:creationId xmlns:a16="http://schemas.microsoft.com/office/drawing/2014/main" id="{87A39EEE-3551-43DD-8DD4-E1913750B48B}"/>
            </a:ext>
          </a:extLst>
        </xdr:cNvPr>
        <xdr:cNvCxnSpPr/>
      </xdr:nvCxnSpPr>
      <xdr:spPr>
        <a:xfrm flipV="1">
          <a:off x="1130300" y="1076706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150603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47A34AE8-C914-4C16-95BC-3E8763FDDBB5}"/>
            </a:ext>
          </a:extLst>
        </xdr:cNvPr>
        <xdr:cNvSpPr txBox="1"/>
      </xdr:nvSpPr>
      <xdr:spPr>
        <a:xfrm>
          <a:off x="3582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98351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A49E8D9-CE71-4093-98A6-2B0DD6A14BF9}"/>
            </a:ext>
          </a:extLst>
        </xdr:cNvPr>
        <xdr:cNvSpPr txBox="1"/>
      </xdr:nvSpPr>
      <xdr:spPr>
        <a:xfrm>
          <a:off x="2705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59162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F804AAA2-1841-45B4-AA1A-32EA2FCF9C8A}"/>
            </a:ext>
          </a:extLst>
        </xdr:cNvPr>
        <xdr:cNvSpPr txBox="1"/>
      </xdr:nvSpPr>
      <xdr:spPr>
        <a:xfrm>
          <a:off x="1816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162033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D429AF4C-F877-463C-A309-0860250F8D28}"/>
            </a:ext>
          </a:extLst>
        </xdr:cNvPr>
        <xdr:cNvSpPr txBox="1"/>
      </xdr:nvSpPr>
      <xdr:spPr>
        <a:xfrm>
          <a:off x="927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71318</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15571E5A-D94E-43F3-9566-BE97AC8B0E20}"/>
            </a:ext>
          </a:extLst>
        </xdr:cNvPr>
        <xdr:cNvSpPr txBox="1"/>
      </xdr:nvSpPr>
      <xdr:spPr>
        <a:xfrm>
          <a:off x="35820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136633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76580EF-F135-4EBA-B6D0-D631F79062C0}"/>
            </a:ext>
          </a:extLst>
        </xdr:cNvPr>
        <xdr:cNvSpPr txBox="1"/>
      </xdr:nvSpPr>
      <xdr:spPr>
        <a:xfrm>
          <a:off x="2705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7637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F2D68657-40A2-4195-95CE-472EA1C8FCF6}"/>
            </a:ext>
          </a:extLst>
        </xdr:cNvPr>
        <xdr:cNvSpPr txBox="1"/>
      </xdr:nvSpPr>
      <xdr:spPr>
        <a:xfrm>
          <a:off x="1816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82749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D8B7486-A87B-4A6E-B3AC-279F189C3619}"/>
            </a:ext>
          </a:extLst>
        </xdr:cNvPr>
        <xdr:cNvSpPr txBox="1"/>
      </xdr:nvSpPr>
      <xdr:spPr>
        <a:xfrm>
          <a:off x="927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B412820-B04E-497F-B8DE-CB07EFE0EE5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3340F5B-F9A8-4233-A92D-8E7357E0A6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B5785FD-AE5D-4254-BF24-B51C7552704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86CC666-55C0-4AA3-8F8D-5FC04A912F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CDC5D84-4F2B-4889-BAED-5CE51DE0EC2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4193454F-9F6A-4713-8A0D-6ED53CFE357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1F858E6-EED2-4191-9D72-D012FEDB65A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A6F8575-051A-4434-8696-0E50ED69FCB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7DE59D2-F661-48AB-8DB9-22DCBE8FD53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58041E5C-FFA3-4CE6-AF60-ACA27B2FC7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B0DDAB3C-F180-4FCF-BD7E-107B9D13F40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75748AEA-E26A-4C43-9C9A-37A92036991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14149D1C-4388-4620-876C-CC5A2E888BC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6BF3E7DD-B4A8-42D1-8870-542C4D834788}"/>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8BE09882-BD22-401C-8F65-28C1267BF51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BB04D9F0-868C-432D-A90A-8358F74CCD03}"/>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8EF9A096-EEB7-4186-82DF-9191BEBBAB3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ACD34CDA-F227-4FA0-998A-CD76AE6E8BB1}"/>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73447EC-CA74-4E3E-8E1B-5F16727CBD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FA48BAA3-4544-4658-B0AB-9529AD1995B3}"/>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5038D746-B80F-4C00-B50B-2C8E74C778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127298</xdr:rowOff>
    </xdr:from>
    <xdr:to>
      <xdr:col>54</xdr:col>
      <xdr:colOff>189865</xdr:colOff>
      <xdr:row>63</xdr:row>
      <xdr:rowOff>166960</xdr:rowOff>
    </xdr:to>
    <xdr:cxnSp macro="">
      <xdr:nvCxnSpPr>
        <xdr:cNvPr id="227" name="直線コネクタ 226">
          <a:extLst>
            <a:ext uri="{FF2B5EF4-FFF2-40B4-BE49-F238E27FC236}">
              <a16:creationId xmlns:a16="http://schemas.microsoft.com/office/drawing/2014/main" id="{D44FF018-B6C3-4FFA-9674-FCD9837D089C}"/>
            </a:ext>
          </a:extLst>
        </xdr:cNvPr>
        <xdr:cNvCxnSpPr/>
      </xdr:nvCxnSpPr>
      <xdr:spPr>
        <a:xfrm flipV="1">
          <a:off x="10476865" y="9899948"/>
          <a:ext cx="0" cy="106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170787</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D3D89EFE-2228-4F84-A479-280B9A5A92F4}"/>
            </a:ext>
          </a:extLst>
        </xdr:cNvPr>
        <xdr:cNvSpPr txBox="1"/>
      </xdr:nvSpPr>
      <xdr:spPr>
        <a:xfrm>
          <a:off x="10515600" y="10972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166960</xdr:rowOff>
    </xdr:from>
    <xdr:to>
      <xdr:col>55</xdr:col>
      <xdr:colOff>88900</xdr:colOff>
      <xdr:row>63</xdr:row>
      <xdr:rowOff>166960</xdr:rowOff>
    </xdr:to>
    <xdr:cxnSp macro="">
      <xdr:nvCxnSpPr>
        <xdr:cNvPr id="229" name="直線コネクタ 228">
          <a:extLst>
            <a:ext uri="{FF2B5EF4-FFF2-40B4-BE49-F238E27FC236}">
              <a16:creationId xmlns:a16="http://schemas.microsoft.com/office/drawing/2014/main" id="{AD8C4750-0631-4C97-95C3-427347769A86}"/>
            </a:ext>
          </a:extLst>
        </xdr:cNvPr>
        <xdr:cNvCxnSpPr/>
      </xdr:nvCxnSpPr>
      <xdr:spPr>
        <a:xfrm>
          <a:off x="10388600" y="10968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73975</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B41A4EA4-D10E-427C-887A-AB73503A4F38}"/>
            </a:ext>
          </a:extLst>
        </xdr:cNvPr>
        <xdr:cNvSpPr txBox="1"/>
      </xdr:nvSpPr>
      <xdr:spPr>
        <a:xfrm>
          <a:off x="10515600" y="967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127298</xdr:rowOff>
    </xdr:from>
    <xdr:to>
      <xdr:col>55</xdr:col>
      <xdr:colOff>88900</xdr:colOff>
      <xdr:row>57</xdr:row>
      <xdr:rowOff>127298</xdr:rowOff>
    </xdr:to>
    <xdr:cxnSp macro="">
      <xdr:nvCxnSpPr>
        <xdr:cNvPr id="231" name="直線コネクタ 230">
          <a:extLst>
            <a:ext uri="{FF2B5EF4-FFF2-40B4-BE49-F238E27FC236}">
              <a16:creationId xmlns:a16="http://schemas.microsoft.com/office/drawing/2014/main" id="{86F286F7-7C2E-4785-AB0C-A01B33CC4F3E}"/>
            </a:ext>
          </a:extLst>
        </xdr:cNvPr>
        <xdr:cNvCxnSpPr/>
      </xdr:nvCxnSpPr>
      <xdr:spPr>
        <a:xfrm>
          <a:off x="10388600" y="98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111830</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52A1B125-AC2A-41DC-8954-A82C963F0E82}"/>
            </a:ext>
          </a:extLst>
        </xdr:cNvPr>
        <xdr:cNvSpPr txBox="1"/>
      </xdr:nvSpPr>
      <xdr:spPr>
        <a:xfrm>
          <a:off x="10515600" y="10398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88953</xdr:rowOff>
    </xdr:from>
    <xdr:to>
      <xdr:col>55</xdr:col>
      <xdr:colOff>50800</xdr:colOff>
      <xdr:row>62</xdr:row>
      <xdr:rowOff>19103</xdr:rowOff>
    </xdr:to>
    <xdr:sp macro="" textlink="">
      <xdr:nvSpPr>
        <xdr:cNvPr id="233" name="フローチャート: 判断 232">
          <a:extLst>
            <a:ext uri="{FF2B5EF4-FFF2-40B4-BE49-F238E27FC236}">
              <a16:creationId xmlns:a16="http://schemas.microsoft.com/office/drawing/2014/main" id="{69362A61-DB01-445D-8D62-4D7C60CE8060}"/>
            </a:ext>
          </a:extLst>
        </xdr:cNvPr>
        <xdr:cNvSpPr/>
      </xdr:nvSpPr>
      <xdr:spPr>
        <a:xfrm>
          <a:off x="10426700" y="1054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91700</xdr:rowOff>
    </xdr:from>
    <xdr:to>
      <xdr:col>50</xdr:col>
      <xdr:colOff>165100</xdr:colOff>
      <xdr:row>62</xdr:row>
      <xdr:rowOff>21850</xdr:rowOff>
    </xdr:to>
    <xdr:sp macro="" textlink="">
      <xdr:nvSpPr>
        <xdr:cNvPr id="234" name="フローチャート: 判断 233">
          <a:extLst>
            <a:ext uri="{FF2B5EF4-FFF2-40B4-BE49-F238E27FC236}">
              <a16:creationId xmlns:a16="http://schemas.microsoft.com/office/drawing/2014/main" id="{258F3C2B-5466-457F-A4FC-2FC34B01136A}"/>
            </a:ext>
          </a:extLst>
        </xdr:cNvPr>
        <xdr:cNvSpPr/>
      </xdr:nvSpPr>
      <xdr:spPr>
        <a:xfrm>
          <a:off x="95885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94791</xdr:rowOff>
    </xdr:from>
    <xdr:to>
      <xdr:col>46</xdr:col>
      <xdr:colOff>38100</xdr:colOff>
      <xdr:row>62</xdr:row>
      <xdr:rowOff>24941</xdr:rowOff>
    </xdr:to>
    <xdr:sp macro="" textlink="">
      <xdr:nvSpPr>
        <xdr:cNvPr id="235" name="フローチャート: 判断 234">
          <a:extLst>
            <a:ext uri="{FF2B5EF4-FFF2-40B4-BE49-F238E27FC236}">
              <a16:creationId xmlns:a16="http://schemas.microsoft.com/office/drawing/2014/main" id="{59093586-28DD-4A6E-8632-40DA98AC0D6E}"/>
            </a:ext>
          </a:extLst>
        </xdr:cNvPr>
        <xdr:cNvSpPr/>
      </xdr:nvSpPr>
      <xdr:spPr>
        <a:xfrm>
          <a:off x="8699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120819</xdr:rowOff>
    </xdr:from>
    <xdr:to>
      <xdr:col>41</xdr:col>
      <xdr:colOff>101600</xdr:colOff>
      <xdr:row>62</xdr:row>
      <xdr:rowOff>50969</xdr:rowOff>
    </xdr:to>
    <xdr:sp macro="" textlink="">
      <xdr:nvSpPr>
        <xdr:cNvPr id="236" name="フローチャート: 判断 235">
          <a:extLst>
            <a:ext uri="{FF2B5EF4-FFF2-40B4-BE49-F238E27FC236}">
              <a16:creationId xmlns:a16="http://schemas.microsoft.com/office/drawing/2014/main" id="{AA3D8FAA-5BCD-4319-A785-190B8C9B4F85}"/>
            </a:ext>
          </a:extLst>
        </xdr:cNvPr>
        <xdr:cNvSpPr/>
      </xdr:nvSpPr>
      <xdr:spPr>
        <a:xfrm>
          <a:off x="7810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97191</xdr:rowOff>
    </xdr:from>
    <xdr:to>
      <xdr:col>36</xdr:col>
      <xdr:colOff>165100</xdr:colOff>
      <xdr:row>62</xdr:row>
      <xdr:rowOff>27341</xdr:rowOff>
    </xdr:to>
    <xdr:sp macro="" textlink="">
      <xdr:nvSpPr>
        <xdr:cNvPr id="237" name="フローチャート: 判断 236">
          <a:extLst>
            <a:ext uri="{FF2B5EF4-FFF2-40B4-BE49-F238E27FC236}">
              <a16:creationId xmlns:a16="http://schemas.microsoft.com/office/drawing/2014/main" id="{DE0DF348-BF04-4FEB-8A62-94D2E38BD6DB}"/>
            </a:ext>
          </a:extLst>
        </xdr:cNvPr>
        <xdr:cNvSpPr/>
      </xdr:nvSpPr>
      <xdr:spPr>
        <a:xfrm>
          <a:off x="6921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17F11BE-C7CC-49F5-AE95-88975962C1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2277EDB-AEB4-4F18-8C0B-0AC720B60AF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7AF6B05-8FD4-4530-848D-9CEAA472457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C5EB4D1-80E6-4D6C-AFE0-DCEF52A652D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6767C61-92EA-4684-A392-0430F17365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20715</xdr:rowOff>
    </xdr:from>
    <xdr:to>
      <xdr:col>55</xdr:col>
      <xdr:colOff>50800</xdr:colOff>
      <xdr:row>63</xdr:row>
      <xdr:rowOff>122315</xdr:rowOff>
    </xdr:to>
    <xdr:sp macro="" textlink="">
      <xdr:nvSpPr>
        <xdr:cNvPr id="243" name="楕円 242">
          <a:extLst>
            <a:ext uri="{FF2B5EF4-FFF2-40B4-BE49-F238E27FC236}">
              <a16:creationId xmlns:a16="http://schemas.microsoft.com/office/drawing/2014/main" id="{F5AE84F3-8367-4AE7-A5E2-D01064ECE98E}"/>
            </a:ext>
          </a:extLst>
        </xdr:cNvPr>
        <xdr:cNvSpPr/>
      </xdr:nvSpPr>
      <xdr:spPr>
        <a:xfrm>
          <a:off x="10426700" y="108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107092</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4543B307-80B8-4DA9-A4CE-FF4C279E532C}"/>
            </a:ext>
          </a:extLst>
        </xdr:cNvPr>
        <xdr:cNvSpPr txBox="1"/>
      </xdr:nvSpPr>
      <xdr:spPr>
        <a:xfrm>
          <a:off x="10515600" y="107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20866</xdr:rowOff>
    </xdr:from>
    <xdr:to>
      <xdr:col>50</xdr:col>
      <xdr:colOff>165100</xdr:colOff>
      <xdr:row>63</xdr:row>
      <xdr:rowOff>122466</xdr:rowOff>
    </xdr:to>
    <xdr:sp macro="" textlink="">
      <xdr:nvSpPr>
        <xdr:cNvPr id="245" name="楕円 244">
          <a:extLst>
            <a:ext uri="{FF2B5EF4-FFF2-40B4-BE49-F238E27FC236}">
              <a16:creationId xmlns:a16="http://schemas.microsoft.com/office/drawing/2014/main" id="{CA269624-A30F-4E2E-A202-A5412279D8B5}"/>
            </a:ext>
          </a:extLst>
        </xdr:cNvPr>
        <xdr:cNvSpPr/>
      </xdr:nvSpPr>
      <xdr:spPr>
        <a:xfrm>
          <a:off x="9588500" y="108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71515</xdr:rowOff>
    </xdr:from>
    <xdr:to>
      <xdr:col>55</xdr:col>
      <xdr:colOff>0</xdr:colOff>
      <xdr:row>63</xdr:row>
      <xdr:rowOff>71666</xdr:rowOff>
    </xdr:to>
    <xdr:cxnSp macro="">
      <xdr:nvCxnSpPr>
        <xdr:cNvPr id="246" name="直線コネクタ 245">
          <a:extLst>
            <a:ext uri="{FF2B5EF4-FFF2-40B4-BE49-F238E27FC236}">
              <a16:creationId xmlns:a16="http://schemas.microsoft.com/office/drawing/2014/main" id="{05C89129-CAB6-488E-9EE8-FE60CA4C8940}"/>
            </a:ext>
          </a:extLst>
        </xdr:cNvPr>
        <xdr:cNvCxnSpPr/>
      </xdr:nvCxnSpPr>
      <xdr:spPr>
        <a:xfrm flipV="1">
          <a:off x="9639300" y="10872865"/>
          <a:ext cx="8382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24657</xdr:rowOff>
    </xdr:from>
    <xdr:to>
      <xdr:col>46</xdr:col>
      <xdr:colOff>38100</xdr:colOff>
      <xdr:row>63</xdr:row>
      <xdr:rowOff>126257</xdr:rowOff>
    </xdr:to>
    <xdr:sp macro="" textlink="">
      <xdr:nvSpPr>
        <xdr:cNvPr id="247" name="楕円 246">
          <a:extLst>
            <a:ext uri="{FF2B5EF4-FFF2-40B4-BE49-F238E27FC236}">
              <a16:creationId xmlns:a16="http://schemas.microsoft.com/office/drawing/2014/main" id="{3CC35F75-4678-498E-8EAB-C0C615513EC5}"/>
            </a:ext>
          </a:extLst>
        </xdr:cNvPr>
        <xdr:cNvSpPr/>
      </xdr:nvSpPr>
      <xdr:spPr>
        <a:xfrm>
          <a:off x="8699500" y="108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71666</xdr:rowOff>
    </xdr:from>
    <xdr:to>
      <xdr:col>50</xdr:col>
      <xdr:colOff>114300</xdr:colOff>
      <xdr:row>63</xdr:row>
      <xdr:rowOff>75457</xdr:rowOff>
    </xdr:to>
    <xdr:cxnSp macro="">
      <xdr:nvCxnSpPr>
        <xdr:cNvPr id="248" name="直線コネクタ 247">
          <a:extLst>
            <a:ext uri="{FF2B5EF4-FFF2-40B4-BE49-F238E27FC236}">
              <a16:creationId xmlns:a16="http://schemas.microsoft.com/office/drawing/2014/main" id="{3CDFFCDA-8DEF-439B-97D0-9B791BFD721B}"/>
            </a:ext>
          </a:extLst>
        </xdr:cNvPr>
        <xdr:cNvCxnSpPr/>
      </xdr:nvCxnSpPr>
      <xdr:spPr>
        <a:xfrm flipV="1">
          <a:off x="8750300" y="10873016"/>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27317</xdr:rowOff>
    </xdr:from>
    <xdr:to>
      <xdr:col>41</xdr:col>
      <xdr:colOff>101600</xdr:colOff>
      <xdr:row>63</xdr:row>
      <xdr:rowOff>128917</xdr:rowOff>
    </xdr:to>
    <xdr:sp macro="" textlink="">
      <xdr:nvSpPr>
        <xdr:cNvPr id="249" name="楕円 248">
          <a:extLst>
            <a:ext uri="{FF2B5EF4-FFF2-40B4-BE49-F238E27FC236}">
              <a16:creationId xmlns:a16="http://schemas.microsoft.com/office/drawing/2014/main" id="{2F935F71-53BB-463D-9B89-4646D72FA411}"/>
            </a:ext>
          </a:extLst>
        </xdr:cNvPr>
        <xdr:cNvSpPr/>
      </xdr:nvSpPr>
      <xdr:spPr>
        <a:xfrm>
          <a:off x="7810500" y="1082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75457</xdr:rowOff>
    </xdr:from>
    <xdr:to>
      <xdr:col>45</xdr:col>
      <xdr:colOff>177800</xdr:colOff>
      <xdr:row>63</xdr:row>
      <xdr:rowOff>78117</xdr:rowOff>
    </xdr:to>
    <xdr:cxnSp macro="">
      <xdr:nvCxnSpPr>
        <xdr:cNvPr id="250" name="直線コネクタ 249">
          <a:extLst>
            <a:ext uri="{FF2B5EF4-FFF2-40B4-BE49-F238E27FC236}">
              <a16:creationId xmlns:a16="http://schemas.microsoft.com/office/drawing/2014/main" id="{4F3BA520-DF8F-4636-A3E1-23AE0668FDD3}"/>
            </a:ext>
          </a:extLst>
        </xdr:cNvPr>
        <xdr:cNvCxnSpPr/>
      </xdr:nvCxnSpPr>
      <xdr:spPr>
        <a:xfrm flipV="1">
          <a:off x="7861300" y="10876807"/>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30380</xdr:rowOff>
    </xdr:from>
    <xdr:to>
      <xdr:col>36</xdr:col>
      <xdr:colOff>165100</xdr:colOff>
      <xdr:row>63</xdr:row>
      <xdr:rowOff>131980</xdr:rowOff>
    </xdr:to>
    <xdr:sp macro="" textlink="">
      <xdr:nvSpPr>
        <xdr:cNvPr id="251" name="楕円 250">
          <a:extLst>
            <a:ext uri="{FF2B5EF4-FFF2-40B4-BE49-F238E27FC236}">
              <a16:creationId xmlns:a16="http://schemas.microsoft.com/office/drawing/2014/main" id="{9D0E1F0E-08CA-4217-AA48-0649DA038069}"/>
            </a:ext>
          </a:extLst>
        </xdr:cNvPr>
        <xdr:cNvSpPr/>
      </xdr:nvSpPr>
      <xdr:spPr>
        <a:xfrm>
          <a:off x="6921500" y="108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78117</xdr:rowOff>
    </xdr:from>
    <xdr:to>
      <xdr:col>41</xdr:col>
      <xdr:colOff>50800</xdr:colOff>
      <xdr:row>63</xdr:row>
      <xdr:rowOff>81180</xdr:rowOff>
    </xdr:to>
    <xdr:cxnSp macro="">
      <xdr:nvCxnSpPr>
        <xdr:cNvPr id="252" name="直線コネクタ 251">
          <a:extLst>
            <a:ext uri="{FF2B5EF4-FFF2-40B4-BE49-F238E27FC236}">
              <a16:creationId xmlns:a16="http://schemas.microsoft.com/office/drawing/2014/main" id="{F3107BF3-E44C-4875-A1C1-95C9519CD2EB}"/>
            </a:ext>
          </a:extLst>
        </xdr:cNvPr>
        <xdr:cNvCxnSpPr/>
      </xdr:nvCxnSpPr>
      <xdr:spPr>
        <a:xfrm flipV="1">
          <a:off x="6972300" y="10879467"/>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38377</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793C1714-5AD7-4D73-8A75-027C4215C02A}"/>
            </a:ext>
          </a:extLst>
        </xdr:cNvPr>
        <xdr:cNvSpPr txBox="1"/>
      </xdr:nvSpPr>
      <xdr:spPr>
        <a:xfrm>
          <a:off x="9359411" y="1032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41468</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A5BD2A88-3ADF-4CE7-89E3-F521FD08A174}"/>
            </a:ext>
          </a:extLst>
        </xdr:cNvPr>
        <xdr:cNvSpPr txBox="1"/>
      </xdr:nvSpPr>
      <xdr:spPr>
        <a:xfrm>
          <a:off x="8483111" y="103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67496</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01C7F8BB-0C67-4FEB-A8CD-2A5D4A756D85}"/>
            </a:ext>
          </a:extLst>
        </xdr:cNvPr>
        <xdr:cNvSpPr txBox="1"/>
      </xdr:nvSpPr>
      <xdr:spPr>
        <a:xfrm>
          <a:off x="75941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43868</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96F69251-905C-4390-8C8E-20FE05ECD3EA}"/>
            </a:ext>
          </a:extLst>
        </xdr:cNvPr>
        <xdr:cNvSpPr txBox="1"/>
      </xdr:nvSpPr>
      <xdr:spPr>
        <a:xfrm>
          <a:off x="6705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113593</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B1654AC9-2445-4378-B279-AF8A735360CB}"/>
            </a:ext>
          </a:extLst>
        </xdr:cNvPr>
        <xdr:cNvSpPr txBox="1"/>
      </xdr:nvSpPr>
      <xdr:spPr>
        <a:xfrm>
          <a:off x="9359411" y="1091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117384</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9D07B1A1-18BC-453A-9C28-C621419F99B6}"/>
            </a:ext>
          </a:extLst>
        </xdr:cNvPr>
        <xdr:cNvSpPr txBox="1"/>
      </xdr:nvSpPr>
      <xdr:spPr>
        <a:xfrm>
          <a:off x="8483111" y="10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120044</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DF1B816D-4416-496A-B2FC-26BCB5EE0B9B}"/>
            </a:ext>
          </a:extLst>
        </xdr:cNvPr>
        <xdr:cNvSpPr txBox="1"/>
      </xdr:nvSpPr>
      <xdr:spPr>
        <a:xfrm>
          <a:off x="7594111" y="1092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123107</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B06E1012-CD5B-4464-B8C7-BCDCAD605592}"/>
            </a:ext>
          </a:extLst>
        </xdr:cNvPr>
        <xdr:cNvSpPr txBox="1"/>
      </xdr:nvSpPr>
      <xdr:spPr>
        <a:xfrm>
          <a:off x="6705111" y="109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280084D3-E5AB-4FD4-B7D5-F52B623EAB8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459C9ADE-6315-4170-B7F9-E71A86E1AB2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4F939B82-D08E-485A-840E-D2E09763A8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AE1DEE68-AF9A-438D-8CD7-489575306B2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44BC0947-53BC-4BC0-8FEE-07C418D4263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1212ABB3-D702-471F-A44F-5131B2F6A87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877181B4-73A4-44E4-9169-991DCBF6A89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23AAFFB8-41F2-4D02-92CF-A720E4E5719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73597343-89F7-492E-B2D0-0EB9A162C80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39F0895C-35B6-47E4-A7DB-CF529E19D9F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28579219-8F3A-4D89-B2CC-6C2E4235F52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3A823F70-8150-4942-B3AF-66BF6304F3D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4159C5F6-905C-4105-A291-9A1F5FCBA87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D21A05EE-E915-4D9F-838C-EF766101286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9AC9BB68-9949-4C1E-85DD-2516B3FF798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041F7A20-857D-4EA0-B365-461B25500A7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A52E04E9-853A-4138-A79F-58DE1846A21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E011524F-CBCF-435D-8BE3-5AC3A87B1863}"/>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33BE63E9-154A-4FFB-AE9D-A32273334E9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5B4B1800-03D6-4697-846B-D8FE964D44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74352B3D-50D1-4DF8-9CBC-C57C555667A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BC06CAFD-5A56-433C-B5EC-5945B6FE162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BA061FA7-A9AC-481C-989D-1AF76675BFD2}"/>
            </a:ext>
          </a:extLst>
        </xdr:cNvPr>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D1880CA3-99E7-4532-BBC7-24817AC421AC}"/>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28E27D03-66F1-4281-A03C-4B05A960909D}"/>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32F9F6D0-FEAD-4DEA-BD8A-7F48CFD09B32}"/>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DE15EE60-8228-4722-85F0-D44E9E5A833B}"/>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453BB404-60BE-4C50-AD3D-20E53C6086B0}"/>
            </a:ext>
          </a:extLst>
        </xdr:cNvPr>
        <xdr:cNvSpPr txBox="1"/>
      </xdr:nvSpPr>
      <xdr:spPr>
        <a:xfrm>
          <a:off x="46736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89" name="フローチャート: 判断 288">
          <a:extLst>
            <a:ext uri="{FF2B5EF4-FFF2-40B4-BE49-F238E27FC236}">
              <a16:creationId xmlns:a16="http://schemas.microsoft.com/office/drawing/2014/main" id="{82BB38F4-21D0-4FCD-BC3B-A9E46D80A0B3}"/>
            </a:ext>
          </a:extLst>
        </xdr:cNvPr>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78739</xdr:rowOff>
    </xdr:from>
    <xdr:to>
      <xdr:col>20</xdr:col>
      <xdr:colOff>38100</xdr:colOff>
      <xdr:row>82</xdr:row>
      <xdr:rowOff>8889</xdr:rowOff>
    </xdr:to>
    <xdr:sp macro="" textlink="">
      <xdr:nvSpPr>
        <xdr:cNvPr id="290" name="フローチャート: 判断 289">
          <a:extLst>
            <a:ext uri="{FF2B5EF4-FFF2-40B4-BE49-F238E27FC236}">
              <a16:creationId xmlns:a16="http://schemas.microsoft.com/office/drawing/2014/main" id="{6657882B-EABA-4556-8806-ABCEE7F713C9}"/>
            </a:ext>
          </a:extLst>
        </xdr:cNvPr>
        <xdr:cNvSpPr/>
      </xdr:nvSpPr>
      <xdr:spPr>
        <a:xfrm>
          <a:off x="3746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1" name="フローチャート: 判断 290">
          <a:extLst>
            <a:ext uri="{FF2B5EF4-FFF2-40B4-BE49-F238E27FC236}">
              <a16:creationId xmlns:a16="http://schemas.microsoft.com/office/drawing/2014/main" id="{B8A18B64-6ADF-4D65-B1CB-95311C96222F}"/>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5587</xdr:rowOff>
    </xdr:from>
    <xdr:to>
      <xdr:col>10</xdr:col>
      <xdr:colOff>165100</xdr:colOff>
      <xdr:row>81</xdr:row>
      <xdr:rowOff>107187</xdr:rowOff>
    </xdr:to>
    <xdr:sp macro="" textlink="">
      <xdr:nvSpPr>
        <xdr:cNvPr id="292" name="フローチャート: 判断 291">
          <a:extLst>
            <a:ext uri="{FF2B5EF4-FFF2-40B4-BE49-F238E27FC236}">
              <a16:creationId xmlns:a16="http://schemas.microsoft.com/office/drawing/2014/main" id="{50F3F5C3-5938-496B-B172-D55F93C0C8BE}"/>
            </a:ext>
          </a:extLst>
        </xdr:cNvPr>
        <xdr:cNvSpPr/>
      </xdr:nvSpPr>
      <xdr:spPr>
        <a:xfrm>
          <a:off x="1968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3" name="フローチャート: 判断 292">
          <a:extLst>
            <a:ext uri="{FF2B5EF4-FFF2-40B4-BE49-F238E27FC236}">
              <a16:creationId xmlns:a16="http://schemas.microsoft.com/office/drawing/2014/main" id="{F69486C0-0865-4178-B424-02AB7C920B33}"/>
            </a:ext>
          </a:extLst>
        </xdr:cNvPr>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7F9258A-13B7-4017-AD9D-E22F27DCF14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AD715D2-9707-4A07-90DD-29A796A747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C7AC8D2-11BB-47FD-B506-9EC433C014B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37C57BA-7BBA-4C48-9865-32F1E3E9AE4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B684317-846E-45EE-BCC6-F30A845118D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99" name="楕円 298">
          <a:extLst>
            <a:ext uri="{FF2B5EF4-FFF2-40B4-BE49-F238E27FC236}">
              <a16:creationId xmlns:a16="http://schemas.microsoft.com/office/drawing/2014/main" id="{C3537D72-C1ED-4F2A-9387-FBDDF6B7B289}"/>
            </a:ext>
          </a:extLst>
        </xdr:cNvPr>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114316</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B69C27E5-A901-47CF-A141-677DA0988453}"/>
            </a:ext>
          </a:extLst>
        </xdr:cNvPr>
        <xdr:cNvSpPr txBox="1"/>
      </xdr:nvSpPr>
      <xdr:spPr>
        <a:xfrm>
          <a:off x="4673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131318</xdr:rowOff>
    </xdr:from>
    <xdr:to>
      <xdr:col>20</xdr:col>
      <xdr:colOff>38100</xdr:colOff>
      <xdr:row>83</xdr:row>
      <xdr:rowOff>61468</xdr:rowOff>
    </xdr:to>
    <xdr:sp macro="" textlink="">
      <xdr:nvSpPr>
        <xdr:cNvPr id="301" name="楕円 300">
          <a:extLst>
            <a:ext uri="{FF2B5EF4-FFF2-40B4-BE49-F238E27FC236}">
              <a16:creationId xmlns:a16="http://schemas.microsoft.com/office/drawing/2014/main" id="{EF103CBD-3AC8-4DCA-B5B5-8A067276DBF8}"/>
            </a:ext>
          </a:extLst>
        </xdr:cNvPr>
        <xdr:cNvSpPr/>
      </xdr:nvSpPr>
      <xdr:spPr>
        <a:xfrm>
          <a:off x="37465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10668</xdr:rowOff>
    </xdr:from>
    <xdr:to>
      <xdr:col>24</xdr:col>
      <xdr:colOff>63500</xdr:colOff>
      <xdr:row>83</xdr:row>
      <xdr:rowOff>15239</xdr:rowOff>
    </xdr:to>
    <xdr:cxnSp macro="">
      <xdr:nvCxnSpPr>
        <xdr:cNvPr id="302" name="直線コネクタ 301">
          <a:extLst>
            <a:ext uri="{FF2B5EF4-FFF2-40B4-BE49-F238E27FC236}">
              <a16:creationId xmlns:a16="http://schemas.microsoft.com/office/drawing/2014/main" id="{0BF44B0D-9AFE-4478-BCB2-1DC31250FFEE}"/>
            </a:ext>
          </a:extLst>
        </xdr:cNvPr>
        <xdr:cNvCxnSpPr/>
      </xdr:nvCxnSpPr>
      <xdr:spPr>
        <a:xfrm>
          <a:off x="3797300" y="1424101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122174</xdr:rowOff>
    </xdr:from>
    <xdr:to>
      <xdr:col>15</xdr:col>
      <xdr:colOff>101600</xdr:colOff>
      <xdr:row>83</xdr:row>
      <xdr:rowOff>52324</xdr:rowOff>
    </xdr:to>
    <xdr:sp macro="" textlink="">
      <xdr:nvSpPr>
        <xdr:cNvPr id="303" name="楕円 302">
          <a:extLst>
            <a:ext uri="{FF2B5EF4-FFF2-40B4-BE49-F238E27FC236}">
              <a16:creationId xmlns:a16="http://schemas.microsoft.com/office/drawing/2014/main" id="{6ABBFBAE-1A6C-4E02-9F8A-6CF095E7A175}"/>
            </a:ext>
          </a:extLst>
        </xdr:cNvPr>
        <xdr:cNvSpPr/>
      </xdr:nvSpPr>
      <xdr:spPr>
        <a:xfrm>
          <a:off x="28575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xdr:rowOff>
    </xdr:from>
    <xdr:to>
      <xdr:col>19</xdr:col>
      <xdr:colOff>177800</xdr:colOff>
      <xdr:row>83</xdr:row>
      <xdr:rowOff>10668</xdr:rowOff>
    </xdr:to>
    <xdr:cxnSp macro="">
      <xdr:nvCxnSpPr>
        <xdr:cNvPr id="304" name="直線コネクタ 303">
          <a:extLst>
            <a:ext uri="{FF2B5EF4-FFF2-40B4-BE49-F238E27FC236}">
              <a16:creationId xmlns:a16="http://schemas.microsoft.com/office/drawing/2014/main" id="{37E52693-4D8E-4B49-A1F4-F50432DAC1D9}"/>
            </a:ext>
          </a:extLst>
        </xdr:cNvPr>
        <xdr:cNvCxnSpPr/>
      </xdr:nvCxnSpPr>
      <xdr:spPr>
        <a:xfrm>
          <a:off x="2908300" y="142318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97028</xdr:rowOff>
    </xdr:from>
    <xdr:to>
      <xdr:col>10</xdr:col>
      <xdr:colOff>165100</xdr:colOff>
      <xdr:row>83</xdr:row>
      <xdr:rowOff>27178</xdr:rowOff>
    </xdr:to>
    <xdr:sp macro="" textlink="">
      <xdr:nvSpPr>
        <xdr:cNvPr id="305" name="楕円 304">
          <a:extLst>
            <a:ext uri="{FF2B5EF4-FFF2-40B4-BE49-F238E27FC236}">
              <a16:creationId xmlns:a16="http://schemas.microsoft.com/office/drawing/2014/main" id="{7AB68C6A-820E-45B4-A68E-D2992D72C28E}"/>
            </a:ext>
          </a:extLst>
        </xdr:cNvPr>
        <xdr:cNvSpPr/>
      </xdr:nvSpPr>
      <xdr:spPr>
        <a:xfrm>
          <a:off x="1968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147828</xdr:rowOff>
    </xdr:from>
    <xdr:to>
      <xdr:col>15</xdr:col>
      <xdr:colOff>50800</xdr:colOff>
      <xdr:row>83</xdr:row>
      <xdr:rowOff>1524</xdr:rowOff>
    </xdr:to>
    <xdr:cxnSp macro="">
      <xdr:nvCxnSpPr>
        <xdr:cNvPr id="306" name="直線コネクタ 305">
          <a:extLst>
            <a:ext uri="{FF2B5EF4-FFF2-40B4-BE49-F238E27FC236}">
              <a16:creationId xmlns:a16="http://schemas.microsoft.com/office/drawing/2014/main" id="{5FE02E9D-71FB-4E24-BA47-F46C0AB61E48}"/>
            </a:ext>
          </a:extLst>
        </xdr:cNvPr>
        <xdr:cNvCxnSpPr/>
      </xdr:nvCxnSpPr>
      <xdr:spPr>
        <a:xfrm>
          <a:off x="2019300" y="1420672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62737</xdr:rowOff>
    </xdr:from>
    <xdr:to>
      <xdr:col>6</xdr:col>
      <xdr:colOff>38100</xdr:colOff>
      <xdr:row>82</xdr:row>
      <xdr:rowOff>164337</xdr:rowOff>
    </xdr:to>
    <xdr:sp macro="" textlink="">
      <xdr:nvSpPr>
        <xdr:cNvPr id="307" name="楕円 306">
          <a:extLst>
            <a:ext uri="{FF2B5EF4-FFF2-40B4-BE49-F238E27FC236}">
              <a16:creationId xmlns:a16="http://schemas.microsoft.com/office/drawing/2014/main" id="{98BF288A-3513-447E-90C2-6A930D5FC9B4}"/>
            </a:ext>
          </a:extLst>
        </xdr:cNvPr>
        <xdr:cNvSpPr/>
      </xdr:nvSpPr>
      <xdr:spPr>
        <a:xfrm>
          <a:off x="1079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113537</xdr:rowOff>
    </xdr:from>
    <xdr:to>
      <xdr:col>10</xdr:col>
      <xdr:colOff>114300</xdr:colOff>
      <xdr:row>82</xdr:row>
      <xdr:rowOff>147828</xdr:rowOff>
    </xdr:to>
    <xdr:cxnSp macro="">
      <xdr:nvCxnSpPr>
        <xdr:cNvPr id="308" name="直線コネクタ 307">
          <a:extLst>
            <a:ext uri="{FF2B5EF4-FFF2-40B4-BE49-F238E27FC236}">
              <a16:creationId xmlns:a16="http://schemas.microsoft.com/office/drawing/2014/main" id="{409DB348-ECA7-4F2C-B9CE-47156DCF562E}"/>
            </a:ext>
          </a:extLst>
        </xdr:cNvPr>
        <xdr:cNvCxnSpPr/>
      </xdr:nvCxnSpPr>
      <xdr:spPr>
        <a:xfrm>
          <a:off x="1130300" y="1417243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25416</xdr:rowOff>
    </xdr:from>
    <xdr:ext cx="405111" cy="259045"/>
    <xdr:sp macro="" textlink="">
      <xdr:nvSpPr>
        <xdr:cNvPr id="309" name="n_1aveValue【公営住宅】&#10;有形固定資産減価償却率">
          <a:extLst>
            <a:ext uri="{FF2B5EF4-FFF2-40B4-BE49-F238E27FC236}">
              <a16:creationId xmlns:a16="http://schemas.microsoft.com/office/drawing/2014/main" id="{B5A5E0B8-7439-4B25-9011-51B8A00AD76A}"/>
            </a:ext>
          </a:extLst>
        </xdr:cNvPr>
        <xdr:cNvSpPr txBox="1"/>
      </xdr:nvSpPr>
      <xdr:spPr>
        <a:xfrm>
          <a:off x="3582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0" name="n_2aveValue【公営住宅】&#10;有形固定資産減価償却率">
          <a:extLst>
            <a:ext uri="{FF2B5EF4-FFF2-40B4-BE49-F238E27FC236}">
              <a16:creationId xmlns:a16="http://schemas.microsoft.com/office/drawing/2014/main" id="{7B0D1EC4-E709-459D-A754-1F6AC5099EB5}"/>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123714</xdr:rowOff>
    </xdr:from>
    <xdr:ext cx="405111" cy="259045"/>
    <xdr:sp macro="" textlink="">
      <xdr:nvSpPr>
        <xdr:cNvPr id="311" name="n_3aveValue【公営住宅】&#10;有形固定資産減価償却率">
          <a:extLst>
            <a:ext uri="{FF2B5EF4-FFF2-40B4-BE49-F238E27FC236}">
              <a16:creationId xmlns:a16="http://schemas.microsoft.com/office/drawing/2014/main" id="{D266B211-B208-4A33-9460-F2C04510EAB0}"/>
            </a:ext>
          </a:extLst>
        </xdr:cNvPr>
        <xdr:cNvSpPr txBox="1"/>
      </xdr:nvSpPr>
      <xdr:spPr>
        <a:xfrm>
          <a:off x="1816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2" name="n_4aveValue【公営住宅】&#10;有形固定資産減価償却率">
          <a:extLst>
            <a:ext uri="{FF2B5EF4-FFF2-40B4-BE49-F238E27FC236}">
              <a16:creationId xmlns:a16="http://schemas.microsoft.com/office/drawing/2014/main" id="{4224772A-5731-47A1-BB34-43D096D2C33E}"/>
            </a:ext>
          </a:extLst>
        </xdr:cNvPr>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52595</xdr:rowOff>
    </xdr:from>
    <xdr:ext cx="405111" cy="259045"/>
    <xdr:sp macro="" textlink="">
      <xdr:nvSpPr>
        <xdr:cNvPr id="313" name="n_1mainValue【公営住宅】&#10;有形固定資産減価償却率">
          <a:extLst>
            <a:ext uri="{FF2B5EF4-FFF2-40B4-BE49-F238E27FC236}">
              <a16:creationId xmlns:a16="http://schemas.microsoft.com/office/drawing/2014/main" id="{5669D40F-86A5-45D1-A387-B3624376C163}"/>
            </a:ext>
          </a:extLst>
        </xdr:cNvPr>
        <xdr:cNvSpPr txBox="1"/>
      </xdr:nvSpPr>
      <xdr:spPr>
        <a:xfrm>
          <a:off x="35820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43451</xdr:rowOff>
    </xdr:from>
    <xdr:ext cx="405111" cy="259045"/>
    <xdr:sp macro="" textlink="">
      <xdr:nvSpPr>
        <xdr:cNvPr id="314" name="n_2mainValue【公営住宅】&#10;有形固定資産減価償却率">
          <a:extLst>
            <a:ext uri="{FF2B5EF4-FFF2-40B4-BE49-F238E27FC236}">
              <a16:creationId xmlns:a16="http://schemas.microsoft.com/office/drawing/2014/main" id="{E0C79893-713E-4A7B-B15E-6BA785567527}"/>
            </a:ext>
          </a:extLst>
        </xdr:cNvPr>
        <xdr:cNvSpPr txBox="1"/>
      </xdr:nvSpPr>
      <xdr:spPr>
        <a:xfrm>
          <a:off x="2705744"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18305</xdr:rowOff>
    </xdr:from>
    <xdr:ext cx="405111" cy="259045"/>
    <xdr:sp macro="" textlink="">
      <xdr:nvSpPr>
        <xdr:cNvPr id="315" name="n_3mainValue【公営住宅】&#10;有形固定資産減価償却率">
          <a:extLst>
            <a:ext uri="{FF2B5EF4-FFF2-40B4-BE49-F238E27FC236}">
              <a16:creationId xmlns:a16="http://schemas.microsoft.com/office/drawing/2014/main" id="{42402744-0A6D-42E5-A25A-A541725F4B4D}"/>
            </a:ext>
          </a:extLst>
        </xdr:cNvPr>
        <xdr:cNvSpPr txBox="1"/>
      </xdr:nvSpPr>
      <xdr:spPr>
        <a:xfrm>
          <a:off x="1816744"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155464</xdr:rowOff>
    </xdr:from>
    <xdr:ext cx="405111" cy="259045"/>
    <xdr:sp macro="" textlink="">
      <xdr:nvSpPr>
        <xdr:cNvPr id="316" name="n_4mainValue【公営住宅】&#10;有形固定資産減価償却率">
          <a:extLst>
            <a:ext uri="{FF2B5EF4-FFF2-40B4-BE49-F238E27FC236}">
              <a16:creationId xmlns:a16="http://schemas.microsoft.com/office/drawing/2014/main" id="{BA15490C-BBE4-4918-A650-51BFEE2607E7}"/>
            </a:ext>
          </a:extLst>
        </xdr:cNvPr>
        <xdr:cNvSpPr txBox="1"/>
      </xdr:nvSpPr>
      <xdr:spPr>
        <a:xfrm>
          <a:off x="9277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DEE514A4-F3E2-41B4-B8A5-26202B4A785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45E5778D-1268-401F-91A8-339224555C8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CE3D459F-9BFB-4C2B-B67D-C673C4A9728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C680F9FF-E64A-4C50-A2C0-970B4505AD0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CFD6EF52-8B5B-4E11-8EAF-303DA05FFE8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83B8D4EF-8DEA-46FC-A2BD-4AC4B4B35B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F46101B0-020A-409C-9F1D-65649B63CC6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BDB7182D-E089-439C-89CE-23C3553FE8D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811C221C-9D1E-495E-83AA-2E619176B28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FEB5EB42-143B-4DF3-92AC-91D16E2B248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D7B4EBD9-895C-4378-A318-BE271534079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5D14D228-F5A9-4605-960E-2208846B331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45C28470-8CCD-47EB-8054-749C9D16632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1713BBC4-0A42-48D5-BA4C-4EAB24D43E9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4F7264E3-37CC-49A1-AD40-6997709DA6F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643A49D0-DE64-4985-8BC1-889CD06D8A5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94257698-B970-47B8-A470-CC594D90C78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27DA5A61-D150-4F3D-8F05-40D96CAFF42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A5017554-DA9D-4653-8ED2-0295734EF94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F39A022A-5E2A-48E2-8355-663C01E96F3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30A4987F-6787-4EA3-8823-EF3FAACCB2D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44211109-EB2F-4565-B754-ADE5D5F461F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F1C491F1-7AD8-4A2F-9B42-BD5F32E1CF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4D37FE79-E028-4467-AE6F-AADA39FD18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556C87AA-4191-4C55-BD4B-C98FB1CDC03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168729</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7BDC9508-0ECB-4A3A-A3CC-FAACAAF0BC03}"/>
            </a:ext>
          </a:extLst>
        </xdr:cNvPr>
        <xdr:cNvCxnSpPr/>
      </xdr:nvCxnSpPr>
      <xdr:spPr>
        <a:xfrm flipV="1">
          <a:off x="10476865" y="1337037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52F75393-2DDA-4F8A-B007-734030960B43}"/>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ACBF1A55-AA58-43F8-AEDD-993A9E50BF51}"/>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115406</xdr:rowOff>
    </xdr:from>
    <xdr:ext cx="469744" cy="259045"/>
    <xdr:sp macro="" textlink="">
      <xdr:nvSpPr>
        <xdr:cNvPr id="345" name="【公営住宅】&#10;一人当たり面積最大値テキスト">
          <a:extLst>
            <a:ext uri="{FF2B5EF4-FFF2-40B4-BE49-F238E27FC236}">
              <a16:creationId xmlns:a16="http://schemas.microsoft.com/office/drawing/2014/main" id="{1A712938-B1AD-4B28-A8DC-2D03282D34D5}"/>
            </a:ext>
          </a:extLst>
        </xdr:cNvPr>
        <xdr:cNvSpPr txBox="1"/>
      </xdr:nvSpPr>
      <xdr:spPr>
        <a:xfrm>
          <a:off x="10515600" y="1314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168729</xdr:rowOff>
    </xdr:from>
    <xdr:to>
      <xdr:col>55</xdr:col>
      <xdr:colOff>88900</xdr:colOff>
      <xdr:row>77</xdr:row>
      <xdr:rowOff>168729</xdr:rowOff>
    </xdr:to>
    <xdr:cxnSp macro="">
      <xdr:nvCxnSpPr>
        <xdr:cNvPr id="346" name="直線コネクタ 345">
          <a:extLst>
            <a:ext uri="{FF2B5EF4-FFF2-40B4-BE49-F238E27FC236}">
              <a16:creationId xmlns:a16="http://schemas.microsoft.com/office/drawing/2014/main" id="{88F0B123-5F08-4B3F-A33F-D52ED99A5472}"/>
            </a:ext>
          </a:extLst>
        </xdr:cNvPr>
        <xdr:cNvCxnSpPr/>
      </xdr:nvCxnSpPr>
      <xdr:spPr>
        <a:xfrm>
          <a:off x="10388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134275</xdr:rowOff>
    </xdr:from>
    <xdr:ext cx="469744" cy="259045"/>
    <xdr:sp macro="" textlink="">
      <xdr:nvSpPr>
        <xdr:cNvPr id="347" name="【公営住宅】&#10;一人当たり面積平均値テキスト">
          <a:extLst>
            <a:ext uri="{FF2B5EF4-FFF2-40B4-BE49-F238E27FC236}">
              <a16:creationId xmlns:a16="http://schemas.microsoft.com/office/drawing/2014/main" id="{0D8D825A-88E3-4024-81B3-81EB68E72688}"/>
            </a:ext>
          </a:extLst>
        </xdr:cNvPr>
        <xdr:cNvSpPr txBox="1"/>
      </xdr:nvSpPr>
      <xdr:spPr>
        <a:xfrm>
          <a:off x="10515600" y="1419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111398</xdr:rowOff>
    </xdr:from>
    <xdr:to>
      <xdr:col>55</xdr:col>
      <xdr:colOff>50800</xdr:colOff>
      <xdr:row>84</xdr:row>
      <xdr:rowOff>41548</xdr:rowOff>
    </xdr:to>
    <xdr:sp macro="" textlink="">
      <xdr:nvSpPr>
        <xdr:cNvPr id="348" name="フローチャート: 判断 347">
          <a:extLst>
            <a:ext uri="{FF2B5EF4-FFF2-40B4-BE49-F238E27FC236}">
              <a16:creationId xmlns:a16="http://schemas.microsoft.com/office/drawing/2014/main" id="{2D090A35-3C66-4D67-B34E-D3FEF8C9B648}"/>
            </a:ext>
          </a:extLst>
        </xdr:cNvPr>
        <xdr:cNvSpPr/>
      </xdr:nvSpPr>
      <xdr:spPr>
        <a:xfrm>
          <a:off x="10426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49" name="フローチャート: 判断 348">
          <a:extLst>
            <a:ext uri="{FF2B5EF4-FFF2-40B4-BE49-F238E27FC236}">
              <a16:creationId xmlns:a16="http://schemas.microsoft.com/office/drawing/2014/main" id="{1BCDEDDE-A279-434E-9B6D-78985C314638}"/>
            </a:ext>
          </a:extLst>
        </xdr:cNvPr>
        <xdr:cNvSpPr/>
      </xdr:nvSpPr>
      <xdr:spPr>
        <a:xfrm>
          <a:off x="9588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70576</xdr:rowOff>
    </xdr:from>
    <xdr:to>
      <xdr:col>46</xdr:col>
      <xdr:colOff>38100</xdr:colOff>
      <xdr:row>84</xdr:row>
      <xdr:rowOff>726</xdr:rowOff>
    </xdr:to>
    <xdr:sp macro="" textlink="">
      <xdr:nvSpPr>
        <xdr:cNvPr id="350" name="フローチャート: 判断 349">
          <a:extLst>
            <a:ext uri="{FF2B5EF4-FFF2-40B4-BE49-F238E27FC236}">
              <a16:creationId xmlns:a16="http://schemas.microsoft.com/office/drawing/2014/main" id="{155D0B1E-EEFE-4F05-8922-2933CFD528F9}"/>
            </a:ext>
          </a:extLst>
        </xdr:cNvPr>
        <xdr:cNvSpPr/>
      </xdr:nvSpPr>
      <xdr:spPr>
        <a:xfrm>
          <a:off x="869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a:extLst>
            <a:ext uri="{FF2B5EF4-FFF2-40B4-BE49-F238E27FC236}">
              <a16:creationId xmlns:a16="http://schemas.microsoft.com/office/drawing/2014/main" id="{D4AE291C-0178-4380-B222-B0188052E043}"/>
            </a:ext>
          </a:extLst>
        </xdr:cNvPr>
        <xdr:cNvSpPr/>
      </xdr:nvSpPr>
      <xdr:spPr>
        <a:xfrm>
          <a:off x="781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16692</xdr:rowOff>
    </xdr:from>
    <xdr:to>
      <xdr:col>36</xdr:col>
      <xdr:colOff>165100</xdr:colOff>
      <xdr:row>83</xdr:row>
      <xdr:rowOff>118292</xdr:rowOff>
    </xdr:to>
    <xdr:sp macro="" textlink="">
      <xdr:nvSpPr>
        <xdr:cNvPr id="352" name="フローチャート: 判断 351">
          <a:extLst>
            <a:ext uri="{FF2B5EF4-FFF2-40B4-BE49-F238E27FC236}">
              <a16:creationId xmlns:a16="http://schemas.microsoft.com/office/drawing/2014/main" id="{44B09F7C-C445-4F99-899E-92E619143BC1}"/>
            </a:ext>
          </a:extLst>
        </xdr:cNvPr>
        <xdr:cNvSpPr/>
      </xdr:nvSpPr>
      <xdr:spPr>
        <a:xfrm>
          <a:off x="6921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93AF346-0F57-451A-A14D-2E4CDD4606B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D1F74A2-A097-45F6-B1D1-1BB7ECA9EBA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855E649-7ACB-4315-9522-2F44ACFDCE1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C34018B-49D9-42F2-904D-EAA323A6EBF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5FBAC00-3866-4EA2-A9FE-6192E8750EB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83638</xdr:rowOff>
    </xdr:from>
    <xdr:to>
      <xdr:col>55</xdr:col>
      <xdr:colOff>50800</xdr:colOff>
      <xdr:row>86</xdr:row>
      <xdr:rowOff>13788</xdr:rowOff>
    </xdr:to>
    <xdr:sp macro="" textlink="">
      <xdr:nvSpPr>
        <xdr:cNvPr id="358" name="楕円 357">
          <a:extLst>
            <a:ext uri="{FF2B5EF4-FFF2-40B4-BE49-F238E27FC236}">
              <a16:creationId xmlns:a16="http://schemas.microsoft.com/office/drawing/2014/main" id="{44C50197-04C7-4B3D-944E-71EE1989FE8D}"/>
            </a:ext>
          </a:extLst>
        </xdr:cNvPr>
        <xdr:cNvSpPr/>
      </xdr:nvSpPr>
      <xdr:spPr>
        <a:xfrm>
          <a:off x="104267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62065</xdr:rowOff>
    </xdr:from>
    <xdr:ext cx="469744" cy="259045"/>
    <xdr:sp macro="" textlink="">
      <xdr:nvSpPr>
        <xdr:cNvPr id="359" name="【公営住宅】&#10;一人当たり面積該当値テキスト">
          <a:extLst>
            <a:ext uri="{FF2B5EF4-FFF2-40B4-BE49-F238E27FC236}">
              <a16:creationId xmlns:a16="http://schemas.microsoft.com/office/drawing/2014/main" id="{B704A11E-BDCA-45F7-BF2F-87A2E70E7951}"/>
            </a:ext>
          </a:extLst>
        </xdr:cNvPr>
        <xdr:cNvSpPr txBox="1"/>
      </xdr:nvSpPr>
      <xdr:spPr>
        <a:xfrm>
          <a:off x="10515600" y="1463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82006</xdr:rowOff>
    </xdr:from>
    <xdr:to>
      <xdr:col>50</xdr:col>
      <xdr:colOff>165100</xdr:colOff>
      <xdr:row>86</xdr:row>
      <xdr:rowOff>12156</xdr:rowOff>
    </xdr:to>
    <xdr:sp macro="" textlink="">
      <xdr:nvSpPr>
        <xdr:cNvPr id="360" name="楕円 359">
          <a:extLst>
            <a:ext uri="{FF2B5EF4-FFF2-40B4-BE49-F238E27FC236}">
              <a16:creationId xmlns:a16="http://schemas.microsoft.com/office/drawing/2014/main" id="{1055F6A2-8A61-4B44-B8B5-FE05ADE8D8A9}"/>
            </a:ext>
          </a:extLst>
        </xdr:cNvPr>
        <xdr:cNvSpPr/>
      </xdr:nvSpPr>
      <xdr:spPr>
        <a:xfrm>
          <a:off x="9588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132806</xdr:rowOff>
    </xdr:from>
    <xdr:to>
      <xdr:col>55</xdr:col>
      <xdr:colOff>0</xdr:colOff>
      <xdr:row>85</xdr:row>
      <xdr:rowOff>134438</xdr:rowOff>
    </xdr:to>
    <xdr:cxnSp macro="">
      <xdr:nvCxnSpPr>
        <xdr:cNvPr id="361" name="直線コネクタ 360">
          <a:extLst>
            <a:ext uri="{FF2B5EF4-FFF2-40B4-BE49-F238E27FC236}">
              <a16:creationId xmlns:a16="http://schemas.microsoft.com/office/drawing/2014/main" id="{36E5CEE3-597A-45A6-BD38-61F5E9FA235C}"/>
            </a:ext>
          </a:extLst>
        </xdr:cNvPr>
        <xdr:cNvCxnSpPr/>
      </xdr:nvCxnSpPr>
      <xdr:spPr>
        <a:xfrm>
          <a:off x="9639300" y="1470605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83638</xdr:rowOff>
    </xdr:from>
    <xdr:to>
      <xdr:col>46</xdr:col>
      <xdr:colOff>38100</xdr:colOff>
      <xdr:row>86</xdr:row>
      <xdr:rowOff>13788</xdr:rowOff>
    </xdr:to>
    <xdr:sp macro="" textlink="">
      <xdr:nvSpPr>
        <xdr:cNvPr id="362" name="楕円 361">
          <a:extLst>
            <a:ext uri="{FF2B5EF4-FFF2-40B4-BE49-F238E27FC236}">
              <a16:creationId xmlns:a16="http://schemas.microsoft.com/office/drawing/2014/main" id="{3DC8D942-1215-4FA5-AEDE-074C6FBB007A}"/>
            </a:ext>
          </a:extLst>
        </xdr:cNvPr>
        <xdr:cNvSpPr/>
      </xdr:nvSpPr>
      <xdr:spPr>
        <a:xfrm>
          <a:off x="8699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132806</xdr:rowOff>
    </xdr:from>
    <xdr:to>
      <xdr:col>50</xdr:col>
      <xdr:colOff>114300</xdr:colOff>
      <xdr:row>85</xdr:row>
      <xdr:rowOff>134438</xdr:rowOff>
    </xdr:to>
    <xdr:cxnSp macro="">
      <xdr:nvCxnSpPr>
        <xdr:cNvPr id="363" name="直線コネクタ 362">
          <a:extLst>
            <a:ext uri="{FF2B5EF4-FFF2-40B4-BE49-F238E27FC236}">
              <a16:creationId xmlns:a16="http://schemas.microsoft.com/office/drawing/2014/main" id="{3E8EA129-373D-40EE-9EE0-73F9107E3BB4}"/>
            </a:ext>
          </a:extLst>
        </xdr:cNvPr>
        <xdr:cNvCxnSpPr/>
      </xdr:nvCxnSpPr>
      <xdr:spPr>
        <a:xfrm flipV="1">
          <a:off x="8750300" y="147060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83638</xdr:rowOff>
    </xdr:from>
    <xdr:to>
      <xdr:col>41</xdr:col>
      <xdr:colOff>101600</xdr:colOff>
      <xdr:row>86</xdr:row>
      <xdr:rowOff>13788</xdr:rowOff>
    </xdr:to>
    <xdr:sp macro="" textlink="">
      <xdr:nvSpPr>
        <xdr:cNvPr id="364" name="楕円 363">
          <a:extLst>
            <a:ext uri="{FF2B5EF4-FFF2-40B4-BE49-F238E27FC236}">
              <a16:creationId xmlns:a16="http://schemas.microsoft.com/office/drawing/2014/main" id="{E50A6229-B956-4F6C-A4A4-C242861C4ACD}"/>
            </a:ext>
          </a:extLst>
        </xdr:cNvPr>
        <xdr:cNvSpPr/>
      </xdr:nvSpPr>
      <xdr:spPr>
        <a:xfrm>
          <a:off x="7810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134438</xdr:rowOff>
    </xdr:from>
    <xdr:to>
      <xdr:col>45</xdr:col>
      <xdr:colOff>177800</xdr:colOff>
      <xdr:row>85</xdr:row>
      <xdr:rowOff>134438</xdr:rowOff>
    </xdr:to>
    <xdr:cxnSp macro="">
      <xdr:nvCxnSpPr>
        <xdr:cNvPr id="365" name="直線コネクタ 364">
          <a:extLst>
            <a:ext uri="{FF2B5EF4-FFF2-40B4-BE49-F238E27FC236}">
              <a16:creationId xmlns:a16="http://schemas.microsoft.com/office/drawing/2014/main" id="{C46F7FAC-D028-4AB4-BB2F-C241AED01289}"/>
            </a:ext>
          </a:extLst>
        </xdr:cNvPr>
        <xdr:cNvCxnSpPr/>
      </xdr:nvCxnSpPr>
      <xdr:spPr>
        <a:xfrm>
          <a:off x="7861300" y="1470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83638</xdr:rowOff>
    </xdr:from>
    <xdr:to>
      <xdr:col>36</xdr:col>
      <xdr:colOff>165100</xdr:colOff>
      <xdr:row>86</xdr:row>
      <xdr:rowOff>13788</xdr:rowOff>
    </xdr:to>
    <xdr:sp macro="" textlink="">
      <xdr:nvSpPr>
        <xdr:cNvPr id="366" name="楕円 365">
          <a:extLst>
            <a:ext uri="{FF2B5EF4-FFF2-40B4-BE49-F238E27FC236}">
              <a16:creationId xmlns:a16="http://schemas.microsoft.com/office/drawing/2014/main" id="{FBC1D158-2C50-4F25-8536-1166EE0C6EE2}"/>
            </a:ext>
          </a:extLst>
        </xdr:cNvPr>
        <xdr:cNvSpPr/>
      </xdr:nvSpPr>
      <xdr:spPr>
        <a:xfrm>
          <a:off x="6921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134438</xdr:rowOff>
    </xdr:from>
    <xdr:to>
      <xdr:col>41</xdr:col>
      <xdr:colOff>50800</xdr:colOff>
      <xdr:row>85</xdr:row>
      <xdr:rowOff>134438</xdr:rowOff>
    </xdr:to>
    <xdr:cxnSp macro="">
      <xdr:nvCxnSpPr>
        <xdr:cNvPr id="367" name="直線コネクタ 366">
          <a:extLst>
            <a:ext uri="{FF2B5EF4-FFF2-40B4-BE49-F238E27FC236}">
              <a16:creationId xmlns:a16="http://schemas.microsoft.com/office/drawing/2014/main" id="{23072A12-28EA-4D6D-AAE5-7449B12F843E}"/>
            </a:ext>
          </a:extLst>
        </xdr:cNvPr>
        <xdr:cNvCxnSpPr/>
      </xdr:nvCxnSpPr>
      <xdr:spPr>
        <a:xfrm>
          <a:off x="6972300" y="1470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56441</xdr:rowOff>
    </xdr:from>
    <xdr:ext cx="469744" cy="259045"/>
    <xdr:sp macro="" textlink="">
      <xdr:nvSpPr>
        <xdr:cNvPr id="368" name="n_1aveValue【公営住宅】&#10;一人当たり面積">
          <a:extLst>
            <a:ext uri="{FF2B5EF4-FFF2-40B4-BE49-F238E27FC236}">
              <a16:creationId xmlns:a16="http://schemas.microsoft.com/office/drawing/2014/main" id="{6246ADE4-22FA-47F1-A048-20240E7FD379}"/>
            </a:ext>
          </a:extLst>
        </xdr:cNvPr>
        <xdr:cNvSpPr txBox="1"/>
      </xdr:nvSpPr>
      <xdr:spPr>
        <a:xfrm>
          <a:off x="9391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17253</xdr:rowOff>
    </xdr:from>
    <xdr:ext cx="469744" cy="259045"/>
    <xdr:sp macro="" textlink="">
      <xdr:nvSpPr>
        <xdr:cNvPr id="369" name="n_2aveValue【公営住宅】&#10;一人当たり面積">
          <a:extLst>
            <a:ext uri="{FF2B5EF4-FFF2-40B4-BE49-F238E27FC236}">
              <a16:creationId xmlns:a16="http://schemas.microsoft.com/office/drawing/2014/main" id="{E9D5B075-2309-4766-BC2A-05E7CD44E2E1}"/>
            </a:ext>
          </a:extLst>
        </xdr:cNvPr>
        <xdr:cNvSpPr txBox="1"/>
      </xdr:nvSpPr>
      <xdr:spPr>
        <a:xfrm>
          <a:off x="85154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165843</xdr:rowOff>
    </xdr:from>
    <xdr:ext cx="469744" cy="259045"/>
    <xdr:sp macro="" textlink="">
      <xdr:nvSpPr>
        <xdr:cNvPr id="370" name="n_3aveValue【公営住宅】&#10;一人当たり面積">
          <a:extLst>
            <a:ext uri="{FF2B5EF4-FFF2-40B4-BE49-F238E27FC236}">
              <a16:creationId xmlns:a16="http://schemas.microsoft.com/office/drawing/2014/main" id="{744A030E-33F9-46E5-949D-84BC9B500AA9}"/>
            </a:ext>
          </a:extLst>
        </xdr:cNvPr>
        <xdr:cNvSpPr txBox="1"/>
      </xdr:nvSpPr>
      <xdr:spPr>
        <a:xfrm>
          <a:off x="7626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134819</xdr:rowOff>
    </xdr:from>
    <xdr:ext cx="469744" cy="259045"/>
    <xdr:sp macro="" textlink="">
      <xdr:nvSpPr>
        <xdr:cNvPr id="371" name="n_4aveValue【公営住宅】&#10;一人当たり面積">
          <a:extLst>
            <a:ext uri="{FF2B5EF4-FFF2-40B4-BE49-F238E27FC236}">
              <a16:creationId xmlns:a16="http://schemas.microsoft.com/office/drawing/2014/main" id="{276784EA-D24B-4399-B27F-9EBF00574AE2}"/>
            </a:ext>
          </a:extLst>
        </xdr:cNvPr>
        <xdr:cNvSpPr txBox="1"/>
      </xdr:nvSpPr>
      <xdr:spPr>
        <a:xfrm>
          <a:off x="6737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3283</xdr:rowOff>
    </xdr:from>
    <xdr:ext cx="469744" cy="259045"/>
    <xdr:sp macro="" textlink="">
      <xdr:nvSpPr>
        <xdr:cNvPr id="372" name="n_1mainValue【公営住宅】&#10;一人当たり面積">
          <a:extLst>
            <a:ext uri="{FF2B5EF4-FFF2-40B4-BE49-F238E27FC236}">
              <a16:creationId xmlns:a16="http://schemas.microsoft.com/office/drawing/2014/main" id="{325A59FA-1C13-4E03-8028-FF2CA316E13D}"/>
            </a:ext>
          </a:extLst>
        </xdr:cNvPr>
        <xdr:cNvSpPr txBox="1"/>
      </xdr:nvSpPr>
      <xdr:spPr>
        <a:xfrm>
          <a:off x="9391727" y="147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4915</xdr:rowOff>
    </xdr:from>
    <xdr:ext cx="469744" cy="259045"/>
    <xdr:sp macro="" textlink="">
      <xdr:nvSpPr>
        <xdr:cNvPr id="373" name="n_2mainValue【公営住宅】&#10;一人当たり面積">
          <a:extLst>
            <a:ext uri="{FF2B5EF4-FFF2-40B4-BE49-F238E27FC236}">
              <a16:creationId xmlns:a16="http://schemas.microsoft.com/office/drawing/2014/main" id="{CD858BF0-F95D-406C-A6F4-74DBE61598A0}"/>
            </a:ext>
          </a:extLst>
        </xdr:cNvPr>
        <xdr:cNvSpPr txBox="1"/>
      </xdr:nvSpPr>
      <xdr:spPr>
        <a:xfrm>
          <a:off x="85154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4915</xdr:rowOff>
    </xdr:from>
    <xdr:ext cx="469744" cy="259045"/>
    <xdr:sp macro="" textlink="">
      <xdr:nvSpPr>
        <xdr:cNvPr id="374" name="n_3mainValue【公営住宅】&#10;一人当たり面積">
          <a:extLst>
            <a:ext uri="{FF2B5EF4-FFF2-40B4-BE49-F238E27FC236}">
              <a16:creationId xmlns:a16="http://schemas.microsoft.com/office/drawing/2014/main" id="{E432F086-854E-4185-9C5A-FB0015115E29}"/>
            </a:ext>
          </a:extLst>
        </xdr:cNvPr>
        <xdr:cNvSpPr txBox="1"/>
      </xdr:nvSpPr>
      <xdr:spPr>
        <a:xfrm>
          <a:off x="76264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4915</xdr:rowOff>
    </xdr:from>
    <xdr:ext cx="469744" cy="259045"/>
    <xdr:sp macro="" textlink="">
      <xdr:nvSpPr>
        <xdr:cNvPr id="375" name="n_4mainValue【公営住宅】&#10;一人当たり面積">
          <a:extLst>
            <a:ext uri="{FF2B5EF4-FFF2-40B4-BE49-F238E27FC236}">
              <a16:creationId xmlns:a16="http://schemas.microsoft.com/office/drawing/2014/main" id="{59BD880B-E1F1-4ABC-A9D6-99E496FB6482}"/>
            </a:ext>
          </a:extLst>
        </xdr:cNvPr>
        <xdr:cNvSpPr txBox="1"/>
      </xdr:nvSpPr>
      <xdr:spPr>
        <a:xfrm>
          <a:off x="67374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12897204-DFDC-40BB-A778-A51FF3C09ED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D1BC63F1-00CB-4FD4-AC82-4C7B7DBBF4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CA9995B8-5D24-48F0-8D31-1EBB8FF8998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B8CAA887-5735-4F5C-9C9D-187CB23831A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8AA4EBF8-B89B-4A7F-9A55-D547329C94D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4E3BB832-EF7B-4D1E-BC33-6DEF414AA0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A59861EA-F194-4BF7-8117-877A89D9FCC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F72117A8-C9B4-411F-A9B6-D5CD142DBCF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523367C1-7167-4658-B5E3-306FD5AA2E5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2F39696E-A239-4C55-B781-B8B12801193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14E42742-326F-4F2D-88F9-032A1AD876F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994242A-4F35-4489-9960-8D96782588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7C563313-E84B-4D2F-88BD-2298F6C0BDA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47922F13-E7C6-435E-80CA-2A08D0F44EF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32278D3A-EA9D-49BC-B011-429D0B4358F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FCF167C9-E670-4F0F-934F-24EBA2C5ECB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62FBAFDD-757A-4AC4-AB1E-C6A9632C60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C60C68F5-A70D-4F4B-A027-BE003943A9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6CA6CEC3-DF29-484A-8328-FACAF11857C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6451D3E9-E7A0-407F-94D5-1492C3A8450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85741B68-EF2A-4C66-B054-1BB0D08BEB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50EA18E7-17F3-4FC5-87D9-6274EB3871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95906821-F800-43AB-9A8C-2A35CF7EC31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11349DEE-1265-4876-8A1B-C5FC498F7F0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D15929C2-92DA-4DF2-A494-FA75BA3AB8B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52697A29-03BC-422E-8252-B999B3070F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a:extLst>
            <a:ext uri="{FF2B5EF4-FFF2-40B4-BE49-F238E27FC236}">
              <a16:creationId xmlns:a16="http://schemas.microsoft.com/office/drawing/2014/main" id="{DE1AA184-B1A8-4551-AE32-169AB654134A}"/>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F8ED9636-0C73-4703-AE28-F49635A1014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4" name="テキスト ボックス 403">
          <a:extLst>
            <a:ext uri="{FF2B5EF4-FFF2-40B4-BE49-F238E27FC236}">
              <a16:creationId xmlns:a16="http://schemas.microsoft.com/office/drawing/2014/main" id="{D5EFACB9-BB7B-40A8-A052-487C4BD837DA}"/>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9D343DB7-7939-4ED0-9F9C-DF972841C9D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E36E4ED1-1315-4954-866B-655006404CA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C7DCF859-E7B3-4243-9BA4-69E482875A9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8DC0C9C9-91B2-4A57-B4F5-4A69C64614B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920C18C4-CFF9-426D-82B6-0857997D1E2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2C47F5BA-9E91-4021-8B31-C2A51BB673E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FC7C59F9-B75A-45E3-8022-FC820EA4698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EA33150B-40A2-4137-8932-556DC51C54A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92957115-774E-4118-A05C-ED8A2451DAF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4" name="テキスト ボックス 413">
          <a:extLst>
            <a:ext uri="{FF2B5EF4-FFF2-40B4-BE49-F238E27FC236}">
              <a16:creationId xmlns:a16="http://schemas.microsoft.com/office/drawing/2014/main" id="{598E3170-66BC-489F-818B-8BACF70C56C3}"/>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99171FE5-B4BD-4172-B14B-3900057AEE0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6" name="テキスト ボックス 415">
          <a:extLst>
            <a:ext uri="{FF2B5EF4-FFF2-40B4-BE49-F238E27FC236}">
              <a16:creationId xmlns:a16="http://schemas.microsoft.com/office/drawing/2014/main" id="{90D4F435-8319-40FE-82D4-34B155AF15E7}"/>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EC10B7DD-7EC7-49CA-90C8-41E60C53170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95794</xdr:rowOff>
    </xdr:to>
    <xdr:cxnSp macro="">
      <xdr:nvCxnSpPr>
        <xdr:cNvPr id="418" name="直線コネクタ 417">
          <a:extLst>
            <a:ext uri="{FF2B5EF4-FFF2-40B4-BE49-F238E27FC236}">
              <a16:creationId xmlns:a16="http://schemas.microsoft.com/office/drawing/2014/main" id="{B3B4B987-2696-4AEF-AA81-75291C01AD7D}"/>
            </a:ext>
          </a:extLst>
        </xdr:cNvPr>
        <xdr:cNvCxnSpPr/>
      </xdr:nvCxnSpPr>
      <xdr:spPr>
        <a:xfrm flipV="1">
          <a:off x="16318864" y="5699760"/>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99621</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C271C747-BE45-4965-BB6E-F5BEB7415841}"/>
            </a:ext>
          </a:extLst>
        </xdr:cNvPr>
        <xdr:cNvSpPr txBox="1"/>
      </xdr:nvSpPr>
      <xdr:spPr>
        <a:xfrm>
          <a:off x="16357600" y="730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95794</xdr:rowOff>
    </xdr:from>
    <xdr:to>
      <xdr:col>86</xdr:col>
      <xdr:colOff>25400</xdr:colOff>
      <xdr:row>42</xdr:row>
      <xdr:rowOff>95794</xdr:rowOff>
    </xdr:to>
    <xdr:cxnSp macro="">
      <xdr:nvCxnSpPr>
        <xdr:cNvPr id="420" name="直線コネクタ 419">
          <a:extLst>
            <a:ext uri="{FF2B5EF4-FFF2-40B4-BE49-F238E27FC236}">
              <a16:creationId xmlns:a16="http://schemas.microsoft.com/office/drawing/2014/main" id="{2A952382-AB46-4044-9EA6-ACD7F855B68E}"/>
            </a:ext>
          </a:extLst>
        </xdr:cNvPr>
        <xdr:cNvCxnSpPr/>
      </xdr:nvCxnSpPr>
      <xdr:spPr>
        <a:xfrm>
          <a:off x="16230600" y="729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B1BCF2FA-7B2C-49C2-AC39-DE8C8264E6B8}"/>
            </a:ext>
          </a:extLst>
        </xdr:cNvPr>
        <xdr:cNvSpPr txBox="1"/>
      </xdr:nvSpPr>
      <xdr:spPr>
        <a:xfrm>
          <a:off x="16357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2" name="直線コネクタ 421">
          <a:extLst>
            <a:ext uri="{FF2B5EF4-FFF2-40B4-BE49-F238E27FC236}">
              <a16:creationId xmlns:a16="http://schemas.microsoft.com/office/drawing/2014/main" id="{56E5CE3C-6B37-4E59-BA3D-EE09E6546199}"/>
            </a:ext>
          </a:extLst>
        </xdr:cNvPr>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70774</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3A3C0A66-77B5-4A46-A90E-D0B4CEE52239}"/>
            </a:ext>
          </a:extLst>
        </xdr:cNvPr>
        <xdr:cNvSpPr txBox="1"/>
      </xdr:nvSpPr>
      <xdr:spPr>
        <a:xfrm>
          <a:off x="16357600" y="641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24" name="フローチャート: 判断 423">
          <a:extLst>
            <a:ext uri="{FF2B5EF4-FFF2-40B4-BE49-F238E27FC236}">
              <a16:creationId xmlns:a16="http://schemas.microsoft.com/office/drawing/2014/main" id="{4C6177AA-30E5-4001-9D4F-59FC33EFECB1}"/>
            </a:ext>
          </a:extLst>
        </xdr:cNvPr>
        <xdr:cNvSpPr/>
      </xdr:nvSpPr>
      <xdr:spPr>
        <a:xfrm>
          <a:off x="16268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98878</xdr:rowOff>
    </xdr:from>
    <xdr:to>
      <xdr:col>81</xdr:col>
      <xdr:colOff>101600</xdr:colOff>
      <xdr:row>38</xdr:row>
      <xdr:rowOff>29028</xdr:rowOff>
    </xdr:to>
    <xdr:sp macro="" textlink="">
      <xdr:nvSpPr>
        <xdr:cNvPr id="425" name="フローチャート: 判断 424">
          <a:extLst>
            <a:ext uri="{FF2B5EF4-FFF2-40B4-BE49-F238E27FC236}">
              <a16:creationId xmlns:a16="http://schemas.microsoft.com/office/drawing/2014/main" id="{6C997BF4-A3BA-4912-ABE6-233E5F4E3118}"/>
            </a:ext>
          </a:extLst>
        </xdr:cNvPr>
        <xdr:cNvSpPr/>
      </xdr:nvSpPr>
      <xdr:spPr>
        <a:xfrm>
          <a:off x="15430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426" name="フローチャート: 判断 425">
          <a:extLst>
            <a:ext uri="{FF2B5EF4-FFF2-40B4-BE49-F238E27FC236}">
              <a16:creationId xmlns:a16="http://schemas.microsoft.com/office/drawing/2014/main" id="{63B14A62-ADB8-4D58-B406-E9EA75C37559}"/>
            </a:ext>
          </a:extLst>
        </xdr:cNvPr>
        <xdr:cNvSpPr/>
      </xdr:nvSpPr>
      <xdr:spPr>
        <a:xfrm>
          <a:off x="14541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7" name="フローチャート: 判断 426">
          <a:extLst>
            <a:ext uri="{FF2B5EF4-FFF2-40B4-BE49-F238E27FC236}">
              <a16:creationId xmlns:a16="http://schemas.microsoft.com/office/drawing/2014/main" id="{01E2423D-DA02-4F1F-949D-5825FFB94B82}"/>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428" name="フローチャート: 判断 427">
          <a:extLst>
            <a:ext uri="{FF2B5EF4-FFF2-40B4-BE49-F238E27FC236}">
              <a16:creationId xmlns:a16="http://schemas.microsoft.com/office/drawing/2014/main" id="{04AF0853-C311-4ACD-8925-4474E4B10BCA}"/>
            </a:ext>
          </a:extLst>
        </xdr:cNvPr>
        <xdr:cNvSpPr/>
      </xdr:nvSpPr>
      <xdr:spPr>
        <a:xfrm>
          <a:off x="12763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12FA6D1-7CD4-482C-BA8B-555D17CC15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F46F837-0BB9-4805-A4AE-A9B706977E9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84FB6B5-7F8F-4113-8309-86504ECA76E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6A88BFF-1DE8-45CE-A93A-AE3636A44AD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BAD1CBC-5CF1-4A09-B804-B24A964ED54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34" name="楕円 433">
          <a:extLst>
            <a:ext uri="{FF2B5EF4-FFF2-40B4-BE49-F238E27FC236}">
              <a16:creationId xmlns:a16="http://schemas.microsoft.com/office/drawing/2014/main" id="{2CC69742-E69A-4B7D-B6D2-6E76CD065CF3}"/>
            </a:ext>
          </a:extLst>
        </xdr:cNvPr>
        <xdr:cNvSpPr/>
      </xdr:nvSpPr>
      <xdr:spPr>
        <a:xfrm>
          <a:off x="16268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72770</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122C6A96-E13F-4CBC-BE23-675DCAC47800}"/>
            </a:ext>
          </a:extLst>
        </xdr:cNvPr>
        <xdr:cNvSpPr txBox="1"/>
      </xdr:nvSpPr>
      <xdr:spPr>
        <a:xfrm>
          <a:off x="16357600"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4173</xdr:rowOff>
    </xdr:from>
    <xdr:to>
      <xdr:col>81</xdr:col>
      <xdr:colOff>101600</xdr:colOff>
      <xdr:row>37</xdr:row>
      <xdr:rowOff>105773</xdr:rowOff>
    </xdr:to>
    <xdr:sp macro="" textlink="">
      <xdr:nvSpPr>
        <xdr:cNvPr id="436" name="楕円 435">
          <a:extLst>
            <a:ext uri="{FF2B5EF4-FFF2-40B4-BE49-F238E27FC236}">
              <a16:creationId xmlns:a16="http://schemas.microsoft.com/office/drawing/2014/main" id="{49ECF837-F73B-40A0-920D-350C0FDC79CA}"/>
            </a:ext>
          </a:extLst>
        </xdr:cNvPr>
        <xdr:cNvSpPr/>
      </xdr:nvSpPr>
      <xdr:spPr>
        <a:xfrm>
          <a:off x="15430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54973</xdr:rowOff>
    </xdr:from>
    <xdr:to>
      <xdr:col>85</xdr:col>
      <xdr:colOff>127000</xdr:colOff>
      <xdr:row>37</xdr:row>
      <xdr:rowOff>100693</xdr:rowOff>
    </xdr:to>
    <xdr:cxnSp macro="">
      <xdr:nvCxnSpPr>
        <xdr:cNvPr id="437" name="直線コネクタ 436">
          <a:extLst>
            <a:ext uri="{FF2B5EF4-FFF2-40B4-BE49-F238E27FC236}">
              <a16:creationId xmlns:a16="http://schemas.microsoft.com/office/drawing/2014/main" id="{8EEAC55B-9F59-4070-868A-01983AA3F87C}"/>
            </a:ext>
          </a:extLst>
        </xdr:cNvPr>
        <xdr:cNvCxnSpPr/>
      </xdr:nvCxnSpPr>
      <xdr:spPr>
        <a:xfrm>
          <a:off x="15481300" y="63986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113574</xdr:rowOff>
    </xdr:from>
    <xdr:to>
      <xdr:col>76</xdr:col>
      <xdr:colOff>165100</xdr:colOff>
      <xdr:row>37</xdr:row>
      <xdr:rowOff>43724</xdr:rowOff>
    </xdr:to>
    <xdr:sp macro="" textlink="">
      <xdr:nvSpPr>
        <xdr:cNvPr id="438" name="楕円 437">
          <a:extLst>
            <a:ext uri="{FF2B5EF4-FFF2-40B4-BE49-F238E27FC236}">
              <a16:creationId xmlns:a16="http://schemas.microsoft.com/office/drawing/2014/main" id="{AFA46480-0B0C-441F-80C2-53B0E25B0B9E}"/>
            </a:ext>
          </a:extLst>
        </xdr:cNvPr>
        <xdr:cNvSpPr/>
      </xdr:nvSpPr>
      <xdr:spPr>
        <a:xfrm>
          <a:off x="14541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164374</xdr:rowOff>
    </xdr:from>
    <xdr:to>
      <xdr:col>81</xdr:col>
      <xdr:colOff>50800</xdr:colOff>
      <xdr:row>37</xdr:row>
      <xdr:rowOff>54973</xdr:rowOff>
    </xdr:to>
    <xdr:cxnSp macro="">
      <xdr:nvCxnSpPr>
        <xdr:cNvPr id="439" name="直線コネクタ 438">
          <a:extLst>
            <a:ext uri="{FF2B5EF4-FFF2-40B4-BE49-F238E27FC236}">
              <a16:creationId xmlns:a16="http://schemas.microsoft.com/office/drawing/2014/main" id="{85CD1589-2B84-4195-989C-AA4797C22783}"/>
            </a:ext>
          </a:extLst>
        </xdr:cNvPr>
        <xdr:cNvCxnSpPr/>
      </xdr:nvCxnSpPr>
      <xdr:spPr>
        <a:xfrm>
          <a:off x="14592300" y="633657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12337</xdr:rowOff>
    </xdr:from>
    <xdr:to>
      <xdr:col>72</xdr:col>
      <xdr:colOff>38100</xdr:colOff>
      <xdr:row>36</xdr:row>
      <xdr:rowOff>113937</xdr:rowOff>
    </xdr:to>
    <xdr:sp macro="" textlink="">
      <xdr:nvSpPr>
        <xdr:cNvPr id="440" name="楕円 439">
          <a:extLst>
            <a:ext uri="{FF2B5EF4-FFF2-40B4-BE49-F238E27FC236}">
              <a16:creationId xmlns:a16="http://schemas.microsoft.com/office/drawing/2014/main" id="{5DFC4350-2451-4EE3-9F92-E75DFFB89ABE}"/>
            </a:ext>
          </a:extLst>
        </xdr:cNvPr>
        <xdr:cNvSpPr/>
      </xdr:nvSpPr>
      <xdr:spPr>
        <a:xfrm>
          <a:off x="13652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63137</xdr:rowOff>
    </xdr:from>
    <xdr:to>
      <xdr:col>76</xdr:col>
      <xdr:colOff>114300</xdr:colOff>
      <xdr:row>36</xdr:row>
      <xdr:rowOff>164374</xdr:rowOff>
    </xdr:to>
    <xdr:cxnSp macro="">
      <xdr:nvCxnSpPr>
        <xdr:cNvPr id="441" name="直線コネクタ 440">
          <a:extLst>
            <a:ext uri="{FF2B5EF4-FFF2-40B4-BE49-F238E27FC236}">
              <a16:creationId xmlns:a16="http://schemas.microsoft.com/office/drawing/2014/main" id="{7691B38D-7D60-48B2-8498-1BC71FDE4EC9}"/>
            </a:ext>
          </a:extLst>
        </xdr:cNvPr>
        <xdr:cNvCxnSpPr/>
      </xdr:nvCxnSpPr>
      <xdr:spPr>
        <a:xfrm>
          <a:off x="13703300" y="623533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115207</xdr:rowOff>
    </xdr:from>
    <xdr:to>
      <xdr:col>67</xdr:col>
      <xdr:colOff>101600</xdr:colOff>
      <xdr:row>36</xdr:row>
      <xdr:rowOff>45357</xdr:rowOff>
    </xdr:to>
    <xdr:sp macro="" textlink="">
      <xdr:nvSpPr>
        <xdr:cNvPr id="442" name="楕円 441">
          <a:extLst>
            <a:ext uri="{FF2B5EF4-FFF2-40B4-BE49-F238E27FC236}">
              <a16:creationId xmlns:a16="http://schemas.microsoft.com/office/drawing/2014/main" id="{A1A09825-28CE-412E-8504-79516876DB2B}"/>
            </a:ext>
          </a:extLst>
        </xdr:cNvPr>
        <xdr:cNvSpPr/>
      </xdr:nvSpPr>
      <xdr:spPr>
        <a:xfrm>
          <a:off x="12763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166007</xdr:rowOff>
    </xdr:from>
    <xdr:to>
      <xdr:col>71</xdr:col>
      <xdr:colOff>177800</xdr:colOff>
      <xdr:row>36</xdr:row>
      <xdr:rowOff>63137</xdr:rowOff>
    </xdr:to>
    <xdr:cxnSp macro="">
      <xdr:nvCxnSpPr>
        <xdr:cNvPr id="443" name="直線コネクタ 442">
          <a:extLst>
            <a:ext uri="{FF2B5EF4-FFF2-40B4-BE49-F238E27FC236}">
              <a16:creationId xmlns:a16="http://schemas.microsoft.com/office/drawing/2014/main" id="{4D99BB9A-29D2-4D33-B50E-972AB9C423FD}"/>
            </a:ext>
          </a:extLst>
        </xdr:cNvPr>
        <xdr:cNvCxnSpPr/>
      </xdr:nvCxnSpPr>
      <xdr:spPr>
        <a:xfrm>
          <a:off x="12814300" y="616675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20155</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382F42D1-4CCE-45BC-ACC0-358069E766E7}"/>
            </a:ext>
          </a:extLst>
        </xdr:cNvPr>
        <xdr:cNvSpPr txBox="1"/>
      </xdr:nvSpPr>
      <xdr:spPr>
        <a:xfrm>
          <a:off x="15266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124658</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CF20348B-1898-4B08-B2F2-1503DA8804EB}"/>
            </a:ext>
          </a:extLst>
        </xdr:cNvPr>
        <xdr:cNvSpPr txBox="1"/>
      </xdr:nvSpPr>
      <xdr:spPr>
        <a:xfrm>
          <a:off x="14389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A09E4CAC-F6CE-47C8-8E03-156016330A03}"/>
            </a:ext>
          </a:extLst>
        </xdr:cNvPr>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167112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25E69B88-D837-478B-BAF4-E77ED55DF781}"/>
            </a:ext>
          </a:extLst>
        </xdr:cNvPr>
        <xdr:cNvSpPr txBox="1"/>
      </xdr:nvSpPr>
      <xdr:spPr>
        <a:xfrm>
          <a:off x="12611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122300</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2A245C6D-B0A0-47FA-9697-48C725143741}"/>
            </a:ext>
          </a:extLst>
        </xdr:cNvPr>
        <xdr:cNvSpPr txBox="1"/>
      </xdr:nvSpPr>
      <xdr:spPr>
        <a:xfrm>
          <a:off x="152660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60251</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FD8FCEDB-5129-4360-9E7A-8EED266CAD3E}"/>
            </a:ext>
          </a:extLst>
        </xdr:cNvPr>
        <xdr:cNvSpPr txBox="1"/>
      </xdr:nvSpPr>
      <xdr:spPr>
        <a:xfrm>
          <a:off x="14389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130464</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87F068BC-012D-4FD3-B1BB-D95561B9C844}"/>
            </a:ext>
          </a:extLst>
        </xdr:cNvPr>
        <xdr:cNvSpPr txBox="1"/>
      </xdr:nvSpPr>
      <xdr:spPr>
        <a:xfrm>
          <a:off x="13500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61884</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C7FC3F84-E5C3-400D-80EB-615422E0A331}"/>
            </a:ext>
          </a:extLst>
        </xdr:cNvPr>
        <xdr:cNvSpPr txBox="1"/>
      </xdr:nvSpPr>
      <xdr:spPr>
        <a:xfrm>
          <a:off x="126117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1FA100BD-A48D-43C3-B924-A290594E2B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B803C5A2-FA54-45F2-A01E-C78F9526DC5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B3DDF4E1-9770-4CB6-A87E-747ACA7D919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FF36E3DB-3AAD-41B0-82E1-7B7CC8EEEE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FF1D1375-92C4-444E-9467-AD9B5B0074C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C0300406-F34F-4113-AFA2-4E9546F68ED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B15EDE96-D881-4686-A629-CAADD69A6E6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31125D39-BA6E-4CD0-A135-A3DBA52BD2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A586910A-E194-4B85-B30A-D81E4805A8B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7C36E365-C096-4E32-8376-D67FF9BEC83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821E42AF-0342-4DC3-8697-6D9CD1CCAEA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EF98ED73-7F25-46B0-B38E-90F777872D1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50512C51-9260-4542-820C-F768C8CE721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A0542CEE-CBB2-4BBA-BE48-9391D54ED45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82305FE-92CF-48F6-A16F-4E58362D929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C35AA0BE-5839-4DA1-BEB9-A962A5AF9CF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63C0BA70-7195-4678-A97D-3D7A0F57727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36F11918-E1B2-4C36-A8F6-0748236EB07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1B12171C-877F-451C-A206-EB91A971E0B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18135C4F-DC29-4E42-AA42-19B0D92F2EB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24FE6AC9-993A-4113-A141-100733B5F18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96774</xdr:rowOff>
    </xdr:from>
    <xdr:to>
      <xdr:col>116</xdr:col>
      <xdr:colOff>62864</xdr:colOff>
      <xdr:row>41</xdr:row>
      <xdr:rowOff>78486</xdr:rowOff>
    </xdr:to>
    <xdr:cxnSp macro="">
      <xdr:nvCxnSpPr>
        <xdr:cNvPr id="473" name="直線コネクタ 472">
          <a:extLst>
            <a:ext uri="{FF2B5EF4-FFF2-40B4-BE49-F238E27FC236}">
              <a16:creationId xmlns:a16="http://schemas.microsoft.com/office/drawing/2014/main" id="{D063496F-BC97-4B65-8463-51D4B4991DBC}"/>
            </a:ext>
          </a:extLst>
        </xdr:cNvPr>
        <xdr:cNvCxnSpPr/>
      </xdr:nvCxnSpPr>
      <xdr:spPr>
        <a:xfrm flipV="1">
          <a:off x="22160864" y="609752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9880C9C5-4651-40C2-A2A1-934D810F68E8}"/>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5" name="直線コネクタ 474">
          <a:extLst>
            <a:ext uri="{FF2B5EF4-FFF2-40B4-BE49-F238E27FC236}">
              <a16:creationId xmlns:a16="http://schemas.microsoft.com/office/drawing/2014/main" id="{E273DD48-AE19-49D2-8072-3BEBA21F0BF7}"/>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43451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DE9FD2AE-69A8-47C7-A052-AB23014908A2}"/>
            </a:ext>
          </a:extLst>
        </xdr:cNvPr>
        <xdr:cNvSpPr txBox="1"/>
      </xdr:nvSpPr>
      <xdr:spPr>
        <a:xfrm>
          <a:off x="22199600" y="58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96774</xdr:rowOff>
    </xdr:from>
    <xdr:to>
      <xdr:col>116</xdr:col>
      <xdr:colOff>152400</xdr:colOff>
      <xdr:row>35</xdr:row>
      <xdr:rowOff>96774</xdr:rowOff>
    </xdr:to>
    <xdr:cxnSp macro="">
      <xdr:nvCxnSpPr>
        <xdr:cNvPr id="477" name="直線コネクタ 476">
          <a:extLst>
            <a:ext uri="{FF2B5EF4-FFF2-40B4-BE49-F238E27FC236}">
              <a16:creationId xmlns:a16="http://schemas.microsoft.com/office/drawing/2014/main" id="{CD4A658F-C85A-4FDE-9D73-5453C3790887}"/>
            </a:ext>
          </a:extLst>
        </xdr:cNvPr>
        <xdr:cNvCxnSpPr/>
      </xdr:nvCxnSpPr>
      <xdr:spPr>
        <a:xfrm>
          <a:off x="22072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72805407-E294-44E9-BF80-E99A65FC1408}"/>
            </a:ext>
          </a:extLst>
        </xdr:cNvPr>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9" name="フローチャート: 判断 478">
          <a:extLst>
            <a:ext uri="{FF2B5EF4-FFF2-40B4-BE49-F238E27FC236}">
              <a16:creationId xmlns:a16="http://schemas.microsoft.com/office/drawing/2014/main" id="{1083E775-C46B-447B-8BCA-1E6231CA4E0B}"/>
            </a:ext>
          </a:extLst>
        </xdr:cNvPr>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80" name="フローチャート: 判断 479">
          <a:extLst>
            <a:ext uri="{FF2B5EF4-FFF2-40B4-BE49-F238E27FC236}">
              <a16:creationId xmlns:a16="http://schemas.microsoft.com/office/drawing/2014/main" id="{BAE3D67F-4FFD-4D82-8B42-18AB56980A38}"/>
            </a:ext>
          </a:extLst>
        </xdr:cNvPr>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64262</xdr:rowOff>
    </xdr:from>
    <xdr:to>
      <xdr:col>107</xdr:col>
      <xdr:colOff>101600</xdr:colOff>
      <xdr:row>39</xdr:row>
      <xdr:rowOff>165862</xdr:rowOff>
    </xdr:to>
    <xdr:sp macro="" textlink="">
      <xdr:nvSpPr>
        <xdr:cNvPr id="481" name="フローチャート: 判断 480">
          <a:extLst>
            <a:ext uri="{FF2B5EF4-FFF2-40B4-BE49-F238E27FC236}">
              <a16:creationId xmlns:a16="http://schemas.microsoft.com/office/drawing/2014/main" id="{2E20F5BE-1A93-4A1C-BA9B-609C52B22241}"/>
            </a:ext>
          </a:extLst>
        </xdr:cNvPr>
        <xdr:cNvSpPr/>
      </xdr:nvSpPr>
      <xdr:spPr>
        <a:xfrm>
          <a:off x="20383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82" name="フローチャート: 判断 481">
          <a:extLst>
            <a:ext uri="{FF2B5EF4-FFF2-40B4-BE49-F238E27FC236}">
              <a16:creationId xmlns:a16="http://schemas.microsoft.com/office/drawing/2014/main" id="{C84A1B9A-D45B-4B58-B159-A91C04EF1E0F}"/>
            </a:ext>
          </a:extLst>
        </xdr:cNvPr>
        <xdr:cNvSpPr/>
      </xdr:nvSpPr>
      <xdr:spPr>
        <a:xfrm>
          <a:off x="19494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77978</xdr:rowOff>
    </xdr:from>
    <xdr:to>
      <xdr:col>98</xdr:col>
      <xdr:colOff>38100</xdr:colOff>
      <xdr:row>40</xdr:row>
      <xdr:rowOff>8128</xdr:rowOff>
    </xdr:to>
    <xdr:sp macro="" textlink="">
      <xdr:nvSpPr>
        <xdr:cNvPr id="483" name="フローチャート: 判断 482">
          <a:extLst>
            <a:ext uri="{FF2B5EF4-FFF2-40B4-BE49-F238E27FC236}">
              <a16:creationId xmlns:a16="http://schemas.microsoft.com/office/drawing/2014/main" id="{372D8CF8-CECC-45DD-B1A1-67DC0A4D379E}"/>
            </a:ext>
          </a:extLst>
        </xdr:cNvPr>
        <xdr:cNvSpPr/>
      </xdr:nvSpPr>
      <xdr:spPr>
        <a:xfrm>
          <a:off x="18605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B1401189-C3D3-4821-A8AC-B11A19D91AB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FF781EE-0609-4640-80F8-434D676B454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ED0860B-FFB7-4DE0-A05B-406E089CF91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FA243C5-9811-4F0C-BC6F-ECE338FF31C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A6C472A-0C72-42F5-8FE1-8F72ED7198E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39116</xdr:rowOff>
    </xdr:from>
    <xdr:to>
      <xdr:col>116</xdr:col>
      <xdr:colOff>114300</xdr:colOff>
      <xdr:row>40</xdr:row>
      <xdr:rowOff>140716</xdr:rowOff>
    </xdr:to>
    <xdr:sp macro="" textlink="">
      <xdr:nvSpPr>
        <xdr:cNvPr id="489" name="楕円 488">
          <a:extLst>
            <a:ext uri="{FF2B5EF4-FFF2-40B4-BE49-F238E27FC236}">
              <a16:creationId xmlns:a16="http://schemas.microsoft.com/office/drawing/2014/main" id="{0336C6E7-3BE3-4F0F-9D57-5C7C87C3EE9C}"/>
            </a:ext>
          </a:extLst>
        </xdr:cNvPr>
        <xdr:cNvSpPr/>
      </xdr:nvSpPr>
      <xdr:spPr>
        <a:xfrm>
          <a:off x="22110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17543</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C9A8AC52-6199-48AA-987A-AF430CE24864}"/>
            </a:ext>
          </a:extLst>
        </xdr:cNvPr>
        <xdr:cNvSpPr txBox="1"/>
      </xdr:nvSpPr>
      <xdr:spPr>
        <a:xfrm>
          <a:off x="22199600"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39116</xdr:rowOff>
    </xdr:from>
    <xdr:to>
      <xdr:col>112</xdr:col>
      <xdr:colOff>38100</xdr:colOff>
      <xdr:row>40</xdr:row>
      <xdr:rowOff>140716</xdr:rowOff>
    </xdr:to>
    <xdr:sp macro="" textlink="">
      <xdr:nvSpPr>
        <xdr:cNvPr id="491" name="楕円 490">
          <a:extLst>
            <a:ext uri="{FF2B5EF4-FFF2-40B4-BE49-F238E27FC236}">
              <a16:creationId xmlns:a16="http://schemas.microsoft.com/office/drawing/2014/main" id="{0D7DD309-60E6-4518-9958-C704B790E6C1}"/>
            </a:ext>
          </a:extLst>
        </xdr:cNvPr>
        <xdr:cNvSpPr/>
      </xdr:nvSpPr>
      <xdr:spPr>
        <a:xfrm>
          <a:off x="21272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89916</xdr:rowOff>
    </xdr:from>
    <xdr:to>
      <xdr:col>116</xdr:col>
      <xdr:colOff>63500</xdr:colOff>
      <xdr:row>40</xdr:row>
      <xdr:rowOff>89916</xdr:rowOff>
    </xdr:to>
    <xdr:cxnSp macro="">
      <xdr:nvCxnSpPr>
        <xdr:cNvPr id="492" name="直線コネクタ 491">
          <a:extLst>
            <a:ext uri="{FF2B5EF4-FFF2-40B4-BE49-F238E27FC236}">
              <a16:creationId xmlns:a16="http://schemas.microsoft.com/office/drawing/2014/main" id="{A74E0113-9218-40BD-AAEC-FD6A88ECB4A2}"/>
            </a:ext>
          </a:extLst>
        </xdr:cNvPr>
        <xdr:cNvCxnSpPr/>
      </xdr:nvCxnSpPr>
      <xdr:spPr>
        <a:xfrm>
          <a:off x="21323300" y="6947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39116</xdr:rowOff>
    </xdr:from>
    <xdr:to>
      <xdr:col>107</xdr:col>
      <xdr:colOff>101600</xdr:colOff>
      <xdr:row>40</xdr:row>
      <xdr:rowOff>140716</xdr:rowOff>
    </xdr:to>
    <xdr:sp macro="" textlink="">
      <xdr:nvSpPr>
        <xdr:cNvPr id="493" name="楕円 492">
          <a:extLst>
            <a:ext uri="{FF2B5EF4-FFF2-40B4-BE49-F238E27FC236}">
              <a16:creationId xmlns:a16="http://schemas.microsoft.com/office/drawing/2014/main" id="{2F18967F-F480-49AA-B1AA-553E41A14E50}"/>
            </a:ext>
          </a:extLst>
        </xdr:cNvPr>
        <xdr:cNvSpPr/>
      </xdr:nvSpPr>
      <xdr:spPr>
        <a:xfrm>
          <a:off x="20383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89916</xdr:rowOff>
    </xdr:from>
    <xdr:to>
      <xdr:col>111</xdr:col>
      <xdr:colOff>177800</xdr:colOff>
      <xdr:row>40</xdr:row>
      <xdr:rowOff>89916</xdr:rowOff>
    </xdr:to>
    <xdr:cxnSp macro="">
      <xdr:nvCxnSpPr>
        <xdr:cNvPr id="494" name="直線コネクタ 493">
          <a:extLst>
            <a:ext uri="{FF2B5EF4-FFF2-40B4-BE49-F238E27FC236}">
              <a16:creationId xmlns:a16="http://schemas.microsoft.com/office/drawing/2014/main" id="{9A18461F-E43E-46C9-8ABF-D26B5FB72B82}"/>
            </a:ext>
          </a:extLst>
        </xdr:cNvPr>
        <xdr:cNvCxnSpPr/>
      </xdr:nvCxnSpPr>
      <xdr:spPr>
        <a:xfrm>
          <a:off x="20434300" y="694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29972</xdr:rowOff>
    </xdr:from>
    <xdr:to>
      <xdr:col>102</xdr:col>
      <xdr:colOff>165100</xdr:colOff>
      <xdr:row>40</xdr:row>
      <xdr:rowOff>131572</xdr:rowOff>
    </xdr:to>
    <xdr:sp macro="" textlink="">
      <xdr:nvSpPr>
        <xdr:cNvPr id="495" name="楕円 494">
          <a:extLst>
            <a:ext uri="{FF2B5EF4-FFF2-40B4-BE49-F238E27FC236}">
              <a16:creationId xmlns:a16="http://schemas.microsoft.com/office/drawing/2014/main" id="{059C8E72-7B9E-4BAE-A00C-1BA4FA2CB2BD}"/>
            </a:ext>
          </a:extLst>
        </xdr:cNvPr>
        <xdr:cNvSpPr/>
      </xdr:nvSpPr>
      <xdr:spPr>
        <a:xfrm>
          <a:off x="19494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80772</xdr:rowOff>
    </xdr:from>
    <xdr:to>
      <xdr:col>107</xdr:col>
      <xdr:colOff>50800</xdr:colOff>
      <xdr:row>40</xdr:row>
      <xdr:rowOff>89916</xdr:rowOff>
    </xdr:to>
    <xdr:cxnSp macro="">
      <xdr:nvCxnSpPr>
        <xdr:cNvPr id="496" name="直線コネクタ 495">
          <a:extLst>
            <a:ext uri="{FF2B5EF4-FFF2-40B4-BE49-F238E27FC236}">
              <a16:creationId xmlns:a16="http://schemas.microsoft.com/office/drawing/2014/main" id="{9C1C56AF-0083-447A-AAB6-24F149193D2B}"/>
            </a:ext>
          </a:extLst>
        </xdr:cNvPr>
        <xdr:cNvCxnSpPr/>
      </xdr:nvCxnSpPr>
      <xdr:spPr>
        <a:xfrm>
          <a:off x="19545300" y="6938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29972</xdr:rowOff>
    </xdr:from>
    <xdr:to>
      <xdr:col>98</xdr:col>
      <xdr:colOff>38100</xdr:colOff>
      <xdr:row>40</xdr:row>
      <xdr:rowOff>131572</xdr:rowOff>
    </xdr:to>
    <xdr:sp macro="" textlink="">
      <xdr:nvSpPr>
        <xdr:cNvPr id="497" name="楕円 496">
          <a:extLst>
            <a:ext uri="{FF2B5EF4-FFF2-40B4-BE49-F238E27FC236}">
              <a16:creationId xmlns:a16="http://schemas.microsoft.com/office/drawing/2014/main" id="{6182045B-130A-4399-AE43-D9728EB68DCA}"/>
            </a:ext>
          </a:extLst>
        </xdr:cNvPr>
        <xdr:cNvSpPr/>
      </xdr:nvSpPr>
      <xdr:spPr>
        <a:xfrm>
          <a:off x="18605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80772</xdr:rowOff>
    </xdr:from>
    <xdr:to>
      <xdr:col>102</xdr:col>
      <xdr:colOff>114300</xdr:colOff>
      <xdr:row>40</xdr:row>
      <xdr:rowOff>80772</xdr:rowOff>
    </xdr:to>
    <xdr:cxnSp macro="">
      <xdr:nvCxnSpPr>
        <xdr:cNvPr id="498" name="直線コネクタ 497">
          <a:extLst>
            <a:ext uri="{FF2B5EF4-FFF2-40B4-BE49-F238E27FC236}">
              <a16:creationId xmlns:a16="http://schemas.microsoft.com/office/drawing/2014/main" id="{42C453F4-E660-4930-A6F9-F7BAB221DE0E}"/>
            </a:ext>
          </a:extLst>
        </xdr:cNvPr>
        <xdr:cNvCxnSpPr/>
      </xdr:nvCxnSpPr>
      <xdr:spPr>
        <a:xfrm>
          <a:off x="18656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F169CCC-0B19-4104-9BF0-6DAAFB9AEF7A}"/>
            </a:ext>
          </a:extLst>
        </xdr:cNvPr>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10939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9DB9A6E-3E73-4DF2-AF3D-4AC794D141DC}"/>
            </a:ext>
          </a:extLst>
        </xdr:cNvPr>
        <xdr:cNvSpPr txBox="1"/>
      </xdr:nvSpPr>
      <xdr:spPr>
        <a:xfrm>
          <a:off x="201994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15511</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45E0B459-538D-475E-B97A-F8152B0996C6}"/>
            </a:ext>
          </a:extLst>
        </xdr:cNvPr>
        <xdr:cNvSpPr txBox="1"/>
      </xdr:nvSpPr>
      <xdr:spPr>
        <a:xfrm>
          <a:off x="19310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24655</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3DBF4820-D530-4BE7-AE7D-44DF3CF77F46}"/>
            </a:ext>
          </a:extLst>
        </xdr:cNvPr>
        <xdr:cNvSpPr txBox="1"/>
      </xdr:nvSpPr>
      <xdr:spPr>
        <a:xfrm>
          <a:off x="18421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131843</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E7A6569D-0AA5-477B-AEB8-9BABBA01B451}"/>
            </a:ext>
          </a:extLst>
        </xdr:cNvPr>
        <xdr:cNvSpPr txBox="1"/>
      </xdr:nvSpPr>
      <xdr:spPr>
        <a:xfrm>
          <a:off x="210757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131843</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5FA7D062-FE26-4431-A12F-C8E718506A0D}"/>
            </a:ext>
          </a:extLst>
        </xdr:cNvPr>
        <xdr:cNvSpPr txBox="1"/>
      </xdr:nvSpPr>
      <xdr:spPr>
        <a:xfrm>
          <a:off x="20199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122699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9173714D-0956-4A52-95FD-F797A08E53B0}"/>
            </a:ext>
          </a:extLst>
        </xdr:cNvPr>
        <xdr:cNvSpPr txBox="1"/>
      </xdr:nvSpPr>
      <xdr:spPr>
        <a:xfrm>
          <a:off x="19310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122699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13CF33F7-8E10-4F5E-8F49-071C4296D1F8}"/>
            </a:ext>
          </a:extLst>
        </xdr:cNvPr>
        <xdr:cNvSpPr txBox="1"/>
      </xdr:nvSpPr>
      <xdr:spPr>
        <a:xfrm>
          <a:off x="18421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503191E5-1248-4577-8B4D-9A30068C038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DD15E28-D7D6-4D6E-AF89-A180075FD3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21A45151-C62E-4AC4-83AC-2CC959003DA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80153923-449E-4F2A-9D99-E2A16A2A965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B5333D7E-1DDB-40EA-A59A-87D889F2647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7AE5A220-D2CA-4985-9229-538E1F75B3A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3924D744-4212-4FCB-B379-216F7E5A621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8C0B1674-0A32-430D-8774-0629B0A5FCA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17D81F97-67FF-4C10-AC47-9D635FCC86D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39F94998-5C1A-4C0D-8308-50F655C2788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B1E1C980-0001-4134-8891-48F499D58E8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607FC571-3D53-4940-B14C-E588A182B67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60BD4438-4B34-4FC2-A5CC-1E4FAD2FA61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E6865829-8816-4DE9-9F79-7047BDDFE32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E08AEA64-FF0A-404C-8B0A-008A6846EF5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B48F4C63-5825-43F5-990F-D60E05F4B67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E0C6A97E-B41E-4B81-BE94-38DEE157EF2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A62F86D3-99D3-413B-B2B5-3E42BBA23FA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57821742-FD5A-4A61-9AD7-8E128CA28C8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144334EF-1335-42EB-8687-78237B0ABD8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3E4350B1-88F1-4CC9-9E8A-1247579D5E7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55C18B10-17A0-4529-99D8-6E47668948B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FAEDA6DA-4502-411F-8642-37F0A5CCFCDB}"/>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90754D1C-A65A-40DC-84C8-D1255EF36B7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AE963F95-EC53-4613-8E99-6F01B84C8B5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D76D14F6-C5D9-4E18-A868-118ACE97167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63</xdr:row>
      <xdr:rowOff>102870</xdr:rowOff>
    </xdr:to>
    <xdr:cxnSp macro="">
      <xdr:nvCxnSpPr>
        <xdr:cNvPr id="533" name="直線コネクタ 532">
          <a:extLst>
            <a:ext uri="{FF2B5EF4-FFF2-40B4-BE49-F238E27FC236}">
              <a16:creationId xmlns:a16="http://schemas.microsoft.com/office/drawing/2014/main" id="{E76DB0EF-647C-448A-9AC6-D5163A1E5AC3}"/>
            </a:ext>
          </a:extLst>
        </xdr:cNvPr>
        <xdr:cNvCxnSpPr/>
      </xdr:nvCxnSpPr>
      <xdr:spPr>
        <a:xfrm flipV="1">
          <a:off x="16318864" y="9653451"/>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E9ED723-44E0-42EC-ACA0-6AE3D49A1028}"/>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5" name="直線コネクタ 534">
          <a:extLst>
            <a:ext uri="{FF2B5EF4-FFF2-40B4-BE49-F238E27FC236}">
              <a16:creationId xmlns:a16="http://schemas.microsoft.com/office/drawing/2014/main" id="{E36328ED-6656-4253-979C-FC7EB43B88B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C4CDE345-9145-470C-9D41-7CFF40BA3AB6}"/>
            </a:ext>
          </a:extLst>
        </xdr:cNvPr>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7" name="直線コネクタ 536">
          <a:extLst>
            <a:ext uri="{FF2B5EF4-FFF2-40B4-BE49-F238E27FC236}">
              <a16:creationId xmlns:a16="http://schemas.microsoft.com/office/drawing/2014/main" id="{C5AE27A1-7F1F-458B-AE31-B1FA44F7AA88}"/>
            </a:ext>
          </a:extLst>
        </xdr:cNvPr>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A11A83DB-4756-4332-B015-F3963EEEC780}"/>
            </a:ext>
          </a:extLst>
        </xdr:cNvPr>
        <xdr:cNvSpPr txBox="1"/>
      </xdr:nvSpPr>
      <xdr:spPr>
        <a:xfrm>
          <a:off x="163576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9" name="フローチャート: 判断 538">
          <a:extLst>
            <a:ext uri="{FF2B5EF4-FFF2-40B4-BE49-F238E27FC236}">
              <a16:creationId xmlns:a16="http://schemas.microsoft.com/office/drawing/2014/main" id="{E35078A5-7EE9-4234-9D0D-81B6106B4694}"/>
            </a:ext>
          </a:extLst>
        </xdr:cNvPr>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127181</xdr:rowOff>
    </xdr:from>
    <xdr:to>
      <xdr:col>81</xdr:col>
      <xdr:colOff>101600</xdr:colOff>
      <xdr:row>60</xdr:row>
      <xdr:rowOff>57331</xdr:rowOff>
    </xdr:to>
    <xdr:sp macro="" textlink="">
      <xdr:nvSpPr>
        <xdr:cNvPr id="540" name="フローチャート: 判断 539">
          <a:extLst>
            <a:ext uri="{FF2B5EF4-FFF2-40B4-BE49-F238E27FC236}">
              <a16:creationId xmlns:a16="http://schemas.microsoft.com/office/drawing/2014/main" id="{5F94840F-0CBD-49A0-98D4-9FA085EDD658}"/>
            </a:ext>
          </a:extLst>
        </xdr:cNvPr>
        <xdr:cNvSpPr/>
      </xdr:nvSpPr>
      <xdr:spPr>
        <a:xfrm>
          <a:off x="15430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41" name="フローチャート: 判断 540">
          <a:extLst>
            <a:ext uri="{FF2B5EF4-FFF2-40B4-BE49-F238E27FC236}">
              <a16:creationId xmlns:a16="http://schemas.microsoft.com/office/drawing/2014/main" id="{CD26CFB6-5B52-43FC-9680-35163A6A6E7E}"/>
            </a:ext>
          </a:extLst>
        </xdr:cNvPr>
        <xdr:cNvSpPr/>
      </xdr:nvSpPr>
      <xdr:spPr>
        <a:xfrm>
          <a:off x="14541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123916</xdr:rowOff>
    </xdr:from>
    <xdr:to>
      <xdr:col>72</xdr:col>
      <xdr:colOff>38100</xdr:colOff>
      <xdr:row>60</xdr:row>
      <xdr:rowOff>54066</xdr:rowOff>
    </xdr:to>
    <xdr:sp macro="" textlink="">
      <xdr:nvSpPr>
        <xdr:cNvPr id="542" name="フローチャート: 判断 541">
          <a:extLst>
            <a:ext uri="{FF2B5EF4-FFF2-40B4-BE49-F238E27FC236}">
              <a16:creationId xmlns:a16="http://schemas.microsoft.com/office/drawing/2014/main" id="{97BC499F-DA37-4BB9-9AF1-096DBD379255}"/>
            </a:ext>
          </a:extLst>
        </xdr:cNvPr>
        <xdr:cNvSpPr/>
      </xdr:nvSpPr>
      <xdr:spPr>
        <a:xfrm>
          <a:off x="13652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114119</xdr:rowOff>
    </xdr:from>
    <xdr:to>
      <xdr:col>67</xdr:col>
      <xdr:colOff>101600</xdr:colOff>
      <xdr:row>60</xdr:row>
      <xdr:rowOff>44269</xdr:rowOff>
    </xdr:to>
    <xdr:sp macro="" textlink="">
      <xdr:nvSpPr>
        <xdr:cNvPr id="543" name="フローチャート: 判断 542">
          <a:extLst>
            <a:ext uri="{FF2B5EF4-FFF2-40B4-BE49-F238E27FC236}">
              <a16:creationId xmlns:a16="http://schemas.microsoft.com/office/drawing/2014/main" id="{2E110725-78EE-4C1A-80DA-956ED6D03471}"/>
            </a:ext>
          </a:extLst>
        </xdr:cNvPr>
        <xdr:cNvSpPr/>
      </xdr:nvSpPr>
      <xdr:spPr>
        <a:xfrm>
          <a:off x="12763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CC87257-AC21-413B-BA99-932CE1F7132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BB7B2EA-6473-4BBA-9553-FE69485B4A0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BA3B6E1-4224-43D9-B645-02158B9D72A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F02AE2B-B2A3-4C42-B75E-B144A9DC1D3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7DC2BE0-DC9F-423D-901E-B1D8A70E623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22678</xdr:rowOff>
    </xdr:from>
    <xdr:to>
      <xdr:col>85</xdr:col>
      <xdr:colOff>177800</xdr:colOff>
      <xdr:row>61</xdr:row>
      <xdr:rowOff>124278</xdr:rowOff>
    </xdr:to>
    <xdr:sp macro="" textlink="">
      <xdr:nvSpPr>
        <xdr:cNvPr id="549" name="楕円 548">
          <a:extLst>
            <a:ext uri="{FF2B5EF4-FFF2-40B4-BE49-F238E27FC236}">
              <a16:creationId xmlns:a16="http://schemas.microsoft.com/office/drawing/2014/main" id="{CE078DB3-0CE7-412D-8DA2-BF0365F1B68B}"/>
            </a:ext>
          </a:extLst>
        </xdr:cNvPr>
        <xdr:cNvSpPr/>
      </xdr:nvSpPr>
      <xdr:spPr>
        <a:xfrm>
          <a:off x="16268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B78D225-846E-4700-BECB-C900391F5532}"/>
            </a:ext>
          </a:extLst>
        </xdr:cNvPr>
        <xdr:cNvSpPr txBox="1"/>
      </xdr:nvSpPr>
      <xdr:spPr>
        <a:xfrm>
          <a:off x="16357600"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171269</xdr:rowOff>
    </xdr:from>
    <xdr:to>
      <xdr:col>81</xdr:col>
      <xdr:colOff>101600</xdr:colOff>
      <xdr:row>61</xdr:row>
      <xdr:rowOff>101419</xdr:rowOff>
    </xdr:to>
    <xdr:sp macro="" textlink="">
      <xdr:nvSpPr>
        <xdr:cNvPr id="551" name="楕円 550">
          <a:extLst>
            <a:ext uri="{FF2B5EF4-FFF2-40B4-BE49-F238E27FC236}">
              <a16:creationId xmlns:a16="http://schemas.microsoft.com/office/drawing/2014/main" id="{90AFF1D5-33A5-450A-B230-6E00B7099603}"/>
            </a:ext>
          </a:extLst>
        </xdr:cNvPr>
        <xdr:cNvSpPr/>
      </xdr:nvSpPr>
      <xdr:spPr>
        <a:xfrm>
          <a:off x="15430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50619</xdr:rowOff>
    </xdr:from>
    <xdr:to>
      <xdr:col>85</xdr:col>
      <xdr:colOff>127000</xdr:colOff>
      <xdr:row>61</xdr:row>
      <xdr:rowOff>73478</xdr:rowOff>
    </xdr:to>
    <xdr:cxnSp macro="">
      <xdr:nvCxnSpPr>
        <xdr:cNvPr id="552" name="直線コネクタ 551">
          <a:extLst>
            <a:ext uri="{FF2B5EF4-FFF2-40B4-BE49-F238E27FC236}">
              <a16:creationId xmlns:a16="http://schemas.microsoft.com/office/drawing/2014/main" id="{F6E38164-2739-4D25-B057-847F142C6287}"/>
            </a:ext>
          </a:extLst>
        </xdr:cNvPr>
        <xdr:cNvCxnSpPr/>
      </xdr:nvCxnSpPr>
      <xdr:spPr>
        <a:xfrm>
          <a:off x="15481300" y="1050906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xdr:rowOff>
    </xdr:from>
    <xdr:to>
      <xdr:col>76</xdr:col>
      <xdr:colOff>165100</xdr:colOff>
      <xdr:row>61</xdr:row>
      <xdr:rowOff>104684</xdr:rowOff>
    </xdr:to>
    <xdr:sp macro="" textlink="">
      <xdr:nvSpPr>
        <xdr:cNvPr id="553" name="楕円 552">
          <a:extLst>
            <a:ext uri="{FF2B5EF4-FFF2-40B4-BE49-F238E27FC236}">
              <a16:creationId xmlns:a16="http://schemas.microsoft.com/office/drawing/2014/main" id="{6F92FA37-C0DD-4DBD-806C-8331CBCD852B}"/>
            </a:ext>
          </a:extLst>
        </xdr:cNvPr>
        <xdr:cNvSpPr/>
      </xdr:nvSpPr>
      <xdr:spPr>
        <a:xfrm>
          <a:off x="14541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50619</xdr:rowOff>
    </xdr:from>
    <xdr:to>
      <xdr:col>81</xdr:col>
      <xdr:colOff>50800</xdr:colOff>
      <xdr:row>61</xdr:row>
      <xdr:rowOff>53884</xdr:rowOff>
    </xdr:to>
    <xdr:cxnSp macro="">
      <xdr:nvCxnSpPr>
        <xdr:cNvPr id="554" name="直線コネクタ 553">
          <a:extLst>
            <a:ext uri="{FF2B5EF4-FFF2-40B4-BE49-F238E27FC236}">
              <a16:creationId xmlns:a16="http://schemas.microsoft.com/office/drawing/2014/main" id="{224E0256-A7ED-4329-9F51-06670F3B03DF}"/>
            </a:ext>
          </a:extLst>
        </xdr:cNvPr>
        <xdr:cNvCxnSpPr/>
      </xdr:nvCxnSpPr>
      <xdr:spPr>
        <a:xfrm flipV="1">
          <a:off x="14592300" y="1050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55" name="楕円 554">
          <a:extLst>
            <a:ext uri="{FF2B5EF4-FFF2-40B4-BE49-F238E27FC236}">
              <a16:creationId xmlns:a16="http://schemas.microsoft.com/office/drawing/2014/main" id="{A894521C-0F2C-4408-80D0-6D2560EFC3DC}"/>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53884</xdr:rowOff>
    </xdr:from>
    <xdr:to>
      <xdr:col>76</xdr:col>
      <xdr:colOff>114300</xdr:colOff>
      <xdr:row>61</xdr:row>
      <xdr:rowOff>57150</xdr:rowOff>
    </xdr:to>
    <xdr:cxnSp macro="">
      <xdr:nvCxnSpPr>
        <xdr:cNvPr id="556" name="直線コネクタ 555">
          <a:extLst>
            <a:ext uri="{FF2B5EF4-FFF2-40B4-BE49-F238E27FC236}">
              <a16:creationId xmlns:a16="http://schemas.microsoft.com/office/drawing/2014/main" id="{C4E41189-C006-45AF-92C9-6E410ED5916B}"/>
            </a:ext>
          </a:extLst>
        </xdr:cNvPr>
        <xdr:cNvCxnSpPr/>
      </xdr:nvCxnSpPr>
      <xdr:spPr>
        <a:xfrm flipV="1">
          <a:off x="13703300" y="1051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117384</xdr:rowOff>
    </xdr:from>
    <xdr:to>
      <xdr:col>67</xdr:col>
      <xdr:colOff>101600</xdr:colOff>
      <xdr:row>62</xdr:row>
      <xdr:rowOff>47534</xdr:rowOff>
    </xdr:to>
    <xdr:sp macro="" textlink="">
      <xdr:nvSpPr>
        <xdr:cNvPr id="557" name="楕円 556">
          <a:extLst>
            <a:ext uri="{FF2B5EF4-FFF2-40B4-BE49-F238E27FC236}">
              <a16:creationId xmlns:a16="http://schemas.microsoft.com/office/drawing/2014/main" id="{55A02011-ACE1-4794-AD51-070AE3356568}"/>
            </a:ext>
          </a:extLst>
        </xdr:cNvPr>
        <xdr:cNvSpPr/>
      </xdr:nvSpPr>
      <xdr:spPr>
        <a:xfrm>
          <a:off x="12763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168184</xdr:rowOff>
    </xdr:to>
    <xdr:cxnSp macro="">
      <xdr:nvCxnSpPr>
        <xdr:cNvPr id="558" name="直線コネクタ 557">
          <a:extLst>
            <a:ext uri="{FF2B5EF4-FFF2-40B4-BE49-F238E27FC236}">
              <a16:creationId xmlns:a16="http://schemas.microsoft.com/office/drawing/2014/main" id="{3B59B9E0-0797-4395-9251-D9C5A9025005}"/>
            </a:ext>
          </a:extLst>
        </xdr:cNvPr>
        <xdr:cNvCxnSpPr/>
      </xdr:nvCxnSpPr>
      <xdr:spPr>
        <a:xfrm flipV="1">
          <a:off x="12814300" y="1051560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73858</xdr:rowOff>
    </xdr:from>
    <xdr:ext cx="405111" cy="259045"/>
    <xdr:sp macro="" textlink="">
      <xdr:nvSpPr>
        <xdr:cNvPr id="559" name="n_1aveValue【学校施設】&#10;有形固定資産減価償却率">
          <a:extLst>
            <a:ext uri="{FF2B5EF4-FFF2-40B4-BE49-F238E27FC236}">
              <a16:creationId xmlns:a16="http://schemas.microsoft.com/office/drawing/2014/main" id="{B2A25469-0D1C-4991-A260-F6A808F56F41}"/>
            </a:ext>
          </a:extLst>
        </xdr:cNvPr>
        <xdr:cNvSpPr txBox="1"/>
      </xdr:nvSpPr>
      <xdr:spPr>
        <a:xfrm>
          <a:off x="15266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560" name="n_2aveValue【学校施設】&#10;有形固定資産減価償却率">
          <a:extLst>
            <a:ext uri="{FF2B5EF4-FFF2-40B4-BE49-F238E27FC236}">
              <a16:creationId xmlns:a16="http://schemas.microsoft.com/office/drawing/2014/main" id="{77183377-36D9-4EFD-9BF4-DFE4B77FA62E}"/>
            </a:ext>
          </a:extLst>
        </xdr:cNvPr>
        <xdr:cNvSpPr txBox="1"/>
      </xdr:nvSpPr>
      <xdr:spPr>
        <a:xfrm>
          <a:off x="14389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70593</xdr:rowOff>
    </xdr:from>
    <xdr:ext cx="405111" cy="259045"/>
    <xdr:sp macro="" textlink="">
      <xdr:nvSpPr>
        <xdr:cNvPr id="561" name="n_3aveValue【学校施設】&#10;有形固定資産減価償却率">
          <a:extLst>
            <a:ext uri="{FF2B5EF4-FFF2-40B4-BE49-F238E27FC236}">
              <a16:creationId xmlns:a16="http://schemas.microsoft.com/office/drawing/2014/main" id="{7BCF22DD-9E74-46E0-B55A-C34682E60CCB}"/>
            </a:ext>
          </a:extLst>
        </xdr:cNvPr>
        <xdr:cNvSpPr txBox="1"/>
      </xdr:nvSpPr>
      <xdr:spPr>
        <a:xfrm>
          <a:off x="13500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60796</xdr:rowOff>
    </xdr:from>
    <xdr:ext cx="405111" cy="259045"/>
    <xdr:sp macro="" textlink="">
      <xdr:nvSpPr>
        <xdr:cNvPr id="562" name="n_4aveValue【学校施設】&#10;有形固定資産減価償却率">
          <a:extLst>
            <a:ext uri="{FF2B5EF4-FFF2-40B4-BE49-F238E27FC236}">
              <a16:creationId xmlns:a16="http://schemas.microsoft.com/office/drawing/2014/main" id="{9F6447B3-564B-4A5C-8BDC-95A721FDE5AC}"/>
            </a:ext>
          </a:extLst>
        </xdr:cNvPr>
        <xdr:cNvSpPr txBox="1"/>
      </xdr:nvSpPr>
      <xdr:spPr>
        <a:xfrm>
          <a:off x="12611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92546</xdr:rowOff>
    </xdr:from>
    <xdr:ext cx="405111" cy="259045"/>
    <xdr:sp macro="" textlink="">
      <xdr:nvSpPr>
        <xdr:cNvPr id="563" name="n_1mainValue【学校施設】&#10;有形固定資産減価償却率">
          <a:extLst>
            <a:ext uri="{FF2B5EF4-FFF2-40B4-BE49-F238E27FC236}">
              <a16:creationId xmlns:a16="http://schemas.microsoft.com/office/drawing/2014/main" id="{3508853A-C4DE-4838-A5D6-B0D009AB34C4}"/>
            </a:ext>
          </a:extLst>
        </xdr:cNvPr>
        <xdr:cNvSpPr txBox="1"/>
      </xdr:nvSpPr>
      <xdr:spPr>
        <a:xfrm>
          <a:off x="15266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95811</xdr:rowOff>
    </xdr:from>
    <xdr:ext cx="405111" cy="259045"/>
    <xdr:sp macro="" textlink="">
      <xdr:nvSpPr>
        <xdr:cNvPr id="564" name="n_2mainValue【学校施設】&#10;有形固定資産減価償却率">
          <a:extLst>
            <a:ext uri="{FF2B5EF4-FFF2-40B4-BE49-F238E27FC236}">
              <a16:creationId xmlns:a16="http://schemas.microsoft.com/office/drawing/2014/main" id="{9DD9181E-196E-4483-A930-31229A1B0199}"/>
            </a:ext>
          </a:extLst>
        </xdr:cNvPr>
        <xdr:cNvSpPr txBox="1"/>
      </xdr:nvSpPr>
      <xdr:spPr>
        <a:xfrm>
          <a:off x="14389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65" name="n_3mainValue【学校施設】&#10;有形固定資産減価償却率">
          <a:extLst>
            <a:ext uri="{FF2B5EF4-FFF2-40B4-BE49-F238E27FC236}">
              <a16:creationId xmlns:a16="http://schemas.microsoft.com/office/drawing/2014/main" id="{0187C785-1AA3-4492-BE2D-4CF6BA697E71}"/>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38661</xdr:rowOff>
    </xdr:from>
    <xdr:ext cx="405111" cy="259045"/>
    <xdr:sp macro="" textlink="">
      <xdr:nvSpPr>
        <xdr:cNvPr id="566" name="n_4mainValue【学校施設】&#10;有形固定資産減価償却率">
          <a:extLst>
            <a:ext uri="{FF2B5EF4-FFF2-40B4-BE49-F238E27FC236}">
              <a16:creationId xmlns:a16="http://schemas.microsoft.com/office/drawing/2014/main" id="{3AB27781-7E3F-4739-A763-FAEE6C649781}"/>
            </a:ext>
          </a:extLst>
        </xdr:cNvPr>
        <xdr:cNvSpPr txBox="1"/>
      </xdr:nvSpPr>
      <xdr:spPr>
        <a:xfrm>
          <a:off x="12611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C62EA33C-864F-49BE-A379-8AAC742AD30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B546AAD4-24CB-4202-848D-DE6ADD1512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EC5024D2-4F53-4A59-BB35-7A599552047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7E5C6DE0-0442-43DA-8E06-88915567D53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ED8F3B9B-0088-46F7-B811-E163A3C19BC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13B71791-7740-4EAB-975A-47066D85CF6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BA9DF41B-2777-4D5B-8873-C3CD041FD2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A52B36AE-C8C9-40E5-9422-C91095E442E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47CE3133-F405-4802-A09C-589378AE3C7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38A4BAE0-BD2D-4905-BF61-BA8E22075D7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3A234038-5B4B-4A8A-B537-62C62C3F99B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2E467902-5CFD-41EB-9EFA-B7E68E8B6C8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99A0880-E9E2-4E86-9FA7-67ABA64268A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86C3E253-EFE7-409B-AE34-B6CFC964150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42878505-0268-4904-9FB1-871AF1BA74A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6653655F-E1B2-4EF6-B506-95447E4DC81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C0D2B148-6D52-4444-8EFD-43EC38A95C0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25E8B633-C0CB-4C93-8961-3B9AEC91CC8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A3EB62E0-162F-4489-B6B1-9F289F294E1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10457494-B514-4870-94DD-B1EF21EB63C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799BDB0A-4B5E-4CD5-9C06-67BE74D15D0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683649DB-E254-4748-BB40-CD3ADBFED90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8E509D35-35BD-4FB1-A566-C37C86536D6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1364D94B-0ACB-4DC1-AAF0-297E51A732E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64</xdr:row>
      <xdr:rowOff>118110</xdr:rowOff>
    </xdr:to>
    <xdr:cxnSp macro="">
      <xdr:nvCxnSpPr>
        <xdr:cNvPr id="591" name="直線コネクタ 590">
          <a:extLst>
            <a:ext uri="{FF2B5EF4-FFF2-40B4-BE49-F238E27FC236}">
              <a16:creationId xmlns:a16="http://schemas.microsoft.com/office/drawing/2014/main" id="{34EE9EE1-0865-4BFF-8304-8F1029AA35D4}"/>
            </a:ext>
          </a:extLst>
        </xdr:cNvPr>
        <xdr:cNvCxnSpPr/>
      </xdr:nvCxnSpPr>
      <xdr:spPr>
        <a:xfrm flipV="1">
          <a:off x="22160864" y="9474200"/>
          <a:ext cx="0" cy="1616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121937</xdr:rowOff>
    </xdr:from>
    <xdr:ext cx="469744" cy="259045"/>
    <xdr:sp macro="" textlink="">
      <xdr:nvSpPr>
        <xdr:cNvPr id="592" name="【学校施設】&#10;一人当たり面積最小値テキスト">
          <a:extLst>
            <a:ext uri="{FF2B5EF4-FFF2-40B4-BE49-F238E27FC236}">
              <a16:creationId xmlns:a16="http://schemas.microsoft.com/office/drawing/2014/main" id="{DE002801-AF96-4138-817E-271B602BA9A2}"/>
            </a:ext>
          </a:extLst>
        </xdr:cNvPr>
        <xdr:cNvSpPr txBox="1"/>
      </xdr:nvSpPr>
      <xdr:spPr>
        <a:xfrm>
          <a:off x="22199600" y="110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118110</xdr:rowOff>
    </xdr:from>
    <xdr:to>
      <xdr:col>116</xdr:col>
      <xdr:colOff>152400</xdr:colOff>
      <xdr:row>64</xdr:row>
      <xdr:rowOff>118110</xdr:rowOff>
    </xdr:to>
    <xdr:cxnSp macro="">
      <xdr:nvCxnSpPr>
        <xdr:cNvPr id="593" name="直線コネクタ 592">
          <a:extLst>
            <a:ext uri="{FF2B5EF4-FFF2-40B4-BE49-F238E27FC236}">
              <a16:creationId xmlns:a16="http://schemas.microsoft.com/office/drawing/2014/main" id="{381BE588-C7DE-49A7-94B2-341F73EA5CE8}"/>
            </a:ext>
          </a:extLst>
        </xdr:cNvPr>
        <xdr:cNvCxnSpPr/>
      </xdr:nvCxnSpPr>
      <xdr:spPr>
        <a:xfrm>
          <a:off x="22072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594" name="【学校施設】&#10;一人当たり面積最大値テキスト">
          <a:extLst>
            <a:ext uri="{FF2B5EF4-FFF2-40B4-BE49-F238E27FC236}">
              <a16:creationId xmlns:a16="http://schemas.microsoft.com/office/drawing/2014/main" id="{D32EF08A-C529-48C4-8A92-35973CBAE648}"/>
            </a:ext>
          </a:extLst>
        </xdr:cNvPr>
        <xdr:cNvSpPr txBox="1"/>
      </xdr:nvSpPr>
      <xdr:spPr>
        <a:xfrm>
          <a:off x="22199600"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595" name="直線コネクタ 594">
          <a:extLst>
            <a:ext uri="{FF2B5EF4-FFF2-40B4-BE49-F238E27FC236}">
              <a16:creationId xmlns:a16="http://schemas.microsoft.com/office/drawing/2014/main" id="{9E32944D-1887-4B1D-8F1E-C4B5D40773A5}"/>
            </a:ext>
          </a:extLst>
        </xdr:cNvPr>
        <xdr:cNvCxnSpPr/>
      </xdr:nvCxnSpPr>
      <xdr:spPr>
        <a:xfrm>
          <a:off x="22072600" y="947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30497</xdr:rowOff>
    </xdr:from>
    <xdr:ext cx="469744" cy="259045"/>
    <xdr:sp macro="" textlink="">
      <xdr:nvSpPr>
        <xdr:cNvPr id="596" name="【学校施設】&#10;一人当たり面積平均値テキスト">
          <a:extLst>
            <a:ext uri="{FF2B5EF4-FFF2-40B4-BE49-F238E27FC236}">
              <a16:creationId xmlns:a16="http://schemas.microsoft.com/office/drawing/2014/main" id="{5A4CB0F1-413F-4A25-8BF5-E2F8F8D0A35E}"/>
            </a:ext>
          </a:extLst>
        </xdr:cNvPr>
        <xdr:cNvSpPr txBox="1"/>
      </xdr:nvSpPr>
      <xdr:spPr>
        <a:xfrm>
          <a:off x="22199600" y="1031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7620</xdr:rowOff>
    </xdr:from>
    <xdr:to>
      <xdr:col>116</xdr:col>
      <xdr:colOff>114300</xdr:colOff>
      <xdr:row>61</xdr:row>
      <xdr:rowOff>109220</xdr:rowOff>
    </xdr:to>
    <xdr:sp macro="" textlink="">
      <xdr:nvSpPr>
        <xdr:cNvPr id="597" name="フローチャート: 判断 596">
          <a:extLst>
            <a:ext uri="{FF2B5EF4-FFF2-40B4-BE49-F238E27FC236}">
              <a16:creationId xmlns:a16="http://schemas.microsoft.com/office/drawing/2014/main" id="{1C5F8423-6214-4F70-B967-12EDEECABE8D}"/>
            </a:ext>
          </a:extLst>
        </xdr:cNvPr>
        <xdr:cNvSpPr/>
      </xdr:nvSpPr>
      <xdr:spPr>
        <a:xfrm>
          <a:off x="221107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12700</xdr:rowOff>
    </xdr:from>
    <xdr:to>
      <xdr:col>112</xdr:col>
      <xdr:colOff>38100</xdr:colOff>
      <xdr:row>61</xdr:row>
      <xdr:rowOff>114300</xdr:rowOff>
    </xdr:to>
    <xdr:sp macro="" textlink="">
      <xdr:nvSpPr>
        <xdr:cNvPr id="598" name="フローチャート: 判断 597">
          <a:extLst>
            <a:ext uri="{FF2B5EF4-FFF2-40B4-BE49-F238E27FC236}">
              <a16:creationId xmlns:a16="http://schemas.microsoft.com/office/drawing/2014/main" id="{A8882756-763E-4966-A936-3668F460676A}"/>
            </a:ext>
          </a:extLst>
        </xdr:cNvPr>
        <xdr:cNvSpPr/>
      </xdr:nvSpPr>
      <xdr:spPr>
        <a:xfrm>
          <a:off x="212725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599" name="フローチャート: 判断 598">
          <a:extLst>
            <a:ext uri="{FF2B5EF4-FFF2-40B4-BE49-F238E27FC236}">
              <a16:creationId xmlns:a16="http://schemas.microsoft.com/office/drawing/2014/main" id="{56F3BB34-457C-4039-8D29-F697D6AB510A}"/>
            </a:ext>
          </a:extLst>
        </xdr:cNvPr>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60960</xdr:rowOff>
    </xdr:from>
    <xdr:to>
      <xdr:col>102</xdr:col>
      <xdr:colOff>165100</xdr:colOff>
      <xdr:row>61</xdr:row>
      <xdr:rowOff>162560</xdr:rowOff>
    </xdr:to>
    <xdr:sp macro="" textlink="">
      <xdr:nvSpPr>
        <xdr:cNvPr id="600" name="フローチャート: 判断 599">
          <a:extLst>
            <a:ext uri="{FF2B5EF4-FFF2-40B4-BE49-F238E27FC236}">
              <a16:creationId xmlns:a16="http://schemas.microsoft.com/office/drawing/2014/main" id="{C70B6A40-403D-4746-B955-33FFDA5580B1}"/>
            </a:ext>
          </a:extLst>
        </xdr:cNvPr>
        <xdr:cNvSpPr/>
      </xdr:nvSpPr>
      <xdr:spPr>
        <a:xfrm>
          <a:off x="19494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25400</xdr:rowOff>
    </xdr:from>
    <xdr:to>
      <xdr:col>98</xdr:col>
      <xdr:colOff>38100</xdr:colOff>
      <xdr:row>61</xdr:row>
      <xdr:rowOff>127000</xdr:rowOff>
    </xdr:to>
    <xdr:sp macro="" textlink="">
      <xdr:nvSpPr>
        <xdr:cNvPr id="601" name="フローチャート: 判断 600">
          <a:extLst>
            <a:ext uri="{FF2B5EF4-FFF2-40B4-BE49-F238E27FC236}">
              <a16:creationId xmlns:a16="http://schemas.microsoft.com/office/drawing/2014/main" id="{7AA3DFA3-57A8-4632-818F-A73C42E55EEA}"/>
            </a:ext>
          </a:extLst>
        </xdr:cNvPr>
        <xdr:cNvSpPr/>
      </xdr:nvSpPr>
      <xdr:spPr>
        <a:xfrm>
          <a:off x="18605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6DCC378-49D7-4A30-A5FF-1CA04D505F2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5EEFBC6-DA8C-49B5-BEC3-8EBCFCE0254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6D11A67-1CB4-4B0C-913C-10C80445043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E9C105F-343F-4B9E-A49E-12DB54B4A0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B020F68-B0FE-4062-B7C3-01A87CFBC2B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99060</xdr:rowOff>
    </xdr:from>
    <xdr:to>
      <xdr:col>116</xdr:col>
      <xdr:colOff>114300</xdr:colOff>
      <xdr:row>63</xdr:row>
      <xdr:rowOff>29210</xdr:rowOff>
    </xdr:to>
    <xdr:sp macro="" textlink="">
      <xdr:nvSpPr>
        <xdr:cNvPr id="607" name="楕円 606">
          <a:extLst>
            <a:ext uri="{FF2B5EF4-FFF2-40B4-BE49-F238E27FC236}">
              <a16:creationId xmlns:a16="http://schemas.microsoft.com/office/drawing/2014/main" id="{515ACB3E-40C3-462A-BEE3-112017FF00AB}"/>
            </a:ext>
          </a:extLst>
        </xdr:cNvPr>
        <xdr:cNvSpPr/>
      </xdr:nvSpPr>
      <xdr:spPr>
        <a:xfrm>
          <a:off x="22110700" y="107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77487</xdr:rowOff>
    </xdr:from>
    <xdr:ext cx="469744" cy="259045"/>
    <xdr:sp macro="" textlink="">
      <xdr:nvSpPr>
        <xdr:cNvPr id="608" name="【学校施設】&#10;一人当たり面積該当値テキスト">
          <a:extLst>
            <a:ext uri="{FF2B5EF4-FFF2-40B4-BE49-F238E27FC236}">
              <a16:creationId xmlns:a16="http://schemas.microsoft.com/office/drawing/2014/main" id="{B9D03C1F-83B6-42B8-B0FF-EF1B67F075E9}"/>
            </a:ext>
          </a:extLst>
        </xdr:cNvPr>
        <xdr:cNvSpPr txBox="1"/>
      </xdr:nvSpPr>
      <xdr:spPr>
        <a:xfrm>
          <a:off x="22199600"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161290</xdr:rowOff>
    </xdr:from>
    <xdr:to>
      <xdr:col>112</xdr:col>
      <xdr:colOff>38100</xdr:colOff>
      <xdr:row>63</xdr:row>
      <xdr:rowOff>91440</xdr:rowOff>
    </xdr:to>
    <xdr:sp macro="" textlink="">
      <xdr:nvSpPr>
        <xdr:cNvPr id="609" name="楕円 608">
          <a:extLst>
            <a:ext uri="{FF2B5EF4-FFF2-40B4-BE49-F238E27FC236}">
              <a16:creationId xmlns:a16="http://schemas.microsoft.com/office/drawing/2014/main" id="{A2F1AE33-E183-4D2D-B473-3F8DD772D8C6}"/>
            </a:ext>
          </a:extLst>
        </xdr:cNvPr>
        <xdr:cNvSpPr/>
      </xdr:nvSpPr>
      <xdr:spPr>
        <a:xfrm>
          <a:off x="21272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149860</xdr:rowOff>
    </xdr:from>
    <xdr:to>
      <xdr:col>116</xdr:col>
      <xdr:colOff>63500</xdr:colOff>
      <xdr:row>63</xdr:row>
      <xdr:rowOff>40640</xdr:rowOff>
    </xdr:to>
    <xdr:cxnSp macro="">
      <xdr:nvCxnSpPr>
        <xdr:cNvPr id="610" name="直線コネクタ 609">
          <a:extLst>
            <a:ext uri="{FF2B5EF4-FFF2-40B4-BE49-F238E27FC236}">
              <a16:creationId xmlns:a16="http://schemas.microsoft.com/office/drawing/2014/main" id="{C8DC0471-536F-4C49-B7D1-25D9B147D1D2}"/>
            </a:ext>
          </a:extLst>
        </xdr:cNvPr>
        <xdr:cNvCxnSpPr/>
      </xdr:nvCxnSpPr>
      <xdr:spPr>
        <a:xfrm flipV="1">
          <a:off x="21323300" y="10779760"/>
          <a:ext cx="8382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611" name="楕円 610">
          <a:extLst>
            <a:ext uri="{FF2B5EF4-FFF2-40B4-BE49-F238E27FC236}">
              <a16:creationId xmlns:a16="http://schemas.microsoft.com/office/drawing/2014/main" id="{64FB7529-A485-426E-AF24-56226B3F6D68}"/>
            </a:ext>
          </a:extLst>
        </xdr:cNvPr>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40640</xdr:rowOff>
    </xdr:to>
    <xdr:cxnSp macro="">
      <xdr:nvCxnSpPr>
        <xdr:cNvPr id="612" name="直線コネクタ 611">
          <a:extLst>
            <a:ext uri="{FF2B5EF4-FFF2-40B4-BE49-F238E27FC236}">
              <a16:creationId xmlns:a16="http://schemas.microsoft.com/office/drawing/2014/main" id="{B2EA3186-EC6B-482E-A152-3870D03EB74C}"/>
            </a:ext>
          </a:extLst>
        </xdr:cNvPr>
        <xdr:cNvCxnSpPr/>
      </xdr:nvCxnSpPr>
      <xdr:spPr>
        <a:xfrm>
          <a:off x="20434300" y="108394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163830</xdr:rowOff>
    </xdr:from>
    <xdr:to>
      <xdr:col>102</xdr:col>
      <xdr:colOff>165100</xdr:colOff>
      <xdr:row>63</xdr:row>
      <xdr:rowOff>93980</xdr:rowOff>
    </xdr:to>
    <xdr:sp macro="" textlink="">
      <xdr:nvSpPr>
        <xdr:cNvPr id="613" name="楕円 612">
          <a:extLst>
            <a:ext uri="{FF2B5EF4-FFF2-40B4-BE49-F238E27FC236}">
              <a16:creationId xmlns:a16="http://schemas.microsoft.com/office/drawing/2014/main" id="{AC438E49-022D-4AE4-B428-6765299B4D24}"/>
            </a:ext>
          </a:extLst>
        </xdr:cNvPr>
        <xdr:cNvSpPr/>
      </xdr:nvSpPr>
      <xdr:spPr>
        <a:xfrm>
          <a:off x="19494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43180</xdr:rowOff>
    </xdr:to>
    <xdr:cxnSp macro="">
      <xdr:nvCxnSpPr>
        <xdr:cNvPr id="614" name="直線コネクタ 613">
          <a:extLst>
            <a:ext uri="{FF2B5EF4-FFF2-40B4-BE49-F238E27FC236}">
              <a16:creationId xmlns:a16="http://schemas.microsoft.com/office/drawing/2014/main" id="{42BAAD69-9D56-427B-8D78-66032E922123}"/>
            </a:ext>
          </a:extLst>
        </xdr:cNvPr>
        <xdr:cNvCxnSpPr/>
      </xdr:nvCxnSpPr>
      <xdr:spPr>
        <a:xfrm flipV="1">
          <a:off x="19545300" y="108394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163830</xdr:rowOff>
    </xdr:from>
    <xdr:to>
      <xdr:col>98</xdr:col>
      <xdr:colOff>38100</xdr:colOff>
      <xdr:row>63</xdr:row>
      <xdr:rowOff>93980</xdr:rowOff>
    </xdr:to>
    <xdr:sp macro="" textlink="">
      <xdr:nvSpPr>
        <xdr:cNvPr id="615" name="楕円 614">
          <a:extLst>
            <a:ext uri="{FF2B5EF4-FFF2-40B4-BE49-F238E27FC236}">
              <a16:creationId xmlns:a16="http://schemas.microsoft.com/office/drawing/2014/main" id="{5B6FC62C-8F6F-42EB-8112-FB6FD8492A1D}"/>
            </a:ext>
          </a:extLst>
        </xdr:cNvPr>
        <xdr:cNvSpPr/>
      </xdr:nvSpPr>
      <xdr:spPr>
        <a:xfrm>
          <a:off x="18605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43180</xdr:rowOff>
    </xdr:from>
    <xdr:to>
      <xdr:col>102</xdr:col>
      <xdr:colOff>114300</xdr:colOff>
      <xdr:row>63</xdr:row>
      <xdr:rowOff>43180</xdr:rowOff>
    </xdr:to>
    <xdr:cxnSp macro="">
      <xdr:nvCxnSpPr>
        <xdr:cNvPr id="616" name="直線コネクタ 615">
          <a:extLst>
            <a:ext uri="{FF2B5EF4-FFF2-40B4-BE49-F238E27FC236}">
              <a16:creationId xmlns:a16="http://schemas.microsoft.com/office/drawing/2014/main" id="{A164B858-0F2F-470E-B8C6-F7E17ED3D1C8}"/>
            </a:ext>
          </a:extLst>
        </xdr:cNvPr>
        <xdr:cNvCxnSpPr/>
      </xdr:nvCxnSpPr>
      <xdr:spPr>
        <a:xfrm>
          <a:off x="18656300" y="10844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130827</xdr:rowOff>
    </xdr:from>
    <xdr:ext cx="469744" cy="259045"/>
    <xdr:sp macro="" textlink="">
      <xdr:nvSpPr>
        <xdr:cNvPr id="617" name="n_1aveValue【学校施設】&#10;一人当たり面積">
          <a:extLst>
            <a:ext uri="{FF2B5EF4-FFF2-40B4-BE49-F238E27FC236}">
              <a16:creationId xmlns:a16="http://schemas.microsoft.com/office/drawing/2014/main" id="{18B58D2E-921D-4754-AA32-377D50212D08}"/>
            </a:ext>
          </a:extLst>
        </xdr:cNvPr>
        <xdr:cNvSpPr txBox="1"/>
      </xdr:nvSpPr>
      <xdr:spPr>
        <a:xfrm>
          <a:off x="21075727"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149877</xdr:rowOff>
    </xdr:from>
    <xdr:ext cx="469744" cy="259045"/>
    <xdr:sp macro="" textlink="">
      <xdr:nvSpPr>
        <xdr:cNvPr id="618" name="n_2aveValue【学校施設】&#10;一人当たり面積">
          <a:extLst>
            <a:ext uri="{FF2B5EF4-FFF2-40B4-BE49-F238E27FC236}">
              <a16:creationId xmlns:a16="http://schemas.microsoft.com/office/drawing/2014/main" id="{B7381514-EAA0-4CAA-979B-DC12E1BE838F}"/>
            </a:ext>
          </a:extLst>
        </xdr:cNvPr>
        <xdr:cNvSpPr txBox="1"/>
      </xdr:nvSpPr>
      <xdr:spPr>
        <a:xfrm>
          <a:off x="20199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7637</xdr:rowOff>
    </xdr:from>
    <xdr:ext cx="469744" cy="259045"/>
    <xdr:sp macro="" textlink="">
      <xdr:nvSpPr>
        <xdr:cNvPr id="619" name="n_3aveValue【学校施設】&#10;一人当たり面積">
          <a:extLst>
            <a:ext uri="{FF2B5EF4-FFF2-40B4-BE49-F238E27FC236}">
              <a16:creationId xmlns:a16="http://schemas.microsoft.com/office/drawing/2014/main" id="{C05E1C07-1E2B-42C7-A186-6C0C4EF2EB2C}"/>
            </a:ext>
          </a:extLst>
        </xdr:cNvPr>
        <xdr:cNvSpPr txBox="1"/>
      </xdr:nvSpPr>
      <xdr:spPr>
        <a:xfrm>
          <a:off x="19310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143527</xdr:rowOff>
    </xdr:from>
    <xdr:ext cx="469744" cy="259045"/>
    <xdr:sp macro="" textlink="">
      <xdr:nvSpPr>
        <xdr:cNvPr id="620" name="n_4aveValue【学校施設】&#10;一人当たり面積">
          <a:extLst>
            <a:ext uri="{FF2B5EF4-FFF2-40B4-BE49-F238E27FC236}">
              <a16:creationId xmlns:a16="http://schemas.microsoft.com/office/drawing/2014/main" id="{18B08B01-9F2C-4DF1-99D4-D2C1C86F805F}"/>
            </a:ext>
          </a:extLst>
        </xdr:cNvPr>
        <xdr:cNvSpPr txBox="1"/>
      </xdr:nvSpPr>
      <xdr:spPr>
        <a:xfrm>
          <a:off x="18421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82567</xdr:rowOff>
    </xdr:from>
    <xdr:ext cx="469744" cy="259045"/>
    <xdr:sp macro="" textlink="">
      <xdr:nvSpPr>
        <xdr:cNvPr id="621" name="n_1mainValue【学校施設】&#10;一人当たり面積">
          <a:extLst>
            <a:ext uri="{FF2B5EF4-FFF2-40B4-BE49-F238E27FC236}">
              <a16:creationId xmlns:a16="http://schemas.microsoft.com/office/drawing/2014/main" id="{AF0D0B17-881D-49AB-A76B-14E1432AFCEA}"/>
            </a:ext>
          </a:extLst>
        </xdr:cNvPr>
        <xdr:cNvSpPr txBox="1"/>
      </xdr:nvSpPr>
      <xdr:spPr>
        <a:xfrm>
          <a:off x="21075727" y="108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622" name="n_2mainValue【学校施設】&#10;一人当たり面積">
          <a:extLst>
            <a:ext uri="{FF2B5EF4-FFF2-40B4-BE49-F238E27FC236}">
              <a16:creationId xmlns:a16="http://schemas.microsoft.com/office/drawing/2014/main" id="{C50CBEA6-0BAB-4582-B8C3-B1BC90FBB546}"/>
            </a:ext>
          </a:extLst>
        </xdr:cNvPr>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85107</xdr:rowOff>
    </xdr:from>
    <xdr:ext cx="469744" cy="259045"/>
    <xdr:sp macro="" textlink="">
      <xdr:nvSpPr>
        <xdr:cNvPr id="623" name="n_3mainValue【学校施設】&#10;一人当たり面積">
          <a:extLst>
            <a:ext uri="{FF2B5EF4-FFF2-40B4-BE49-F238E27FC236}">
              <a16:creationId xmlns:a16="http://schemas.microsoft.com/office/drawing/2014/main" id="{6B2BE03C-5765-48E0-B56E-27719A63F313}"/>
            </a:ext>
          </a:extLst>
        </xdr:cNvPr>
        <xdr:cNvSpPr txBox="1"/>
      </xdr:nvSpPr>
      <xdr:spPr>
        <a:xfrm>
          <a:off x="19310427" y="108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85107</xdr:rowOff>
    </xdr:from>
    <xdr:ext cx="469744" cy="259045"/>
    <xdr:sp macro="" textlink="">
      <xdr:nvSpPr>
        <xdr:cNvPr id="624" name="n_4mainValue【学校施設】&#10;一人当たり面積">
          <a:extLst>
            <a:ext uri="{FF2B5EF4-FFF2-40B4-BE49-F238E27FC236}">
              <a16:creationId xmlns:a16="http://schemas.microsoft.com/office/drawing/2014/main" id="{030A8DA2-DF75-4420-B014-AA7CE76F71D4}"/>
            </a:ext>
          </a:extLst>
        </xdr:cNvPr>
        <xdr:cNvSpPr txBox="1"/>
      </xdr:nvSpPr>
      <xdr:spPr>
        <a:xfrm>
          <a:off x="18421427" y="108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23B35157-4041-4DBC-A784-6AD27A56ED4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D3E7B0D3-479A-414E-AA1F-9D6723FBABF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7AB987A9-DF7D-4A02-9959-8EC68DC5DC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EBB84502-61B8-4D28-B788-D6834D1F9F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42F9CD43-0B25-4FAB-AA22-D4B12BCA701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6FB9098B-4AE1-48A5-A945-9E0DDFF7FB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67CFDC6C-5635-425F-8E95-C8D98BD6FBE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4544F282-EA83-4240-94CE-13401666868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2070F7BD-B47B-461A-B11C-1DEF330CB5C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18718327-87DE-4976-A2A8-0CDB2FB5B8B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385CBD69-03F5-47B4-A607-31746FDF74C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8A6F8493-46EE-4792-AAFC-2E05C5BAA1D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8D36A5AB-9BA8-4307-AE18-6DE757F66A5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70148908-72D4-4750-A4FD-1596A1E7FDF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F1427843-411E-4ADD-9A16-6F6A4D683DD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B495EE7C-7507-4667-9FF9-6B519D3FF58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561B2B6B-E265-4124-9798-D35B0FA84AC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14D45C4E-7A97-4A4D-BAD2-BCBEE06DB08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332301B4-3EDE-4DA8-AB73-972499C7146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3734E220-FAE5-4580-A6BD-06A0EFFAE7E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09D60076-AB23-45D1-AA82-705DE4017BE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A46745AE-C095-48E8-B50A-51244E7BBA8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09DFED3F-BB33-42C8-89F1-8CA252C7114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FD2228B2-CBFD-415B-A934-A460212511C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38100</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BF4B43AA-CE3C-41F0-B383-0ECC4B519864}"/>
            </a:ext>
          </a:extLst>
        </xdr:cNvPr>
        <xdr:cNvCxnSpPr/>
      </xdr:nvCxnSpPr>
      <xdr:spPr>
        <a:xfrm flipV="1">
          <a:off x="16318864" y="1358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569A0942-8836-459E-AE4E-857F66784A2E}"/>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DDF3E0D8-8E60-4B8F-8881-2664BBCF9397}"/>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156227</xdr:rowOff>
    </xdr:from>
    <xdr:ext cx="405111" cy="259045"/>
    <xdr:sp macro="" textlink="">
      <xdr:nvSpPr>
        <xdr:cNvPr id="652" name="【児童館】&#10;有形固定資産減価償却率最大値テキスト">
          <a:extLst>
            <a:ext uri="{FF2B5EF4-FFF2-40B4-BE49-F238E27FC236}">
              <a16:creationId xmlns:a16="http://schemas.microsoft.com/office/drawing/2014/main" id="{AD159F60-DC03-488F-B77F-9277E96E6A36}"/>
            </a:ext>
          </a:extLst>
        </xdr:cNvPr>
        <xdr:cNvSpPr txBox="1"/>
      </xdr:nvSpPr>
      <xdr:spPr>
        <a:xfrm>
          <a:off x="163576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38100</xdr:rowOff>
    </xdr:from>
    <xdr:to>
      <xdr:col>86</xdr:col>
      <xdr:colOff>25400</xdr:colOff>
      <xdr:row>79</xdr:row>
      <xdr:rowOff>38100</xdr:rowOff>
    </xdr:to>
    <xdr:cxnSp macro="">
      <xdr:nvCxnSpPr>
        <xdr:cNvPr id="653" name="直線コネクタ 652">
          <a:extLst>
            <a:ext uri="{FF2B5EF4-FFF2-40B4-BE49-F238E27FC236}">
              <a16:creationId xmlns:a16="http://schemas.microsoft.com/office/drawing/2014/main" id="{EB293F75-17F5-4E1E-9125-8C7B2A89A8AB}"/>
            </a:ext>
          </a:extLst>
        </xdr:cNvPr>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654" name="【児童館】&#10;有形固定資産減価償却率平均値テキスト">
          <a:extLst>
            <a:ext uri="{FF2B5EF4-FFF2-40B4-BE49-F238E27FC236}">
              <a16:creationId xmlns:a16="http://schemas.microsoft.com/office/drawing/2014/main" id="{250CED36-A780-4A20-9A38-4AA85B74950F}"/>
            </a:ext>
          </a:extLst>
        </xdr:cNvPr>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5" name="フローチャート: 判断 654">
          <a:extLst>
            <a:ext uri="{FF2B5EF4-FFF2-40B4-BE49-F238E27FC236}">
              <a16:creationId xmlns:a16="http://schemas.microsoft.com/office/drawing/2014/main" id="{4D3E2572-0490-4C61-A10D-9ACCBEEE498C}"/>
            </a:ext>
          </a:extLst>
        </xdr:cNvPr>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56" name="フローチャート: 判断 655">
          <a:extLst>
            <a:ext uri="{FF2B5EF4-FFF2-40B4-BE49-F238E27FC236}">
              <a16:creationId xmlns:a16="http://schemas.microsoft.com/office/drawing/2014/main" id="{235B2200-16E4-4B0C-93E7-0C28B9536947}"/>
            </a:ext>
          </a:extLst>
        </xdr:cNvPr>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84455</xdr:rowOff>
    </xdr:from>
    <xdr:to>
      <xdr:col>76</xdr:col>
      <xdr:colOff>165100</xdr:colOff>
      <xdr:row>82</xdr:row>
      <xdr:rowOff>14605</xdr:rowOff>
    </xdr:to>
    <xdr:sp macro="" textlink="">
      <xdr:nvSpPr>
        <xdr:cNvPr id="657" name="フローチャート: 判断 656">
          <a:extLst>
            <a:ext uri="{FF2B5EF4-FFF2-40B4-BE49-F238E27FC236}">
              <a16:creationId xmlns:a16="http://schemas.microsoft.com/office/drawing/2014/main" id="{205260A6-BB94-45F3-AACE-67AE81D85C88}"/>
            </a:ext>
          </a:extLst>
        </xdr:cNvPr>
        <xdr:cNvSpPr/>
      </xdr:nvSpPr>
      <xdr:spPr>
        <a:xfrm>
          <a:off x="14541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58" name="フローチャート: 判断 657">
          <a:extLst>
            <a:ext uri="{FF2B5EF4-FFF2-40B4-BE49-F238E27FC236}">
              <a16:creationId xmlns:a16="http://schemas.microsoft.com/office/drawing/2014/main" id="{65661CFC-1D0A-4524-BC5E-976BB03A3533}"/>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59" name="フローチャート: 判断 658">
          <a:extLst>
            <a:ext uri="{FF2B5EF4-FFF2-40B4-BE49-F238E27FC236}">
              <a16:creationId xmlns:a16="http://schemas.microsoft.com/office/drawing/2014/main" id="{D36F1B78-1939-4AC9-9E2E-F8A7507C649C}"/>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8D5660A-2065-4CF3-89A0-840DCAB51F7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C78EF06-41F0-443E-B70E-C664F291D37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F8A61130-6B9F-4F20-B2A7-23173582E69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73110F2-C0FF-434F-ACA6-83B6E54F625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A146E58-B235-4E73-80E6-5E59680FC9C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665" name="楕円 664">
          <a:extLst>
            <a:ext uri="{FF2B5EF4-FFF2-40B4-BE49-F238E27FC236}">
              <a16:creationId xmlns:a16="http://schemas.microsoft.com/office/drawing/2014/main" id="{FEAB650A-0323-499A-B86F-5C08FAD5440B}"/>
            </a:ext>
          </a:extLst>
        </xdr:cNvPr>
        <xdr:cNvSpPr/>
      </xdr:nvSpPr>
      <xdr:spPr>
        <a:xfrm>
          <a:off x="16268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118127</xdr:rowOff>
    </xdr:from>
    <xdr:ext cx="405111" cy="259045"/>
    <xdr:sp macro="" textlink="">
      <xdr:nvSpPr>
        <xdr:cNvPr id="666" name="【児童館】&#10;有形固定資産減価償却率該当値テキスト">
          <a:extLst>
            <a:ext uri="{FF2B5EF4-FFF2-40B4-BE49-F238E27FC236}">
              <a16:creationId xmlns:a16="http://schemas.microsoft.com/office/drawing/2014/main" id="{C609C8EF-5157-4909-B5EE-150E32F64C4B}"/>
            </a:ext>
          </a:extLst>
        </xdr:cNvPr>
        <xdr:cNvSpPr txBox="1"/>
      </xdr:nvSpPr>
      <xdr:spPr>
        <a:xfrm>
          <a:off x="1635760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103505</xdr:rowOff>
    </xdr:from>
    <xdr:to>
      <xdr:col>81</xdr:col>
      <xdr:colOff>101600</xdr:colOff>
      <xdr:row>84</xdr:row>
      <xdr:rowOff>33655</xdr:rowOff>
    </xdr:to>
    <xdr:sp macro="" textlink="">
      <xdr:nvSpPr>
        <xdr:cNvPr id="667" name="楕円 666">
          <a:extLst>
            <a:ext uri="{FF2B5EF4-FFF2-40B4-BE49-F238E27FC236}">
              <a16:creationId xmlns:a16="http://schemas.microsoft.com/office/drawing/2014/main" id="{070F4F49-3206-4A79-8840-080B8DDCCDE2}"/>
            </a:ext>
          </a:extLst>
        </xdr:cNvPr>
        <xdr:cNvSpPr/>
      </xdr:nvSpPr>
      <xdr:spPr>
        <a:xfrm>
          <a:off x="15430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154305</xdr:rowOff>
    </xdr:from>
    <xdr:to>
      <xdr:col>85</xdr:col>
      <xdr:colOff>127000</xdr:colOff>
      <xdr:row>84</xdr:row>
      <xdr:rowOff>19050</xdr:rowOff>
    </xdr:to>
    <xdr:cxnSp macro="">
      <xdr:nvCxnSpPr>
        <xdr:cNvPr id="668" name="直線コネクタ 667">
          <a:extLst>
            <a:ext uri="{FF2B5EF4-FFF2-40B4-BE49-F238E27FC236}">
              <a16:creationId xmlns:a16="http://schemas.microsoft.com/office/drawing/2014/main" id="{1C628C3F-31DF-4931-873A-DE1A05D35CDA}"/>
            </a:ext>
          </a:extLst>
        </xdr:cNvPr>
        <xdr:cNvCxnSpPr/>
      </xdr:nvCxnSpPr>
      <xdr:spPr>
        <a:xfrm>
          <a:off x="15481300" y="143846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124461</xdr:rowOff>
    </xdr:from>
    <xdr:to>
      <xdr:col>76</xdr:col>
      <xdr:colOff>165100</xdr:colOff>
      <xdr:row>84</xdr:row>
      <xdr:rowOff>54611</xdr:rowOff>
    </xdr:to>
    <xdr:sp macro="" textlink="">
      <xdr:nvSpPr>
        <xdr:cNvPr id="669" name="楕円 668">
          <a:extLst>
            <a:ext uri="{FF2B5EF4-FFF2-40B4-BE49-F238E27FC236}">
              <a16:creationId xmlns:a16="http://schemas.microsoft.com/office/drawing/2014/main" id="{44632248-3B05-4B42-BAF9-E65F8C8A2544}"/>
            </a:ext>
          </a:extLst>
        </xdr:cNvPr>
        <xdr:cNvSpPr/>
      </xdr:nvSpPr>
      <xdr:spPr>
        <a:xfrm>
          <a:off x="14541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154305</xdr:rowOff>
    </xdr:from>
    <xdr:to>
      <xdr:col>81</xdr:col>
      <xdr:colOff>50800</xdr:colOff>
      <xdr:row>84</xdr:row>
      <xdr:rowOff>3811</xdr:rowOff>
    </xdr:to>
    <xdr:cxnSp macro="">
      <xdr:nvCxnSpPr>
        <xdr:cNvPr id="670" name="直線コネクタ 669">
          <a:extLst>
            <a:ext uri="{FF2B5EF4-FFF2-40B4-BE49-F238E27FC236}">
              <a16:creationId xmlns:a16="http://schemas.microsoft.com/office/drawing/2014/main" id="{69901A2B-08F1-44F2-B102-3C386CD3EF5B}"/>
            </a:ext>
          </a:extLst>
        </xdr:cNvPr>
        <xdr:cNvCxnSpPr/>
      </xdr:nvCxnSpPr>
      <xdr:spPr>
        <a:xfrm flipV="1">
          <a:off x="14592300" y="143846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130175</xdr:rowOff>
    </xdr:from>
    <xdr:to>
      <xdr:col>72</xdr:col>
      <xdr:colOff>38100</xdr:colOff>
      <xdr:row>84</xdr:row>
      <xdr:rowOff>60325</xdr:rowOff>
    </xdr:to>
    <xdr:sp macro="" textlink="">
      <xdr:nvSpPr>
        <xdr:cNvPr id="671" name="楕円 670">
          <a:extLst>
            <a:ext uri="{FF2B5EF4-FFF2-40B4-BE49-F238E27FC236}">
              <a16:creationId xmlns:a16="http://schemas.microsoft.com/office/drawing/2014/main" id="{4FBB44B0-0951-4460-BE6F-CEAAF5C6485D}"/>
            </a:ext>
          </a:extLst>
        </xdr:cNvPr>
        <xdr:cNvSpPr/>
      </xdr:nvSpPr>
      <xdr:spPr>
        <a:xfrm>
          <a:off x="13652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3811</xdr:rowOff>
    </xdr:from>
    <xdr:to>
      <xdr:col>76</xdr:col>
      <xdr:colOff>114300</xdr:colOff>
      <xdr:row>84</xdr:row>
      <xdr:rowOff>9525</xdr:rowOff>
    </xdr:to>
    <xdr:cxnSp macro="">
      <xdr:nvCxnSpPr>
        <xdr:cNvPr id="672" name="直線コネクタ 671">
          <a:extLst>
            <a:ext uri="{FF2B5EF4-FFF2-40B4-BE49-F238E27FC236}">
              <a16:creationId xmlns:a16="http://schemas.microsoft.com/office/drawing/2014/main" id="{0AEC78E8-4189-46FA-930D-EB7C4F821B89}"/>
            </a:ext>
          </a:extLst>
        </xdr:cNvPr>
        <xdr:cNvCxnSpPr/>
      </xdr:nvCxnSpPr>
      <xdr:spPr>
        <a:xfrm flipV="1">
          <a:off x="13703300" y="144056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76836</xdr:rowOff>
    </xdr:from>
    <xdr:to>
      <xdr:col>67</xdr:col>
      <xdr:colOff>101600</xdr:colOff>
      <xdr:row>84</xdr:row>
      <xdr:rowOff>6986</xdr:rowOff>
    </xdr:to>
    <xdr:sp macro="" textlink="">
      <xdr:nvSpPr>
        <xdr:cNvPr id="673" name="楕円 672">
          <a:extLst>
            <a:ext uri="{FF2B5EF4-FFF2-40B4-BE49-F238E27FC236}">
              <a16:creationId xmlns:a16="http://schemas.microsoft.com/office/drawing/2014/main" id="{095EF834-8F45-424B-BAB5-BFFCEA31EA7E}"/>
            </a:ext>
          </a:extLst>
        </xdr:cNvPr>
        <xdr:cNvSpPr/>
      </xdr:nvSpPr>
      <xdr:spPr>
        <a:xfrm>
          <a:off x="12763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127636</xdr:rowOff>
    </xdr:from>
    <xdr:to>
      <xdr:col>71</xdr:col>
      <xdr:colOff>177800</xdr:colOff>
      <xdr:row>84</xdr:row>
      <xdr:rowOff>9525</xdr:rowOff>
    </xdr:to>
    <xdr:cxnSp macro="">
      <xdr:nvCxnSpPr>
        <xdr:cNvPr id="674" name="直線コネクタ 673">
          <a:extLst>
            <a:ext uri="{FF2B5EF4-FFF2-40B4-BE49-F238E27FC236}">
              <a16:creationId xmlns:a16="http://schemas.microsoft.com/office/drawing/2014/main" id="{0C32BD65-FF17-4F47-90B4-DFB877E4E599}"/>
            </a:ext>
          </a:extLst>
        </xdr:cNvPr>
        <xdr:cNvCxnSpPr/>
      </xdr:nvCxnSpPr>
      <xdr:spPr>
        <a:xfrm>
          <a:off x="12814300" y="143579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675" name="n_1aveValue【児童館】&#10;有形固定資産減価償却率">
          <a:extLst>
            <a:ext uri="{FF2B5EF4-FFF2-40B4-BE49-F238E27FC236}">
              <a16:creationId xmlns:a16="http://schemas.microsoft.com/office/drawing/2014/main" id="{4EBDB872-1126-43B8-AFB2-30E83CD771C3}"/>
            </a:ext>
          </a:extLst>
        </xdr:cNvPr>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31132</xdr:rowOff>
    </xdr:from>
    <xdr:ext cx="405111" cy="259045"/>
    <xdr:sp macro="" textlink="">
      <xdr:nvSpPr>
        <xdr:cNvPr id="676" name="n_2aveValue【児童館】&#10;有形固定資産減価償却率">
          <a:extLst>
            <a:ext uri="{FF2B5EF4-FFF2-40B4-BE49-F238E27FC236}">
              <a16:creationId xmlns:a16="http://schemas.microsoft.com/office/drawing/2014/main" id="{B4266C00-98BB-4B28-9314-EBE751D2EEE3}"/>
            </a:ext>
          </a:extLst>
        </xdr:cNvPr>
        <xdr:cNvSpPr txBox="1"/>
      </xdr:nvSpPr>
      <xdr:spPr>
        <a:xfrm>
          <a:off x="14389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77" name="n_3aveValue【児童館】&#10;有形固定資産減価償却率">
          <a:extLst>
            <a:ext uri="{FF2B5EF4-FFF2-40B4-BE49-F238E27FC236}">
              <a16:creationId xmlns:a16="http://schemas.microsoft.com/office/drawing/2014/main" id="{A787DD92-B630-418A-8CEC-89DFC4E74DC4}"/>
            </a:ext>
          </a:extLst>
        </xdr:cNvPr>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78" name="n_4aveValue【児童館】&#10;有形固定資産減価償却率">
          <a:extLst>
            <a:ext uri="{FF2B5EF4-FFF2-40B4-BE49-F238E27FC236}">
              <a16:creationId xmlns:a16="http://schemas.microsoft.com/office/drawing/2014/main" id="{50038468-2B86-4D69-A71B-88812BB288A1}"/>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24782</xdr:rowOff>
    </xdr:from>
    <xdr:ext cx="405111" cy="259045"/>
    <xdr:sp macro="" textlink="">
      <xdr:nvSpPr>
        <xdr:cNvPr id="679" name="n_1mainValue【児童館】&#10;有形固定資産減価償却率">
          <a:extLst>
            <a:ext uri="{FF2B5EF4-FFF2-40B4-BE49-F238E27FC236}">
              <a16:creationId xmlns:a16="http://schemas.microsoft.com/office/drawing/2014/main" id="{CD3B44B3-9F99-46B8-A70F-7F4BF90A7EF1}"/>
            </a:ext>
          </a:extLst>
        </xdr:cNvPr>
        <xdr:cNvSpPr txBox="1"/>
      </xdr:nvSpPr>
      <xdr:spPr>
        <a:xfrm>
          <a:off x="152660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680" name="n_2mainValue【児童館】&#10;有形固定資産減価償却率">
          <a:extLst>
            <a:ext uri="{FF2B5EF4-FFF2-40B4-BE49-F238E27FC236}">
              <a16:creationId xmlns:a16="http://schemas.microsoft.com/office/drawing/2014/main" id="{3E74BF00-8527-43FA-A140-EE8BC31B2DD6}"/>
            </a:ext>
          </a:extLst>
        </xdr:cNvPr>
        <xdr:cNvSpPr txBox="1"/>
      </xdr:nvSpPr>
      <xdr:spPr>
        <a:xfrm>
          <a:off x="14389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51452</xdr:rowOff>
    </xdr:from>
    <xdr:ext cx="405111" cy="259045"/>
    <xdr:sp macro="" textlink="">
      <xdr:nvSpPr>
        <xdr:cNvPr id="681" name="n_3mainValue【児童館】&#10;有形固定資産減価償却率">
          <a:extLst>
            <a:ext uri="{FF2B5EF4-FFF2-40B4-BE49-F238E27FC236}">
              <a16:creationId xmlns:a16="http://schemas.microsoft.com/office/drawing/2014/main" id="{3339BC33-ABE3-4A6D-83E8-CBC42DAC33C6}"/>
            </a:ext>
          </a:extLst>
        </xdr:cNvPr>
        <xdr:cNvSpPr txBox="1"/>
      </xdr:nvSpPr>
      <xdr:spPr>
        <a:xfrm>
          <a:off x="13500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169563</xdr:rowOff>
    </xdr:from>
    <xdr:ext cx="405111" cy="259045"/>
    <xdr:sp macro="" textlink="">
      <xdr:nvSpPr>
        <xdr:cNvPr id="682" name="n_4mainValue【児童館】&#10;有形固定資産減価償却率">
          <a:extLst>
            <a:ext uri="{FF2B5EF4-FFF2-40B4-BE49-F238E27FC236}">
              <a16:creationId xmlns:a16="http://schemas.microsoft.com/office/drawing/2014/main" id="{1E50D7A7-A30D-4F48-B101-799097F14C10}"/>
            </a:ext>
          </a:extLst>
        </xdr:cNvPr>
        <xdr:cNvSpPr txBox="1"/>
      </xdr:nvSpPr>
      <xdr:spPr>
        <a:xfrm>
          <a:off x="12611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CA4A08DD-2962-4A68-8AEB-668C49FC0F2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ECC5F61-7C9A-45B9-B02D-EE2B8A64AA4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4BDA1C59-8931-41C4-A6CD-F680BF9E10E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34E83743-C03C-4C8D-B4B8-092C78053AB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41DC1F76-DB48-4D57-97A8-38EC8A4547C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A41647F1-9532-4241-A00D-DFF139EAADA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D55506FC-3614-483A-99B4-21E318E13D9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1B5257B6-62ED-4CE5-8B9E-34DC27321ED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FA6542C3-E44E-465A-8F88-453F4210B3A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7994BE7A-88BF-4E4D-B893-4816E4E1DBA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6E53920E-1776-479D-BA38-EA134534D93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3C7D5AA6-22BD-42EF-9179-2ED2FBC1B55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594E4E01-871E-45F0-BEC4-F5181F1B1E2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871F157B-091D-4596-9D7C-3B80FEBAC60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446F25D2-1E92-464F-BD01-0EA69934CF9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72339126-DA83-4D90-8713-48434947BB3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4D0E0D3D-8A88-4E22-A617-4BA74DE653E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F59B4CF0-9E51-4DFB-8F6F-4683EA12B67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353241DB-05AD-4162-B6D1-BE02C73F22C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185C719F-3D22-40A5-94FD-FFBCF988409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49AC5277-43A8-4B44-AA73-BB56200437A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6303BEF8-8C3A-47C2-BC5C-11A2ABAD405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64C6658E-2E84-41E2-B487-725F0970352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35B435F6-EAC6-4D55-91DE-1B5B7D057B5C}"/>
            </a:ext>
          </a:extLst>
        </xdr:cNvPr>
        <xdr:cNvCxnSpPr/>
      </xdr:nvCxnSpPr>
      <xdr:spPr>
        <a:xfrm flipV="1">
          <a:off x="22160864" y="1348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DB2B5D23-E80E-4AE2-8A30-3FE4B5C55511}"/>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E9867A42-5726-4307-989B-6FC07FC29AAA}"/>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09" name="【児童館】&#10;一人当たり面積最大値テキスト">
          <a:extLst>
            <a:ext uri="{FF2B5EF4-FFF2-40B4-BE49-F238E27FC236}">
              <a16:creationId xmlns:a16="http://schemas.microsoft.com/office/drawing/2014/main" id="{7EA9FD57-2BD4-4C16-9E5D-062C22D7675C}"/>
            </a:ext>
          </a:extLst>
        </xdr:cNvPr>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10" name="直線コネクタ 709">
          <a:extLst>
            <a:ext uri="{FF2B5EF4-FFF2-40B4-BE49-F238E27FC236}">
              <a16:creationId xmlns:a16="http://schemas.microsoft.com/office/drawing/2014/main" id="{EF127491-85F2-413A-8214-7601FF5DE504}"/>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11" name="【児童館】&#10;一人当たり面積平均値テキスト">
          <a:extLst>
            <a:ext uri="{FF2B5EF4-FFF2-40B4-BE49-F238E27FC236}">
              <a16:creationId xmlns:a16="http://schemas.microsoft.com/office/drawing/2014/main" id="{AB7C4775-3D47-4CF0-BF6F-A398883CDADE}"/>
            </a:ext>
          </a:extLst>
        </xdr:cNvPr>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12" name="フローチャート: 判断 711">
          <a:extLst>
            <a:ext uri="{FF2B5EF4-FFF2-40B4-BE49-F238E27FC236}">
              <a16:creationId xmlns:a16="http://schemas.microsoft.com/office/drawing/2014/main" id="{69E79E13-8140-46F0-8498-A1028163D083}"/>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13" name="フローチャート: 判断 712">
          <a:extLst>
            <a:ext uri="{FF2B5EF4-FFF2-40B4-BE49-F238E27FC236}">
              <a16:creationId xmlns:a16="http://schemas.microsoft.com/office/drawing/2014/main" id="{54A4D650-BD16-4F8A-948D-C0A99A47F836}"/>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14" name="フローチャート: 判断 713">
          <a:extLst>
            <a:ext uri="{FF2B5EF4-FFF2-40B4-BE49-F238E27FC236}">
              <a16:creationId xmlns:a16="http://schemas.microsoft.com/office/drawing/2014/main" id="{69FD321C-E9B2-4297-87A2-DE9412C7C2C6}"/>
            </a:ext>
          </a:extLst>
        </xdr:cNvPr>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5" name="フローチャート: 判断 714">
          <a:extLst>
            <a:ext uri="{FF2B5EF4-FFF2-40B4-BE49-F238E27FC236}">
              <a16:creationId xmlns:a16="http://schemas.microsoft.com/office/drawing/2014/main" id="{2CDDD972-7A42-4780-9426-C2682330CF25}"/>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16" name="フローチャート: 判断 715">
          <a:extLst>
            <a:ext uri="{FF2B5EF4-FFF2-40B4-BE49-F238E27FC236}">
              <a16:creationId xmlns:a16="http://schemas.microsoft.com/office/drawing/2014/main" id="{2B79EE5A-7292-4082-9781-79578B2D5D80}"/>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E87612A-4FB8-40A1-9EAF-05C8A5CB11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139BEFF-D49E-49D2-9009-9C63A8B00ED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2390576-D2BD-418B-AB81-FD8E7F3FC66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7CEF4A9-E276-4E1F-8673-AE5219F66A3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06E40F5-D7E7-4544-A4EA-8D63048D187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22" name="楕円 721">
          <a:extLst>
            <a:ext uri="{FF2B5EF4-FFF2-40B4-BE49-F238E27FC236}">
              <a16:creationId xmlns:a16="http://schemas.microsoft.com/office/drawing/2014/main" id="{8A28185D-064A-416E-8B0B-FD161F77EA4D}"/>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23" name="【児童館】&#10;一人当たり面積該当値テキスト">
          <a:extLst>
            <a:ext uri="{FF2B5EF4-FFF2-40B4-BE49-F238E27FC236}">
              <a16:creationId xmlns:a16="http://schemas.microsoft.com/office/drawing/2014/main" id="{8251DC35-685B-40B1-86D4-BBB953B46740}"/>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24" name="楕円 723">
          <a:extLst>
            <a:ext uri="{FF2B5EF4-FFF2-40B4-BE49-F238E27FC236}">
              <a16:creationId xmlns:a16="http://schemas.microsoft.com/office/drawing/2014/main" id="{54273AC2-E4BA-42AD-9176-3AF7D1F8937D}"/>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725" name="直線コネクタ 724">
          <a:extLst>
            <a:ext uri="{FF2B5EF4-FFF2-40B4-BE49-F238E27FC236}">
              <a16:creationId xmlns:a16="http://schemas.microsoft.com/office/drawing/2014/main" id="{7A4F36E6-7393-45A3-9D41-CA2F92805518}"/>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6" name="楕円 725">
          <a:extLst>
            <a:ext uri="{FF2B5EF4-FFF2-40B4-BE49-F238E27FC236}">
              <a16:creationId xmlns:a16="http://schemas.microsoft.com/office/drawing/2014/main" id="{912211A1-F7E7-4729-BA12-1C4CC1E5271D}"/>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114300</xdr:rowOff>
    </xdr:to>
    <xdr:cxnSp macro="">
      <xdr:nvCxnSpPr>
        <xdr:cNvPr id="727" name="直線コネクタ 726">
          <a:extLst>
            <a:ext uri="{FF2B5EF4-FFF2-40B4-BE49-F238E27FC236}">
              <a16:creationId xmlns:a16="http://schemas.microsoft.com/office/drawing/2014/main" id="{962CDB48-1245-42AC-9EEB-BD6C8307CA15}"/>
            </a:ext>
          </a:extLst>
        </xdr:cNvPr>
        <xdr:cNvCxnSpPr/>
      </xdr:nvCxnSpPr>
      <xdr:spPr>
        <a:xfrm>
          <a:off x="20434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8" name="楕円 727">
          <a:extLst>
            <a:ext uri="{FF2B5EF4-FFF2-40B4-BE49-F238E27FC236}">
              <a16:creationId xmlns:a16="http://schemas.microsoft.com/office/drawing/2014/main" id="{8340D2BA-019B-4AF9-B655-AB5E44E738F9}"/>
            </a:ext>
          </a:extLst>
        </xdr:cNvPr>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29" name="直線コネクタ 728">
          <a:extLst>
            <a:ext uri="{FF2B5EF4-FFF2-40B4-BE49-F238E27FC236}">
              <a16:creationId xmlns:a16="http://schemas.microsoft.com/office/drawing/2014/main" id="{76BBCBD0-9A08-44D6-95B3-15086551B2BC}"/>
            </a:ext>
          </a:extLst>
        </xdr:cNvPr>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30" name="楕円 729">
          <a:extLst>
            <a:ext uri="{FF2B5EF4-FFF2-40B4-BE49-F238E27FC236}">
              <a16:creationId xmlns:a16="http://schemas.microsoft.com/office/drawing/2014/main" id="{3C8A7140-35AC-43BD-A78C-901DF6B16995}"/>
            </a:ext>
          </a:extLst>
        </xdr:cNvPr>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31" name="直線コネクタ 730">
          <a:extLst>
            <a:ext uri="{FF2B5EF4-FFF2-40B4-BE49-F238E27FC236}">
              <a16:creationId xmlns:a16="http://schemas.microsoft.com/office/drawing/2014/main" id="{B1703B4A-9389-4A9E-A591-00F9DBBEDD8C}"/>
            </a:ext>
          </a:extLst>
        </xdr:cNvPr>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32" name="n_1aveValue【児童館】&#10;一人当たり面積">
          <a:extLst>
            <a:ext uri="{FF2B5EF4-FFF2-40B4-BE49-F238E27FC236}">
              <a16:creationId xmlns:a16="http://schemas.microsoft.com/office/drawing/2014/main" id="{1740B21F-37A0-47EB-AC75-5949BD90664F}"/>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33" name="n_2aveValue【児童館】&#10;一人当たり面積">
          <a:extLst>
            <a:ext uri="{FF2B5EF4-FFF2-40B4-BE49-F238E27FC236}">
              <a16:creationId xmlns:a16="http://schemas.microsoft.com/office/drawing/2014/main" id="{20722613-577E-4CE1-A60A-37B528AC3384}"/>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4" name="n_3aveValue【児童館】&#10;一人当たり面積">
          <a:extLst>
            <a:ext uri="{FF2B5EF4-FFF2-40B4-BE49-F238E27FC236}">
              <a16:creationId xmlns:a16="http://schemas.microsoft.com/office/drawing/2014/main" id="{39D36FBB-8AE4-48B7-B29F-B1BE2E973A69}"/>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35" name="n_4aveValue【児童館】&#10;一人当たり面積">
          <a:extLst>
            <a:ext uri="{FF2B5EF4-FFF2-40B4-BE49-F238E27FC236}">
              <a16:creationId xmlns:a16="http://schemas.microsoft.com/office/drawing/2014/main" id="{2E134C12-CA3D-4F7A-9518-B3A1D58D6894}"/>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36" name="n_1mainValue【児童館】&#10;一人当たり面積">
          <a:extLst>
            <a:ext uri="{FF2B5EF4-FFF2-40B4-BE49-F238E27FC236}">
              <a16:creationId xmlns:a16="http://schemas.microsoft.com/office/drawing/2014/main" id="{28F96B4A-127E-4D6A-BB4F-FEA1486EC730}"/>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7" name="n_2mainValue【児童館】&#10;一人当たり面積">
          <a:extLst>
            <a:ext uri="{FF2B5EF4-FFF2-40B4-BE49-F238E27FC236}">
              <a16:creationId xmlns:a16="http://schemas.microsoft.com/office/drawing/2014/main" id="{612DB6F6-C007-4128-8FCF-9B5F246D8415}"/>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8" name="n_3mainValue【児童館】&#10;一人当たり面積">
          <a:extLst>
            <a:ext uri="{FF2B5EF4-FFF2-40B4-BE49-F238E27FC236}">
              <a16:creationId xmlns:a16="http://schemas.microsoft.com/office/drawing/2014/main" id="{68BA8D6E-C7A1-4839-915F-68F1FCD21FC7}"/>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39" name="n_4mainValue【児童館】&#10;一人当たり面積">
          <a:extLst>
            <a:ext uri="{FF2B5EF4-FFF2-40B4-BE49-F238E27FC236}">
              <a16:creationId xmlns:a16="http://schemas.microsoft.com/office/drawing/2014/main" id="{9AA9DB12-7393-4B4B-A958-8A79E652BC80}"/>
            </a:ext>
          </a:extLst>
        </xdr:cNvPr>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B92743BD-FAE5-49E8-A802-01FA81151AE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3DEAE83F-86A1-4A80-AEC6-4D631CB7C51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93ACAD54-A7E0-48B4-9284-09D3097D27B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C5881473-799B-4E32-B70D-13DD1CEB71F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194D4167-7A04-4E24-8BCB-D39D1645933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267C54C2-4AAE-4B9A-B249-AF498D1969F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46CD3482-F67A-4EAA-98E0-C2293C689FD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89EE1D88-C7D8-4AA9-8EB6-2EFE742021E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AD5D93AC-88B2-4241-822D-A123DE8F13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9AA674DF-98E8-4828-9149-C27020D39B7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FBE5AE8C-7935-438A-8BA9-B2F4E89105B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a:extLst>
            <a:ext uri="{FF2B5EF4-FFF2-40B4-BE49-F238E27FC236}">
              <a16:creationId xmlns:a16="http://schemas.microsoft.com/office/drawing/2014/main" id="{C1BA106C-2C17-4610-8BEC-901B3D06D05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a:extLst>
            <a:ext uri="{FF2B5EF4-FFF2-40B4-BE49-F238E27FC236}">
              <a16:creationId xmlns:a16="http://schemas.microsoft.com/office/drawing/2014/main" id="{3C816B84-1083-423C-A78C-44D85148E8F7}"/>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a:extLst>
            <a:ext uri="{FF2B5EF4-FFF2-40B4-BE49-F238E27FC236}">
              <a16:creationId xmlns:a16="http://schemas.microsoft.com/office/drawing/2014/main" id="{81AE0285-F9E3-49C0-ACA6-1B0155CCE679}"/>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a:extLst>
            <a:ext uri="{FF2B5EF4-FFF2-40B4-BE49-F238E27FC236}">
              <a16:creationId xmlns:a16="http://schemas.microsoft.com/office/drawing/2014/main" id="{F2C0D680-054D-40C4-A98E-2115FDD4F07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a:extLst>
            <a:ext uri="{FF2B5EF4-FFF2-40B4-BE49-F238E27FC236}">
              <a16:creationId xmlns:a16="http://schemas.microsoft.com/office/drawing/2014/main" id="{71245D48-5D0E-4E7C-84D6-CD10CB8459A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a:extLst>
            <a:ext uri="{FF2B5EF4-FFF2-40B4-BE49-F238E27FC236}">
              <a16:creationId xmlns:a16="http://schemas.microsoft.com/office/drawing/2014/main" id="{8E6B1B58-F4C6-40D8-AC06-FF5AFC1AA428}"/>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a:extLst>
            <a:ext uri="{FF2B5EF4-FFF2-40B4-BE49-F238E27FC236}">
              <a16:creationId xmlns:a16="http://schemas.microsoft.com/office/drawing/2014/main" id="{A4502EC0-093F-48E2-97C1-2F6F45D2488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a:extLst>
            <a:ext uri="{FF2B5EF4-FFF2-40B4-BE49-F238E27FC236}">
              <a16:creationId xmlns:a16="http://schemas.microsoft.com/office/drawing/2014/main" id="{54B821A0-9189-40C0-A36C-C27CD0F5D17F}"/>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A293AAAD-45E3-4989-8F06-7CAD529A7D1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C9BEA41D-A6FE-4C58-AE1D-D039D97FED7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1BB8591B-6782-47F1-A857-EDC4E5E367C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763</xdr:rowOff>
    </xdr:from>
    <xdr:to>
      <xdr:col>85</xdr:col>
      <xdr:colOff>126364</xdr:colOff>
      <xdr:row>107</xdr:row>
      <xdr:rowOff>156211</xdr:rowOff>
    </xdr:to>
    <xdr:cxnSp macro="">
      <xdr:nvCxnSpPr>
        <xdr:cNvPr id="762" name="直線コネクタ 761">
          <a:extLst>
            <a:ext uri="{FF2B5EF4-FFF2-40B4-BE49-F238E27FC236}">
              <a16:creationId xmlns:a16="http://schemas.microsoft.com/office/drawing/2014/main" id="{A0C8801A-30DD-4CE0-9FF0-1650EB68F567}"/>
            </a:ext>
          </a:extLst>
        </xdr:cNvPr>
        <xdr:cNvCxnSpPr/>
      </xdr:nvCxnSpPr>
      <xdr:spPr>
        <a:xfrm flipV="1">
          <a:off x="16318864" y="1731721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3" name="【公民館】&#10;有形固定資産減価償却率最小値テキスト">
          <a:extLst>
            <a:ext uri="{FF2B5EF4-FFF2-40B4-BE49-F238E27FC236}">
              <a16:creationId xmlns:a16="http://schemas.microsoft.com/office/drawing/2014/main" id="{E0BEEBF3-9016-4965-8C94-C94EE6E33879}"/>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4" name="直線コネクタ 763">
          <a:extLst>
            <a:ext uri="{FF2B5EF4-FFF2-40B4-BE49-F238E27FC236}">
              <a16:creationId xmlns:a16="http://schemas.microsoft.com/office/drawing/2014/main" id="{BA11447E-0B36-4BF3-9D3A-71D1E1036CF4}"/>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118890</xdr:rowOff>
    </xdr:from>
    <xdr:ext cx="405111" cy="259045"/>
    <xdr:sp macro="" textlink="">
      <xdr:nvSpPr>
        <xdr:cNvPr id="765" name="【公民館】&#10;有形固定資産減価償却率最大値テキスト">
          <a:extLst>
            <a:ext uri="{FF2B5EF4-FFF2-40B4-BE49-F238E27FC236}">
              <a16:creationId xmlns:a16="http://schemas.microsoft.com/office/drawing/2014/main" id="{3D95F30D-6D52-4472-9B8D-4EF694865BAC}"/>
            </a:ext>
          </a:extLst>
        </xdr:cNvPr>
        <xdr:cNvSpPr txBox="1"/>
      </xdr:nvSpPr>
      <xdr:spPr>
        <a:xfrm>
          <a:off x="16357600" y="1709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763</xdr:rowOff>
    </xdr:from>
    <xdr:to>
      <xdr:col>86</xdr:col>
      <xdr:colOff>25400</xdr:colOff>
      <xdr:row>101</xdr:row>
      <xdr:rowOff>763</xdr:rowOff>
    </xdr:to>
    <xdr:cxnSp macro="">
      <xdr:nvCxnSpPr>
        <xdr:cNvPr id="766" name="直線コネクタ 765">
          <a:extLst>
            <a:ext uri="{FF2B5EF4-FFF2-40B4-BE49-F238E27FC236}">
              <a16:creationId xmlns:a16="http://schemas.microsoft.com/office/drawing/2014/main" id="{08F4C40D-33D8-412F-BD1F-096EEB03A22F}"/>
            </a:ext>
          </a:extLst>
        </xdr:cNvPr>
        <xdr:cNvCxnSpPr/>
      </xdr:nvCxnSpPr>
      <xdr:spPr>
        <a:xfrm>
          <a:off x="16230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143273</xdr:rowOff>
    </xdr:from>
    <xdr:ext cx="405111" cy="259045"/>
    <xdr:sp macro="" textlink="">
      <xdr:nvSpPr>
        <xdr:cNvPr id="767" name="【公民館】&#10;有形固定資産減価償却率平均値テキスト">
          <a:extLst>
            <a:ext uri="{FF2B5EF4-FFF2-40B4-BE49-F238E27FC236}">
              <a16:creationId xmlns:a16="http://schemas.microsoft.com/office/drawing/2014/main" id="{85F44356-0676-4A7D-8289-DE5D56C1F4CB}"/>
            </a:ext>
          </a:extLst>
        </xdr:cNvPr>
        <xdr:cNvSpPr txBox="1"/>
      </xdr:nvSpPr>
      <xdr:spPr>
        <a:xfrm>
          <a:off x="16357600" y="179740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164846</xdr:rowOff>
    </xdr:from>
    <xdr:to>
      <xdr:col>85</xdr:col>
      <xdr:colOff>177800</xdr:colOff>
      <xdr:row>105</xdr:row>
      <xdr:rowOff>94996</xdr:rowOff>
    </xdr:to>
    <xdr:sp macro="" textlink="">
      <xdr:nvSpPr>
        <xdr:cNvPr id="768" name="フローチャート: 判断 767">
          <a:extLst>
            <a:ext uri="{FF2B5EF4-FFF2-40B4-BE49-F238E27FC236}">
              <a16:creationId xmlns:a16="http://schemas.microsoft.com/office/drawing/2014/main" id="{E33A8A3D-D997-42EF-981F-020BEA098E93}"/>
            </a:ext>
          </a:extLst>
        </xdr:cNvPr>
        <xdr:cNvSpPr/>
      </xdr:nvSpPr>
      <xdr:spPr>
        <a:xfrm>
          <a:off x="16268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130556</xdr:rowOff>
    </xdr:from>
    <xdr:to>
      <xdr:col>81</xdr:col>
      <xdr:colOff>101600</xdr:colOff>
      <xdr:row>105</xdr:row>
      <xdr:rowOff>60706</xdr:rowOff>
    </xdr:to>
    <xdr:sp macro="" textlink="">
      <xdr:nvSpPr>
        <xdr:cNvPr id="769" name="フローチャート: 判断 768">
          <a:extLst>
            <a:ext uri="{FF2B5EF4-FFF2-40B4-BE49-F238E27FC236}">
              <a16:creationId xmlns:a16="http://schemas.microsoft.com/office/drawing/2014/main" id="{1B82D033-D399-4CA9-BB76-034411AB965F}"/>
            </a:ext>
          </a:extLst>
        </xdr:cNvPr>
        <xdr:cNvSpPr/>
      </xdr:nvSpPr>
      <xdr:spPr>
        <a:xfrm>
          <a:off x="15430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96265</xdr:rowOff>
    </xdr:from>
    <xdr:to>
      <xdr:col>76</xdr:col>
      <xdr:colOff>165100</xdr:colOff>
      <xdr:row>105</xdr:row>
      <xdr:rowOff>26415</xdr:rowOff>
    </xdr:to>
    <xdr:sp macro="" textlink="">
      <xdr:nvSpPr>
        <xdr:cNvPr id="770" name="フローチャート: 判断 769">
          <a:extLst>
            <a:ext uri="{FF2B5EF4-FFF2-40B4-BE49-F238E27FC236}">
              <a16:creationId xmlns:a16="http://schemas.microsoft.com/office/drawing/2014/main" id="{68A0ECFF-D16E-4B70-942F-71E68D3518C6}"/>
            </a:ext>
          </a:extLst>
        </xdr:cNvPr>
        <xdr:cNvSpPr/>
      </xdr:nvSpPr>
      <xdr:spPr>
        <a:xfrm>
          <a:off x="14541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771" name="フローチャート: 判断 770">
          <a:extLst>
            <a:ext uri="{FF2B5EF4-FFF2-40B4-BE49-F238E27FC236}">
              <a16:creationId xmlns:a16="http://schemas.microsoft.com/office/drawing/2014/main" id="{C885F212-45FB-4551-83A0-B911AC6F7258}"/>
            </a:ext>
          </a:extLst>
        </xdr:cNvPr>
        <xdr:cNvSpPr/>
      </xdr:nvSpPr>
      <xdr:spPr>
        <a:xfrm>
          <a:off x="13652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72" name="フローチャート: 判断 771">
          <a:extLst>
            <a:ext uri="{FF2B5EF4-FFF2-40B4-BE49-F238E27FC236}">
              <a16:creationId xmlns:a16="http://schemas.microsoft.com/office/drawing/2014/main" id="{FED0B228-D337-493A-A7BD-F7C221B00DDF}"/>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20431F4-A035-46FF-A0F4-C86C3429567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476EA0C-7432-41B9-83CB-A69A983A751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5A6EB90-3CD2-4E70-B9C9-7F6D7E25B3F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F0F93429-DF01-4C47-B2B1-C521F73C58B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B013B96-DC53-4346-AC87-C1CD1E917AF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778" name="楕円 777">
          <a:extLst>
            <a:ext uri="{FF2B5EF4-FFF2-40B4-BE49-F238E27FC236}">
              <a16:creationId xmlns:a16="http://schemas.microsoft.com/office/drawing/2014/main" id="{8E5E8E0D-4545-4162-A329-B3B478FF723F}"/>
            </a:ext>
          </a:extLst>
        </xdr:cNvPr>
        <xdr:cNvSpPr/>
      </xdr:nvSpPr>
      <xdr:spPr>
        <a:xfrm>
          <a:off x="162687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158005</xdr:rowOff>
    </xdr:from>
    <xdr:ext cx="405111" cy="259045"/>
    <xdr:sp macro="" textlink="">
      <xdr:nvSpPr>
        <xdr:cNvPr id="779" name="【公民館】&#10;有形固定資産減価償却率該当値テキスト">
          <a:extLst>
            <a:ext uri="{FF2B5EF4-FFF2-40B4-BE49-F238E27FC236}">
              <a16:creationId xmlns:a16="http://schemas.microsoft.com/office/drawing/2014/main" id="{9C195160-3003-41CB-8134-9943D4418A2A}"/>
            </a:ext>
          </a:extLst>
        </xdr:cNvPr>
        <xdr:cNvSpPr txBox="1"/>
      </xdr:nvSpPr>
      <xdr:spPr>
        <a:xfrm>
          <a:off x="16357600" y="1764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780" name="楕円 779">
          <a:extLst>
            <a:ext uri="{FF2B5EF4-FFF2-40B4-BE49-F238E27FC236}">
              <a16:creationId xmlns:a16="http://schemas.microsoft.com/office/drawing/2014/main" id="{4FDC9F54-4F45-46D1-8821-14B14D9F8C30}"/>
            </a:ext>
          </a:extLst>
        </xdr:cNvPr>
        <xdr:cNvSpPr/>
      </xdr:nvSpPr>
      <xdr:spPr>
        <a:xfrm>
          <a:off x="1543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104</xdr:row>
      <xdr:rowOff>14478</xdr:rowOff>
    </xdr:to>
    <xdr:cxnSp macro="">
      <xdr:nvCxnSpPr>
        <xdr:cNvPr id="781" name="直線コネクタ 780">
          <a:extLst>
            <a:ext uri="{FF2B5EF4-FFF2-40B4-BE49-F238E27FC236}">
              <a16:creationId xmlns:a16="http://schemas.microsoft.com/office/drawing/2014/main" id="{26519A67-4BDD-4DD6-83FE-7AE65C4E6E6D}"/>
            </a:ext>
          </a:extLst>
        </xdr:cNvPr>
        <xdr:cNvCxnSpPr/>
      </xdr:nvCxnSpPr>
      <xdr:spPr>
        <a:xfrm>
          <a:off x="15481300" y="17815561"/>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71120</xdr:rowOff>
    </xdr:from>
    <xdr:to>
      <xdr:col>76</xdr:col>
      <xdr:colOff>165100</xdr:colOff>
      <xdr:row>104</xdr:row>
      <xdr:rowOff>1270</xdr:rowOff>
    </xdr:to>
    <xdr:sp macro="" textlink="">
      <xdr:nvSpPr>
        <xdr:cNvPr id="782" name="楕円 781">
          <a:extLst>
            <a:ext uri="{FF2B5EF4-FFF2-40B4-BE49-F238E27FC236}">
              <a16:creationId xmlns:a16="http://schemas.microsoft.com/office/drawing/2014/main" id="{35E84690-D009-4299-98AB-C20B942684C9}"/>
            </a:ext>
          </a:extLst>
        </xdr:cNvPr>
        <xdr:cNvSpPr/>
      </xdr:nvSpPr>
      <xdr:spPr>
        <a:xfrm>
          <a:off x="1454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121920</xdr:rowOff>
    </xdr:from>
    <xdr:to>
      <xdr:col>81</xdr:col>
      <xdr:colOff>50800</xdr:colOff>
      <xdr:row>103</xdr:row>
      <xdr:rowOff>156211</xdr:rowOff>
    </xdr:to>
    <xdr:cxnSp macro="">
      <xdr:nvCxnSpPr>
        <xdr:cNvPr id="783" name="直線コネクタ 782">
          <a:extLst>
            <a:ext uri="{FF2B5EF4-FFF2-40B4-BE49-F238E27FC236}">
              <a16:creationId xmlns:a16="http://schemas.microsoft.com/office/drawing/2014/main" id="{3DC00A84-5570-4E2C-BB2C-DEDA4B7BA212}"/>
            </a:ext>
          </a:extLst>
        </xdr:cNvPr>
        <xdr:cNvCxnSpPr/>
      </xdr:nvCxnSpPr>
      <xdr:spPr>
        <a:xfrm>
          <a:off x="14592300" y="177812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29972</xdr:rowOff>
    </xdr:from>
    <xdr:to>
      <xdr:col>72</xdr:col>
      <xdr:colOff>38100</xdr:colOff>
      <xdr:row>103</xdr:row>
      <xdr:rowOff>131572</xdr:rowOff>
    </xdr:to>
    <xdr:sp macro="" textlink="">
      <xdr:nvSpPr>
        <xdr:cNvPr id="784" name="楕円 783">
          <a:extLst>
            <a:ext uri="{FF2B5EF4-FFF2-40B4-BE49-F238E27FC236}">
              <a16:creationId xmlns:a16="http://schemas.microsoft.com/office/drawing/2014/main" id="{DE4D46AF-4DB4-4318-8B73-B4D2D8C61D28}"/>
            </a:ext>
          </a:extLst>
        </xdr:cNvPr>
        <xdr:cNvSpPr/>
      </xdr:nvSpPr>
      <xdr:spPr>
        <a:xfrm>
          <a:off x="13652500" y="176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80772</xdr:rowOff>
    </xdr:from>
    <xdr:to>
      <xdr:col>76</xdr:col>
      <xdr:colOff>114300</xdr:colOff>
      <xdr:row>103</xdr:row>
      <xdr:rowOff>121920</xdr:rowOff>
    </xdr:to>
    <xdr:cxnSp macro="">
      <xdr:nvCxnSpPr>
        <xdr:cNvPr id="785" name="直線コネクタ 784">
          <a:extLst>
            <a:ext uri="{FF2B5EF4-FFF2-40B4-BE49-F238E27FC236}">
              <a16:creationId xmlns:a16="http://schemas.microsoft.com/office/drawing/2014/main" id="{59B242EE-1477-4960-B2A1-5E20E6512093}"/>
            </a:ext>
          </a:extLst>
        </xdr:cNvPr>
        <xdr:cNvCxnSpPr/>
      </xdr:nvCxnSpPr>
      <xdr:spPr>
        <a:xfrm>
          <a:off x="13703300" y="177401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144272</xdr:rowOff>
    </xdr:from>
    <xdr:to>
      <xdr:col>67</xdr:col>
      <xdr:colOff>101600</xdr:colOff>
      <xdr:row>103</xdr:row>
      <xdr:rowOff>74422</xdr:rowOff>
    </xdr:to>
    <xdr:sp macro="" textlink="">
      <xdr:nvSpPr>
        <xdr:cNvPr id="786" name="楕円 785">
          <a:extLst>
            <a:ext uri="{FF2B5EF4-FFF2-40B4-BE49-F238E27FC236}">
              <a16:creationId xmlns:a16="http://schemas.microsoft.com/office/drawing/2014/main" id="{BBAA9B58-F439-447B-B009-1B57505522D9}"/>
            </a:ext>
          </a:extLst>
        </xdr:cNvPr>
        <xdr:cNvSpPr/>
      </xdr:nvSpPr>
      <xdr:spPr>
        <a:xfrm>
          <a:off x="12763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23622</xdr:rowOff>
    </xdr:from>
    <xdr:to>
      <xdr:col>71</xdr:col>
      <xdr:colOff>177800</xdr:colOff>
      <xdr:row>103</xdr:row>
      <xdr:rowOff>80772</xdr:rowOff>
    </xdr:to>
    <xdr:cxnSp macro="">
      <xdr:nvCxnSpPr>
        <xdr:cNvPr id="787" name="直線コネクタ 786">
          <a:extLst>
            <a:ext uri="{FF2B5EF4-FFF2-40B4-BE49-F238E27FC236}">
              <a16:creationId xmlns:a16="http://schemas.microsoft.com/office/drawing/2014/main" id="{F4342D35-0DAA-44BD-ACE7-5884497AB9F9}"/>
            </a:ext>
          </a:extLst>
        </xdr:cNvPr>
        <xdr:cNvCxnSpPr/>
      </xdr:nvCxnSpPr>
      <xdr:spPr>
        <a:xfrm>
          <a:off x="12814300" y="1768297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51833</xdr:rowOff>
    </xdr:from>
    <xdr:ext cx="405111" cy="259045"/>
    <xdr:sp macro="" textlink="">
      <xdr:nvSpPr>
        <xdr:cNvPr id="788" name="n_1aveValue【公民館】&#10;有形固定資産減価償却率">
          <a:extLst>
            <a:ext uri="{FF2B5EF4-FFF2-40B4-BE49-F238E27FC236}">
              <a16:creationId xmlns:a16="http://schemas.microsoft.com/office/drawing/2014/main" id="{54D03CAC-751D-475A-BE92-93E3C0C8C1C8}"/>
            </a:ext>
          </a:extLst>
        </xdr:cNvPr>
        <xdr:cNvSpPr txBox="1"/>
      </xdr:nvSpPr>
      <xdr:spPr>
        <a:xfrm>
          <a:off x="15266044"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17542</xdr:rowOff>
    </xdr:from>
    <xdr:ext cx="405111" cy="259045"/>
    <xdr:sp macro="" textlink="">
      <xdr:nvSpPr>
        <xdr:cNvPr id="789" name="n_2aveValue【公民館】&#10;有形固定資産減価償却率">
          <a:extLst>
            <a:ext uri="{FF2B5EF4-FFF2-40B4-BE49-F238E27FC236}">
              <a16:creationId xmlns:a16="http://schemas.microsoft.com/office/drawing/2014/main" id="{C604D423-A867-472B-8D66-2FC302342D20}"/>
            </a:ext>
          </a:extLst>
        </xdr:cNvPr>
        <xdr:cNvSpPr txBox="1"/>
      </xdr:nvSpPr>
      <xdr:spPr>
        <a:xfrm>
          <a:off x="14389744"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152416</xdr:rowOff>
    </xdr:from>
    <xdr:ext cx="405111" cy="259045"/>
    <xdr:sp macro="" textlink="">
      <xdr:nvSpPr>
        <xdr:cNvPr id="790" name="n_3aveValue【公民館】&#10;有形固定資産減価償却率">
          <a:extLst>
            <a:ext uri="{FF2B5EF4-FFF2-40B4-BE49-F238E27FC236}">
              <a16:creationId xmlns:a16="http://schemas.microsoft.com/office/drawing/2014/main" id="{823EA8FF-677E-4945-948C-6DA3D0EF7009}"/>
            </a:ext>
          </a:extLst>
        </xdr:cNvPr>
        <xdr:cNvSpPr txBox="1"/>
      </xdr:nvSpPr>
      <xdr:spPr>
        <a:xfrm>
          <a:off x="13500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791" name="n_4aveValue【公民館】&#10;有形固定資産減価償却率">
          <a:extLst>
            <a:ext uri="{FF2B5EF4-FFF2-40B4-BE49-F238E27FC236}">
              <a16:creationId xmlns:a16="http://schemas.microsoft.com/office/drawing/2014/main" id="{891F077E-AA16-4A09-8E9C-3449144E0003}"/>
            </a:ext>
          </a:extLst>
        </xdr:cNvPr>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52088</xdr:rowOff>
    </xdr:from>
    <xdr:ext cx="405111" cy="259045"/>
    <xdr:sp macro="" textlink="">
      <xdr:nvSpPr>
        <xdr:cNvPr id="792" name="n_1mainValue【公民館】&#10;有形固定資産減価償却率">
          <a:extLst>
            <a:ext uri="{FF2B5EF4-FFF2-40B4-BE49-F238E27FC236}">
              <a16:creationId xmlns:a16="http://schemas.microsoft.com/office/drawing/2014/main" id="{DE7A3CFF-DF30-410E-8170-2BB1A3F6C6C5}"/>
            </a:ext>
          </a:extLst>
        </xdr:cNvPr>
        <xdr:cNvSpPr txBox="1"/>
      </xdr:nvSpPr>
      <xdr:spPr>
        <a:xfrm>
          <a:off x="15266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17797</xdr:rowOff>
    </xdr:from>
    <xdr:ext cx="405111" cy="259045"/>
    <xdr:sp macro="" textlink="">
      <xdr:nvSpPr>
        <xdr:cNvPr id="793" name="n_2mainValue【公民館】&#10;有形固定資産減価償却率">
          <a:extLst>
            <a:ext uri="{FF2B5EF4-FFF2-40B4-BE49-F238E27FC236}">
              <a16:creationId xmlns:a16="http://schemas.microsoft.com/office/drawing/2014/main" id="{64E629CF-3780-461A-8BF2-CDE7DD595C17}"/>
            </a:ext>
          </a:extLst>
        </xdr:cNvPr>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148099</xdr:rowOff>
    </xdr:from>
    <xdr:ext cx="405111" cy="259045"/>
    <xdr:sp macro="" textlink="">
      <xdr:nvSpPr>
        <xdr:cNvPr id="794" name="n_3mainValue【公民館】&#10;有形固定資産減価償却率">
          <a:extLst>
            <a:ext uri="{FF2B5EF4-FFF2-40B4-BE49-F238E27FC236}">
              <a16:creationId xmlns:a16="http://schemas.microsoft.com/office/drawing/2014/main" id="{988B5A7E-746D-4840-A104-65A4B6E86601}"/>
            </a:ext>
          </a:extLst>
        </xdr:cNvPr>
        <xdr:cNvSpPr txBox="1"/>
      </xdr:nvSpPr>
      <xdr:spPr>
        <a:xfrm>
          <a:off x="13500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90949</xdr:rowOff>
    </xdr:from>
    <xdr:ext cx="405111" cy="259045"/>
    <xdr:sp macro="" textlink="">
      <xdr:nvSpPr>
        <xdr:cNvPr id="795" name="n_4mainValue【公民館】&#10;有形固定資産減価償却率">
          <a:extLst>
            <a:ext uri="{FF2B5EF4-FFF2-40B4-BE49-F238E27FC236}">
              <a16:creationId xmlns:a16="http://schemas.microsoft.com/office/drawing/2014/main" id="{3C43E958-3F26-403F-A175-778743E63F61}"/>
            </a:ext>
          </a:extLst>
        </xdr:cNvPr>
        <xdr:cNvSpPr txBox="1"/>
      </xdr:nvSpPr>
      <xdr:spPr>
        <a:xfrm>
          <a:off x="12611744"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48E7946A-4136-4089-9E36-70EB1DF5C15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E6B702FD-2723-4820-9C56-ED2EEB31327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53BF6EE6-50AD-4543-837E-38F2B3E13A0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13E23510-FB85-46D0-9CCD-908DF1C36AB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896D5EB5-7462-4103-8C45-E3FF687B727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872DC869-6EF5-4202-A61A-00D02064D4F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B4FFE72F-2AFF-42CE-970F-E8E770AD691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E3C729C6-9EAC-43BE-A05C-4460089B75E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535B5352-B372-4245-A423-A636C91EA79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F3F03A79-EE0B-474E-9A3C-1D32F40C9BF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931B2FE3-44DE-4FDE-807A-93CCD1AE563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766C38F0-EF40-4544-9A0E-574613B8634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BA50C4CA-813A-4AA6-A5AF-422F3AEB9C5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C5F6F13A-41AE-499A-AB33-D8EAD71F138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262C6479-CE3F-4C53-BB38-EB491534E20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BE402AC2-2DF2-4318-8D05-DB6AABFD682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EDFBD1F4-6A66-4C03-90DF-8C90AD49F44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F2C779E0-1ABE-4C3C-802D-4ADFC325AF7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775D7174-C3A2-4EBF-8A89-0C9B7F94A35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50D8CB00-4B13-4DAF-B7BB-E22626C2B15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55C7C0DF-A8F4-4458-985C-DC8A9828E9E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B9E4AC3-493D-441F-A52D-B0891FB763B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2B05F9E5-EF9D-4150-8C6A-04C1EC88D2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19050</xdr:rowOff>
    </xdr:from>
    <xdr:to>
      <xdr:col>116</xdr:col>
      <xdr:colOff>62864</xdr:colOff>
      <xdr:row>108</xdr:row>
      <xdr:rowOff>30480</xdr:rowOff>
    </xdr:to>
    <xdr:cxnSp macro="">
      <xdr:nvCxnSpPr>
        <xdr:cNvPr id="819" name="直線コネクタ 818">
          <a:extLst>
            <a:ext uri="{FF2B5EF4-FFF2-40B4-BE49-F238E27FC236}">
              <a16:creationId xmlns:a16="http://schemas.microsoft.com/office/drawing/2014/main" id="{48248069-9927-4383-A5C8-585A26B5BE79}"/>
            </a:ext>
          </a:extLst>
        </xdr:cNvPr>
        <xdr:cNvCxnSpPr/>
      </xdr:nvCxnSpPr>
      <xdr:spPr>
        <a:xfrm flipV="1">
          <a:off x="22160864" y="1733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20" name="【公民館】&#10;一人当たり面積最小値テキスト">
          <a:extLst>
            <a:ext uri="{FF2B5EF4-FFF2-40B4-BE49-F238E27FC236}">
              <a16:creationId xmlns:a16="http://schemas.microsoft.com/office/drawing/2014/main" id="{20D9617F-1CF7-4327-9BF9-1366259F09E2}"/>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21" name="直線コネクタ 820">
          <a:extLst>
            <a:ext uri="{FF2B5EF4-FFF2-40B4-BE49-F238E27FC236}">
              <a16:creationId xmlns:a16="http://schemas.microsoft.com/office/drawing/2014/main" id="{815E1EF3-2C28-4C13-BEE9-94C483AA8DB6}"/>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137177</xdr:rowOff>
    </xdr:from>
    <xdr:ext cx="469744" cy="259045"/>
    <xdr:sp macro="" textlink="">
      <xdr:nvSpPr>
        <xdr:cNvPr id="822" name="【公民館】&#10;一人当たり面積最大値テキスト">
          <a:extLst>
            <a:ext uri="{FF2B5EF4-FFF2-40B4-BE49-F238E27FC236}">
              <a16:creationId xmlns:a16="http://schemas.microsoft.com/office/drawing/2014/main" id="{46E389D4-D314-4A66-86EC-A9185328A833}"/>
            </a:ext>
          </a:extLst>
        </xdr:cNvPr>
        <xdr:cNvSpPr txBox="1"/>
      </xdr:nvSpPr>
      <xdr:spPr>
        <a:xfrm>
          <a:off x="22199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823" name="直線コネクタ 822">
          <a:extLst>
            <a:ext uri="{FF2B5EF4-FFF2-40B4-BE49-F238E27FC236}">
              <a16:creationId xmlns:a16="http://schemas.microsoft.com/office/drawing/2014/main" id="{A7143E22-DE90-4961-AB04-AE20CADD7BEB}"/>
            </a:ext>
          </a:extLst>
        </xdr:cNvPr>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24" name="【公民館】&#10;一人当たり面積平均値テキスト">
          <a:extLst>
            <a:ext uri="{FF2B5EF4-FFF2-40B4-BE49-F238E27FC236}">
              <a16:creationId xmlns:a16="http://schemas.microsoft.com/office/drawing/2014/main" id="{E8F67E39-6DA2-43CF-8337-BDB11C129203}"/>
            </a:ext>
          </a:extLst>
        </xdr:cNvPr>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25" name="フローチャート: 判断 824">
          <a:extLst>
            <a:ext uri="{FF2B5EF4-FFF2-40B4-BE49-F238E27FC236}">
              <a16:creationId xmlns:a16="http://schemas.microsoft.com/office/drawing/2014/main" id="{31FA892E-A9E7-41C0-A2AE-FEEC8E1F1D62}"/>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26" name="フローチャート: 判断 825">
          <a:extLst>
            <a:ext uri="{FF2B5EF4-FFF2-40B4-BE49-F238E27FC236}">
              <a16:creationId xmlns:a16="http://schemas.microsoft.com/office/drawing/2014/main" id="{DDE75A6A-BC8C-4D6B-B36F-1796ECF7676F}"/>
            </a:ext>
          </a:extLst>
        </xdr:cNvPr>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27" name="フローチャート: 判断 826">
          <a:extLst>
            <a:ext uri="{FF2B5EF4-FFF2-40B4-BE49-F238E27FC236}">
              <a16:creationId xmlns:a16="http://schemas.microsoft.com/office/drawing/2014/main" id="{08D1919F-424D-4E4A-B8F9-9277C836956E}"/>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28" name="フローチャート: 判断 827">
          <a:extLst>
            <a:ext uri="{FF2B5EF4-FFF2-40B4-BE49-F238E27FC236}">
              <a16:creationId xmlns:a16="http://schemas.microsoft.com/office/drawing/2014/main" id="{4E995861-5290-4AEE-BB55-59F6EF8FA3A3}"/>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29" name="フローチャート: 判断 828">
          <a:extLst>
            <a:ext uri="{FF2B5EF4-FFF2-40B4-BE49-F238E27FC236}">
              <a16:creationId xmlns:a16="http://schemas.microsoft.com/office/drawing/2014/main" id="{E6750324-A42C-41D2-ACCE-8F624BF81464}"/>
            </a:ext>
          </a:extLst>
        </xdr:cNvPr>
        <xdr:cNvSpPr/>
      </xdr:nvSpPr>
      <xdr:spPr>
        <a:xfrm>
          <a:off x="18605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395CFB72-D52B-4C0F-A31D-2B3127523A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2DC98E0-1C52-4F74-956C-B207F6009E5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91AB068-FFAE-490D-81A9-3774D38ECFF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37D22D6-3010-4AD7-A6C8-27BBCBC08D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BFF40DF-CF3D-45AA-AFD5-4F48CAF4E8D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35" name="楕円 834">
          <a:extLst>
            <a:ext uri="{FF2B5EF4-FFF2-40B4-BE49-F238E27FC236}">
              <a16:creationId xmlns:a16="http://schemas.microsoft.com/office/drawing/2014/main" id="{8D9EF7D6-F7DA-4B77-B57A-DBC69C50C902}"/>
            </a:ext>
          </a:extLst>
        </xdr:cNvPr>
        <xdr:cNvSpPr/>
      </xdr:nvSpPr>
      <xdr:spPr>
        <a:xfrm>
          <a:off x="22110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105427</xdr:rowOff>
    </xdr:from>
    <xdr:ext cx="469744" cy="259045"/>
    <xdr:sp macro="" textlink="">
      <xdr:nvSpPr>
        <xdr:cNvPr id="836" name="【公民館】&#10;一人当たり面積該当値テキスト">
          <a:extLst>
            <a:ext uri="{FF2B5EF4-FFF2-40B4-BE49-F238E27FC236}">
              <a16:creationId xmlns:a16="http://schemas.microsoft.com/office/drawing/2014/main" id="{A526565B-9F2F-4199-899B-30AF96DFD094}"/>
            </a:ext>
          </a:extLst>
        </xdr:cNvPr>
        <xdr:cNvSpPr txBox="1"/>
      </xdr:nvSpPr>
      <xdr:spPr>
        <a:xfrm>
          <a:off x="221996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63500</xdr:rowOff>
    </xdr:from>
    <xdr:to>
      <xdr:col>112</xdr:col>
      <xdr:colOff>38100</xdr:colOff>
      <xdr:row>104</xdr:row>
      <xdr:rowOff>165100</xdr:rowOff>
    </xdr:to>
    <xdr:sp macro="" textlink="">
      <xdr:nvSpPr>
        <xdr:cNvPr id="837" name="楕円 836">
          <a:extLst>
            <a:ext uri="{FF2B5EF4-FFF2-40B4-BE49-F238E27FC236}">
              <a16:creationId xmlns:a16="http://schemas.microsoft.com/office/drawing/2014/main" id="{2AD8D155-6BAB-4430-9F5C-355AA7EA1C42}"/>
            </a:ext>
          </a:extLst>
        </xdr:cNvPr>
        <xdr:cNvSpPr/>
      </xdr:nvSpPr>
      <xdr:spPr>
        <a:xfrm>
          <a:off x="2127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104</xdr:row>
      <xdr:rowOff>114300</xdr:rowOff>
    </xdr:to>
    <xdr:cxnSp macro="">
      <xdr:nvCxnSpPr>
        <xdr:cNvPr id="838" name="直線コネクタ 837">
          <a:extLst>
            <a:ext uri="{FF2B5EF4-FFF2-40B4-BE49-F238E27FC236}">
              <a16:creationId xmlns:a16="http://schemas.microsoft.com/office/drawing/2014/main" id="{A58C559E-6F92-40A2-A216-CDD707D54157}"/>
            </a:ext>
          </a:extLst>
        </xdr:cNvPr>
        <xdr:cNvCxnSpPr/>
      </xdr:nvCxnSpPr>
      <xdr:spPr>
        <a:xfrm flipV="1">
          <a:off x="21323300" y="17792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86361</xdr:rowOff>
    </xdr:from>
    <xdr:to>
      <xdr:col>107</xdr:col>
      <xdr:colOff>101600</xdr:colOff>
      <xdr:row>101</xdr:row>
      <xdr:rowOff>16511</xdr:rowOff>
    </xdr:to>
    <xdr:sp macro="" textlink="">
      <xdr:nvSpPr>
        <xdr:cNvPr id="839" name="楕円 838">
          <a:extLst>
            <a:ext uri="{FF2B5EF4-FFF2-40B4-BE49-F238E27FC236}">
              <a16:creationId xmlns:a16="http://schemas.microsoft.com/office/drawing/2014/main" id="{9A3A8B79-47F2-4DC4-AD3A-93B7139FC0AD}"/>
            </a:ext>
          </a:extLst>
        </xdr:cNvPr>
        <xdr:cNvSpPr/>
      </xdr:nvSpPr>
      <xdr:spPr>
        <a:xfrm>
          <a:off x="20383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137161</xdr:rowOff>
    </xdr:from>
    <xdr:to>
      <xdr:col>111</xdr:col>
      <xdr:colOff>177800</xdr:colOff>
      <xdr:row>104</xdr:row>
      <xdr:rowOff>114300</xdr:rowOff>
    </xdr:to>
    <xdr:cxnSp macro="">
      <xdr:nvCxnSpPr>
        <xdr:cNvPr id="840" name="直線コネクタ 839">
          <a:extLst>
            <a:ext uri="{FF2B5EF4-FFF2-40B4-BE49-F238E27FC236}">
              <a16:creationId xmlns:a16="http://schemas.microsoft.com/office/drawing/2014/main" id="{3930A2D8-4507-4108-BDF9-95EA603E7A32}"/>
            </a:ext>
          </a:extLst>
        </xdr:cNvPr>
        <xdr:cNvCxnSpPr/>
      </xdr:nvCxnSpPr>
      <xdr:spPr>
        <a:xfrm>
          <a:off x="20434300" y="17282161"/>
          <a:ext cx="889000" cy="66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124461</xdr:rowOff>
    </xdr:from>
    <xdr:to>
      <xdr:col>102</xdr:col>
      <xdr:colOff>165100</xdr:colOff>
      <xdr:row>101</xdr:row>
      <xdr:rowOff>54611</xdr:rowOff>
    </xdr:to>
    <xdr:sp macro="" textlink="">
      <xdr:nvSpPr>
        <xdr:cNvPr id="841" name="楕円 840">
          <a:extLst>
            <a:ext uri="{FF2B5EF4-FFF2-40B4-BE49-F238E27FC236}">
              <a16:creationId xmlns:a16="http://schemas.microsoft.com/office/drawing/2014/main" id="{5A27186C-7D3F-41F3-BE73-5A7305CF7800}"/>
            </a:ext>
          </a:extLst>
        </xdr:cNvPr>
        <xdr:cNvSpPr/>
      </xdr:nvSpPr>
      <xdr:spPr>
        <a:xfrm>
          <a:off x="19494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137161</xdr:rowOff>
    </xdr:from>
    <xdr:to>
      <xdr:col>107</xdr:col>
      <xdr:colOff>50800</xdr:colOff>
      <xdr:row>101</xdr:row>
      <xdr:rowOff>3811</xdr:rowOff>
    </xdr:to>
    <xdr:cxnSp macro="">
      <xdr:nvCxnSpPr>
        <xdr:cNvPr id="842" name="直線コネクタ 841">
          <a:extLst>
            <a:ext uri="{FF2B5EF4-FFF2-40B4-BE49-F238E27FC236}">
              <a16:creationId xmlns:a16="http://schemas.microsoft.com/office/drawing/2014/main" id="{C4ABDC0E-CCED-43E3-B796-193A7C4E897C}"/>
            </a:ext>
          </a:extLst>
        </xdr:cNvPr>
        <xdr:cNvCxnSpPr/>
      </xdr:nvCxnSpPr>
      <xdr:spPr>
        <a:xfrm flipV="1">
          <a:off x="19545300" y="17282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86361</xdr:rowOff>
    </xdr:from>
    <xdr:to>
      <xdr:col>98</xdr:col>
      <xdr:colOff>38100</xdr:colOff>
      <xdr:row>101</xdr:row>
      <xdr:rowOff>16511</xdr:rowOff>
    </xdr:to>
    <xdr:sp macro="" textlink="">
      <xdr:nvSpPr>
        <xdr:cNvPr id="843" name="楕円 842">
          <a:extLst>
            <a:ext uri="{FF2B5EF4-FFF2-40B4-BE49-F238E27FC236}">
              <a16:creationId xmlns:a16="http://schemas.microsoft.com/office/drawing/2014/main" id="{A1F8AA5F-09EE-4D4C-9EF4-D7BE92E0E659}"/>
            </a:ext>
          </a:extLst>
        </xdr:cNvPr>
        <xdr:cNvSpPr/>
      </xdr:nvSpPr>
      <xdr:spPr>
        <a:xfrm>
          <a:off x="18605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137161</xdr:rowOff>
    </xdr:from>
    <xdr:to>
      <xdr:col>102</xdr:col>
      <xdr:colOff>114300</xdr:colOff>
      <xdr:row>101</xdr:row>
      <xdr:rowOff>3811</xdr:rowOff>
    </xdr:to>
    <xdr:cxnSp macro="">
      <xdr:nvCxnSpPr>
        <xdr:cNvPr id="844" name="直線コネクタ 843">
          <a:extLst>
            <a:ext uri="{FF2B5EF4-FFF2-40B4-BE49-F238E27FC236}">
              <a16:creationId xmlns:a16="http://schemas.microsoft.com/office/drawing/2014/main" id="{9CDC37BC-5DF0-4AEF-9B80-BCAA5F9F7392}"/>
            </a:ext>
          </a:extLst>
        </xdr:cNvPr>
        <xdr:cNvCxnSpPr/>
      </xdr:nvCxnSpPr>
      <xdr:spPr>
        <a:xfrm>
          <a:off x="18656300" y="17282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845" name="n_1aveValue【公民館】&#10;一人当たり面積">
          <a:extLst>
            <a:ext uri="{FF2B5EF4-FFF2-40B4-BE49-F238E27FC236}">
              <a16:creationId xmlns:a16="http://schemas.microsoft.com/office/drawing/2014/main" id="{DB23E64C-C3E4-4E91-A023-CA9EBF9EE654}"/>
            </a:ext>
          </a:extLst>
        </xdr:cNvPr>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46" name="n_2aveValue【公民館】&#10;一人当たり面積">
          <a:extLst>
            <a:ext uri="{FF2B5EF4-FFF2-40B4-BE49-F238E27FC236}">
              <a16:creationId xmlns:a16="http://schemas.microsoft.com/office/drawing/2014/main" id="{656B6240-32D7-4B42-9610-85BDE9E33961}"/>
            </a:ext>
          </a:extLst>
        </xdr:cNvPr>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847" name="n_3aveValue【公民館】&#10;一人当たり面積">
          <a:extLst>
            <a:ext uri="{FF2B5EF4-FFF2-40B4-BE49-F238E27FC236}">
              <a16:creationId xmlns:a16="http://schemas.microsoft.com/office/drawing/2014/main" id="{6CFAC7CA-53E6-431A-9E7D-81DFF489B4ED}"/>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99077</xdr:rowOff>
    </xdr:from>
    <xdr:ext cx="469744" cy="259045"/>
    <xdr:sp macro="" textlink="">
      <xdr:nvSpPr>
        <xdr:cNvPr id="848" name="n_4aveValue【公民館】&#10;一人当たり面積">
          <a:extLst>
            <a:ext uri="{FF2B5EF4-FFF2-40B4-BE49-F238E27FC236}">
              <a16:creationId xmlns:a16="http://schemas.microsoft.com/office/drawing/2014/main" id="{E2B14BC6-9951-45F3-9EBA-1AE34841D007}"/>
            </a:ext>
          </a:extLst>
        </xdr:cNvPr>
        <xdr:cNvSpPr txBox="1"/>
      </xdr:nvSpPr>
      <xdr:spPr>
        <a:xfrm>
          <a:off x="18421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10177</xdr:rowOff>
    </xdr:from>
    <xdr:ext cx="469744" cy="259045"/>
    <xdr:sp macro="" textlink="">
      <xdr:nvSpPr>
        <xdr:cNvPr id="849" name="n_1mainValue【公民館】&#10;一人当たり面積">
          <a:extLst>
            <a:ext uri="{FF2B5EF4-FFF2-40B4-BE49-F238E27FC236}">
              <a16:creationId xmlns:a16="http://schemas.microsoft.com/office/drawing/2014/main" id="{FF8AC368-DB3B-47CA-8CC9-05DD3A051F74}"/>
            </a:ext>
          </a:extLst>
        </xdr:cNvPr>
        <xdr:cNvSpPr txBox="1"/>
      </xdr:nvSpPr>
      <xdr:spPr>
        <a:xfrm>
          <a:off x="210757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33038</xdr:rowOff>
    </xdr:from>
    <xdr:ext cx="469744" cy="259045"/>
    <xdr:sp macro="" textlink="">
      <xdr:nvSpPr>
        <xdr:cNvPr id="850" name="n_2mainValue【公民館】&#10;一人当たり面積">
          <a:extLst>
            <a:ext uri="{FF2B5EF4-FFF2-40B4-BE49-F238E27FC236}">
              <a16:creationId xmlns:a16="http://schemas.microsoft.com/office/drawing/2014/main" id="{2F8A23F5-C11D-42AF-942E-9BFD49176DF2}"/>
            </a:ext>
          </a:extLst>
        </xdr:cNvPr>
        <xdr:cNvSpPr txBox="1"/>
      </xdr:nvSpPr>
      <xdr:spPr>
        <a:xfrm>
          <a:off x="20199427"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71138</xdr:rowOff>
    </xdr:from>
    <xdr:ext cx="469744" cy="259045"/>
    <xdr:sp macro="" textlink="">
      <xdr:nvSpPr>
        <xdr:cNvPr id="851" name="n_3mainValue【公民館】&#10;一人当たり面積">
          <a:extLst>
            <a:ext uri="{FF2B5EF4-FFF2-40B4-BE49-F238E27FC236}">
              <a16:creationId xmlns:a16="http://schemas.microsoft.com/office/drawing/2014/main" id="{3DCF69F8-A4D9-45EF-966F-0FF9BE92B38C}"/>
            </a:ext>
          </a:extLst>
        </xdr:cNvPr>
        <xdr:cNvSpPr txBox="1"/>
      </xdr:nvSpPr>
      <xdr:spPr>
        <a:xfrm>
          <a:off x="19310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33038</xdr:rowOff>
    </xdr:from>
    <xdr:ext cx="469744" cy="259045"/>
    <xdr:sp macro="" textlink="">
      <xdr:nvSpPr>
        <xdr:cNvPr id="852" name="n_4mainValue【公民館】&#10;一人当たり面積">
          <a:extLst>
            <a:ext uri="{FF2B5EF4-FFF2-40B4-BE49-F238E27FC236}">
              <a16:creationId xmlns:a16="http://schemas.microsoft.com/office/drawing/2014/main" id="{D6389A4A-52E5-4E23-AA04-0EF6110136F2}"/>
            </a:ext>
          </a:extLst>
        </xdr:cNvPr>
        <xdr:cNvSpPr txBox="1"/>
      </xdr:nvSpPr>
      <xdr:spPr>
        <a:xfrm>
          <a:off x="18421427"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E64F6E18-4BB9-45AA-AF74-7277355EE8C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7BA30D18-955A-454C-A375-AE36B8FAC42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C66DDDC5-FB27-49B1-81C1-C8739FBC44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令和４年度の有形固定資産減価償却率は</a:t>
          </a:r>
          <a:r>
            <a:rPr kumimoji="1" lang="en-US" altLang="ja-JP" sz="1300">
              <a:latin typeface="ＭＳ Ｐゴシック" panose="020B0600070205080204" pitchFamily="50" charset="-128"/>
              <a:ea typeface="ＭＳ Ｐゴシック" panose="020B0600070205080204" pitchFamily="50" charset="-128"/>
            </a:rPr>
            <a:t>56.9</a:t>
          </a:r>
          <a:r>
            <a:rPr kumimoji="1" lang="ja-JP" altLang="en-US" sz="1300">
              <a:latin typeface="ＭＳ Ｐゴシック" panose="020B0600070205080204" pitchFamily="50" charset="-128"/>
              <a:ea typeface="ＭＳ Ｐゴシック" panose="020B0600070205080204" pitchFamily="50" charset="-128"/>
            </a:rPr>
            <a:t>％となっており、類似団体内平均及び全国・埼玉県平均よりは低いものの、「学校施設」や「児童館」、「庁舎」等は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％を超えている。中でも学校教育系施設は公共施設の延べ床面積全体の半数以上である</a:t>
          </a:r>
          <a:r>
            <a:rPr kumimoji="1" lang="en-US" altLang="ja-JP" sz="1300">
              <a:latin typeface="ＭＳ Ｐゴシック" panose="020B0600070205080204" pitchFamily="50" charset="-128"/>
              <a:ea typeface="ＭＳ Ｐゴシック" panose="020B0600070205080204" pitchFamily="50" charset="-128"/>
            </a:rPr>
            <a:t>52.1</a:t>
          </a:r>
          <a:r>
            <a:rPr kumimoji="1" lang="ja-JP" altLang="en-US" sz="1300">
              <a:latin typeface="ＭＳ Ｐゴシック" panose="020B0600070205080204" pitchFamily="50" charset="-128"/>
              <a:ea typeface="ＭＳ Ｐゴシック" panose="020B0600070205080204" pitchFamily="50" charset="-128"/>
            </a:rPr>
            <a:t>％を占めていることから、有形固定資産減価償却率が</a:t>
          </a:r>
          <a:r>
            <a:rPr kumimoji="1" lang="en-US" altLang="ja-JP" sz="1300">
              <a:latin typeface="ＭＳ Ｐゴシック" panose="020B0600070205080204" pitchFamily="50" charset="-128"/>
              <a:ea typeface="ＭＳ Ｐゴシック" panose="020B0600070205080204" pitchFamily="50" charset="-128"/>
            </a:rPr>
            <a:t>72.5</a:t>
          </a:r>
          <a:r>
            <a:rPr kumimoji="1" lang="ja-JP" altLang="en-US" sz="1300">
              <a:latin typeface="ＭＳ Ｐゴシック" panose="020B0600070205080204" pitchFamily="50" charset="-128"/>
              <a:ea typeface="ＭＳ Ｐゴシック" panose="020B0600070205080204" pitchFamily="50" charset="-128"/>
            </a:rPr>
            <a:t>％となる「学校施設」の老朽化の影響は大きいと言える。「学校施設」は、一人当たり面積が</a:t>
          </a:r>
          <a:r>
            <a:rPr kumimoji="1" lang="en-US" altLang="ja-JP" sz="1300">
              <a:latin typeface="ＭＳ Ｐゴシック" panose="020B0600070205080204" pitchFamily="50" charset="-128"/>
              <a:ea typeface="ＭＳ Ｐゴシック" panose="020B0600070205080204" pitchFamily="50" charset="-128"/>
            </a:rPr>
            <a:t>1.112㎡</a:t>
          </a:r>
          <a:r>
            <a:rPr kumimoji="1" lang="ja-JP" altLang="en-US" sz="1300">
              <a:latin typeface="ＭＳ Ｐゴシック" panose="020B0600070205080204" pitchFamily="50" charset="-128"/>
              <a:ea typeface="ＭＳ Ｐゴシック" panose="020B0600070205080204" pitchFamily="50" charset="-128"/>
            </a:rPr>
            <a:t>と類似団体内平均及び全国・埼玉県平均と比較しても少ないが、児童生徒数がピーク時と比較して大きく減少していること、施設規模が大きく多額の維持管理費用を要することが見込まれること等を総合的に勘案し、施設の集約化・複合化等を検討していく。</a:t>
          </a:r>
        </a:p>
        <a:p>
          <a:r>
            <a:rPr kumimoji="1" lang="ja-JP" altLang="en-US" sz="1300">
              <a:latin typeface="ＭＳ Ｐゴシック" panose="020B0600070205080204" pitchFamily="50" charset="-128"/>
              <a:ea typeface="ＭＳ Ｐゴシック" panose="020B0600070205080204" pitchFamily="50" charset="-128"/>
            </a:rPr>
            <a:t>　その他、類似団体と比較して特に有形固定資産減価償却率が高くなっている施設は、「橋りょう・トンネル」（</a:t>
          </a:r>
          <a:r>
            <a:rPr kumimoji="1" lang="en-US" altLang="ja-JP" sz="1300">
              <a:latin typeface="ＭＳ Ｐゴシック" panose="020B0600070205080204" pitchFamily="50" charset="-128"/>
              <a:ea typeface="ＭＳ Ｐゴシック" panose="020B0600070205080204" pitchFamily="50" charset="-128"/>
            </a:rPr>
            <a:t>77.2</a:t>
          </a:r>
          <a:r>
            <a:rPr kumimoji="1" lang="ja-JP" altLang="en-US" sz="1300">
              <a:latin typeface="ＭＳ Ｐゴシック" panose="020B0600070205080204" pitchFamily="50" charset="-128"/>
              <a:ea typeface="ＭＳ Ｐゴシック" panose="020B0600070205080204" pitchFamily="50" charset="-128"/>
            </a:rPr>
            <a:t>％）である。　「橋りょう・トンネル」については、橋梁長寿命化計画に基づき、計画的に点検・診断を実施しており、この結果に基づき長寿命化工事を実施する。今後も継続的に点検を実施し、管理していく。</a:t>
          </a:r>
        </a:p>
        <a:p>
          <a:r>
            <a:rPr kumimoji="1" lang="ja-JP" altLang="en-US" sz="1300">
              <a:latin typeface="ＭＳ Ｐゴシック" panose="020B0600070205080204" pitchFamily="50" charset="-128"/>
              <a:ea typeface="ＭＳ Ｐゴシック" panose="020B0600070205080204" pitchFamily="50" charset="-128"/>
            </a:rPr>
            <a:t>　また、有形固定資産減価償却率</a:t>
          </a:r>
          <a:r>
            <a:rPr kumimoji="1" lang="en-US" altLang="ja-JP" sz="1300">
              <a:latin typeface="ＭＳ Ｐゴシック" panose="020B0600070205080204" pitchFamily="50" charset="-128"/>
              <a:ea typeface="ＭＳ Ｐゴシック" panose="020B0600070205080204" pitchFamily="50" charset="-128"/>
            </a:rPr>
            <a:t>77.0</a:t>
          </a:r>
          <a:r>
            <a:rPr kumimoji="1" lang="ja-JP" altLang="en-US" sz="1300">
              <a:latin typeface="ＭＳ Ｐゴシック" panose="020B0600070205080204" pitchFamily="50" charset="-128"/>
              <a:ea typeface="ＭＳ Ｐゴシック" panose="020B0600070205080204" pitchFamily="50" charset="-128"/>
            </a:rPr>
            <a:t>％となっている「児童館」については、単館児童館は、まちづくりセンター、コミュニティセンター、学校等へ機能を移転するなど、施設の集約化・複合化など検討していく。同様に有形固定資産減価償却率</a:t>
          </a:r>
          <a:r>
            <a:rPr kumimoji="1" lang="en-US" altLang="ja-JP" sz="1300">
              <a:latin typeface="ＭＳ Ｐゴシック" panose="020B0600070205080204" pitchFamily="50" charset="-128"/>
              <a:ea typeface="ＭＳ Ｐゴシック" panose="020B0600070205080204" pitchFamily="50" charset="-128"/>
            </a:rPr>
            <a:t>76.5</a:t>
          </a:r>
          <a:r>
            <a:rPr kumimoji="1" lang="ja-JP" altLang="en-US" sz="1300">
              <a:latin typeface="ＭＳ Ｐゴシック" panose="020B0600070205080204" pitchFamily="50" charset="-128"/>
              <a:ea typeface="ＭＳ Ｐゴシック" panose="020B0600070205080204" pitchFamily="50" charset="-128"/>
            </a:rPr>
            <a:t>％と高くなっている「公営住宅」は、昭和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年代に建設された建物があることから、大規模改修や更新の時期を迎えるにあたっては、施設の必要性について入居者の状況に応じつつ施設集約化・複合化等についても総合的に検討していく。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79E866-275A-4DF5-A137-3DFFEDBE78B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8A8E3C-12A0-4B9B-BB2A-19471E656E1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D1F3D2-05E9-43F9-AD7B-B1B40EEED57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2C5400-D9B4-4DA9-BA2C-4522968FE24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0D1096-1D07-4335-B91B-7501FE1FF7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4319A6-11C8-42EE-ADBD-1593E06B996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2D29B6-3048-444B-9F6B-F8D226BAD9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9B9E7F-31D2-4219-8DCB-D5AB77CBA94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2369F3A-4C4D-41E5-8B08-763BF275C6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D464B2-ED26-45F4-A4A8-2AD4250E75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344,070
337,574
72.11
128,036,480
116,895,054
9,988,614
62,801,138
62,882,238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87F72B-6567-4241-AFA0-9385264E26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3D69A6-58AB-448C-817D-5F6B6344863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84CB8C-F3C9-4685-B95D-34D4A808134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102F58-4A8D-465E-B64F-D078BA2F25B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C00298-0905-47F5-9DAD-B07CEFAF6CE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684BB75-F5B3-4B26-8F2E-576BDA037E6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FC7F01-1E39-4D02-908E-E6749EDEB76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202220-3643-4E38-B02D-795F77E95A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DAA0B9-AD17-4407-BE11-82C63CB7FD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EB67A4-4125-493F-BC97-D0E74DDD9A2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66BB7A-7A14-4BF3-8F72-AACE7D7DCA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6A6C90-D17D-4E84-B06D-4A4F4B8BB1B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6AEF281-3DC3-4B0D-816B-F3589686634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6687ED-1923-419F-89A2-A4790F07919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15B65A-DE4E-4918-ACC0-866404B812E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206E26-C5FB-40DF-80E8-E40888D26BF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EC4EA72-EF90-41FE-B363-C473B454876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7BCB625-B6EE-40B0-8B1A-99E47B3DBDB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0DDB06-84B9-4E7E-BCC3-CC2F3668A73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BF6436D-3B02-480C-B38A-BC5787EA208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9C4DD43-7C47-44F5-AD97-F85DCF0B05E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CA3CD5-876A-4F87-A0B0-C8CC439AB2F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E2C0B74-650F-4071-9533-C0B9C453ED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0813C4-3B70-4A5D-9E3B-560949026A9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8667EB-B5EC-4F0D-811A-7D3E0AA7CD3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3CDDEA-8F1B-40BF-A5A2-F9F6DFB181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6A0C8F6-5EE8-468C-8609-2386A65297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0ED3E0D-0DDE-40BD-9454-F05A0357DE3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080D1C4-6627-44D8-BC4C-84F0362F85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44E3DA1-2B9F-475D-9B58-C64159401E8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068042-580A-4DFA-BCB2-58339259D93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6C7431A-B6F7-4B24-8B8C-1767BC629C0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523EDF6-5FD5-4F10-B569-A1480176A3D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95A1A87-BFB6-46E9-A761-701A2B79B4E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190809C-8E90-4C19-9D22-B8C2CD8D37C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BBF5272-4A08-4856-B28A-D47F5A2E9D9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9434154-8BA5-41A6-8F01-DD8D07A5AB2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06C123C-DD3B-4334-B064-473884B5C62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78556B5-9FD6-44C9-A8EE-9B55979777F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AD90076-CCD9-4098-9ABB-9F71D2C8ECB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29A97DC-9754-4899-BEA3-6FF3D117F03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4FD032A-4D4F-4F96-880D-63DE02B3801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0AC9E3F-8A63-4B48-994D-99C12695CFE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016FA6E-4FD0-4227-9135-85456710095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A59A1B8-EB3B-4FDA-855F-171C9B683E0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68E2C91-165C-41E5-9ADB-7F97F626ADD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41910</xdr:rowOff>
    </xdr:to>
    <xdr:cxnSp macro="">
      <xdr:nvCxnSpPr>
        <xdr:cNvPr id="58" name="直線コネクタ 57">
          <a:extLst>
            <a:ext uri="{FF2B5EF4-FFF2-40B4-BE49-F238E27FC236}">
              <a16:creationId xmlns:a16="http://schemas.microsoft.com/office/drawing/2014/main" id="{4284FC7C-0C6C-4757-9185-AFF32EF4133C}"/>
            </a:ext>
          </a:extLst>
        </xdr:cNvPr>
        <xdr:cNvCxnSpPr/>
      </xdr:nvCxnSpPr>
      <xdr:spPr>
        <a:xfrm flipV="1">
          <a:off x="4634865" y="5856514"/>
          <a:ext cx="0" cy="138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45737</xdr:rowOff>
    </xdr:from>
    <xdr:ext cx="405111" cy="259045"/>
    <xdr:sp macro="" textlink="">
      <xdr:nvSpPr>
        <xdr:cNvPr id="59" name="【図書館】&#10;有形固定資産減価償却率最小値テキスト">
          <a:extLst>
            <a:ext uri="{FF2B5EF4-FFF2-40B4-BE49-F238E27FC236}">
              <a16:creationId xmlns:a16="http://schemas.microsoft.com/office/drawing/2014/main" id="{F57165AC-3B2F-48FD-896A-F83D6079DA12}"/>
            </a:ext>
          </a:extLst>
        </xdr:cNvPr>
        <xdr:cNvSpPr txBox="1"/>
      </xdr:nvSpPr>
      <xdr:spPr>
        <a:xfrm>
          <a:off x="46736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41910</xdr:rowOff>
    </xdr:from>
    <xdr:to>
      <xdr:col>24</xdr:col>
      <xdr:colOff>152400</xdr:colOff>
      <xdr:row>42</xdr:row>
      <xdr:rowOff>41910</xdr:rowOff>
    </xdr:to>
    <xdr:cxnSp macro="">
      <xdr:nvCxnSpPr>
        <xdr:cNvPr id="60" name="直線コネクタ 59">
          <a:extLst>
            <a:ext uri="{FF2B5EF4-FFF2-40B4-BE49-F238E27FC236}">
              <a16:creationId xmlns:a16="http://schemas.microsoft.com/office/drawing/2014/main" id="{B429A294-9B41-49AB-9A6D-3173094DEB1B}"/>
            </a:ext>
          </a:extLst>
        </xdr:cNvPr>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1E144E27-78FE-4321-90BC-D4A0B319431D}"/>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0F5FDC9D-3D66-444E-AA02-021DD25F174F}"/>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3" name="【図書館】&#10;有形固定資産減価償却率平均値テキスト">
          <a:extLst>
            <a:ext uri="{FF2B5EF4-FFF2-40B4-BE49-F238E27FC236}">
              <a16:creationId xmlns:a16="http://schemas.microsoft.com/office/drawing/2014/main" id="{E23BD383-D76E-489B-8EAB-65366DA2F41F}"/>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4" name="フローチャート: 判断 63">
          <a:extLst>
            <a:ext uri="{FF2B5EF4-FFF2-40B4-BE49-F238E27FC236}">
              <a16:creationId xmlns:a16="http://schemas.microsoft.com/office/drawing/2014/main" id="{245C1129-467B-45E8-9C51-6E561D612C09}"/>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9EB9C174-D56F-424C-A8DA-2A8269D5699E}"/>
            </a:ext>
          </a:extLst>
        </xdr:cNvPr>
        <xdr:cNvSpPr/>
      </xdr:nvSpPr>
      <xdr:spPr>
        <a:xfrm>
          <a:off x="3746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71120</xdr:rowOff>
    </xdr:from>
    <xdr:to>
      <xdr:col>15</xdr:col>
      <xdr:colOff>101600</xdr:colOff>
      <xdr:row>38</xdr:row>
      <xdr:rowOff>1270</xdr:rowOff>
    </xdr:to>
    <xdr:sp macro="" textlink="">
      <xdr:nvSpPr>
        <xdr:cNvPr id="66" name="フローチャート: 判断 65">
          <a:extLst>
            <a:ext uri="{FF2B5EF4-FFF2-40B4-BE49-F238E27FC236}">
              <a16:creationId xmlns:a16="http://schemas.microsoft.com/office/drawing/2014/main" id="{B308A6CD-3F47-425B-AD44-5653B3CDC75F}"/>
            </a:ext>
          </a:extLst>
        </xdr:cNvPr>
        <xdr:cNvSpPr/>
      </xdr:nvSpPr>
      <xdr:spPr>
        <a:xfrm>
          <a:off x="2857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48260</xdr:rowOff>
    </xdr:from>
    <xdr:to>
      <xdr:col>10</xdr:col>
      <xdr:colOff>165100</xdr:colOff>
      <xdr:row>37</xdr:row>
      <xdr:rowOff>149860</xdr:rowOff>
    </xdr:to>
    <xdr:sp macro="" textlink="">
      <xdr:nvSpPr>
        <xdr:cNvPr id="67" name="フローチャート: 判断 66">
          <a:extLst>
            <a:ext uri="{FF2B5EF4-FFF2-40B4-BE49-F238E27FC236}">
              <a16:creationId xmlns:a16="http://schemas.microsoft.com/office/drawing/2014/main" id="{D6AD2FFA-BA38-48D8-9C2E-F91B7B478C2A}"/>
            </a:ext>
          </a:extLst>
        </xdr:cNvPr>
        <xdr:cNvSpPr/>
      </xdr:nvSpPr>
      <xdr:spPr>
        <a:xfrm>
          <a:off x="1968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58057</xdr:rowOff>
    </xdr:from>
    <xdr:to>
      <xdr:col>6</xdr:col>
      <xdr:colOff>38100</xdr:colOff>
      <xdr:row>37</xdr:row>
      <xdr:rowOff>159657</xdr:rowOff>
    </xdr:to>
    <xdr:sp macro="" textlink="">
      <xdr:nvSpPr>
        <xdr:cNvPr id="68" name="フローチャート: 判断 67">
          <a:extLst>
            <a:ext uri="{FF2B5EF4-FFF2-40B4-BE49-F238E27FC236}">
              <a16:creationId xmlns:a16="http://schemas.microsoft.com/office/drawing/2014/main" id="{F3A842A3-9243-4DDB-BC9E-1C1E3A9F580A}"/>
            </a:ext>
          </a:extLst>
        </xdr:cNvPr>
        <xdr:cNvSpPr/>
      </xdr:nvSpPr>
      <xdr:spPr>
        <a:xfrm>
          <a:off x="1079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E4727F-0CE3-46A9-A2BE-9CBC0EA01A8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03041C7-704E-4B52-A2E2-932AC6AA1E4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DFA350E-D7B0-409A-A3B9-5EA9EF5F4A2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717A59E-1CF2-43EB-932F-32696A04A6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38F5E72-890E-4601-AB00-A1CBE6EB0F9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136434</xdr:rowOff>
    </xdr:from>
    <xdr:to>
      <xdr:col>24</xdr:col>
      <xdr:colOff>114300</xdr:colOff>
      <xdr:row>36</xdr:row>
      <xdr:rowOff>66584</xdr:rowOff>
    </xdr:to>
    <xdr:sp macro="" textlink="">
      <xdr:nvSpPr>
        <xdr:cNvPr id="74" name="楕円 73">
          <a:extLst>
            <a:ext uri="{FF2B5EF4-FFF2-40B4-BE49-F238E27FC236}">
              <a16:creationId xmlns:a16="http://schemas.microsoft.com/office/drawing/2014/main" id="{390A5829-6799-4D6A-9B7D-2E692FAB4B56}"/>
            </a:ext>
          </a:extLst>
        </xdr:cNvPr>
        <xdr:cNvSpPr/>
      </xdr:nvSpPr>
      <xdr:spPr>
        <a:xfrm>
          <a:off x="45847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159311</xdr:rowOff>
    </xdr:from>
    <xdr:ext cx="405111" cy="259045"/>
    <xdr:sp macro="" textlink="">
      <xdr:nvSpPr>
        <xdr:cNvPr id="75" name="【図書館】&#10;有形固定資産減価償却率該当値テキスト">
          <a:extLst>
            <a:ext uri="{FF2B5EF4-FFF2-40B4-BE49-F238E27FC236}">
              <a16:creationId xmlns:a16="http://schemas.microsoft.com/office/drawing/2014/main" id="{4D21004E-6F7A-4762-81F6-7461C1F94F3D}"/>
            </a:ext>
          </a:extLst>
        </xdr:cNvPr>
        <xdr:cNvSpPr txBox="1"/>
      </xdr:nvSpPr>
      <xdr:spPr>
        <a:xfrm>
          <a:off x="4673600" y="59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100511</xdr:rowOff>
    </xdr:from>
    <xdr:to>
      <xdr:col>20</xdr:col>
      <xdr:colOff>38100</xdr:colOff>
      <xdr:row>36</xdr:row>
      <xdr:rowOff>30661</xdr:rowOff>
    </xdr:to>
    <xdr:sp macro="" textlink="">
      <xdr:nvSpPr>
        <xdr:cNvPr id="76" name="楕円 75">
          <a:extLst>
            <a:ext uri="{FF2B5EF4-FFF2-40B4-BE49-F238E27FC236}">
              <a16:creationId xmlns:a16="http://schemas.microsoft.com/office/drawing/2014/main" id="{D8F4F388-8C17-4915-B9D6-6C229389FCAF}"/>
            </a:ext>
          </a:extLst>
        </xdr:cNvPr>
        <xdr:cNvSpPr/>
      </xdr:nvSpPr>
      <xdr:spPr>
        <a:xfrm>
          <a:off x="3746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151311</xdr:rowOff>
    </xdr:from>
    <xdr:to>
      <xdr:col>24</xdr:col>
      <xdr:colOff>63500</xdr:colOff>
      <xdr:row>36</xdr:row>
      <xdr:rowOff>15784</xdr:rowOff>
    </xdr:to>
    <xdr:cxnSp macro="">
      <xdr:nvCxnSpPr>
        <xdr:cNvPr id="77" name="直線コネクタ 76">
          <a:extLst>
            <a:ext uri="{FF2B5EF4-FFF2-40B4-BE49-F238E27FC236}">
              <a16:creationId xmlns:a16="http://schemas.microsoft.com/office/drawing/2014/main" id="{DFD753B9-48EA-4A80-85F1-E673183EA277}"/>
            </a:ext>
          </a:extLst>
        </xdr:cNvPr>
        <xdr:cNvCxnSpPr/>
      </xdr:nvCxnSpPr>
      <xdr:spPr>
        <a:xfrm>
          <a:off x="3797300" y="615206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64589</xdr:rowOff>
    </xdr:from>
    <xdr:to>
      <xdr:col>15</xdr:col>
      <xdr:colOff>101600</xdr:colOff>
      <xdr:row>35</xdr:row>
      <xdr:rowOff>166189</xdr:rowOff>
    </xdr:to>
    <xdr:sp macro="" textlink="">
      <xdr:nvSpPr>
        <xdr:cNvPr id="78" name="楕円 77">
          <a:extLst>
            <a:ext uri="{FF2B5EF4-FFF2-40B4-BE49-F238E27FC236}">
              <a16:creationId xmlns:a16="http://schemas.microsoft.com/office/drawing/2014/main" id="{C29EC099-B3D7-4056-94C7-DCA9DFD909ED}"/>
            </a:ext>
          </a:extLst>
        </xdr:cNvPr>
        <xdr:cNvSpPr/>
      </xdr:nvSpPr>
      <xdr:spPr>
        <a:xfrm>
          <a:off x="2857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115389</xdr:rowOff>
    </xdr:from>
    <xdr:to>
      <xdr:col>19</xdr:col>
      <xdr:colOff>177800</xdr:colOff>
      <xdr:row>35</xdr:row>
      <xdr:rowOff>151311</xdr:rowOff>
    </xdr:to>
    <xdr:cxnSp macro="">
      <xdr:nvCxnSpPr>
        <xdr:cNvPr id="79" name="直線コネクタ 78">
          <a:extLst>
            <a:ext uri="{FF2B5EF4-FFF2-40B4-BE49-F238E27FC236}">
              <a16:creationId xmlns:a16="http://schemas.microsoft.com/office/drawing/2014/main" id="{04856819-2889-4318-ACA0-DB2CC4232480}"/>
            </a:ext>
          </a:extLst>
        </xdr:cNvPr>
        <xdr:cNvCxnSpPr/>
      </xdr:nvCxnSpPr>
      <xdr:spPr>
        <a:xfrm>
          <a:off x="2908300" y="611613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53158</xdr:rowOff>
    </xdr:from>
    <xdr:to>
      <xdr:col>10</xdr:col>
      <xdr:colOff>165100</xdr:colOff>
      <xdr:row>35</xdr:row>
      <xdr:rowOff>154758</xdr:rowOff>
    </xdr:to>
    <xdr:sp macro="" textlink="">
      <xdr:nvSpPr>
        <xdr:cNvPr id="80" name="楕円 79">
          <a:extLst>
            <a:ext uri="{FF2B5EF4-FFF2-40B4-BE49-F238E27FC236}">
              <a16:creationId xmlns:a16="http://schemas.microsoft.com/office/drawing/2014/main" id="{5E6E70B6-CDBB-4984-9ACD-0F0780360959}"/>
            </a:ext>
          </a:extLst>
        </xdr:cNvPr>
        <xdr:cNvSpPr/>
      </xdr:nvSpPr>
      <xdr:spPr>
        <a:xfrm>
          <a:off x="1968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103958</xdr:rowOff>
    </xdr:from>
    <xdr:to>
      <xdr:col>15</xdr:col>
      <xdr:colOff>50800</xdr:colOff>
      <xdr:row>35</xdr:row>
      <xdr:rowOff>115389</xdr:rowOff>
    </xdr:to>
    <xdr:cxnSp macro="">
      <xdr:nvCxnSpPr>
        <xdr:cNvPr id="81" name="直線コネクタ 80">
          <a:extLst>
            <a:ext uri="{FF2B5EF4-FFF2-40B4-BE49-F238E27FC236}">
              <a16:creationId xmlns:a16="http://schemas.microsoft.com/office/drawing/2014/main" id="{F54E07BA-EAF2-48B5-88CC-073DC1A4DCC8}"/>
            </a:ext>
          </a:extLst>
        </xdr:cNvPr>
        <xdr:cNvCxnSpPr/>
      </xdr:nvCxnSpPr>
      <xdr:spPr>
        <a:xfrm>
          <a:off x="2019300" y="610470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28666</xdr:rowOff>
    </xdr:from>
    <xdr:to>
      <xdr:col>6</xdr:col>
      <xdr:colOff>38100</xdr:colOff>
      <xdr:row>35</xdr:row>
      <xdr:rowOff>130266</xdr:rowOff>
    </xdr:to>
    <xdr:sp macro="" textlink="">
      <xdr:nvSpPr>
        <xdr:cNvPr id="82" name="楕円 81">
          <a:extLst>
            <a:ext uri="{FF2B5EF4-FFF2-40B4-BE49-F238E27FC236}">
              <a16:creationId xmlns:a16="http://schemas.microsoft.com/office/drawing/2014/main" id="{BAC6E206-44D5-44D3-9AB8-4166FF5FDE22}"/>
            </a:ext>
          </a:extLst>
        </xdr:cNvPr>
        <xdr:cNvSpPr/>
      </xdr:nvSpPr>
      <xdr:spPr>
        <a:xfrm>
          <a:off x="1079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79466</xdr:rowOff>
    </xdr:from>
    <xdr:to>
      <xdr:col>10</xdr:col>
      <xdr:colOff>114300</xdr:colOff>
      <xdr:row>35</xdr:row>
      <xdr:rowOff>103958</xdr:rowOff>
    </xdr:to>
    <xdr:cxnSp macro="">
      <xdr:nvCxnSpPr>
        <xdr:cNvPr id="83" name="直線コネクタ 82">
          <a:extLst>
            <a:ext uri="{FF2B5EF4-FFF2-40B4-BE49-F238E27FC236}">
              <a16:creationId xmlns:a16="http://schemas.microsoft.com/office/drawing/2014/main" id="{BA647BD0-48E6-4DF5-BCF0-CE90D450C454}"/>
            </a:ext>
          </a:extLst>
        </xdr:cNvPr>
        <xdr:cNvCxnSpPr/>
      </xdr:nvCxnSpPr>
      <xdr:spPr>
        <a:xfrm>
          <a:off x="1130300" y="608021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36484</xdr:rowOff>
    </xdr:from>
    <xdr:ext cx="405111" cy="259045"/>
    <xdr:sp macro="" textlink="">
      <xdr:nvSpPr>
        <xdr:cNvPr id="84" name="n_1aveValue【図書館】&#10;有形固定資産減価償却率">
          <a:extLst>
            <a:ext uri="{FF2B5EF4-FFF2-40B4-BE49-F238E27FC236}">
              <a16:creationId xmlns:a16="http://schemas.microsoft.com/office/drawing/2014/main" id="{401167BB-5016-4B5A-B983-F404F7FEADDA}"/>
            </a:ext>
          </a:extLst>
        </xdr:cNvPr>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163847</xdr:rowOff>
    </xdr:from>
    <xdr:ext cx="405111" cy="259045"/>
    <xdr:sp macro="" textlink="">
      <xdr:nvSpPr>
        <xdr:cNvPr id="85" name="n_2aveValue【図書館】&#10;有形固定資産減価償却率">
          <a:extLst>
            <a:ext uri="{FF2B5EF4-FFF2-40B4-BE49-F238E27FC236}">
              <a16:creationId xmlns:a16="http://schemas.microsoft.com/office/drawing/2014/main" id="{AA960DA9-F596-453D-89EA-638C7F966824}"/>
            </a:ext>
          </a:extLst>
        </xdr:cNvPr>
        <xdr:cNvSpPr txBox="1"/>
      </xdr:nvSpPr>
      <xdr:spPr>
        <a:xfrm>
          <a:off x="2705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86" name="n_3aveValue【図書館】&#10;有形固定資産減価償却率">
          <a:extLst>
            <a:ext uri="{FF2B5EF4-FFF2-40B4-BE49-F238E27FC236}">
              <a16:creationId xmlns:a16="http://schemas.microsoft.com/office/drawing/2014/main" id="{74A537D6-EFE9-46E6-805C-12C157294EAC}"/>
            </a:ext>
          </a:extLst>
        </xdr:cNvPr>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150784</xdr:rowOff>
    </xdr:from>
    <xdr:ext cx="405111" cy="259045"/>
    <xdr:sp macro="" textlink="">
      <xdr:nvSpPr>
        <xdr:cNvPr id="87" name="n_4aveValue【図書館】&#10;有形固定資産減価償却率">
          <a:extLst>
            <a:ext uri="{FF2B5EF4-FFF2-40B4-BE49-F238E27FC236}">
              <a16:creationId xmlns:a16="http://schemas.microsoft.com/office/drawing/2014/main" id="{15258E61-4C85-4140-B7ED-8EA395979DEA}"/>
            </a:ext>
          </a:extLst>
        </xdr:cNvPr>
        <xdr:cNvSpPr txBox="1"/>
      </xdr:nvSpPr>
      <xdr:spPr>
        <a:xfrm>
          <a:off x="927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47188</xdr:rowOff>
    </xdr:from>
    <xdr:ext cx="405111" cy="259045"/>
    <xdr:sp macro="" textlink="">
      <xdr:nvSpPr>
        <xdr:cNvPr id="88" name="n_1mainValue【図書館】&#10;有形固定資産減価償却率">
          <a:extLst>
            <a:ext uri="{FF2B5EF4-FFF2-40B4-BE49-F238E27FC236}">
              <a16:creationId xmlns:a16="http://schemas.microsoft.com/office/drawing/2014/main" id="{983D56BA-32C1-481C-92D7-7D7B2D895CEF}"/>
            </a:ext>
          </a:extLst>
        </xdr:cNvPr>
        <xdr:cNvSpPr txBox="1"/>
      </xdr:nvSpPr>
      <xdr:spPr>
        <a:xfrm>
          <a:off x="3582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11266</xdr:rowOff>
    </xdr:from>
    <xdr:ext cx="405111" cy="259045"/>
    <xdr:sp macro="" textlink="">
      <xdr:nvSpPr>
        <xdr:cNvPr id="89" name="n_2mainValue【図書館】&#10;有形固定資産減価償却率">
          <a:extLst>
            <a:ext uri="{FF2B5EF4-FFF2-40B4-BE49-F238E27FC236}">
              <a16:creationId xmlns:a16="http://schemas.microsoft.com/office/drawing/2014/main" id="{8FAEEE3A-3E42-4952-BD35-84D8F1AE2058}"/>
            </a:ext>
          </a:extLst>
        </xdr:cNvPr>
        <xdr:cNvSpPr txBox="1"/>
      </xdr:nvSpPr>
      <xdr:spPr>
        <a:xfrm>
          <a:off x="27057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171285</xdr:rowOff>
    </xdr:from>
    <xdr:ext cx="405111" cy="259045"/>
    <xdr:sp macro="" textlink="">
      <xdr:nvSpPr>
        <xdr:cNvPr id="90" name="n_3mainValue【図書館】&#10;有形固定資産減価償却率">
          <a:extLst>
            <a:ext uri="{FF2B5EF4-FFF2-40B4-BE49-F238E27FC236}">
              <a16:creationId xmlns:a16="http://schemas.microsoft.com/office/drawing/2014/main" id="{769B1E33-CB4C-43DF-BA5F-A18E5619C6E1}"/>
            </a:ext>
          </a:extLst>
        </xdr:cNvPr>
        <xdr:cNvSpPr txBox="1"/>
      </xdr:nvSpPr>
      <xdr:spPr>
        <a:xfrm>
          <a:off x="1816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146793</xdr:rowOff>
    </xdr:from>
    <xdr:ext cx="405111" cy="259045"/>
    <xdr:sp macro="" textlink="">
      <xdr:nvSpPr>
        <xdr:cNvPr id="91" name="n_4mainValue【図書館】&#10;有形固定資産減価償却率">
          <a:extLst>
            <a:ext uri="{FF2B5EF4-FFF2-40B4-BE49-F238E27FC236}">
              <a16:creationId xmlns:a16="http://schemas.microsoft.com/office/drawing/2014/main" id="{BE5E2EB3-7F43-4CCF-8BD3-20072049C7DB}"/>
            </a:ext>
          </a:extLst>
        </xdr:cNvPr>
        <xdr:cNvSpPr txBox="1"/>
      </xdr:nvSpPr>
      <xdr:spPr>
        <a:xfrm>
          <a:off x="927744" y="580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722B924-4F6D-428A-9C02-3628A0D5173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8A1842F-9672-419D-9F6A-9A2DAF70D77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465099B-A729-43D2-B794-C2B89C5CE6E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71D26CF-6BD7-4A8D-A60D-7ADC45275AA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996133D-F6FF-45D5-9F1A-1CFE6F8CBE0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D0560D5-8EE5-4835-9061-C3677199504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365FC27-20F6-4E0E-A0DE-A79338A08C1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4F9D848-7049-4DBC-94A0-ADC8BE8488F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CBD0061-7E64-421C-AA37-690D8515F4B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8F229A1-559E-466D-AE85-6E75BBB0BD4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4E6A750-A519-44DC-94FB-15665F13606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81857D1-D117-45F1-83BE-C35F96E96F6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13317C6B-1A22-4BD9-9385-D67B8FF672C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A46AB838-DD78-4D95-AA0F-C201633A75C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D6F7531-9AEB-4FCF-9717-6A9E62FC69E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73CE678-B5E2-4D1D-825A-5647C5F8BED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183F33E-8659-4EE8-9EAC-C9F0AD02E3E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6CA7E5E-063F-4004-B357-E98D8C0055C5}"/>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C49EFC95-7AE3-416F-99D4-515AF0CC25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951F97DE-6747-4E00-B220-D426B3E2DF5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700E4EB-1396-42B2-A00C-445990577A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12F41863-8739-445B-85D8-2884E42E8EB8}"/>
            </a:ext>
          </a:extLst>
        </xdr:cNvPr>
        <xdr:cNvCxnSpPr/>
      </xdr:nvCxnSpPr>
      <xdr:spPr>
        <a:xfrm flipV="1">
          <a:off x="10476865" y="5699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0E0ECA06-4B6B-4DF2-8A55-BAADEE0FF262}"/>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6F9B49AA-A7B4-4413-AB74-749F41B861D7}"/>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5C876A70-810A-4B50-8178-B54FE55D1853}"/>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7" name="直線コネクタ 116">
          <a:extLst>
            <a:ext uri="{FF2B5EF4-FFF2-40B4-BE49-F238E27FC236}">
              <a16:creationId xmlns:a16="http://schemas.microsoft.com/office/drawing/2014/main" id="{E4418A07-3FF0-4466-A891-F8B40D97EB67}"/>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a:extLst>
            <a:ext uri="{FF2B5EF4-FFF2-40B4-BE49-F238E27FC236}">
              <a16:creationId xmlns:a16="http://schemas.microsoft.com/office/drawing/2014/main" id="{ADB63D4A-545E-40E8-972A-36A305BC6037}"/>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C46F50B0-F200-41FE-B91C-42208472D4D4}"/>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6B8BF04E-DD4C-432F-9135-B11275CF43B4}"/>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EF378163-3B1E-4EC0-8AFB-E6E6BC44272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105410</xdr:rowOff>
    </xdr:from>
    <xdr:to>
      <xdr:col>41</xdr:col>
      <xdr:colOff>101600</xdr:colOff>
      <xdr:row>38</xdr:row>
      <xdr:rowOff>35560</xdr:rowOff>
    </xdr:to>
    <xdr:sp macro="" textlink="">
      <xdr:nvSpPr>
        <xdr:cNvPr id="122" name="フローチャート: 判断 121">
          <a:extLst>
            <a:ext uri="{FF2B5EF4-FFF2-40B4-BE49-F238E27FC236}">
              <a16:creationId xmlns:a16="http://schemas.microsoft.com/office/drawing/2014/main" id="{3ABD67A3-F08A-42C1-AEB8-6D8903D5F1E5}"/>
            </a:ext>
          </a:extLst>
        </xdr:cNvPr>
        <xdr:cNvSpPr/>
      </xdr:nvSpPr>
      <xdr:spPr>
        <a:xfrm>
          <a:off x="781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3F361597-8294-4F21-ADE9-15944EA6738E}"/>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EA4AA67-2C13-404C-9B20-4CFAC759690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AE35130-751B-4F0A-9331-311B8F2B4BF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A74AF85-9CB4-45E0-B475-55FA1E7A9D0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2147559-F7A4-4E90-B678-9F9F3AFC8DE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728FC55-E7FD-4AD8-AD39-2DB6937AD66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9" name="楕円 128">
          <a:extLst>
            <a:ext uri="{FF2B5EF4-FFF2-40B4-BE49-F238E27FC236}">
              <a16:creationId xmlns:a16="http://schemas.microsoft.com/office/drawing/2014/main" id="{B826DE1D-33A9-495D-9970-548070F4EE67}"/>
            </a:ext>
          </a:extLst>
        </xdr:cNvPr>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30" name="【図書館】&#10;一人当たり面積該当値テキスト">
          <a:extLst>
            <a:ext uri="{FF2B5EF4-FFF2-40B4-BE49-F238E27FC236}">
              <a16:creationId xmlns:a16="http://schemas.microsoft.com/office/drawing/2014/main" id="{77FE540B-0689-4DC8-8FCF-B1F34559461D}"/>
            </a:ext>
          </a:extLst>
        </xdr:cNvPr>
        <xdr:cNvSpPr txBox="1"/>
      </xdr:nvSpPr>
      <xdr:spPr>
        <a:xfrm>
          <a:off x="10515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1" name="楕円 130">
          <a:extLst>
            <a:ext uri="{FF2B5EF4-FFF2-40B4-BE49-F238E27FC236}">
              <a16:creationId xmlns:a16="http://schemas.microsoft.com/office/drawing/2014/main" id="{F308AC98-6550-467D-81E8-E0B42CFB60D8}"/>
            </a:ext>
          </a:extLst>
        </xdr:cNvPr>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41910</xdr:rowOff>
    </xdr:to>
    <xdr:cxnSp macro="">
      <xdr:nvCxnSpPr>
        <xdr:cNvPr id="132" name="直線コネクタ 131">
          <a:extLst>
            <a:ext uri="{FF2B5EF4-FFF2-40B4-BE49-F238E27FC236}">
              <a16:creationId xmlns:a16="http://schemas.microsoft.com/office/drawing/2014/main" id="{A8AC5E7B-467A-46AB-837D-F640CDD49AD9}"/>
            </a:ext>
          </a:extLst>
        </xdr:cNvPr>
        <xdr:cNvCxnSpPr/>
      </xdr:nvCxnSpPr>
      <xdr:spPr>
        <a:xfrm>
          <a:off x="9639300" y="672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3" name="楕円 132">
          <a:extLst>
            <a:ext uri="{FF2B5EF4-FFF2-40B4-BE49-F238E27FC236}">
              <a16:creationId xmlns:a16="http://schemas.microsoft.com/office/drawing/2014/main" id="{B5878B3D-798E-4795-ACEC-8723F961BC1F}"/>
            </a:ext>
          </a:extLst>
        </xdr:cNvPr>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34" name="直線コネクタ 133">
          <a:extLst>
            <a:ext uri="{FF2B5EF4-FFF2-40B4-BE49-F238E27FC236}">
              <a16:creationId xmlns:a16="http://schemas.microsoft.com/office/drawing/2014/main" id="{9A76F9F1-FD30-45B8-917A-832B3EC0DCC3}"/>
            </a:ext>
          </a:extLst>
        </xdr:cNvPr>
        <xdr:cNvCxnSpPr/>
      </xdr:nvCxnSpPr>
      <xdr:spPr>
        <a:xfrm>
          <a:off x="8750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5" name="楕円 134">
          <a:extLst>
            <a:ext uri="{FF2B5EF4-FFF2-40B4-BE49-F238E27FC236}">
              <a16:creationId xmlns:a16="http://schemas.microsoft.com/office/drawing/2014/main" id="{583C765B-E993-4B0B-96EE-25BDE88569E1}"/>
            </a:ext>
          </a:extLst>
        </xdr:cNvPr>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41910</xdr:rowOff>
    </xdr:to>
    <xdr:cxnSp macro="">
      <xdr:nvCxnSpPr>
        <xdr:cNvPr id="136" name="直線コネクタ 135">
          <a:extLst>
            <a:ext uri="{FF2B5EF4-FFF2-40B4-BE49-F238E27FC236}">
              <a16:creationId xmlns:a16="http://schemas.microsoft.com/office/drawing/2014/main" id="{70D76239-D70E-4372-8356-D91862874C70}"/>
            </a:ext>
          </a:extLst>
        </xdr:cNvPr>
        <xdr:cNvCxnSpPr/>
      </xdr:nvCxnSpPr>
      <xdr:spPr>
        <a:xfrm>
          <a:off x="7861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7" name="楕円 136">
          <a:extLst>
            <a:ext uri="{FF2B5EF4-FFF2-40B4-BE49-F238E27FC236}">
              <a16:creationId xmlns:a16="http://schemas.microsoft.com/office/drawing/2014/main" id="{DC57A2A3-1476-4A23-A087-CAC8163642D8}"/>
            </a:ext>
          </a:extLst>
        </xdr:cNvPr>
        <xdr:cNvSpPr/>
      </xdr:nvSpPr>
      <xdr:spPr>
        <a:xfrm>
          <a:off x="692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41910</xdr:rowOff>
    </xdr:to>
    <xdr:cxnSp macro="">
      <xdr:nvCxnSpPr>
        <xdr:cNvPr id="138" name="直線コネクタ 137">
          <a:extLst>
            <a:ext uri="{FF2B5EF4-FFF2-40B4-BE49-F238E27FC236}">
              <a16:creationId xmlns:a16="http://schemas.microsoft.com/office/drawing/2014/main" id="{E45A2BB8-D0EA-4640-96E9-ACD863EAB949}"/>
            </a:ext>
          </a:extLst>
        </xdr:cNvPr>
        <xdr:cNvCxnSpPr/>
      </xdr:nvCxnSpPr>
      <xdr:spPr>
        <a:xfrm>
          <a:off x="6972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9" name="n_1aveValue【図書館】&#10;一人当たり面積">
          <a:extLst>
            <a:ext uri="{FF2B5EF4-FFF2-40B4-BE49-F238E27FC236}">
              <a16:creationId xmlns:a16="http://schemas.microsoft.com/office/drawing/2014/main" id="{92385ACA-5C79-4590-8D20-10B5EDDD3892}"/>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a:extLst>
            <a:ext uri="{FF2B5EF4-FFF2-40B4-BE49-F238E27FC236}">
              <a16:creationId xmlns:a16="http://schemas.microsoft.com/office/drawing/2014/main" id="{1198AD10-9D79-4AAC-9E6D-A5EED332CCEA}"/>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52087</xdr:rowOff>
    </xdr:from>
    <xdr:ext cx="469744" cy="259045"/>
    <xdr:sp macro="" textlink="">
      <xdr:nvSpPr>
        <xdr:cNvPr id="141" name="n_3aveValue【図書館】&#10;一人当たり面積">
          <a:extLst>
            <a:ext uri="{FF2B5EF4-FFF2-40B4-BE49-F238E27FC236}">
              <a16:creationId xmlns:a16="http://schemas.microsoft.com/office/drawing/2014/main" id="{34531AAC-1473-4C1C-BA8C-258448928111}"/>
            </a:ext>
          </a:extLst>
        </xdr:cNvPr>
        <xdr:cNvSpPr txBox="1"/>
      </xdr:nvSpPr>
      <xdr:spPr>
        <a:xfrm>
          <a:off x="7626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2" name="n_4aveValue【図書館】&#10;一人当たり面積">
          <a:extLst>
            <a:ext uri="{FF2B5EF4-FFF2-40B4-BE49-F238E27FC236}">
              <a16:creationId xmlns:a16="http://schemas.microsoft.com/office/drawing/2014/main" id="{63A18663-5FCA-41C5-AE97-0F1BC224475E}"/>
            </a:ext>
          </a:extLst>
        </xdr:cNvPr>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43" name="n_1mainValue【図書館】&#10;一人当たり面積">
          <a:extLst>
            <a:ext uri="{FF2B5EF4-FFF2-40B4-BE49-F238E27FC236}">
              <a16:creationId xmlns:a16="http://schemas.microsoft.com/office/drawing/2014/main" id="{3C9A8A84-A30A-4AB5-8D89-4228D051B341}"/>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4" name="n_2mainValue【図書館】&#10;一人当たり面積">
          <a:extLst>
            <a:ext uri="{FF2B5EF4-FFF2-40B4-BE49-F238E27FC236}">
              <a16:creationId xmlns:a16="http://schemas.microsoft.com/office/drawing/2014/main" id="{CE6C3B4A-2377-426A-B6A9-921D1833BF73}"/>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5" name="n_3mainValue【図書館】&#10;一人当たり面積">
          <a:extLst>
            <a:ext uri="{FF2B5EF4-FFF2-40B4-BE49-F238E27FC236}">
              <a16:creationId xmlns:a16="http://schemas.microsoft.com/office/drawing/2014/main" id="{A6CC65F6-4AA9-4206-B81E-247713C2A55C}"/>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6" name="n_4mainValue【図書館】&#10;一人当たり面積">
          <a:extLst>
            <a:ext uri="{FF2B5EF4-FFF2-40B4-BE49-F238E27FC236}">
              <a16:creationId xmlns:a16="http://schemas.microsoft.com/office/drawing/2014/main" id="{6A47C23B-CC89-43E1-AAAA-7D6EA2468DFA}"/>
            </a:ext>
          </a:extLst>
        </xdr:cNvPr>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BEBC37F-DFFD-4043-8380-8B0AACCB540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D87DCEB-13EB-4D70-ABC4-D9FAFDC191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493366D-0805-4EFC-9CE1-37DAEB5782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0090C86-5D44-4804-9580-289EF1761F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C7C78C8-56D4-452E-9922-622E54109DD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2FE68ED-8D60-4F73-B24C-60C7EF4C35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198C0B3-407F-4589-BFAF-C867DEA3E57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A0CEE52-061D-4BDC-9C86-516720DD8B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6F1382C-23BC-4866-819C-173F91F312A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9C1577C-0B55-4470-A3D6-DEC2A677B68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8AAF962-206C-425F-BD26-7D6103FED26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EB81B562-7275-4404-AD83-C35211B0D92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3E88E284-C1D5-479F-81D2-C4248D8B04A5}"/>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BA8E08ED-2C83-427D-9B24-2D6BA1445465}"/>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2D91D7D8-5BBD-4292-958E-937878EE6DC8}"/>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12D84CBB-06B5-4048-BDB7-FE7424FF43E4}"/>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7FA29742-57C5-4362-83AB-4A924483E15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9A8FDE90-0614-4AE7-BF16-1D9A744C8221}"/>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5E1E630C-6322-4714-9455-FA7675C2310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F7CDB32D-B695-4A9A-B687-E77EB49539C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3FDB9819-0CC2-40EA-B192-DB6B4FEBE26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DF2AC110-1E47-46E3-955F-C5C865C2ED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9144</xdr:rowOff>
    </xdr:to>
    <xdr:cxnSp macro="">
      <xdr:nvCxnSpPr>
        <xdr:cNvPr id="169" name="直線コネクタ 168">
          <a:extLst>
            <a:ext uri="{FF2B5EF4-FFF2-40B4-BE49-F238E27FC236}">
              <a16:creationId xmlns:a16="http://schemas.microsoft.com/office/drawing/2014/main" id="{EE658224-6662-4902-B9B8-AA0639C7A869}"/>
            </a:ext>
          </a:extLst>
        </xdr:cNvPr>
        <xdr:cNvCxnSpPr/>
      </xdr:nvCxnSpPr>
      <xdr:spPr>
        <a:xfrm flipV="1">
          <a:off x="4634865" y="966978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B18EBB50-B46F-40EF-8785-0D327828DC76}"/>
            </a:ext>
          </a:extLst>
        </xdr:cNvPr>
        <xdr:cNvSpPr txBox="1"/>
      </xdr:nvSpPr>
      <xdr:spPr>
        <a:xfrm>
          <a:off x="4673600" y="1098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1" name="直線コネクタ 170">
          <a:extLst>
            <a:ext uri="{FF2B5EF4-FFF2-40B4-BE49-F238E27FC236}">
              <a16:creationId xmlns:a16="http://schemas.microsoft.com/office/drawing/2014/main" id="{7E8FEE17-B0F3-425C-85EA-F2123C66EAFF}"/>
            </a:ext>
          </a:extLst>
        </xdr:cNvPr>
        <xdr:cNvCxnSpPr/>
      </xdr:nvCxnSpPr>
      <xdr:spPr>
        <a:xfrm>
          <a:off x="4546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93E733F9-D0EF-457B-8D10-9DB9DCB738AF}"/>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3" name="直線コネクタ 172">
          <a:extLst>
            <a:ext uri="{FF2B5EF4-FFF2-40B4-BE49-F238E27FC236}">
              <a16:creationId xmlns:a16="http://schemas.microsoft.com/office/drawing/2014/main" id="{C0B775DA-B4BB-443B-9148-FD4E49B3D968}"/>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86377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28A7DE08-750E-461C-B118-5FE6639FFDB2}"/>
            </a:ext>
          </a:extLst>
        </xdr:cNvPr>
        <xdr:cNvSpPr txBox="1"/>
      </xdr:nvSpPr>
      <xdr:spPr>
        <a:xfrm>
          <a:off x="4673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5" name="フローチャート: 判断 174">
          <a:extLst>
            <a:ext uri="{FF2B5EF4-FFF2-40B4-BE49-F238E27FC236}">
              <a16:creationId xmlns:a16="http://schemas.microsoft.com/office/drawing/2014/main" id="{C40489E9-4152-4772-A7EF-BFBD250BC9F2}"/>
            </a:ext>
          </a:extLst>
        </xdr:cNvPr>
        <xdr:cNvSpPr/>
      </xdr:nvSpPr>
      <xdr:spPr>
        <a:xfrm>
          <a:off x="4584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90932</xdr:rowOff>
    </xdr:from>
    <xdr:to>
      <xdr:col>20</xdr:col>
      <xdr:colOff>38100</xdr:colOff>
      <xdr:row>61</xdr:row>
      <xdr:rowOff>21082</xdr:rowOff>
    </xdr:to>
    <xdr:sp macro="" textlink="">
      <xdr:nvSpPr>
        <xdr:cNvPr id="176" name="フローチャート: 判断 175">
          <a:extLst>
            <a:ext uri="{FF2B5EF4-FFF2-40B4-BE49-F238E27FC236}">
              <a16:creationId xmlns:a16="http://schemas.microsoft.com/office/drawing/2014/main" id="{B5617C61-1529-40E7-81C0-77F7D83A747B}"/>
            </a:ext>
          </a:extLst>
        </xdr:cNvPr>
        <xdr:cNvSpPr/>
      </xdr:nvSpPr>
      <xdr:spPr>
        <a:xfrm>
          <a:off x="3746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36068</xdr:rowOff>
    </xdr:from>
    <xdr:to>
      <xdr:col>15</xdr:col>
      <xdr:colOff>101600</xdr:colOff>
      <xdr:row>60</xdr:row>
      <xdr:rowOff>137668</xdr:rowOff>
    </xdr:to>
    <xdr:sp macro="" textlink="">
      <xdr:nvSpPr>
        <xdr:cNvPr id="177" name="フローチャート: 判断 176">
          <a:extLst>
            <a:ext uri="{FF2B5EF4-FFF2-40B4-BE49-F238E27FC236}">
              <a16:creationId xmlns:a16="http://schemas.microsoft.com/office/drawing/2014/main" id="{0BF2AABE-B647-4349-BE7A-3F2F9F97ADAD}"/>
            </a:ext>
          </a:extLst>
        </xdr:cNvPr>
        <xdr:cNvSpPr/>
      </xdr:nvSpPr>
      <xdr:spPr>
        <a:xfrm>
          <a:off x="2857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38354</xdr:rowOff>
    </xdr:from>
    <xdr:to>
      <xdr:col>10</xdr:col>
      <xdr:colOff>165100</xdr:colOff>
      <xdr:row>60</xdr:row>
      <xdr:rowOff>139954</xdr:rowOff>
    </xdr:to>
    <xdr:sp macro="" textlink="">
      <xdr:nvSpPr>
        <xdr:cNvPr id="178" name="フローチャート: 判断 177">
          <a:extLst>
            <a:ext uri="{FF2B5EF4-FFF2-40B4-BE49-F238E27FC236}">
              <a16:creationId xmlns:a16="http://schemas.microsoft.com/office/drawing/2014/main" id="{539E0103-AEBA-41AE-A5B1-B4763F92CC81}"/>
            </a:ext>
          </a:extLst>
        </xdr:cNvPr>
        <xdr:cNvSpPr/>
      </xdr:nvSpPr>
      <xdr:spPr>
        <a:xfrm>
          <a:off x="1968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150368</xdr:rowOff>
    </xdr:from>
    <xdr:to>
      <xdr:col>6</xdr:col>
      <xdr:colOff>38100</xdr:colOff>
      <xdr:row>60</xdr:row>
      <xdr:rowOff>80518</xdr:rowOff>
    </xdr:to>
    <xdr:sp macro="" textlink="">
      <xdr:nvSpPr>
        <xdr:cNvPr id="179" name="フローチャート: 判断 178">
          <a:extLst>
            <a:ext uri="{FF2B5EF4-FFF2-40B4-BE49-F238E27FC236}">
              <a16:creationId xmlns:a16="http://schemas.microsoft.com/office/drawing/2014/main" id="{8E8A3892-7CF7-46FB-B5DD-1BFD50876650}"/>
            </a:ext>
          </a:extLst>
        </xdr:cNvPr>
        <xdr:cNvSpPr/>
      </xdr:nvSpPr>
      <xdr:spPr>
        <a:xfrm>
          <a:off x="1079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C42784C-61C0-455C-BC87-B02AB69C7B9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C4BC8EF-D0B8-475B-87FB-421549F2FC6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91C78E2-D28E-43D3-8557-4C219751594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E303583-CB7E-4B90-A58B-C7C00D4AD0D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F479804-383E-46E1-BE10-5599C61DE7D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56642</xdr:rowOff>
    </xdr:from>
    <xdr:to>
      <xdr:col>24</xdr:col>
      <xdr:colOff>114300</xdr:colOff>
      <xdr:row>61</xdr:row>
      <xdr:rowOff>158242</xdr:rowOff>
    </xdr:to>
    <xdr:sp macro="" textlink="">
      <xdr:nvSpPr>
        <xdr:cNvPr id="185" name="楕円 184">
          <a:extLst>
            <a:ext uri="{FF2B5EF4-FFF2-40B4-BE49-F238E27FC236}">
              <a16:creationId xmlns:a16="http://schemas.microsoft.com/office/drawing/2014/main" id="{4B1E7882-65F0-4FE6-88E1-5F3B96B0D690}"/>
            </a:ext>
          </a:extLst>
        </xdr:cNvPr>
        <xdr:cNvSpPr/>
      </xdr:nvSpPr>
      <xdr:spPr>
        <a:xfrm>
          <a:off x="45847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35069</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B501D515-8983-4D2A-B011-3F08FE533793}"/>
            </a:ext>
          </a:extLst>
        </xdr:cNvPr>
        <xdr:cNvSpPr txBox="1"/>
      </xdr:nvSpPr>
      <xdr:spPr>
        <a:xfrm>
          <a:off x="4673600"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20066</xdr:rowOff>
    </xdr:from>
    <xdr:to>
      <xdr:col>20</xdr:col>
      <xdr:colOff>38100</xdr:colOff>
      <xdr:row>61</xdr:row>
      <xdr:rowOff>121666</xdr:rowOff>
    </xdr:to>
    <xdr:sp macro="" textlink="">
      <xdr:nvSpPr>
        <xdr:cNvPr id="187" name="楕円 186">
          <a:extLst>
            <a:ext uri="{FF2B5EF4-FFF2-40B4-BE49-F238E27FC236}">
              <a16:creationId xmlns:a16="http://schemas.microsoft.com/office/drawing/2014/main" id="{B252F92F-5856-4C44-9DC4-8255C7B6C8A2}"/>
            </a:ext>
          </a:extLst>
        </xdr:cNvPr>
        <xdr:cNvSpPr/>
      </xdr:nvSpPr>
      <xdr:spPr>
        <a:xfrm>
          <a:off x="3746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70866</xdr:rowOff>
    </xdr:from>
    <xdr:to>
      <xdr:col>24</xdr:col>
      <xdr:colOff>63500</xdr:colOff>
      <xdr:row>61</xdr:row>
      <xdr:rowOff>107442</xdr:rowOff>
    </xdr:to>
    <xdr:cxnSp macro="">
      <xdr:nvCxnSpPr>
        <xdr:cNvPr id="188" name="直線コネクタ 187">
          <a:extLst>
            <a:ext uri="{FF2B5EF4-FFF2-40B4-BE49-F238E27FC236}">
              <a16:creationId xmlns:a16="http://schemas.microsoft.com/office/drawing/2014/main" id="{4A235C5A-E910-4162-A5CB-F1CA1C32F0F6}"/>
            </a:ext>
          </a:extLst>
        </xdr:cNvPr>
        <xdr:cNvCxnSpPr/>
      </xdr:nvCxnSpPr>
      <xdr:spPr>
        <a:xfrm>
          <a:off x="3797300" y="105293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89" name="楕円 188">
          <a:extLst>
            <a:ext uri="{FF2B5EF4-FFF2-40B4-BE49-F238E27FC236}">
              <a16:creationId xmlns:a16="http://schemas.microsoft.com/office/drawing/2014/main" id="{FBE8237C-F253-4AB1-87DE-EB35A32620ED}"/>
            </a:ext>
          </a:extLst>
        </xdr:cNvPr>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70866</xdr:rowOff>
    </xdr:to>
    <xdr:cxnSp macro="">
      <xdr:nvCxnSpPr>
        <xdr:cNvPr id="190" name="直線コネクタ 189">
          <a:extLst>
            <a:ext uri="{FF2B5EF4-FFF2-40B4-BE49-F238E27FC236}">
              <a16:creationId xmlns:a16="http://schemas.microsoft.com/office/drawing/2014/main" id="{B3E53D33-A136-4826-911E-A7DAC8BFE24F}"/>
            </a:ext>
          </a:extLst>
        </xdr:cNvPr>
        <xdr:cNvCxnSpPr/>
      </xdr:nvCxnSpPr>
      <xdr:spPr>
        <a:xfrm>
          <a:off x="2908300" y="10492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145796</xdr:rowOff>
    </xdr:from>
    <xdr:to>
      <xdr:col>10</xdr:col>
      <xdr:colOff>165100</xdr:colOff>
      <xdr:row>61</xdr:row>
      <xdr:rowOff>75946</xdr:rowOff>
    </xdr:to>
    <xdr:sp macro="" textlink="">
      <xdr:nvSpPr>
        <xdr:cNvPr id="191" name="楕円 190">
          <a:extLst>
            <a:ext uri="{FF2B5EF4-FFF2-40B4-BE49-F238E27FC236}">
              <a16:creationId xmlns:a16="http://schemas.microsoft.com/office/drawing/2014/main" id="{D8D5EE6B-DAE7-470B-BFD5-7C1CB054F99D}"/>
            </a:ext>
          </a:extLst>
        </xdr:cNvPr>
        <xdr:cNvSpPr/>
      </xdr:nvSpPr>
      <xdr:spPr>
        <a:xfrm>
          <a:off x="1968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25146</xdr:rowOff>
    </xdr:from>
    <xdr:to>
      <xdr:col>15</xdr:col>
      <xdr:colOff>50800</xdr:colOff>
      <xdr:row>61</xdr:row>
      <xdr:rowOff>34290</xdr:rowOff>
    </xdr:to>
    <xdr:cxnSp macro="">
      <xdr:nvCxnSpPr>
        <xdr:cNvPr id="192" name="直線コネクタ 191">
          <a:extLst>
            <a:ext uri="{FF2B5EF4-FFF2-40B4-BE49-F238E27FC236}">
              <a16:creationId xmlns:a16="http://schemas.microsoft.com/office/drawing/2014/main" id="{9ECFEB49-FE0B-451D-A2DC-9651DC5514A7}"/>
            </a:ext>
          </a:extLst>
        </xdr:cNvPr>
        <xdr:cNvCxnSpPr/>
      </xdr:nvCxnSpPr>
      <xdr:spPr>
        <a:xfrm>
          <a:off x="2019300" y="10483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193" name="楕円 192">
          <a:extLst>
            <a:ext uri="{FF2B5EF4-FFF2-40B4-BE49-F238E27FC236}">
              <a16:creationId xmlns:a16="http://schemas.microsoft.com/office/drawing/2014/main" id="{6B3947AA-D5A7-49EF-8BF3-6AB23A0D5023}"/>
            </a:ext>
          </a:extLst>
        </xdr:cNvPr>
        <xdr:cNvSpPr/>
      </xdr:nvSpPr>
      <xdr:spPr>
        <a:xfrm>
          <a:off x="107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61</xdr:row>
      <xdr:rowOff>25146</xdr:rowOff>
    </xdr:to>
    <xdr:cxnSp macro="">
      <xdr:nvCxnSpPr>
        <xdr:cNvPr id="194" name="直線コネクタ 193">
          <a:extLst>
            <a:ext uri="{FF2B5EF4-FFF2-40B4-BE49-F238E27FC236}">
              <a16:creationId xmlns:a16="http://schemas.microsoft.com/office/drawing/2014/main" id="{A7083AFB-46A9-44E3-84B7-18985DB27BB2}"/>
            </a:ext>
          </a:extLst>
        </xdr:cNvPr>
        <xdr:cNvCxnSpPr/>
      </xdr:nvCxnSpPr>
      <xdr:spPr>
        <a:xfrm>
          <a:off x="1130300" y="104470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37609</xdr:rowOff>
    </xdr:from>
    <xdr:ext cx="405111" cy="259045"/>
    <xdr:sp macro="" textlink="">
      <xdr:nvSpPr>
        <xdr:cNvPr id="195" name="n_1aveValue【体育館・プール】&#10;有形固定資産減価償却率">
          <a:extLst>
            <a:ext uri="{FF2B5EF4-FFF2-40B4-BE49-F238E27FC236}">
              <a16:creationId xmlns:a16="http://schemas.microsoft.com/office/drawing/2014/main" id="{16E166C7-E92D-46C0-848C-18D5A05558B5}"/>
            </a:ext>
          </a:extLst>
        </xdr:cNvPr>
        <xdr:cNvSpPr txBox="1"/>
      </xdr:nvSpPr>
      <xdr:spPr>
        <a:xfrm>
          <a:off x="3582044" y="1015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154195</xdr:rowOff>
    </xdr:from>
    <xdr:ext cx="405111" cy="259045"/>
    <xdr:sp macro="" textlink="">
      <xdr:nvSpPr>
        <xdr:cNvPr id="196" name="n_2aveValue【体育館・プール】&#10;有形固定資産減価償却率">
          <a:extLst>
            <a:ext uri="{FF2B5EF4-FFF2-40B4-BE49-F238E27FC236}">
              <a16:creationId xmlns:a16="http://schemas.microsoft.com/office/drawing/2014/main" id="{A14A8234-DA0D-41C7-8805-D1E738D52247}"/>
            </a:ext>
          </a:extLst>
        </xdr:cNvPr>
        <xdr:cNvSpPr txBox="1"/>
      </xdr:nvSpPr>
      <xdr:spPr>
        <a:xfrm>
          <a:off x="2705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156481</xdr:rowOff>
    </xdr:from>
    <xdr:ext cx="405111" cy="259045"/>
    <xdr:sp macro="" textlink="">
      <xdr:nvSpPr>
        <xdr:cNvPr id="197" name="n_3aveValue【体育館・プール】&#10;有形固定資産減価償却率">
          <a:extLst>
            <a:ext uri="{FF2B5EF4-FFF2-40B4-BE49-F238E27FC236}">
              <a16:creationId xmlns:a16="http://schemas.microsoft.com/office/drawing/2014/main" id="{3527DC2D-2B1C-461D-84EC-1C70586A9D3F}"/>
            </a:ext>
          </a:extLst>
        </xdr:cNvPr>
        <xdr:cNvSpPr txBox="1"/>
      </xdr:nvSpPr>
      <xdr:spPr>
        <a:xfrm>
          <a:off x="1816744" y="1010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97045</xdr:rowOff>
    </xdr:from>
    <xdr:ext cx="405111" cy="259045"/>
    <xdr:sp macro="" textlink="">
      <xdr:nvSpPr>
        <xdr:cNvPr id="198" name="n_4aveValue【体育館・プール】&#10;有形固定資産減価償却率">
          <a:extLst>
            <a:ext uri="{FF2B5EF4-FFF2-40B4-BE49-F238E27FC236}">
              <a16:creationId xmlns:a16="http://schemas.microsoft.com/office/drawing/2014/main" id="{5561B67E-4F3E-479F-B43B-31C56CF6D504}"/>
            </a:ext>
          </a:extLst>
        </xdr:cNvPr>
        <xdr:cNvSpPr txBox="1"/>
      </xdr:nvSpPr>
      <xdr:spPr>
        <a:xfrm>
          <a:off x="927744"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112793</xdr:rowOff>
    </xdr:from>
    <xdr:ext cx="405111" cy="259045"/>
    <xdr:sp macro="" textlink="">
      <xdr:nvSpPr>
        <xdr:cNvPr id="199" name="n_1mainValue【体育館・プール】&#10;有形固定資産減価償却率">
          <a:extLst>
            <a:ext uri="{FF2B5EF4-FFF2-40B4-BE49-F238E27FC236}">
              <a16:creationId xmlns:a16="http://schemas.microsoft.com/office/drawing/2014/main" id="{3B0274B4-F8FF-41C6-A38E-D6E451F34D9A}"/>
            </a:ext>
          </a:extLst>
        </xdr:cNvPr>
        <xdr:cNvSpPr txBox="1"/>
      </xdr:nvSpPr>
      <xdr:spPr>
        <a:xfrm>
          <a:off x="35820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200" name="n_2mainValue【体育館・プール】&#10;有形固定資産減価償却率">
          <a:extLst>
            <a:ext uri="{FF2B5EF4-FFF2-40B4-BE49-F238E27FC236}">
              <a16:creationId xmlns:a16="http://schemas.microsoft.com/office/drawing/2014/main" id="{EF9BD8B1-C86E-47EB-8FFD-DB79B2C11D78}"/>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67073</xdr:rowOff>
    </xdr:from>
    <xdr:ext cx="405111" cy="259045"/>
    <xdr:sp macro="" textlink="">
      <xdr:nvSpPr>
        <xdr:cNvPr id="201" name="n_3mainValue【体育館・プール】&#10;有形固定資産減価償却率">
          <a:extLst>
            <a:ext uri="{FF2B5EF4-FFF2-40B4-BE49-F238E27FC236}">
              <a16:creationId xmlns:a16="http://schemas.microsoft.com/office/drawing/2014/main" id="{06905E58-9A0A-488D-BF08-941D59102119}"/>
            </a:ext>
          </a:extLst>
        </xdr:cNvPr>
        <xdr:cNvSpPr txBox="1"/>
      </xdr:nvSpPr>
      <xdr:spPr>
        <a:xfrm>
          <a:off x="18167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2" name="n_4mainValue【体育館・プール】&#10;有形固定資産減価償却率">
          <a:extLst>
            <a:ext uri="{FF2B5EF4-FFF2-40B4-BE49-F238E27FC236}">
              <a16:creationId xmlns:a16="http://schemas.microsoft.com/office/drawing/2014/main" id="{8B43B813-84EC-4BC6-ACCA-7BE2F70F2DEC}"/>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7030CFCB-B177-4C00-9FE0-2D1ADB9DD4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34179720-A476-49D5-A0CF-BDC163A79A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FE1DEC0D-B2F8-44A2-A6A4-E38FC4D9FAA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30F0E132-70EB-4BAA-89F7-590B91C940B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F07F7578-0E3E-463A-BD22-DA517267E98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ECA1C43C-1DF1-4B06-A03C-FB2CC7A6512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888709F-2B42-420A-A550-0CE4F93B6C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473D1C7-05DE-4E94-9EC4-41DF1BA414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C6F5D5FF-E823-4544-A5C5-87E1FD0CF1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BE799D6F-0172-4967-A879-27E65F031C7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F6FCB86A-9CE4-4C75-9678-848DADD1842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08F36DE6-2899-4FEE-88E5-0AFAE3A1406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1BB524F9-55B6-462D-BBE7-1E0999AB4AE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97FBE2DC-FD18-4C97-8129-D222B144D6F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222D2DA0-D0BC-4A99-BBA1-911EBF25076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47F8D8B6-984E-4F40-B55D-5EBFE3E1F76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3E012145-1F06-4A31-BC83-21DDDA548D1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377D000E-7B67-4989-BB1F-1D4EED1B461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EEC0949B-4426-44F5-9EFA-5E5B1B3D34E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3794B20B-272D-4BC0-B0FB-1BA16C37495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AC32DCDE-8EA5-40DD-82FC-CF78F81865B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16784E9C-BCBC-46D1-AC7A-382680A9408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74B3F877-B796-4B2E-BA1C-220A2778625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0</xdr:rowOff>
    </xdr:to>
    <xdr:cxnSp macro="">
      <xdr:nvCxnSpPr>
        <xdr:cNvPr id="226" name="直線コネクタ 225">
          <a:extLst>
            <a:ext uri="{FF2B5EF4-FFF2-40B4-BE49-F238E27FC236}">
              <a16:creationId xmlns:a16="http://schemas.microsoft.com/office/drawing/2014/main" id="{7F2BA26E-A3DB-422C-A3EA-1208CA86A384}"/>
            </a:ext>
          </a:extLst>
        </xdr:cNvPr>
        <xdr:cNvCxnSpPr/>
      </xdr:nvCxnSpPr>
      <xdr:spPr>
        <a:xfrm flipV="1">
          <a:off x="10476865" y="965073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7" name="【体育館・プール】&#10;一人当たり面積最小値テキスト">
          <a:extLst>
            <a:ext uri="{FF2B5EF4-FFF2-40B4-BE49-F238E27FC236}">
              <a16:creationId xmlns:a16="http://schemas.microsoft.com/office/drawing/2014/main" id="{5BBD9A5D-3D27-4C5B-886E-70A2A79EA860}"/>
            </a:ext>
          </a:extLst>
        </xdr:cNvPr>
        <xdr:cNvSpPr txBox="1"/>
      </xdr:nvSpPr>
      <xdr:spPr>
        <a:xfrm>
          <a:off x="105156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28" name="直線コネクタ 227">
          <a:extLst>
            <a:ext uri="{FF2B5EF4-FFF2-40B4-BE49-F238E27FC236}">
              <a16:creationId xmlns:a16="http://schemas.microsoft.com/office/drawing/2014/main" id="{36E0FDB1-3E9E-4D03-8254-A5DC90920128}"/>
            </a:ext>
          </a:extLst>
        </xdr:cNvPr>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29" name="【体育館・プール】&#10;一人当たり面積最大値テキスト">
          <a:extLst>
            <a:ext uri="{FF2B5EF4-FFF2-40B4-BE49-F238E27FC236}">
              <a16:creationId xmlns:a16="http://schemas.microsoft.com/office/drawing/2014/main" id="{8935669A-86BB-4C48-AE6B-1C760A35C65E}"/>
            </a:ext>
          </a:extLst>
        </xdr:cNvPr>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0" name="直線コネクタ 229">
          <a:extLst>
            <a:ext uri="{FF2B5EF4-FFF2-40B4-BE49-F238E27FC236}">
              <a16:creationId xmlns:a16="http://schemas.microsoft.com/office/drawing/2014/main" id="{3950D652-4E58-4CE4-8750-F8937697F7FA}"/>
            </a:ext>
          </a:extLst>
        </xdr:cNvPr>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1" name="【体育館・プール】&#10;一人当たり面積平均値テキスト">
          <a:extLst>
            <a:ext uri="{FF2B5EF4-FFF2-40B4-BE49-F238E27FC236}">
              <a16:creationId xmlns:a16="http://schemas.microsoft.com/office/drawing/2014/main" id="{B2841B93-66AE-400C-9AEA-709564AEBB27}"/>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2" name="フローチャート: 判断 231">
          <a:extLst>
            <a:ext uri="{FF2B5EF4-FFF2-40B4-BE49-F238E27FC236}">
              <a16:creationId xmlns:a16="http://schemas.microsoft.com/office/drawing/2014/main" id="{4B8B1674-07DD-47DF-A84B-35002D48F893}"/>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469BCE85-50F6-4180-8669-666F0A2EE89A}"/>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34" name="フローチャート: 判断 233">
          <a:extLst>
            <a:ext uri="{FF2B5EF4-FFF2-40B4-BE49-F238E27FC236}">
              <a16:creationId xmlns:a16="http://schemas.microsoft.com/office/drawing/2014/main" id="{08D3D5F2-154C-46D8-A299-7F57DB6E93D1}"/>
            </a:ext>
          </a:extLst>
        </xdr:cNvPr>
        <xdr:cNvSpPr/>
      </xdr:nvSpPr>
      <xdr:spPr>
        <a:xfrm>
          <a:off x="8699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48260</xdr:rowOff>
    </xdr:from>
    <xdr:to>
      <xdr:col>41</xdr:col>
      <xdr:colOff>101600</xdr:colOff>
      <xdr:row>61</xdr:row>
      <xdr:rowOff>149860</xdr:rowOff>
    </xdr:to>
    <xdr:sp macro="" textlink="">
      <xdr:nvSpPr>
        <xdr:cNvPr id="235" name="フローチャート: 判断 234">
          <a:extLst>
            <a:ext uri="{FF2B5EF4-FFF2-40B4-BE49-F238E27FC236}">
              <a16:creationId xmlns:a16="http://schemas.microsoft.com/office/drawing/2014/main" id="{5563DD1F-40B2-407F-9B35-689506700D86}"/>
            </a:ext>
          </a:extLst>
        </xdr:cNvPr>
        <xdr:cNvSpPr/>
      </xdr:nvSpPr>
      <xdr:spPr>
        <a:xfrm>
          <a:off x="781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786CA35F-FE64-4C60-B23E-B46AD01B0995}"/>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9A3F712-2AE1-4E83-929A-FE430B05970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A0E871C-E9AE-430A-AA5F-C870FD7AD03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7A43945-3FE9-460A-873D-497F5E3AAA3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AB9B95D-7F2A-44C7-922B-B9A40868A63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998C677-7AA0-4A02-AEAB-E317C12F481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93980</xdr:rowOff>
    </xdr:from>
    <xdr:to>
      <xdr:col>55</xdr:col>
      <xdr:colOff>50800</xdr:colOff>
      <xdr:row>62</xdr:row>
      <xdr:rowOff>24130</xdr:rowOff>
    </xdr:to>
    <xdr:sp macro="" textlink="">
      <xdr:nvSpPr>
        <xdr:cNvPr id="242" name="楕円 241">
          <a:extLst>
            <a:ext uri="{FF2B5EF4-FFF2-40B4-BE49-F238E27FC236}">
              <a16:creationId xmlns:a16="http://schemas.microsoft.com/office/drawing/2014/main" id="{C39A89AC-4C2F-4DAF-9FAD-5390505340AC}"/>
            </a:ext>
          </a:extLst>
        </xdr:cNvPr>
        <xdr:cNvSpPr/>
      </xdr:nvSpPr>
      <xdr:spPr>
        <a:xfrm>
          <a:off x="10426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72407</xdr:rowOff>
    </xdr:from>
    <xdr:ext cx="469744" cy="259045"/>
    <xdr:sp macro="" textlink="">
      <xdr:nvSpPr>
        <xdr:cNvPr id="243" name="【体育館・プール】&#10;一人当たり面積該当値テキスト">
          <a:extLst>
            <a:ext uri="{FF2B5EF4-FFF2-40B4-BE49-F238E27FC236}">
              <a16:creationId xmlns:a16="http://schemas.microsoft.com/office/drawing/2014/main" id="{209EF2DC-2D47-4B4B-9E71-A2111741EDBC}"/>
            </a:ext>
          </a:extLst>
        </xdr:cNvPr>
        <xdr:cNvSpPr txBox="1"/>
      </xdr:nvSpPr>
      <xdr:spPr>
        <a:xfrm>
          <a:off x="10515600"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93980</xdr:rowOff>
    </xdr:from>
    <xdr:to>
      <xdr:col>50</xdr:col>
      <xdr:colOff>165100</xdr:colOff>
      <xdr:row>62</xdr:row>
      <xdr:rowOff>24130</xdr:rowOff>
    </xdr:to>
    <xdr:sp macro="" textlink="">
      <xdr:nvSpPr>
        <xdr:cNvPr id="244" name="楕円 243">
          <a:extLst>
            <a:ext uri="{FF2B5EF4-FFF2-40B4-BE49-F238E27FC236}">
              <a16:creationId xmlns:a16="http://schemas.microsoft.com/office/drawing/2014/main" id="{66FA5393-069B-4E4A-A962-E0DF41432F55}"/>
            </a:ext>
          </a:extLst>
        </xdr:cNvPr>
        <xdr:cNvSpPr/>
      </xdr:nvSpPr>
      <xdr:spPr>
        <a:xfrm>
          <a:off x="958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144780</xdr:rowOff>
    </xdr:from>
    <xdr:to>
      <xdr:col>55</xdr:col>
      <xdr:colOff>0</xdr:colOff>
      <xdr:row>61</xdr:row>
      <xdr:rowOff>144780</xdr:rowOff>
    </xdr:to>
    <xdr:cxnSp macro="">
      <xdr:nvCxnSpPr>
        <xdr:cNvPr id="245" name="直線コネクタ 244">
          <a:extLst>
            <a:ext uri="{FF2B5EF4-FFF2-40B4-BE49-F238E27FC236}">
              <a16:creationId xmlns:a16="http://schemas.microsoft.com/office/drawing/2014/main" id="{07F77721-DC70-486E-8BB7-3D65FC4DD812}"/>
            </a:ext>
          </a:extLst>
        </xdr:cNvPr>
        <xdr:cNvCxnSpPr/>
      </xdr:nvCxnSpPr>
      <xdr:spPr>
        <a:xfrm>
          <a:off x="9639300" y="10603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143510</xdr:rowOff>
    </xdr:from>
    <xdr:to>
      <xdr:col>46</xdr:col>
      <xdr:colOff>38100</xdr:colOff>
      <xdr:row>56</xdr:row>
      <xdr:rowOff>73660</xdr:rowOff>
    </xdr:to>
    <xdr:sp macro="" textlink="">
      <xdr:nvSpPr>
        <xdr:cNvPr id="246" name="楕円 245">
          <a:extLst>
            <a:ext uri="{FF2B5EF4-FFF2-40B4-BE49-F238E27FC236}">
              <a16:creationId xmlns:a16="http://schemas.microsoft.com/office/drawing/2014/main" id="{9B87444F-C6D3-4E8F-9299-38B621F6CD4F}"/>
            </a:ext>
          </a:extLst>
        </xdr:cNvPr>
        <xdr:cNvSpPr/>
      </xdr:nvSpPr>
      <xdr:spPr>
        <a:xfrm>
          <a:off x="8699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22860</xdr:rowOff>
    </xdr:from>
    <xdr:to>
      <xdr:col>50</xdr:col>
      <xdr:colOff>114300</xdr:colOff>
      <xdr:row>61</xdr:row>
      <xdr:rowOff>144780</xdr:rowOff>
    </xdr:to>
    <xdr:cxnSp macro="">
      <xdr:nvCxnSpPr>
        <xdr:cNvPr id="247" name="直線コネクタ 246">
          <a:extLst>
            <a:ext uri="{FF2B5EF4-FFF2-40B4-BE49-F238E27FC236}">
              <a16:creationId xmlns:a16="http://schemas.microsoft.com/office/drawing/2014/main" id="{55AB013B-C47B-46B5-8728-9CE269390B19}"/>
            </a:ext>
          </a:extLst>
        </xdr:cNvPr>
        <xdr:cNvCxnSpPr/>
      </xdr:nvCxnSpPr>
      <xdr:spPr>
        <a:xfrm>
          <a:off x="8750300" y="9624060"/>
          <a:ext cx="889000" cy="97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162560</xdr:rowOff>
    </xdr:from>
    <xdr:to>
      <xdr:col>41</xdr:col>
      <xdr:colOff>101600</xdr:colOff>
      <xdr:row>57</xdr:row>
      <xdr:rowOff>92710</xdr:rowOff>
    </xdr:to>
    <xdr:sp macro="" textlink="">
      <xdr:nvSpPr>
        <xdr:cNvPr id="248" name="楕円 247">
          <a:extLst>
            <a:ext uri="{FF2B5EF4-FFF2-40B4-BE49-F238E27FC236}">
              <a16:creationId xmlns:a16="http://schemas.microsoft.com/office/drawing/2014/main" id="{3C293DDC-7F5C-4EBD-BDD4-B17E482C8129}"/>
            </a:ext>
          </a:extLst>
        </xdr:cNvPr>
        <xdr:cNvSpPr/>
      </xdr:nvSpPr>
      <xdr:spPr>
        <a:xfrm>
          <a:off x="7810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22860</xdr:rowOff>
    </xdr:from>
    <xdr:to>
      <xdr:col>45</xdr:col>
      <xdr:colOff>177800</xdr:colOff>
      <xdr:row>57</xdr:row>
      <xdr:rowOff>41910</xdr:rowOff>
    </xdr:to>
    <xdr:cxnSp macro="">
      <xdr:nvCxnSpPr>
        <xdr:cNvPr id="249" name="直線コネクタ 248">
          <a:extLst>
            <a:ext uri="{FF2B5EF4-FFF2-40B4-BE49-F238E27FC236}">
              <a16:creationId xmlns:a16="http://schemas.microsoft.com/office/drawing/2014/main" id="{429FF8DD-1ECD-45F8-A89A-7F13B315B56F}"/>
            </a:ext>
          </a:extLst>
        </xdr:cNvPr>
        <xdr:cNvCxnSpPr/>
      </xdr:nvCxnSpPr>
      <xdr:spPr>
        <a:xfrm flipV="1">
          <a:off x="7861300" y="96240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143510</xdr:rowOff>
    </xdr:from>
    <xdr:to>
      <xdr:col>36</xdr:col>
      <xdr:colOff>165100</xdr:colOff>
      <xdr:row>56</xdr:row>
      <xdr:rowOff>73660</xdr:rowOff>
    </xdr:to>
    <xdr:sp macro="" textlink="">
      <xdr:nvSpPr>
        <xdr:cNvPr id="250" name="楕円 249">
          <a:extLst>
            <a:ext uri="{FF2B5EF4-FFF2-40B4-BE49-F238E27FC236}">
              <a16:creationId xmlns:a16="http://schemas.microsoft.com/office/drawing/2014/main" id="{FA756A9D-58B1-44EF-A48C-EFAAAE2D5F97}"/>
            </a:ext>
          </a:extLst>
        </xdr:cNvPr>
        <xdr:cNvSpPr/>
      </xdr:nvSpPr>
      <xdr:spPr>
        <a:xfrm>
          <a:off x="6921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22860</xdr:rowOff>
    </xdr:from>
    <xdr:to>
      <xdr:col>41</xdr:col>
      <xdr:colOff>50800</xdr:colOff>
      <xdr:row>57</xdr:row>
      <xdr:rowOff>41910</xdr:rowOff>
    </xdr:to>
    <xdr:cxnSp macro="">
      <xdr:nvCxnSpPr>
        <xdr:cNvPr id="251" name="直線コネクタ 250">
          <a:extLst>
            <a:ext uri="{FF2B5EF4-FFF2-40B4-BE49-F238E27FC236}">
              <a16:creationId xmlns:a16="http://schemas.microsoft.com/office/drawing/2014/main" id="{4BABE779-9747-4AE7-BE49-2736BE424146}"/>
            </a:ext>
          </a:extLst>
        </xdr:cNvPr>
        <xdr:cNvCxnSpPr/>
      </xdr:nvCxnSpPr>
      <xdr:spPr>
        <a:xfrm>
          <a:off x="6972300" y="96240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a:extLst>
            <a:ext uri="{FF2B5EF4-FFF2-40B4-BE49-F238E27FC236}">
              <a16:creationId xmlns:a16="http://schemas.microsoft.com/office/drawing/2014/main" id="{A76499B9-763E-4857-BD50-889E45FAF77E}"/>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125747</xdr:rowOff>
    </xdr:from>
    <xdr:ext cx="469744" cy="259045"/>
    <xdr:sp macro="" textlink="">
      <xdr:nvSpPr>
        <xdr:cNvPr id="253" name="n_2aveValue【体育館・プール】&#10;一人当たり面積">
          <a:extLst>
            <a:ext uri="{FF2B5EF4-FFF2-40B4-BE49-F238E27FC236}">
              <a16:creationId xmlns:a16="http://schemas.microsoft.com/office/drawing/2014/main" id="{A9B1E334-910D-4023-8A97-935A85C080FD}"/>
            </a:ext>
          </a:extLst>
        </xdr:cNvPr>
        <xdr:cNvSpPr txBox="1"/>
      </xdr:nvSpPr>
      <xdr:spPr>
        <a:xfrm>
          <a:off x="85154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140987</xdr:rowOff>
    </xdr:from>
    <xdr:ext cx="469744" cy="259045"/>
    <xdr:sp macro="" textlink="">
      <xdr:nvSpPr>
        <xdr:cNvPr id="254" name="n_3aveValue【体育館・プール】&#10;一人当たり面積">
          <a:extLst>
            <a:ext uri="{FF2B5EF4-FFF2-40B4-BE49-F238E27FC236}">
              <a16:creationId xmlns:a16="http://schemas.microsoft.com/office/drawing/2014/main" id="{A6176040-BE48-4CC2-AC16-33C208C1CF06}"/>
            </a:ext>
          </a:extLst>
        </xdr:cNvPr>
        <xdr:cNvSpPr txBox="1"/>
      </xdr:nvSpPr>
      <xdr:spPr>
        <a:xfrm>
          <a:off x="7626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255" name="n_4aveValue【体育館・プール】&#10;一人当たり面積">
          <a:extLst>
            <a:ext uri="{FF2B5EF4-FFF2-40B4-BE49-F238E27FC236}">
              <a16:creationId xmlns:a16="http://schemas.microsoft.com/office/drawing/2014/main" id="{D5BC0980-7F1D-445B-8459-FB7E5F9BD17C}"/>
            </a:ext>
          </a:extLst>
        </xdr:cNvPr>
        <xdr:cNvSpPr txBox="1"/>
      </xdr:nvSpPr>
      <xdr:spPr>
        <a:xfrm>
          <a:off x="6737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15257</xdr:rowOff>
    </xdr:from>
    <xdr:ext cx="469744" cy="259045"/>
    <xdr:sp macro="" textlink="">
      <xdr:nvSpPr>
        <xdr:cNvPr id="256" name="n_1mainValue【体育館・プール】&#10;一人当たり面積">
          <a:extLst>
            <a:ext uri="{FF2B5EF4-FFF2-40B4-BE49-F238E27FC236}">
              <a16:creationId xmlns:a16="http://schemas.microsoft.com/office/drawing/2014/main" id="{B88682D4-08E8-4E92-9E14-15B1FBF15F26}"/>
            </a:ext>
          </a:extLst>
        </xdr:cNvPr>
        <xdr:cNvSpPr txBox="1"/>
      </xdr:nvSpPr>
      <xdr:spPr>
        <a:xfrm>
          <a:off x="93917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90187</xdr:rowOff>
    </xdr:from>
    <xdr:ext cx="469744" cy="259045"/>
    <xdr:sp macro="" textlink="">
      <xdr:nvSpPr>
        <xdr:cNvPr id="257" name="n_2mainValue【体育館・プール】&#10;一人当たり面積">
          <a:extLst>
            <a:ext uri="{FF2B5EF4-FFF2-40B4-BE49-F238E27FC236}">
              <a16:creationId xmlns:a16="http://schemas.microsoft.com/office/drawing/2014/main" id="{8AB2F949-1216-4EB8-8E60-6AE6788507AD}"/>
            </a:ext>
          </a:extLst>
        </xdr:cNvPr>
        <xdr:cNvSpPr txBox="1"/>
      </xdr:nvSpPr>
      <xdr:spPr>
        <a:xfrm>
          <a:off x="85154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109237</xdr:rowOff>
    </xdr:from>
    <xdr:ext cx="469744" cy="259045"/>
    <xdr:sp macro="" textlink="">
      <xdr:nvSpPr>
        <xdr:cNvPr id="258" name="n_3mainValue【体育館・プール】&#10;一人当たり面積">
          <a:extLst>
            <a:ext uri="{FF2B5EF4-FFF2-40B4-BE49-F238E27FC236}">
              <a16:creationId xmlns:a16="http://schemas.microsoft.com/office/drawing/2014/main" id="{DD7F38C7-DCF7-4744-8520-CC4BCE3A8F11}"/>
            </a:ext>
          </a:extLst>
        </xdr:cNvPr>
        <xdr:cNvSpPr txBox="1"/>
      </xdr:nvSpPr>
      <xdr:spPr>
        <a:xfrm>
          <a:off x="7626427" y="95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90187</xdr:rowOff>
    </xdr:from>
    <xdr:ext cx="469744" cy="259045"/>
    <xdr:sp macro="" textlink="">
      <xdr:nvSpPr>
        <xdr:cNvPr id="259" name="n_4mainValue【体育館・プール】&#10;一人当たり面積">
          <a:extLst>
            <a:ext uri="{FF2B5EF4-FFF2-40B4-BE49-F238E27FC236}">
              <a16:creationId xmlns:a16="http://schemas.microsoft.com/office/drawing/2014/main" id="{E92BE3E1-3D50-4733-8152-8631CD219E7F}"/>
            </a:ext>
          </a:extLst>
        </xdr:cNvPr>
        <xdr:cNvSpPr txBox="1"/>
      </xdr:nvSpPr>
      <xdr:spPr>
        <a:xfrm>
          <a:off x="67374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E63C1CCB-FED2-4DFF-8C9D-352D087902F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846D36D-8051-480B-BD2A-1E16C32C2EF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48A53A0E-48B9-4F49-B47F-B12CD9E278B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C2951681-4D50-4DA4-BC8C-3FA080A5BB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77E6FAA7-F2E5-4FDB-9E82-B67DDB5C222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AF41BA35-9A31-4B6F-AA30-EE7C447511A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5C6A2747-86E9-48B6-B583-9D3D5F7F7B1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1B2B0E0C-B655-46EC-BEC5-6BC7B053274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DCEC0E6D-4B68-47B6-9EA1-C2E73ABAE9B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45BDEDF2-9EFB-449D-ABEF-BC0A35B2814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FE4A32BF-E684-4F7A-94B6-BBD398D5F69C}"/>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1" name="直線コネクタ 270">
          <a:extLst>
            <a:ext uri="{FF2B5EF4-FFF2-40B4-BE49-F238E27FC236}">
              <a16:creationId xmlns:a16="http://schemas.microsoft.com/office/drawing/2014/main" id="{6D8A80FC-3135-49AA-AF17-897E623CC03A}"/>
            </a:ext>
          </a:extLst>
        </xdr:cNvPr>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2" name="テキスト ボックス 271">
          <a:extLst>
            <a:ext uri="{FF2B5EF4-FFF2-40B4-BE49-F238E27FC236}">
              <a16:creationId xmlns:a16="http://schemas.microsoft.com/office/drawing/2014/main" id="{FC833635-1788-499C-8CC3-CF0E15BA4373}"/>
            </a:ext>
          </a:extLst>
        </xdr:cNvPr>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3" name="直線コネクタ 272">
          <a:extLst>
            <a:ext uri="{FF2B5EF4-FFF2-40B4-BE49-F238E27FC236}">
              <a16:creationId xmlns:a16="http://schemas.microsoft.com/office/drawing/2014/main" id="{EC489E0F-8A0C-45EA-AE97-2536F604C4F4}"/>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4" name="テキスト ボックス 273">
          <a:extLst>
            <a:ext uri="{FF2B5EF4-FFF2-40B4-BE49-F238E27FC236}">
              <a16:creationId xmlns:a16="http://schemas.microsoft.com/office/drawing/2014/main" id="{90155572-DD63-42D2-AE52-0896F985AAA1}"/>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5" name="直線コネクタ 274">
          <a:extLst>
            <a:ext uri="{FF2B5EF4-FFF2-40B4-BE49-F238E27FC236}">
              <a16:creationId xmlns:a16="http://schemas.microsoft.com/office/drawing/2014/main" id="{3271EE84-451B-4146-981B-000CFEFC3745}"/>
            </a:ext>
          </a:extLst>
        </xdr:cNvPr>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6" name="テキスト ボックス 275">
          <a:extLst>
            <a:ext uri="{FF2B5EF4-FFF2-40B4-BE49-F238E27FC236}">
              <a16:creationId xmlns:a16="http://schemas.microsoft.com/office/drawing/2014/main" id="{77CC7B1D-5759-483E-998A-79306BD5F320}"/>
            </a:ext>
          </a:extLst>
        </xdr:cNvPr>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EDCA6DB8-6A01-4E09-8AF5-05FD264F33F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1E52915E-7FAF-4B74-8B4C-0533D04F171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79" name="直線コネクタ 278">
          <a:extLst>
            <a:ext uri="{FF2B5EF4-FFF2-40B4-BE49-F238E27FC236}">
              <a16:creationId xmlns:a16="http://schemas.microsoft.com/office/drawing/2014/main" id="{1A34A65F-7D6B-404C-A30A-A3B48B5225BE}"/>
            </a:ext>
          </a:extLst>
        </xdr:cNvPr>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0" name="テキスト ボックス 279">
          <a:extLst>
            <a:ext uri="{FF2B5EF4-FFF2-40B4-BE49-F238E27FC236}">
              <a16:creationId xmlns:a16="http://schemas.microsoft.com/office/drawing/2014/main" id="{A90FD34F-CEFC-4DB2-9163-8FAEF7EC1F1B}"/>
            </a:ext>
          </a:extLst>
        </xdr:cNvPr>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a:extLst>
            <a:ext uri="{FF2B5EF4-FFF2-40B4-BE49-F238E27FC236}">
              <a16:creationId xmlns:a16="http://schemas.microsoft.com/office/drawing/2014/main" id="{8F38929E-EA74-4462-8AD0-71C8DE8C4CDF}"/>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a:extLst>
            <a:ext uri="{FF2B5EF4-FFF2-40B4-BE49-F238E27FC236}">
              <a16:creationId xmlns:a16="http://schemas.microsoft.com/office/drawing/2014/main" id="{F970963D-29B7-4EBA-88DC-8305204DCB0B}"/>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3" name="直線コネクタ 282">
          <a:extLst>
            <a:ext uri="{FF2B5EF4-FFF2-40B4-BE49-F238E27FC236}">
              <a16:creationId xmlns:a16="http://schemas.microsoft.com/office/drawing/2014/main" id="{A9F6C88C-5A4C-436E-940B-2C5C98B4004F}"/>
            </a:ext>
          </a:extLst>
        </xdr:cNvPr>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4" name="テキスト ボックス 283">
          <a:extLst>
            <a:ext uri="{FF2B5EF4-FFF2-40B4-BE49-F238E27FC236}">
              <a16:creationId xmlns:a16="http://schemas.microsoft.com/office/drawing/2014/main" id="{DAEEB927-C7E6-4313-8A72-4E8A977B041F}"/>
            </a:ext>
          </a:extLst>
        </xdr:cNvPr>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B663AE4-7B03-4FE7-BF5B-6B3192AE043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A153A9F6-14B6-4208-8192-23668D3E30E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79F5AF26-CB81-4450-9500-AA56E1D3125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69532</xdr:rowOff>
    </xdr:to>
    <xdr:cxnSp macro="">
      <xdr:nvCxnSpPr>
        <xdr:cNvPr id="288" name="直線コネクタ 287">
          <a:extLst>
            <a:ext uri="{FF2B5EF4-FFF2-40B4-BE49-F238E27FC236}">
              <a16:creationId xmlns:a16="http://schemas.microsoft.com/office/drawing/2014/main" id="{5B63CC3F-D4DB-45EA-99E9-7CC0C7FDC522}"/>
            </a:ext>
          </a:extLst>
        </xdr:cNvPr>
        <xdr:cNvCxnSpPr/>
      </xdr:nvCxnSpPr>
      <xdr:spPr>
        <a:xfrm flipV="1">
          <a:off x="4634865" y="13434061"/>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73359</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43C0799A-9536-4A9D-90A1-CEDDC9EAA09A}"/>
            </a:ext>
          </a:extLst>
        </xdr:cNvPr>
        <xdr:cNvSpPr txBox="1"/>
      </xdr:nvSpPr>
      <xdr:spPr>
        <a:xfrm>
          <a:off x="4673600" y="1481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69532</xdr:rowOff>
    </xdr:from>
    <xdr:to>
      <xdr:col>24</xdr:col>
      <xdr:colOff>152400</xdr:colOff>
      <xdr:row>86</xdr:row>
      <xdr:rowOff>69532</xdr:rowOff>
    </xdr:to>
    <xdr:cxnSp macro="">
      <xdr:nvCxnSpPr>
        <xdr:cNvPr id="290" name="直線コネクタ 289">
          <a:extLst>
            <a:ext uri="{FF2B5EF4-FFF2-40B4-BE49-F238E27FC236}">
              <a16:creationId xmlns:a16="http://schemas.microsoft.com/office/drawing/2014/main" id="{308E5A15-BF8D-4B56-941E-3D23705FB76D}"/>
            </a:ext>
          </a:extLst>
        </xdr:cNvPr>
        <xdr:cNvCxnSpPr/>
      </xdr:nvCxnSpPr>
      <xdr:spPr>
        <a:xfrm>
          <a:off x="4546600" y="1481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F86303F3-7C1E-492B-9094-238B3B4EC7C7}"/>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2" name="直線コネクタ 291">
          <a:extLst>
            <a:ext uri="{FF2B5EF4-FFF2-40B4-BE49-F238E27FC236}">
              <a16:creationId xmlns:a16="http://schemas.microsoft.com/office/drawing/2014/main" id="{55ACBE41-4567-4DD7-9F1B-2A1F8A75E770}"/>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5A05F1BF-080A-4BF6-A8F8-09EFCFFA969F}"/>
            </a:ext>
          </a:extLst>
        </xdr:cNvPr>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4" name="フローチャート: 判断 293">
          <a:extLst>
            <a:ext uri="{FF2B5EF4-FFF2-40B4-BE49-F238E27FC236}">
              <a16:creationId xmlns:a16="http://schemas.microsoft.com/office/drawing/2014/main" id="{D8F8D508-48AE-45DE-A491-C3682FDADC37}"/>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167323</xdr:rowOff>
    </xdr:from>
    <xdr:to>
      <xdr:col>20</xdr:col>
      <xdr:colOff>38100</xdr:colOff>
      <xdr:row>83</xdr:row>
      <xdr:rowOff>97473</xdr:rowOff>
    </xdr:to>
    <xdr:sp macro="" textlink="">
      <xdr:nvSpPr>
        <xdr:cNvPr id="295" name="フローチャート: 判断 294">
          <a:extLst>
            <a:ext uri="{FF2B5EF4-FFF2-40B4-BE49-F238E27FC236}">
              <a16:creationId xmlns:a16="http://schemas.microsoft.com/office/drawing/2014/main" id="{388667EF-447D-4790-A164-BA9E0BCFCB39}"/>
            </a:ext>
          </a:extLst>
        </xdr:cNvPr>
        <xdr:cNvSpPr/>
      </xdr:nvSpPr>
      <xdr:spPr>
        <a:xfrm>
          <a:off x="3746500" y="1422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2823FF32-2203-425F-BB41-A172C21665CE}"/>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2ADE0855-249C-472D-AC20-6E08C7A4CA0C}"/>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13349699-FEF6-4850-AE41-06E93A73E8C2}"/>
            </a:ext>
          </a:extLst>
        </xdr:cNvPr>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799FEE0-5BEA-46D8-ABD9-0E1E3111A9A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54ED55B-929E-4F2E-A706-2D1E906DBB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E402891-E1C9-4E2A-9A0C-5C2A5D077E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CBDD7B7-E7A1-43C1-8757-ED1A3304BC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9D5B8A2-8502-4DE7-9F26-9E9D9338DEC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304" name="楕円 303">
          <a:extLst>
            <a:ext uri="{FF2B5EF4-FFF2-40B4-BE49-F238E27FC236}">
              <a16:creationId xmlns:a16="http://schemas.microsoft.com/office/drawing/2014/main" id="{C1D0C1BF-0E60-4E97-BBC0-C8FB31EBF262}"/>
            </a:ext>
          </a:extLst>
        </xdr:cNvPr>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9DB079E1-906A-4935-9EF0-58BEAE65A30F}"/>
            </a:ext>
          </a:extLst>
        </xdr:cNvPr>
        <xdr:cNvSpPr txBox="1"/>
      </xdr:nvSpPr>
      <xdr:spPr>
        <a:xfrm>
          <a:off x="4673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xdr:rowOff>
    </xdr:from>
    <xdr:to>
      <xdr:col>20</xdr:col>
      <xdr:colOff>38100</xdr:colOff>
      <xdr:row>81</xdr:row>
      <xdr:rowOff>117475</xdr:rowOff>
    </xdr:to>
    <xdr:sp macro="" textlink="">
      <xdr:nvSpPr>
        <xdr:cNvPr id="306" name="楕円 305">
          <a:extLst>
            <a:ext uri="{FF2B5EF4-FFF2-40B4-BE49-F238E27FC236}">
              <a16:creationId xmlns:a16="http://schemas.microsoft.com/office/drawing/2014/main" id="{F7DCD21B-D67E-4EC5-8A06-36F0D59E1137}"/>
            </a:ext>
          </a:extLst>
        </xdr:cNvPr>
        <xdr:cNvSpPr/>
      </xdr:nvSpPr>
      <xdr:spPr>
        <a:xfrm>
          <a:off x="3746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66675</xdr:rowOff>
    </xdr:from>
    <xdr:to>
      <xdr:col>24</xdr:col>
      <xdr:colOff>63500</xdr:colOff>
      <xdr:row>81</xdr:row>
      <xdr:rowOff>140970</xdr:rowOff>
    </xdr:to>
    <xdr:cxnSp macro="">
      <xdr:nvCxnSpPr>
        <xdr:cNvPr id="307" name="直線コネクタ 306">
          <a:extLst>
            <a:ext uri="{FF2B5EF4-FFF2-40B4-BE49-F238E27FC236}">
              <a16:creationId xmlns:a16="http://schemas.microsoft.com/office/drawing/2014/main" id="{52555F29-29FF-434C-A76D-979A28A99DD3}"/>
            </a:ext>
          </a:extLst>
        </xdr:cNvPr>
        <xdr:cNvCxnSpPr/>
      </xdr:nvCxnSpPr>
      <xdr:spPr>
        <a:xfrm>
          <a:off x="3797300" y="1395412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308" name="楕円 307">
          <a:extLst>
            <a:ext uri="{FF2B5EF4-FFF2-40B4-BE49-F238E27FC236}">
              <a16:creationId xmlns:a16="http://schemas.microsoft.com/office/drawing/2014/main" id="{EBD7BBB8-08CB-48D3-A1A2-8C7B6117CDCC}"/>
            </a:ext>
          </a:extLst>
        </xdr:cNvPr>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66675</xdr:rowOff>
    </xdr:to>
    <xdr:cxnSp macro="">
      <xdr:nvCxnSpPr>
        <xdr:cNvPr id="309" name="直線コネクタ 308">
          <a:extLst>
            <a:ext uri="{FF2B5EF4-FFF2-40B4-BE49-F238E27FC236}">
              <a16:creationId xmlns:a16="http://schemas.microsoft.com/office/drawing/2014/main" id="{704F36D4-9B69-46A6-BE5F-F0DAD37BA283}"/>
            </a:ext>
          </a:extLst>
        </xdr:cNvPr>
        <xdr:cNvCxnSpPr/>
      </xdr:nvCxnSpPr>
      <xdr:spPr>
        <a:xfrm>
          <a:off x="2908300" y="138798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53023</xdr:rowOff>
    </xdr:from>
    <xdr:to>
      <xdr:col>10</xdr:col>
      <xdr:colOff>165100</xdr:colOff>
      <xdr:row>80</xdr:row>
      <xdr:rowOff>154623</xdr:rowOff>
    </xdr:to>
    <xdr:sp macro="" textlink="">
      <xdr:nvSpPr>
        <xdr:cNvPr id="310" name="楕円 309">
          <a:extLst>
            <a:ext uri="{FF2B5EF4-FFF2-40B4-BE49-F238E27FC236}">
              <a16:creationId xmlns:a16="http://schemas.microsoft.com/office/drawing/2014/main" id="{4719A4C5-BF30-4FD0-8E46-50875E8C7DB1}"/>
            </a:ext>
          </a:extLst>
        </xdr:cNvPr>
        <xdr:cNvSpPr/>
      </xdr:nvSpPr>
      <xdr:spPr>
        <a:xfrm>
          <a:off x="1968500" y="137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103823</xdr:rowOff>
    </xdr:from>
    <xdr:to>
      <xdr:col>15</xdr:col>
      <xdr:colOff>50800</xdr:colOff>
      <xdr:row>80</xdr:row>
      <xdr:rowOff>163830</xdr:rowOff>
    </xdr:to>
    <xdr:cxnSp macro="">
      <xdr:nvCxnSpPr>
        <xdr:cNvPr id="311" name="直線コネクタ 310">
          <a:extLst>
            <a:ext uri="{FF2B5EF4-FFF2-40B4-BE49-F238E27FC236}">
              <a16:creationId xmlns:a16="http://schemas.microsoft.com/office/drawing/2014/main" id="{68007584-3A85-4CC3-BB79-788834D84CD4}"/>
            </a:ext>
          </a:extLst>
        </xdr:cNvPr>
        <xdr:cNvCxnSpPr/>
      </xdr:nvCxnSpPr>
      <xdr:spPr>
        <a:xfrm>
          <a:off x="2019300" y="13819823"/>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153036</xdr:rowOff>
    </xdr:from>
    <xdr:to>
      <xdr:col>6</xdr:col>
      <xdr:colOff>38100</xdr:colOff>
      <xdr:row>80</xdr:row>
      <xdr:rowOff>83186</xdr:rowOff>
    </xdr:to>
    <xdr:sp macro="" textlink="">
      <xdr:nvSpPr>
        <xdr:cNvPr id="312" name="楕円 311">
          <a:extLst>
            <a:ext uri="{FF2B5EF4-FFF2-40B4-BE49-F238E27FC236}">
              <a16:creationId xmlns:a16="http://schemas.microsoft.com/office/drawing/2014/main" id="{939A4C0C-92ED-4905-BD52-EF673ACEED21}"/>
            </a:ext>
          </a:extLst>
        </xdr:cNvPr>
        <xdr:cNvSpPr/>
      </xdr:nvSpPr>
      <xdr:spPr>
        <a:xfrm>
          <a:off x="1079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32386</xdr:rowOff>
    </xdr:from>
    <xdr:to>
      <xdr:col>10</xdr:col>
      <xdr:colOff>114300</xdr:colOff>
      <xdr:row>80</xdr:row>
      <xdr:rowOff>103823</xdr:rowOff>
    </xdr:to>
    <xdr:cxnSp macro="">
      <xdr:nvCxnSpPr>
        <xdr:cNvPr id="313" name="直線コネクタ 312">
          <a:extLst>
            <a:ext uri="{FF2B5EF4-FFF2-40B4-BE49-F238E27FC236}">
              <a16:creationId xmlns:a16="http://schemas.microsoft.com/office/drawing/2014/main" id="{3EEA4A54-2131-4F4C-B6E9-743F4C72335C}"/>
            </a:ext>
          </a:extLst>
        </xdr:cNvPr>
        <xdr:cNvCxnSpPr/>
      </xdr:nvCxnSpPr>
      <xdr:spPr>
        <a:xfrm>
          <a:off x="1130300" y="13748386"/>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88600</xdr:rowOff>
    </xdr:from>
    <xdr:ext cx="405111" cy="259045"/>
    <xdr:sp macro="" textlink="">
      <xdr:nvSpPr>
        <xdr:cNvPr id="314" name="n_1aveValue【福祉施設】&#10;有形固定資産減価償却率">
          <a:extLst>
            <a:ext uri="{FF2B5EF4-FFF2-40B4-BE49-F238E27FC236}">
              <a16:creationId xmlns:a16="http://schemas.microsoft.com/office/drawing/2014/main" id="{5690B914-75A8-4090-AD63-5E77E7A82CAB}"/>
            </a:ext>
          </a:extLst>
        </xdr:cNvPr>
        <xdr:cNvSpPr txBox="1"/>
      </xdr:nvSpPr>
      <xdr:spPr>
        <a:xfrm>
          <a:off x="3582044" y="14318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5" name="n_2aveValue【福祉施設】&#10;有形固定資産減価償却率">
          <a:extLst>
            <a:ext uri="{FF2B5EF4-FFF2-40B4-BE49-F238E27FC236}">
              <a16:creationId xmlns:a16="http://schemas.microsoft.com/office/drawing/2014/main" id="{355AB8DE-590A-4D94-A490-B7E731A92E63}"/>
            </a:ext>
          </a:extLst>
        </xdr:cNvPr>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6" name="n_3aveValue【福祉施設】&#10;有形固定資産減価償却率">
          <a:extLst>
            <a:ext uri="{FF2B5EF4-FFF2-40B4-BE49-F238E27FC236}">
              <a16:creationId xmlns:a16="http://schemas.microsoft.com/office/drawing/2014/main" id="{7C13FAA5-4562-4DEE-9965-E021286F3EF5}"/>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97172</xdr:rowOff>
    </xdr:from>
    <xdr:ext cx="405111" cy="259045"/>
    <xdr:sp macro="" textlink="">
      <xdr:nvSpPr>
        <xdr:cNvPr id="317" name="n_4aveValue【福祉施設】&#10;有形固定資産減価償却率">
          <a:extLst>
            <a:ext uri="{FF2B5EF4-FFF2-40B4-BE49-F238E27FC236}">
              <a16:creationId xmlns:a16="http://schemas.microsoft.com/office/drawing/2014/main" id="{664A9B55-A19C-4041-84AC-EB27589852A2}"/>
            </a:ext>
          </a:extLst>
        </xdr:cNvPr>
        <xdr:cNvSpPr txBox="1"/>
      </xdr:nvSpPr>
      <xdr:spPr>
        <a:xfrm>
          <a:off x="927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134002</xdr:rowOff>
    </xdr:from>
    <xdr:ext cx="405111" cy="259045"/>
    <xdr:sp macro="" textlink="">
      <xdr:nvSpPr>
        <xdr:cNvPr id="318" name="n_1mainValue【福祉施設】&#10;有形固定資産減価償却率">
          <a:extLst>
            <a:ext uri="{FF2B5EF4-FFF2-40B4-BE49-F238E27FC236}">
              <a16:creationId xmlns:a16="http://schemas.microsoft.com/office/drawing/2014/main" id="{F8A193DA-E81F-4FD2-A56A-B5423F8A89F2}"/>
            </a:ext>
          </a:extLst>
        </xdr:cNvPr>
        <xdr:cNvSpPr txBox="1"/>
      </xdr:nvSpPr>
      <xdr:spPr>
        <a:xfrm>
          <a:off x="35820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319" name="n_2mainValue【福祉施設】&#10;有形固定資産減価償却率">
          <a:extLst>
            <a:ext uri="{FF2B5EF4-FFF2-40B4-BE49-F238E27FC236}">
              <a16:creationId xmlns:a16="http://schemas.microsoft.com/office/drawing/2014/main" id="{72CBFE74-CCC1-4521-B11B-203875172A81}"/>
            </a:ext>
          </a:extLst>
        </xdr:cNvPr>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171150</xdr:rowOff>
    </xdr:from>
    <xdr:ext cx="405111" cy="259045"/>
    <xdr:sp macro="" textlink="">
      <xdr:nvSpPr>
        <xdr:cNvPr id="320" name="n_3mainValue【福祉施設】&#10;有形固定資産減価償却率">
          <a:extLst>
            <a:ext uri="{FF2B5EF4-FFF2-40B4-BE49-F238E27FC236}">
              <a16:creationId xmlns:a16="http://schemas.microsoft.com/office/drawing/2014/main" id="{8BE1160F-1A6C-4D78-82E9-15CB0423DFA3}"/>
            </a:ext>
          </a:extLst>
        </xdr:cNvPr>
        <xdr:cNvSpPr txBox="1"/>
      </xdr:nvSpPr>
      <xdr:spPr>
        <a:xfrm>
          <a:off x="1816744" y="13544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99713</xdr:rowOff>
    </xdr:from>
    <xdr:ext cx="405111" cy="259045"/>
    <xdr:sp macro="" textlink="">
      <xdr:nvSpPr>
        <xdr:cNvPr id="321" name="n_4mainValue【福祉施設】&#10;有形固定資産減価償却率">
          <a:extLst>
            <a:ext uri="{FF2B5EF4-FFF2-40B4-BE49-F238E27FC236}">
              <a16:creationId xmlns:a16="http://schemas.microsoft.com/office/drawing/2014/main" id="{30A6A098-98E2-420E-9598-C7C5FB8CABFF}"/>
            </a:ext>
          </a:extLst>
        </xdr:cNvPr>
        <xdr:cNvSpPr txBox="1"/>
      </xdr:nvSpPr>
      <xdr:spPr>
        <a:xfrm>
          <a:off x="9277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5416F36-E032-49A6-BCE2-2C6909C8EC0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4BC2B66-F6E8-4679-A86E-3C24077615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31A25E5-C1BB-4196-9659-BAE4BB03AF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D314615-75A9-4567-BA9E-39C64739806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D371619-AC17-4477-A411-B6E46E62D9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C23F072-787E-4A19-B9AC-9AE7BBAA31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D05DB4E-5D5F-4D90-8443-C3CFC6BB73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319E5F2-A935-45DF-92ED-D66AA10DEDA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9A35BC0-116C-47BB-A4EB-2D8303A6DE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6E9C842-F921-4A0B-80AA-99E58E1F83C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D8F340B7-1111-43FF-9AA0-6E3C299E1D7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95757106-E6D4-446D-A2A0-E0A02B7B6A3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8D19AF47-273C-412E-ABEE-DAE983C1A89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A5D86375-52F7-4508-A610-C5ED3F6A0AD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2658517-7FEA-41E9-996D-85EC929EEC6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4B0B64AF-7840-4781-B316-C986AECA4A6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F878E28B-26A3-4F9F-8D52-C0780CDAB0E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368DD4C8-A381-4639-8A6B-675961141ED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143EA333-EFB4-447B-8785-562FEE84481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1FCAE8B3-9F73-4BA2-A366-FF07561B00C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7E11F35E-AD88-4B80-A51B-17488DD81C6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6E59546C-392B-4274-927B-CFE91E5BD9A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C9213052-E763-4B47-832C-A853337F879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41269D7F-DDD3-4EE0-B1F1-B17D4528DA2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7D04A1B6-AFE3-4470-A15C-FD417EBA749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149679</xdr:rowOff>
    </xdr:from>
    <xdr:to>
      <xdr:col>54</xdr:col>
      <xdr:colOff>189865</xdr:colOff>
      <xdr:row>86</xdr:row>
      <xdr:rowOff>157843</xdr:rowOff>
    </xdr:to>
    <xdr:cxnSp macro="">
      <xdr:nvCxnSpPr>
        <xdr:cNvPr id="347" name="直線コネクタ 346">
          <a:extLst>
            <a:ext uri="{FF2B5EF4-FFF2-40B4-BE49-F238E27FC236}">
              <a16:creationId xmlns:a16="http://schemas.microsoft.com/office/drawing/2014/main" id="{2B94DE2C-103B-4374-B5B8-8D58A82214DC}"/>
            </a:ext>
          </a:extLst>
        </xdr:cNvPr>
        <xdr:cNvCxnSpPr/>
      </xdr:nvCxnSpPr>
      <xdr:spPr>
        <a:xfrm flipV="1">
          <a:off x="10476865" y="1369422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8" name="【福祉施設】&#10;一人当たり面積最小値テキスト">
          <a:extLst>
            <a:ext uri="{FF2B5EF4-FFF2-40B4-BE49-F238E27FC236}">
              <a16:creationId xmlns:a16="http://schemas.microsoft.com/office/drawing/2014/main" id="{E75FF2D0-C096-4AD5-9299-DBCBB3D441D1}"/>
            </a:ext>
          </a:extLst>
        </xdr:cNvPr>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9" name="直線コネクタ 348">
          <a:extLst>
            <a:ext uri="{FF2B5EF4-FFF2-40B4-BE49-F238E27FC236}">
              <a16:creationId xmlns:a16="http://schemas.microsoft.com/office/drawing/2014/main" id="{871CBB3D-F5BE-42BC-99CA-5887FC12975D}"/>
            </a:ext>
          </a:extLst>
        </xdr:cNvPr>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96356</xdr:rowOff>
    </xdr:from>
    <xdr:ext cx="469744" cy="259045"/>
    <xdr:sp macro="" textlink="">
      <xdr:nvSpPr>
        <xdr:cNvPr id="350" name="【福祉施設】&#10;一人当たり面積最大値テキスト">
          <a:extLst>
            <a:ext uri="{FF2B5EF4-FFF2-40B4-BE49-F238E27FC236}">
              <a16:creationId xmlns:a16="http://schemas.microsoft.com/office/drawing/2014/main" id="{E20AA33B-EF16-41C5-AABA-F25179F3A12F}"/>
            </a:ext>
          </a:extLst>
        </xdr:cNvPr>
        <xdr:cNvSpPr txBox="1"/>
      </xdr:nvSpPr>
      <xdr:spPr>
        <a:xfrm>
          <a:off x="10515600" y="1346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149679</xdr:rowOff>
    </xdr:from>
    <xdr:to>
      <xdr:col>55</xdr:col>
      <xdr:colOff>88900</xdr:colOff>
      <xdr:row>79</xdr:row>
      <xdr:rowOff>149679</xdr:rowOff>
    </xdr:to>
    <xdr:cxnSp macro="">
      <xdr:nvCxnSpPr>
        <xdr:cNvPr id="351" name="直線コネクタ 350">
          <a:extLst>
            <a:ext uri="{FF2B5EF4-FFF2-40B4-BE49-F238E27FC236}">
              <a16:creationId xmlns:a16="http://schemas.microsoft.com/office/drawing/2014/main" id="{8B33670F-EE4B-4D53-B41E-2D424C6C70FC}"/>
            </a:ext>
          </a:extLst>
        </xdr:cNvPr>
        <xdr:cNvCxnSpPr/>
      </xdr:nvCxnSpPr>
      <xdr:spPr>
        <a:xfrm>
          <a:off x="10388600" y="1369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120848</xdr:rowOff>
    </xdr:from>
    <xdr:ext cx="469744" cy="259045"/>
    <xdr:sp macro="" textlink="">
      <xdr:nvSpPr>
        <xdr:cNvPr id="352" name="【福祉施設】&#10;一人当たり面積平均値テキスト">
          <a:extLst>
            <a:ext uri="{FF2B5EF4-FFF2-40B4-BE49-F238E27FC236}">
              <a16:creationId xmlns:a16="http://schemas.microsoft.com/office/drawing/2014/main" id="{28B8952B-1BF4-4158-B377-2FE4EC4D5F67}"/>
            </a:ext>
          </a:extLst>
        </xdr:cNvPr>
        <xdr:cNvSpPr txBox="1"/>
      </xdr:nvSpPr>
      <xdr:spPr>
        <a:xfrm>
          <a:off x="10515600" y="143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53" name="フローチャート: 判断 352">
          <a:extLst>
            <a:ext uri="{FF2B5EF4-FFF2-40B4-BE49-F238E27FC236}">
              <a16:creationId xmlns:a16="http://schemas.microsoft.com/office/drawing/2014/main" id="{531C5A32-61C4-48B2-934C-8ABA65F327E5}"/>
            </a:ext>
          </a:extLst>
        </xdr:cNvPr>
        <xdr:cNvSpPr/>
      </xdr:nvSpPr>
      <xdr:spPr>
        <a:xfrm>
          <a:off x="10426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54" name="フローチャート: 判断 353">
          <a:extLst>
            <a:ext uri="{FF2B5EF4-FFF2-40B4-BE49-F238E27FC236}">
              <a16:creationId xmlns:a16="http://schemas.microsoft.com/office/drawing/2014/main" id="{017B8AFD-3E12-4EB4-AE23-DF9DE322F460}"/>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5" name="フローチャート: 判断 354">
          <a:extLst>
            <a:ext uri="{FF2B5EF4-FFF2-40B4-BE49-F238E27FC236}">
              <a16:creationId xmlns:a16="http://schemas.microsoft.com/office/drawing/2014/main" id="{A18EF24B-ED70-4F29-8D84-D9E8236ABF1B}"/>
            </a:ext>
          </a:extLst>
        </xdr:cNvPr>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a:extLst>
            <a:ext uri="{FF2B5EF4-FFF2-40B4-BE49-F238E27FC236}">
              <a16:creationId xmlns:a16="http://schemas.microsoft.com/office/drawing/2014/main" id="{8C1556E8-B16B-4675-8B7E-0CEFAF252A36}"/>
            </a:ext>
          </a:extLst>
        </xdr:cNvPr>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7" name="フローチャート: 判断 356">
          <a:extLst>
            <a:ext uri="{FF2B5EF4-FFF2-40B4-BE49-F238E27FC236}">
              <a16:creationId xmlns:a16="http://schemas.microsoft.com/office/drawing/2014/main" id="{9B2122A4-95EC-47BA-8183-BC38136387E3}"/>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202A05A-035A-4373-A8D9-FB8AA477131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CE1A4A4-0150-487A-8207-085473EA4B7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044E568-C15F-41C9-8A13-DE033A2EF0B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F82970C-C820-4F84-B5D3-8AE11009E26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B869B9A-947C-4872-9B1B-66D69A1DDF0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164193</xdr:rowOff>
    </xdr:from>
    <xdr:to>
      <xdr:col>55</xdr:col>
      <xdr:colOff>50800</xdr:colOff>
      <xdr:row>80</xdr:row>
      <xdr:rowOff>94343</xdr:rowOff>
    </xdr:to>
    <xdr:sp macro="" textlink="">
      <xdr:nvSpPr>
        <xdr:cNvPr id="363" name="楕円 362">
          <a:extLst>
            <a:ext uri="{FF2B5EF4-FFF2-40B4-BE49-F238E27FC236}">
              <a16:creationId xmlns:a16="http://schemas.microsoft.com/office/drawing/2014/main" id="{21D4FC0E-ADBC-4BE7-AF3E-A5498FD3A465}"/>
            </a:ext>
          </a:extLst>
        </xdr:cNvPr>
        <xdr:cNvSpPr/>
      </xdr:nvSpPr>
      <xdr:spPr>
        <a:xfrm>
          <a:off x="10426700" y="137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79120</xdr:rowOff>
    </xdr:from>
    <xdr:ext cx="469744" cy="259045"/>
    <xdr:sp macro="" textlink="">
      <xdr:nvSpPr>
        <xdr:cNvPr id="364" name="【福祉施設】&#10;一人当たり面積該当値テキスト">
          <a:extLst>
            <a:ext uri="{FF2B5EF4-FFF2-40B4-BE49-F238E27FC236}">
              <a16:creationId xmlns:a16="http://schemas.microsoft.com/office/drawing/2014/main" id="{05D87A37-C081-4091-8C3B-DD0134CA6211}"/>
            </a:ext>
          </a:extLst>
        </xdr:cNvPr>
        <xdr:cNvSpPr txBox="1"/>
      </xdr:nvSpPr>
      <xdr:spPr>
        <a:xfrm>
          <a:off x="10515600" y="1362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41729</xdr:rowOff>
    </xdr:from>
    <xdr:to>
      <xdr:col>50</xdr:col>
      <xdr:colOff>165100</xdr:colOff>
      <xdr:row>82</xdr:row>
      <xdr:rowOff>143329</xdr:rowOff>
    </xdr:to>
    <xdr:sp macro="" textlink="">
      <xdr:nvSpPr>
        <xdr:cNvPr id="365" name="楕円 364">
          <a:extLst>
            <a:ext uri="{FF2B5EF4-FFF2-40B4-BE49-F238E27FC236}">
              <a16:creationId xmlns:a16="http://schemas.microsoft.com/office/drawing/2014/main" id="{3F7D3C0F-3BA5-4053-8AE9-F5FEFEBF788D}"/>
            </a:ext>
          </a:extLst>
        </xdr:cNvPr>
        <xdr:cNvSpPr/>
      </xdr:nvSpPr>
      <xdr:spPr>
        <a:xfrm>
          <a:off x="958850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43543</xdr:rowOff>
    </xdr:from>
    <xdr:to>
      <xdr:col>55</xdr:col>
      <xdr:colOff>0</xdr:colOff>
      <xdr:row>82</xdr:row>
      <xdr:rowOff>92529</xdr:rowOff>
    </xdr:to>
    <xdr:cxnSp macro="">
      <xdr:nvCxnSpPr>
        <xdr:cNvPr id="366" name="直線コネクタ 365">
          <a:extLst>
            <a:ext uri="{FF2B5EF4-FFF2-40B4-BE49-F238E27FC236}">
              <a16:creationId xmlns:a16="http://schemas.microsoft.com/office/drawing/2014/main" id="{5DA49F49-B0F3-4D2C-890B-212A765CFF46}"/>
            </a:ext>
          </a:extLst>
        </xdr:cNvPr>
        <xdr:cNvCxnSpPr/>
      </xdr:nvCxnSpPr>
      <xdr:spPr>
        <a:xfrm flipV="1">
          <a:off x="9639300" y="13759543"/>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169636</xdr:rowOff>
    </xdr:from>
    <xdr:to>
      <xdr:col>46</xdr:col>
      <xdr:colOff>38100</xdr:colOff>
      <xdr:row>78</xdr:row>
      <xdr:rowOff>99786</xdr:rowOff>
    </xdr:to>
    <xdr:sp macro="" textlink="">
      <xdr:nvSpPr>
        <xdr:cNvPr id="367" name="楕円 366">
          <a:extLst>
            <a:ext uri="{FF2B5EF4-FFF2-40B4-BE49-F238E27FC236}">
              <a16:creationId xmlns:a16="http://schemas.microsoft.com/office/drawing/2014/main" id="{836DB773-7C68-4A17-9951-0A34CF2470FB}"/>
            </a:ext>
          </a:extLst>
        </xdr:cNvPr>
        <xdr:cNvSpPr/>
      </xdr:nvSpPr>
      <xdr:spPr>
        <a:xfrm>
          <a:off x="8699500" y="133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48986</xdr:rowOff>
    </xdr:from>
    <xdr:to>
      <xdr:col>50</xdr:col>
      <xdr:colOff>114300</xdr:colOff>
      <xdr:row>82</xdr:row>
      <xdr:rowOff>92529</xdr:rowOff>
    </xdr:to>
    <xdr:cxnSp macro="">
      <xdr:nvCxnSpPr>
        <xdr:cNvPr id="368" name="直線コネクタ 367">
          <a:extLst>
            <a:ext uri="{FF2B5EF4-FFF2-40B4-BE49-F238E27FC236}">
              <a16:creationId xmlns:a16="http://schemas.microsoft.com/office/drawing/2014/main" id="{70610BB8-DF28-4B8C-91BF-CCF55F9F7A2E}"/>
            </a:ext>
          </a:extLst>
        </xdr:cNvPr>
        <xdr:cNvCxnSpPr/>
      </xdr:nvCxnSpPr>
      <xdr:spPr>
        <a:xfrm>
          <a:off x="8750300" y="13422086"/>
          <a:ext cx="889000" cy="7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33564</xdr:rowOff>
    </xdr:from>
    <xdr:to>
      <xdr:col>41</xdr:col>
      <xdr:colOff>101600</xdr:colOff>
      <xdr:row>79</xdr:row>
      <xdr:rowOff>135164</xdr:rowOff>
    </xdr:to>
    <xdr:sp macro="" textlink="">
      <xdr:nvSpPr>
        <xdr:cNvPr id="369" name="楕円 368">
          <a:extLst>
            <a:ext uri="{FF2B5EF4-FFF2-40B4-BE49-F238E27FC236}">
              <a16:creationId xmlns:a16="http://schemas.microsoft.com/office/drawing/2014/main" id="{157E1F55-03BC-4434-9475-9E8D9E87AF6A}"/>
            </a:ext>
          </a:extLst>
        </xdr:cNvPr>
        <xdr:cNvSpPr/>
      </xdr:nvSpPr>
      <xdr:spPr>
        <a:xfrm>
          <a:off x="7810500" y="135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48986</xdr:rowOff>
    </xdr:from>
    <xdr:to>
      <xdr:col>45</xdr:col>
      <xdr:colOff>177800</xdr:colOff>
      <xdr:row>79</xdr:row>
      <xdr:rowOff>84364</xdr:rowOff>
    </xdr:to>
    <xdr:cxnSp macro="">
      <xdr:nvCxnSpPr>
        <xdr:cNvPr id="370" name="直線コネクタ 369">
          <a:extLst>
            <a:ext uri="{FF2B5EF4-FFF2-40B4-BE49-F238E27FC236}">
              <a16:creationId xmlns:a16="http://schemas.microsoft.com/office/drawing/2014/main" id="{760C9E0D-9B30-44A1-8481-698829DB4C14}"/>
            </a:ext>
          </a:extLst>
        </xdr:cNvPr>
        <xdr:cNvCxnSpPr/>
      </xdr:nvCxnSpPr>
      <xdr:spPr>
        <a:xfrm flipV="1">
          <a:off x="7861300" y="134220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33564</xdr:rowOff>
    </xdr:from>
    <xdr:to>
      <xdr:col>36</xdr:col>
      <xdr:colOff>165100</xdr:colOff>
      <xdr:row>79</xdr:row>
      <xdr:rowOff>135164</xdr:rowOff>
    </xdr:to>
    <xdr:sp macro="" textlink="">
      <xdr:nvSpPr>
        <xdr:cNvPr id="371" name="楕円 370">
          <a:extLst>
            <a:ext uri="{FF2B5EF4-FFF2-40B4-BE49-F238E27FC236}">
              <a16:creationId xmlns:a16="http://schemas.microsoft.com/office/drawing/2014/main" id="{B605B152-FAC7-4E34-BBFA-87B4AB9ED758}"/>
            </a:ext>
          </a:extLst>
        </xdr:cNvPr>
        <xdr:cNvSpPr/>
      </xdr:nvSpPr>
      <xdr:spPr>
        <a:xfrm>
          <a:off x="6921500" y="135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84364</xdr:rowOff>
    </xdr:from>
    <xdr:to>
      <xdr:col>41</xdr:col>
      <xdr:colOff>50800</xdr:colOff>
      <xdr:row>79</xdr:row>
      <xdr:rowOff>84364</xdr:rowOff>
    </xdr:to>
    <xdr:cxnSp macro="">
      <xdr:nvCxnSpPr>
        <xdr:cNvPr id="372" name="直線コネクタ 371">
          <a:extLst>
            <a:ext uri="{FF2B5EF4-FFF2-40B4-BE49-F238E27FC236}">
              <a16:creationId xmlns:a16="http://schemas.microsoft.com/office/drawing/2014/main" id="{2A73BEFD-3848-4503-AD00-5BE6980853A9}"/>
            </a:ext>
          </a:extLst>
        </xdr:cNvPr>
        <xdr:cNvCxnSpPr/>
      </xdr:nvCxnSpPr>
      <xdr:spPr>
        <a:xfrm>
          <a:off x="6972300" y="13628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85470</xdr:rowOff>
    </xdr:from>
    <xdr:ext cx="469744" cy="259045"/>
    <xdr:sp macro="" textlink="">
      <xdr:nvSpPr>
        <xdr:cNvPr id="373" name="n_1aveValue【福祉施設】&#10;一人当たり面積">
          <a:extLst>
            <a:ext uri="{FF2B5EF4-FFF2-40B4-BE49-F238E27FC236}">
              <a16:creationId xmlns:a16="http://schemas.microsoft.com/office/drawing/2014/main" id="{872C9B8C-7FFE-4DFC-A250-BD3F2C9BFD99}"/>
            </a:ext>
          </a:extLst>
        </xdr:cNvPr>
        <xdr:cNvSpPr txBox="1"/>
      </xdr:nvSpPr>
      <xdr:spPr>
        <a:xfrm>
          <a:off x="9391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4" name="n_2aveValue【福祉施設】&#10;一人当たり面積">
          <a:extLst>
            <a:ext uri="{FF2B5EF4-FFF2-40B4-BE49-F238E27FC236}">
              <a16:creationId xmlns:a16="http://schemas.microsoft.com/office/drawing/2014/main" id="{8461B04A-1EE9-4489-AAB5-1CB753C8810D}"/>
            </a:ext>
          </a:extLst>
        </xdr:cNvPr>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5" name="n_3aveValue【福祉施設】&#10;一人当たり面積">
          <a:extLst>
            <a:ext uri="{FF2B5EF4-FFF2-40B4-BE49-F238E27FC236}">
              <a16:creationId xmlns:a16="http://schemas.microsoft.com/office/drawing/2014/main" id="{8496B789-DF95-4EC8-8B9A-F03233AFE0E3}"/>
            </a:ext>
          </a:extLst>
        </xdr:cNvPr>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6" name="n_4aveValue【福祉施設】&#10;一人当たり面積">
          <a:extLst>
            <a:ext uri="{FF2B5EF4-FFF2-40B4-BE49-F238E27FC236}">
              <a16:creationId xmlns:a16="http://schemas.microsoft.com/office/drawing/2014/main" id="{BCCF483B-283F-4FFE-BE26-F76F11194E81}"/>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159856</xdr:rowOff>
    </xdr:from>
    <xdr:ext cx="469744" cy="259045"/>
    <xdr:sp macro="" textlink="">
      <xdr:nvSpPr>
        <xdr:cNvPr id="377" name="n_1mainValue【福祉施設】&#10;一人当たり面積">
          <a:extLst>
            <a:ext uri="{FF2B5EF4-FFF2-40B4-BE49-F238E27FC236}">
              <a16:creationId xmlns:a16="http://schemas.microsoft.com/office/drawing/2014/main" id="{AEB9D1D3-5310-48A8-BD2D-2232D467AC80}"/>
            </a:ext>
          </a:extLst>
        </xdr:cNvPr>
        <xdr:cNvSpPr txBox="1"/>
      </xdr:nvSpPr>
      <xdr:spPr>
        <a:xfrm>
          <a:off x="93917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116313</xdr:rowOff>
    </xdr:from>
    <xdr:ext cx="469744" cy="259045"/>
    <xdr:sp macro="" textlink="">
      <xdr:nvSpPr>
        <xdr:cNvPr id="378" name="n_2mainValue【福祉施設】&#10;一人当たり面積">
          <a:extLst>
            <a:ext uri="{FF2B5EF4-FFF2-40B4-BE49-F238E27FC236}">
              <a16:creationId xmlns:a16="http://schemas.microsoft.com/office/drawing/2014/main" id="{F33FCE92-C6A0-4796-913B-F13342E1A7EC}"/>
            </a:ext>
          </a:extLst>
        </xdr:cNvPr>
        <xdr:cNvSpPr txBox="1"/>
      </xdr:nvSpPr>
      <xdr:spPr>
        <a:xfrm>
          <a:off x="8515427" y="1314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151691</xdr:rowOff>
    </xdr:from>
    <xdr:ext cx="469744" cy="259045"/>
    <xdr:sp macro="" textlink="">
      <xdr:nvSpPr>
        <xdr:cNvPr id="379" name="n_3mainValue【福祉施設】&#10;一人当たり面積">
          <a:extLst>
            <a:ext uri="{FF2B5EF4-FFF2-40B4-BE49-F238E27FC236}">
              <a16:creationId xmlns:a16="http://schemas.microsoft.com/office/drawing/2014/main" id="{83C4EE49-9253-402B-AED5-96EC58BD4EA4}"/>
            </a:ext>
          </a:extLst>
        </xdr:cNvPr>
        <xdr:cNvSpPr txBox="1"/>
      </xdr:nvSpPr>
      <xdr:spPr>
        <a:xfrm>
          <a:off x="7626427" y="133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151691</xdr:rowOff>
    </xdr:from>
    <xdr:ext cx="469744" cy="259045"/>
    <xdr:sp macro="" textlink="">
      <xdr:nvSpPr>
        <xdr:cNvPr id="380" name="n_4mainValue【福祉施設】&#10;一人当たり面積">
          <a:extLst>
            <a:ext uri="{FF2B5EF4-FFF2-40B4-BE49-F238E27FC236}">
              <a16:creationId xmlns:a16="http://schemas.microsoft.com/office/drawing/2014/main" id="{80BBFFBD-7B28-4A48-83FC-188BA0E48E05}"/>
            </a:ext>
          </a:extLst>
        </xdr:cNvPr>
        <xdr:cNvSpPr txBox="1"/>
      </xdr:nvSpPr>
      <xdr:spPr>
        <a:xfrm>
          <a:off x="6737427" y="133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72046EF4-D0AA-480A-9341-68B5A9F9EAC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90232E42-1EA2-4B6B-8F7D-E42F80808E3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4C32D74A-20B1-405D-B7AC-723ED15BAE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EE528010-E5A8-4E3B-B047-22C078E0E44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6770B875-479C-497D-8711-627E7FA84BC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35E92747-6A94-4E28-B6E7-152C16677ED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40D075B-9089-448C-A9B9-E1A0155BEF3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C0AC4C1C-9F8B-4FF3-8EA5-BC035383860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7A3FA92-7D93-472F-8385-B7037F5750A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2508DBC5-FDF6-43C2-8985-0E2A56F9446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79DCDB2A-EB59-461C-A78C-AAC8C779BDB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521EA9E4-2D39-420D-9649-D9EB91454C6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24F661C8-8D2D-4849-B9CA-FC44A721E02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B9983A3F-89BB-4A30-B14D-B1D74CBA82C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3D1F183E-EC73-4817-AD6D-54BDCE32960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4DC41838-3A9C-48B0-9577-C5CA4E7C33E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A15ECF66-D567-4F8F-B73B-C5F08A001B4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1CC3BAF9-849E-4EF0-ACDD-CDEFE5E7B06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A31941D5-429B-429F-A7F3-B3154665B39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959DA3F0-732C-4B03-9975-01CD52F12A3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73BCD9E5-5163-48BB-AA67-295DD80000D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8EEBFD5B-A9DB-4973-8760-252363475D1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440B3CD9-28CF-45AA-BE75-CAFD17CADD4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B83A5C43-A0EF-416E-8DC9-01F4AF8BAA2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AA55B59A-CB15-4ED2-98E4-20DDE291D1B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108</xdr:row>
      <xdr:rowOff>89263</xdr:rowOff>
    </xdr:to>
    <xdr:cxnSp macro="">
      <xdr:nvCxnSpPr>
        <xdr:cNvPr id="406" name="直線コネクタ 405">
          <a:extLst>
            <a:ext uri="{FF2B5EF4-FFF2-40B4-BE49-F238E27FC236}">
              <a16:creationId xmlns:a16="http://schemas.microsoft.com/office/drawing/2014/main" id="{35E24414-1900-4210-9881-9CEB1F67490A}"/>
            </a:ext>
          </a:extLst>
        </xdr:cNvPr>
        <xdr:cNvCxnSpPr/>
      </xdr:nvCxnSpPr>
      <xdr:spPr>
        <a:xfrm flipV="1">
          <a:off x="4634865" y="1712649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BAB82E92-B69A-4059-823B-0EEF91B6596B}"/>
            </a:ext>
          </a:extLst>
        </xdr:cNvPr>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8" name="直線コネクタ 407">
          <a:extLst>
            <a:ext uri="{FF2B5EF4-FFF2-40B4-BE49-F238E27FC236}">
              <a16:creationId xmlns:a16="http://schemas.microsoft.com/office/drawing/2014/main" id="{06F7A750-23BC-427A-B01B-E4F2F6A36623}"/>
            </a:ext>
          </a:extLst>
        </xdr:cNvPr>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409" name="【市民会館】&#10;有形固定資産減価償却率最大値テキスト">
          <a:extLst>
            <a:ext uri="{FF2B5EF4-FFF2-40B4-BE49-F238E27FC236}">
              <a16:creationId xmlns:a16="http://schemas.microsoft.com/office/drawing/2014/main" id="{20A16CAB-D797-470E-B94F-7C473C0F5621}"/>
            </a:ext>
          </a:extLst>
        </xdr:cNvPr>
        <xdr:cNvSpPr txBox="1"/>
      </xdr:nvSpPr>
      <xdr:spPr>
        <a:xfrm>
          <a:off x="4673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410" name="直線コネクタ 409">
          <a:extLst>
            <a:ext uri="{FF2B5EF4-FFF2-40B4-BE49-F238E27FC236}">
              <a16:creationId xmlns:a16="http://schemas.microsoft.com/office/drawing/2014/main" id="{7B8A948A-3C34-4F3D-BA25-0D5F101694CB}"/>
            </a:ext>
          </a:extLst>
        </xdr:cNvPr>
        <xdr:cNvCxnSpPr/>
      </xdr:nvCxnSpPr>
      <xdr:spPr>
        <a:xfrm>
          <a:off x="4546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26688</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6A8F52F8-5D05-428C-8515-9CEAFCABDB1D}"/>
            </a:ext>
          </a:extLst>
        </xdr:cNvPr>
        <xdr:cNvSpPr txBox="1"/>
      </xdr:nvSpPr>
      <xdr:spPr>
        <a:xfrm>
          <a:off x="4673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2" name="フローチャート: 判断 411">
          <a:extLst>
            <a:ext uri="{FF2B5EF4-FFF2-40B4-BE49-F238E27FC236}">
              <a16:creationId xmlns:a16="http://schemas.microsoft.com/office/drawing/2014/main" id="{D3678E4C-5777-4B98-8927-6873A762038F}"/>
            </a:ext>
          </a:extLst>
        </xdr:cNvPr>
        <xdr:cNvSpPr/>
      </xdr:nvSpPr>
      <xdr:spPr>
        <a:xfrm>
          <a:off x="4584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3" name="フローチャート: 判断 412">
          <a:extLst>
            <a:ext uri="{FF2B5EF4-FFF2-40B4-BE49-F238E27FC236}">
              <a16:creationId xmlns:a16="http://schemas.microsoft.com/office/drawing/2014/main" id="{C44E9C64-D6A2-484D-B1DF-5DCAD4050080}"/>
            </a:ext>
          </a:extLst>
        </xdr:cNvPr>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61323</xdr:rowOff>
    </xdr:from>
    <xdr:to>
      <xdr:col>15</xdr:col>
      <xdr:colOff>101600</xdr:colOff>
      <xdr:row>104</xdr:row>
      <xdr:rowOff>162923</xdr:rowOff>
    </xdr:to>
    <xdr:sp macro="" textlink="">
      <xdr:nvSpPr>
        <xdr:cNvPr id="414" name="フローチャート: 判断 413">
          <a:extLst>
            <a:ext uri="{FF2B5EF4-FFF2-40B4-BE49-F238E27FC236}">
              <a16:creationId xmlns:a16="http://schemas.microsoft.com/office/drawing/2014/main" id="{4EEF0A35-AEA8-40C0-9EAC-33BDE3CC9ACE}"/>
            </a:ext>
          </a:extLst>
        </xdr:cNvPr>
        <xdr:cNvSpPr/>
      </xdr:nvSpPr>
      <xdr:spPr>
        <a:xfrm>
          <a:off x="2857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15" name="フローチャート: 判断 414">
          <a:extLst>
            <a:ext uri="{FF2B5EF4-FFF2-40B4-BE49-F238E27FC236}">
              <a16:creationId xmlns:a16="http://schemas.microsoft.com/office/drawing/2014/main" id="{615243B0-D695-4FCA-BD9A-DF413DC6D59C}"/>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6" name="フローチャート: 判断 415">
          <a:extLst>
            <a:ext uri="{FF2B5EF4-FFF2-40B4-BE49-F238E27FC236}">
              <a16:creationId xmlns:a16="http://schemas.microsoft.com/office/drawing/2014/main" id="{D58AE274-B0B3-44BD-8F78-E86F834FC8F2}"/>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59A4BA6-B633-42B6-A6F7-9B7472B9D29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5621E61-C242-47E8-BE17-9D8A316D727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5D3F086-3C16-41E0-ACE7-6FA174538C7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5D01891-DDFE-4E0A-A24C-DD5C2201826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134C867-B69E-42D6-8EA6-4ED04243E95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123371</xdr:rowOff>
    </xdr:from>
    <xdr:to>
      <xdr:col>24</xdr:col>
      <xdr:colOff>114300</xdr:colOff>
      <xdr:row>104</xdr:row>
      <xdr:rowOff>53521</xdr:rowOff>
    </xdr:to>
    <xdr:sp macro="" textlink="">
      <xdr:nvSpPr>
        <xdr:cNvPr id="422" name="楕円 421">
          <a:extLst>
            <a:ext uri="{FF2B5EF4-FFF2-40B4-BE49-F238E27FC236}">
              <a16:creationId xmlns:a16="http://schemas.microsoft.com/office/drawing/2014/main" id="{B70A9DAB-423A-41D1-8C70-8DF4E9D834B8}"/>
            </a:ext>
          </a:extLst>
        </xdr:cNvPr>
        <xdr:cNvSpPr/>
      </xdr:nvSpPr>
      <xdr:spPr>
        <a:xfrm>
          <a:off x="45847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146248</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BFC2FFD1-1B4A-4B33-912C-09659124A5BF}"/>
            </a:ext>
          </a:extLst>
        </xdr:cNvPr>
        <xdr:cNvSpPr txBox="1"/>
      </xdr:nvSpPr>
      <xdr:spPr>
        <a:xfrm>
          <a:off x="4673600" y="1763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92348</xdr:rowOff>
    </xdr:from>
    <xdr:to>
      <xdr:col>20</xdr:col>
      <xdr:colOff>38100</xdr:colOff>
      <xdr:row>104</xdr:row>
      <xdr:rowOff>22498</xdr:rowOff>
    </xdr:to>
    <xdr:sp macro="" textlink="">
      <xdr:nvSpPr>
        <xdr:cNvPr id="424" name="楕円 423">
          <a:extLst>
            <a:ext uri="{FF2B5EF4-FFF2-40B4-BE49-F238E27FC236}">
              <a16:creationId xmlns:a16="http://schemas.microsoft.com/office/drawing/2014/main" id="{BD7D13D9-6A4D-4415-A28E-65AB07E0812C}"/>
            </a:ext>
          </a:extLst>
        </xdr:cNvPr>
        <xdr:cNvSpPr/>
      </xdr:nvSpPr>
      <xdr:spPr>
        <a:xfrm>
          <a:off x="3746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143148</xdr:rowOff>
    </xdr:from>
    <xdr:to>
      <xdr:col>24</xdr:col>
      <xdr:colOff>63500</xdr:colOff>
      <xdr:row>104</xdr:row>
      <xdr:rowOff>2721</xdr:rowOff>
    </xdr:to>
    <xdr:cxnSp macro="">
      <xdr:nvCxnSpPr>
        <xdr:cNvPr id="425" name="直線コネクタ 424">
          <a:extLst>
            <a:ext uri="{FF2B5EF4-FFF2-40B4-BE49-F238E27FC236}">
              <a16:creationId xmlns:a16="http://schemas.microsoft.com/office/drawing/2014/main" id="{AE59967B-0CE5-435E-ABB7-51D8968312D7}"/>
            </a:ext>
          </a:extLst>
        </xdr:cNvPr>
        <xdr:cNvCxnSpPr/>
      </xdr:nvCxnSpPr>
      <xdr:spPr>
        <a:xfrm>
          <a:off x="3797300" y="1780249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61323</xdr:rowOff>
    </xdr:from>
    <xdr:to>
      <xdr:col>15</xdr:col>
      <xdr:colOff>101600</xdr:colOff>
      <xdr:row>103</xdr:row>
      <xdr:rowOff>162923</xdr:rowOff>
    </xdr:to>
    <xdr:sp macro="" textlink="">
      <xdr:nvSpPr>
        <xdr:cNvPr id="426" name="楕円 425">
          <a:extLst>
            <a:ext uri="{FF2B5EF4-FFF2-40B4-BE49-F238E27FC236}">
              <a16:creationId xmlns:a16="http://schemas.microsoft.com/office/drawing/2014/main" id="{6C0CBBE5-6A02-4FB5-93DE-2F4C1C806E4C}"/>
            </a:ext>
          </a:extLst>
        </xdr:cNvPr>
        <xdr:cNvSpPr/>
      </xdr:nvSpPr>
      <xdr:spPr>
        <a:xfrm>
          <a:off x="2857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112123</xdr:rowOff>
    </xdr:from>
    <xdr:to>
      <xdr:col>19</xdr:col>
      <xdr:colOff>177800</xdr:colOff>
      <xdr:row>103</xdr:row>
      <xdr:rowOff>143148</xdr:rowOff>
    </xdr:to>
    <xdr:cxnSp macro="">
      <xdr:nvCxnSpPr>
        <xdr:cNvPr id="427" name="直線コネクタ 426">
          <a:extLst>
            <a:ext uri="{FF2B5EF4-FFF2-40B4-BE49-F238E27FC236}">
              <a16:creationId xmlns:a16="http://schemas.microsoft.com/office/drawing/2014/main" id="{900F3761-592A-477A-88D4-A2AE32838F2B}"/>
            </a:ext>
          </a:extLst>
        </xdr:cNvPr>
        <xdr:cNvCxnSpPr/>
      </xdr:nvCxnSpPr>
      <xdr:spPr>
        <a:xfrm>
          <a:off x="2908300" y="177714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28666</xdr:rowOff>
    </xdr:from>
    <xdr:to>
      <xdr:col>10</xdr:col>
      <xdr:colOff>165100</xdr:colOff>
      <xdr:row>103</xdr:row>
      <xdr:rowOff>130266</xdr:rowOff>
    </xdr:to>
    <xdr:sp macro="" textlink="">
      <xdr:nvSpPr>
        <xdr:cNvPr id="428" name="楕円 427">
          <a:extLst>
            <a:ext uri="{FF2B5EF4-FFF2-40B4-BE49-F238E27FC236}">
              <a16:creationId xmlns:a16="http://schemas.microsoft.com/office/drawing/2014/main" id="{CEBE9BE4-B961-42DD-8B7E-CD70E8ACFEA5}"/>
            </a:ext>
          </a:extLst>
        </xdr:cNvPr>
        <xdr:cNvSpPr/>
      </xdr:nvSpPr>
      <xdr:spPr>
        <a:xfrm>
          <a:off x="1968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79466</xdr:rowOff>
    </xdr:from>
    <xdr:to>
      <xdr:col>15</xdr:col>
      <xdr:colOff>50800</xdr:colOff>
      <xdr:row>103</xdr:row>
      <xdr:rowOff>112123</xdr:rowOff>
    </xdr:to>
    <xdr:cxnSp macro="">
      <xdr:nvCxnSpPr>
        <xdr:cNvPr id="429" name="直線コネクタ 428">
          <a:extLst>
            <a:ext uri="{FF2B5EF4-FFF2-40B4-BE49-F238E27FC236}">
              <a16:creationId xmlns:a16="http://schemas.microsoft.com/office/drawing/2014/main" id="{3FD89C63-69C3-4EEB-848A-D505A0A04924}"/>
            </a:ext>
          </a:extLst>
        </xdr:cNvPr>
        <xdr:cNvCxnSpPr/>
      </xdr:nvCxnSpPr>
      <xdr:spPr>
        <a:xfrm>
          <a:off x="2019300" y="177388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23768</xdr:rowOff>
    </xdr:from>
    <xdr:to>
      <xdr:col>6</xdr:col>
      <xdr:colOff>38100</xdr:colOff>
      <xdr:row>104</xdr:row>
      <xdr:rowOff>125368</xdr:rowOff>
    </xdr:to>
    <xdr:sp macro="" textlink="">
      <xdr:nvSpPr>
        <xdr:cNvPr id="430" name="楕円 429">
          <a:extLst>
            <a:ext uri="{FF2B5EF4-FFF2-40B4-BE49-F238E27FC236}">
              <a16:creationId xmlns:a16="http://schemas.microsoft.com/office/drawing/2014/main" id="{F7C75621-73F3-4159-A703-65774E4F2038}"/>
            </a:ext>
          </a:extLst>
        </xdr:cNvPr>
        <xdr:cNvSpPr/>
      </xdr:nvSpPr>
      <xdr:spPr>
        <a:xfrm>
          <a:off x="1079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79466</xdr:rowOff>
    </xdr:from>
    <xdr:to>
      <xdr:col>10</xdr:col>
      <xdr:colOff>114300</xdr:colOff>
      <xdr:row>104</xdr:row>
      <xdr:rowOff>74568</xdr:rowOff>
    </xdr:to>
    <xdr:cxnSp macro="">
      <xdr:nvCxnSpPr>
        <xdr:cNvPr id="431" name="直線コネクタ 430">
          <a:extLst>
            <a:ext uri="{FF2B5EF4-FFF2-40B4-BE49-F238E27FC236}">
              <a16:creationId xmlns:a16="http://schemas.microsoft.com/office/drawing/2014/main" id="{CF20321D-41FE-469B-AFAB-3BA988E56432}"/>
            </a:ext>
          </a:extLst>
        </xdr:cNvPr>
        <xdr:cNvCxnSpPr/>
      </xdr:nvCxnSpPr>
      <xdr:spPr>
        <a:xfrm flipV="1">
          <a:off x="1130300" y="17738816"/>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126291</xdr:rowOff>
    </xdr:from>
    <xdr:ext cx="405111" cy="259045"/>
    <xdr:sp macro="" textlink="">
      <xdr:nvSpPr>
        <xdr:cNvPr id="432" name="n_1aveValue【市民会館】&#10;有形固定資産減価償却率">
          <a:extLst>
            <a:ext uri="{FF2B5EF4-FFF2-40B4-BE49-F238E27FC236}">
              <a16:creationId xmlns:a16="http://schemas.microsoft.com/office/drawing/2014/main" id="{985720A9-2F97-4A81-9A79-8CD4FF797AE4}"/>
            </a:ext>
          </a:extLst>
        </xdr:cNvPr>
        <xdr:cNvSpPr txBox="1"/>
      </xdr:nvSpPr>
      <xdr:spPr>
        <a:xfrm>
          <a:off x="35820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154050</xdr:rowOff>
    </xdr:from>
    <xdr:ext cx="405111" cy="259045"/>
    <xdr:sp macro="" textlink="">
      <xdr:nvSpPr>
        <xdr:cNvPr id="433" name="n_2aveValue【市民会館】&#10;有形固定資産減価償却率">
          <a:extLst>
            <a:ext uri="{FF2B5EF4-FFF2-40B4-BE49-F238E27FC236}">
              <a16:creationId xmlns:a16="http://schemas.microsoft.com/office/drawing/2014/main" id="{B374A870-D824-4425-8DD7-0F995345C081}"/>
            </a:ext>
          </a:extLst>
        </xdr:cNvPr>
        <xdr:cNvSpPr txBox="1"/>
      </xdr:nvSpPr>
      <xdr:spPr>
        <a:xfrm>
          <a:off x="2705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34" name="n_3aveValue【市民会館】&#10;有形固定資産減価償却率">
          <a:extLst>
            <a:ext uri="{FF2B5EF4-FFF2-40B4-BE49-F238E27FC236}">
              <a16:creationId xmlns:a16="http://schemas.microsoft.com/office/drawing/2014/main" id="{D5B3B784-EDE4-4671-BDC5-E6D313B3D9E5}"/>
            </a:ext>
          </a:extLst>
        </xdr:cNvPr>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5" name="n_4aveValue【市民会館】&#10;有形固定資産減価償却率">
          <a:extLst>
            <a:ext uri="{FF2B5EF4-FFF2-40B4-BE49-F238E27FC236}">
              <a16:creationId xmlns:a16="http://schemas.microsoft.com/office/drawing/2014/main" id="{6A0D6A8D-09E3-4226-8B8B-B13395253E03}"/>
            </a:ext>
          </a:extLst>
        </xdr:cNvPr>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39025</xdr:rowOff>
    </xdr:from>
    <xdr:ext cx="405111" cy="259045"/>
    <xdr:sp macro="" textlink="">
      <xdr:nvSpPr>
        <xdr:cNvPr id="436" name="n_1mainValue【市民会館】&#10;有形固定資産減価償却率">
          <a:extLst>
            <a:ext uri="{FF2B5EF4-FFF2-40B4-BE49-F238E27FC236}">
              <a16:creationId xmlns:a16="http://schemas.microsoft.com/office/drawing/2014/main" id="{D95D77C3-2F85-4061-86CD-A041559D8462}"/>
            </a:ext>
          </a:extLst>
        </xdr:cNvPr>
        <xdr:cNvSpPr txBox="1"/>
      </xdr:nvSpPr>
      <xdr:spPr>
        <a:xfrm>
          <a:off x="35820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8000</xdr:rowOff>
    </xdr:from>
    <xdr:ext cx="405111" cy="259045"/>
    <xdr:sp macro="" textlink="">
      <xdr:nvSpPr>
        <xdr:cNvPr id="437" name="n_2mainValue【市民会館】&#10;有形固定資産減価償却率">
          <a:extLst>
            <a:ext uri="{FF2B5EF4-FFF2-40B4-BE49-F238E27FC236}">
              <a16:creationId xmlns:a16="http://schemas.microsoft.com/office/drawing/2014/main" id="{C0EFFEF3-3F2E-414C-823A-514E224B1657}"/>
            </a:ext>
          </a:extLst>
        </xdr:cNvPr>
        <xdr:cNvSpPr txBox="1"/>
      </xdr:nvSpPr>
      <xdr:spPr>
        <a:xfrm>
          <a:off x="2705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146793</xdr:rowOff>
    </xdr:from>
    <xdr:ext cx="405111" cy="259045"/>
    <xdr:sp macro="" textlink="">
      <xdr:nvSpPr>
        <xdr:cNvPr id="438" name="n_3mainValue【市民会館】&#10;有形固定資産減価償却率">
          <a:extLst>
            <a:ext uri="{FF2B5EF4-FFF2-40B4-BE49-F238E27FC236}">
              <a16:creationId xmlns:a16="http://schemas.microsoft.com/office/drawing/2014/main" id="{A92A3AA7-AE2A-40FC-BB0E-6172380C7200}"/>
            </a:ext>
          </a:extLst>
        </xdr:cNvPr>
        <xdr:cNvSpPr txBox="1"/>
      </xdr:nvSpPr>
      <xdr:spPr>
        <a:xfrm>
          <a:off x="18167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141895</xdr:rowOff>
    </xdr:from>
    <xdr:ext cx="405111" cy="259045"/>
    <xdr:sp macro="" textlink="">
      <xdr:nvSpPr>
        <xdr:cNvPr id="439" name="n_4mainValue【市民会館】&#10;有形固定資産減価償却率">
          <a:extLst>
            <a:ext uri="{FF2B5EF4-FFF2-40B4-BE49-F238E27FC236}">
              <a16:creationId xmlns:a16="http://schemas.microsoft.com/office/drawing/2014/main" id="{A79697A8-9751-4105-B6F9-21CC1EF7ED55}"/>
            </a:ext>
          </a:extLst>
        </xdr:cNvPr>
        <xdr:cNvSpPr txBox="1"/>
      </xdr:nvSpPr>
      <xdr:spPr>
        <a:xfrm>
          <a:off x="927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4AC01BC2-0D95-460C-A8A5-285389259F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667D58CD-5B47-49B6-8EA6-266021F6332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4C07A062-A91C-4C84-B291-CE38FEFBB3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AB43BA0A-7DE7-4323-9108-2364FA17C90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95B1A50C-516C-420A-9552-00B682CEA4C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F35F9DFF-F847-4430-B6B8-42A180B8673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171085BF-54A9-49FA-A042-095F8EE5AB7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DAFD433A-D074-4E7C-9A9A-5E91C030CFF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DD648F19-2E58-4346-914A-509C24AF053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9B1C510E-DC75-4056-9886-AAD62DF4413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F3305E10-FC6B-4CD0-88C3-14A644F1746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CCC91147-C829-4FA2-8090-D4306BBCCFD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63D5087B-024A-4995-9284-02FF7DAE968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235A658B-7EDA-47E2-8FD2-7272733FFA8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A4F602E3-C27D-4492-AAD1-3017A6AF9BF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BD687A9C-D9F2-4CDE-BFEE-C1B17B0B798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B6DE0658-B1AA-42E3-9219-4C139301CEC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4E3A3F3D-1F3E-428F-89A4-8D31FE70429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2A158DFA-CFF3-4DA2-8006-3DE5CABAF6C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9A6BD462-9A33-4374-A5E4-EED499723D6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1E6EE289-8D27-4C44-9BFE-14E554A6F27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BF0FCD0C-F291-4570-AA43-EED293D8789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5554761D-C1D4-4786-ABDC-494CD6F8F96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160020</xdr:rowOff>
    </xdr:from>
    <xdr:to>
      <xdr:col>54</xdr:col>
      <xdr:colOff>189865</xdr:colOff>
      <xdr:row>107</xdr:row>
      <xdr:rowOff>148589</xdr:rowOff>
    </xdr:to>
    <xdr:cxnSp macro="">
      <xdr:nvCxnSpPr>
        <xdr:cNvPr id="463" name="直線コネクタ 462">
          <a:extLst>
            <a:ext uri="{FF2B5EF4-FFF2-40B4-BE49-F238E27FC236}">
              <a16:creationId xmlns:a16="http://schemas.microsoft.com/office/drawing/2014/main" id="{815DC5C6-9304-4B3E-81F3-AADE52F049E7}"/>
            </a:ext>
          </a:extLst>
        </xdr:cNvPr>
        <xdr:cNvCxnSpPr/>
      </xdr:nvCxnSpPr>
      <xdr:spPr>
        <a:xfrm flipV="1">
          <a:off x="10476865" y="173050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4" name="【市民会館】&#10;一人当たり面積最小値テキスト">
          <a:extLst>
            <a:ext uri="{FF2B5EF4-FFF2-40B4-BE49-F238E27FC236}">
              <a16:creationId xmlns:a16="http://schemas.microsoft.com/office/drawing/2014/main" id="{68F9513E-D54B-47B8-B21E-7880B7DB0B87}"/>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5" name="直線コネクタ 464">
          <a:extLst>
            <a:ext uri="{FF2B5EF4-FFF2-40B4-BE49-F238E27FC236}">
              <a16:creationId xmlns:a16="http://schemas.microsoft.com/office/drawing/2014/main" id="{6E7C1FEB-F4DC-47A0-A3E7-021E9FE1E6A7}"/>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106697</xdr:rowOff>
    </xdr:from>
    <xdr:ext cx="469744" cy="259045"/>
    <xdr:sp macro="" textlink="">
      <xdr:nvSpPr>
        <xdr:cNvPr id="466" name="【市民会館】&#10;一人当たり面積最大値テキスト">
          <a:extLst>
            <a:ext uri="{FF2B5EF4-FFF2-40B4-BE49-F238E27FC236}">
              <a16:creationId xmlns:a16="http://schemas.microsoft.com/office/drawing/2014/main" id="{384CDBB3-A58B-4345-8F59-512319161A58}"/>
            </a:ext>
          </a:extLst>
        </xdr:cNvPr>
        <xdr:cNvSpPr txBox="1"/>
      </xdr:nvSpPr>
      <xdr:spPr>
        <a:xfrm>
          <a:off x="10515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160020</xdr:rowOff>
    </xdr:from>
    <xdr:to>
      <xdr:col>55</xdr:col>
      <xdr:colOff>88900</xdr:colOff>
      <xdr:row>100</xdr:row>
      <xdr:rowOff>160020</xdr:rowOff>
    </xdr:to>
    <xdr:cxnSp macro="">
      <xdr:nvCxnSpPr>
        <xdr:cNvPr id="467" name="直線コネクタ 466">
          <a:extLst>
            <a:ext uri="{FF2B5EF4-FFF2-40B4-BE49-F238E27FC236}">
              <a16:creationId xmlns:a16="http://schemas.microsoft.com/office/drawing/2014/main" id="{D91DC957-4C6E-4C15-8C97-BA41DB2D7D8C}"/>
            </a:ext>
          </a:extLst>
        </xdr:cNvPr>
        <xdr:cNvCxnSpPr/>
      </xdr:nvCxnSpPr>
      <xdr:spPr>
        <a:xfrm>
          <a:off x="10388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8" name="【市民会館】&#10;一人当たり面積平均値テキスト">
          <a:extLst>
            <a:ext uri="{FF2B5EF4-FFF2-40B4-BE49-F238E27FC236}">
              <a16:creationId xmlns:a16="http://schemas.microsoft.com/office/drawing/2014/main" id="{83D42EEB-9C01-411D-A5D2-D193702413AB}"/>
            </a:ext>
          </a:extLst>
        </xdr:cNvPr>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9" name="フローチャート: 判断 468">
          <a:extLst>
            <a:ext uri="{FF2B5EF4-FFF2-40B4-BE49-F238E27FC236}">
              <a16:creationId xmlns:a16="http://schemas.microsoft.com/office/drawing/2014/main" id="{FEC9A8F8-1191-448B-AD1E-F83C4DB86156}"/>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70" name="フローチャート: 判断 469">
          <a:extLst>
            <a:ext uri="{FF2B5EF4-FFF2-40B4-BE49-F238E27FC236}">
              <a16:creationId xmlns:a16="http://schemas.microsoft.com/office/drawing/2014/main" id="{BF1D6E23-515F-414F-BA11-30B82F6B5B16}"/>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71" name="フローチャート: 判断 470">
          <a:extLst>
            <a:ext uri="{FF2B5EF4-FFF2-40B4-BE49-F238E27FC236}">
              <a16:creationId xmlns:a16="http://schemas.microsoft.com/office/drawing/2014/main" id="{D5AEC7B0-13E5-4D79-AF22-219C470AA38D}"/>
            </a:ext>
          </a:extLst>
        </xdr:cNvPr>
        <xdr:cNvSpPr/>
      </xdr:nvSpPr>
      <xdr:spPr>
        <a:xfrm>
          <a:off x="869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2" name="フローチャート: 判断 471">
          <a:extLst>
            <a:ext uri="{FF2B5EF4-FFF2-40B4-BE49-F238E27FC236}">
              <a16:creationId xmlns:a16="http://schemas.microsoft.com/office/drawing/2014/main" id="{3B5BB108-75D7-4B9B-B43B-07975FF9DA24}"/>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73" name="フローチャート: 判断 472">
          <a:extLst>
            <a:ext uri="{FF2B5EF4-FFF2-40B4-BE49-F238E27FC236}">
              <a16:creationId xmlns:a16="http://schemas.microsoft.com/office/drawing/2014/main" id="{4B79C206-B598-482F-8113-9A90A4FDEC98}"/>
            </a:ext>
          </a:extLst>
        </xdr:cNvPr>
        <xdr:cNvSpPr/>
      </xdr:nvSpPr>
      <xdr:spPr>
        <a:xfrm>
          <a:off x="6921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A27342F-D887-4A2A-B156-DA48D085A02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74CC5C3-53A8-4B9F-AAD5-87F215251AA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72C8F14-3CEC-46AB-9E29-57F277A4FAE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0B91722-284F-4AF2-8969-F0099F43728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944876C-BC09-47D2-8AFF-3100CC4861A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79" name="楕円 478">
          <a:extLst>
            <a:ext uri="{FF2B5EF4-FFF2-40B4-BE49-F238E27FC236}">
              <a16:creationId xmlns:a16="http://schemas.microsoft.com/office/drawing/2014/main" id="{9103642F-5651-42CD-A696-77D6E9BBDBA7}"/>
            </a:ext>
          </a:extLst>
        </xdr:cNvPr>
        <xdr:cNvSpPr/>
      </xdr:nvSpPr>
      <xdr:spPr>
        <a:xfrm>
          <a:off x="10426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162577</xdr:rowOff>
    </xdr:from>
    <xdr:ext cx="469744" cy="259045"/>
    <xdr:sp macro="" textlink="">
      <xdr:nvSpPr>
        <xdr:cNvPr id="480" name="【市民会館】&#10;一人当たり面積該当値テキスト">
          <a:extLst>
            <a:ext uri="{FF2B5EF4-FFF2-40B4-BE49-F238E27FC236}">
              <a16:creationId xmlns:a16="http://schemas.microsoft.com/office/drawing/2014/main" id="{B4B0AFC8-1904-4D16-850A-3D0459D71F3E}"/>
            </a:ext>
          </a:extLst>
        </xdr:cNvPr>
        <xdr:cNvSpPr txBox="1"/>
      </xdr:nvSpPr>
      <xdr:spPr>
        <a:xfrm>
          <a:off x="10515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139700</xdr:rowOff>
    </xdr:from>
    <xdr:to>
      <xdr:col>50</xdr:col>
      <xdr:colOff>165100</xdr:colOff>
      <xdr:row>105</xdr:row>
      <xdr:rowOff>69850</xdr:rowOff>
    </xdr:to>
    <xdr:sp macro="" textlink="">
      <xdr:nvSpPr>
        <xdr:cNvPr id="481" name="楕円 480">
          <a:extLst>
            <a:ext uri="{FF2B5EF4-FFF2-40B4-BE49-F238E27FC236}">
              <a16:creationId xmlns:a16="http://schemas.microsoft.com/office/drawing/2014/main" id="{727E2ED3-9626-42CD-9B14-C151F2AF6C57}"/>
            </a:ext>
          </a:extLst>
        </xdr:cNvPr>
        <xdr:cNvSpPr/>
      </xdr:nvSpPr>
      <xdr:spPr>
        <a:xfrm>
          <a:off x="958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19050</xdr:rowOff>
    </xdr:to>
    <xdr:cxnSp macro="">
      <xdr:nvCxnSpPr>
        <xdr:cNvPr id="482" name="直線コネクタ 481">
          <a:extLst>
            <a:ext uri="{FF2B5EF4-FFF2-40B4-BE49-F238E27FC236}">
              <a16:creationId xmlns:a16="http://schemas.microsoft.com/office/drawing/2014/main" id="{0ABB0F6D-B1E6-4814-88C0-9AF0DF2923E6}"/>
            </a:ext>
          </a:extLst>
        </xdr:cNvPr>
        <xdr:cNvCxnSpPr/>
      </xdr:nvCxnSpPr>
      <xdr:spPr>
        <a:xfrm>
          <a:off x="9639300" y="1802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139700</xdr:rowOff>
    </xdr:from>
    <xdr:to>
      <xdr:col>46</xdr:col>
      <xdr:colOff>38100</xdr:colOff>
      <xdr:row>105</xdr:row>
      <xdr:rowOff>69850</xdr:rowOff>
    </xdr:to>
    <xdr:sp macro="" textlink="">
      <xdr:nvSpPr>
        <xdr:cNvPr id="483" name="楕円 482">
          <a:extLst>
            <a:ext uri="{FF2B5EF4-FFF2-40B4-BE49-F238E27FC236}">
              <a16:creationId xmlns:a16="http://schemas.microsoft.com/office/drawing/2014/main" id="{2985B6FC-92E0-45CE-B398-250769A588A8}"/>
            </a:ext>
          </a:extLst>
        </xdr:cNvPr>
        <xdr:cNvSpPr/>
      </xdr:nvSpPr>
      <xdr:spPr>
        <a:xfrm>
          <a:off x="8699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19050</xdr:rowOff>
    </xdr:from>
    <xdr:to>
      <xdr:col>50</xdr:col>
      <xdr:colOff>114300</xdr:colOff>
      <xdr:row>105</xdr:row>
      <xdr:rowOff>19050</xdr:rowOff>
    </xdr:to>
    <xdr:cxnSp macro="">
      <xdr:nvCxnSpPr>
        <xdr:cNvPr id="484" name="直線コネクタ 483">
          <a:extLst>
            <a:ext uri="{FF2B5EF4-FFF2-40B4-BE49-F238E27FC236}">
              <a16:creationId xmlns:a16="http://schemas.microsoft.com/office/drawing/2014/main" id="{70F27BAD-8450-4770-9E1E-865156009D9A}"/>
            </a:ext>
          </a:extLst>
        </xdr:cNvPr>
        <xdr:cNvCxnSpPr/>
      </xdr:nvCxnSpPr>
      <xdr:spPr>
        <a:xfrm>
          <a:off x="8750300"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139700</xdr:rowOff>
    </xdr:from>
    <xdr:to>
      <xdr:col>41</xdr:col>
      <xdr:colOff>101600</xdr:colOff>
      <xdr:row>105</xdr:row>
      <xdr:rowOff>69850</xdr:rowOff>
    </xdr:to>
    <xdr:sp macro="" textlink="">
      <xdr:nvSpPr>
        <xdr:cNvPr id="485" name="楕円 484">
          <a:extLst>
            <a:ext uri="{FF2B5EF4-FFF2-40B4-BE49-F238E27FC236}">
              <a16:creationId xmlns:a16="http://schemas.microsoft.com/office/drawing/2014/main" id="{B1A2C192-E31E-4B5E-8E3C-499F8810DB62}"/>
            </a:ext>
          </a:extLst>
        </xdr:cNvPr>
        <xdr:cNvSpPr/>
      </xdr:nvSpPr>
      <xdr:spPr>
        <a:xfrm>
          <a:off x="781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19050</xdr:rowOff>
    </xdr:from>
    <xdr:to>
      <xdr:col>45</xdr:col>
      <xdr:colOff>177800</xdr:colOff>
      <xdr:row>105</xdr:row>
      <xdr:rowOff>19050</xdr:rowOff>
    </xdr:to>
    <xdr:cxnSp macro="">
      <xdr:nvCxnSpPr>
        <xdr:cNvPr id="486" name="直線コネクタ 485">
          <a:extLst>
            <a:ext uri="{FF2B5EF4-FFF2-40B4-BE49-F238E27FC236}">
              <a16:creationId xmlns:a16="http://schemas.microsoft.com/office/drawing/2014/main" id="{DCEB00F4-4B42-4D3E-8A2A-413FC10241D1}"/>
            </a:ext>
          </a:extLst>
        </xdr:cNvPr>
        <xdr:cNvCxnSpPr/>
      </xdr:nvCxnSpPr>
      <xdr:spPr>
        <a:xfrm>
          <a:off x="7861300"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87" name="楕円 486">
          <a:extLst>
            <a:ext uri="{FF2B5EF4-FFF2-40B4-BE49-F238E27FC236}">
              <a16:creationId xmlns:a16="http://schemas.microsoft.com/office/drawing/2014/main" id="{8B793DD7-BF8D-4F85-AA85-F836BE25F25F}"/>
            </a:ext>
          </a:extLst>
        </xdr:cNvPr>
        <xdr:cNvSpPr/>
      </xdr:nvSpPr>
      <xdr:spPr>
        <a:xfrm>
          <a:off x="692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19050</xdr:rowOff>
    </xdr:from>
    <xdr:to>
      <xdr:col>41</xdr:col>
      <xdr:colOff>50800</xdr:colOff>
      <xdr:row>105</xdr:row>
      <xdr:rowOff>19050</xdr:rowOff>
    </xdr:to>
    <xdr:cxnSp macro="">
      <xdr:nvCxnSpPr>
        <xdr:cNvPr id="488" name="直線コネクタ 487">
          <a:extLst>
            <a:ext uri="{FF2B5EF4-FFF2-40B4-BE49-F238E27FC236}">
              <a16:creationId xmlns:a16="http://schemas.microsoft.com/office/drawing/2014/main" id="{14A7FE01-08CA-4AFA-88D7-D631FE8CFAB0}"/>
            </a:ext>
          </a:extLst>
        </xdr:cNvPr>
        <xdr:cNvCxnSpPr/>
      </xdr:nvCxnSpPr>
      <xdr:spPr>
        <a:xfrm>
          <a:off x="6972300"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9" name="n_1aveValue【市民会館】&#10;一人当たり面積">
          <a:extLst>
            <a:ext uri="{FF2B5EF4-FFF2-40B4-BE49-F238E27FC236}">
              <a16:creationId xmlns:a16="http://schemas.microsoft.com/office/drawing/2014/main" id="{60BBD8AE-B7EE-48B0-AD16-620BFBF8A822}"/>
            </a:ext>
          </a:extLst>
        </xdr:cNvPr>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114316</xdr:rowOff>
    </xdr:from>
    <xdr:ext cx="469744" cy="259045"/>
    <xdr:sp macro="" textlink="">
      <xdr:nvSpPr>
        <xdr:cNvPr id="490" name="n_2aveValue【市民会館】&#10;一人当たり面積">
          <a:extLst>
            <a:ext uri="{FF2B5EF4-FFF2-40B4-BE49-F238E27FC236}">
              <a16:creationId xmlns:a16="http://schemas.microsoft.com/office/drawing/2014/main" id="{475AF87B-8F37-4476-A791-18614C926F42}"/>
            </a:ext>
          </a:extLst>
        </xdr:cNvPr>
        <xdr:cNvSpPr txBox="1"/>
      </xdr:nvSpPr>
      <xdr:spPr>
        <a:xfrm>
          <a:off x="8515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91" name="n_3aveValue【市民会館】&#10;一人当たり面積">
          <a:extLst>
            <a:ext uri="{FF2B5EF4-FFF2-40B4-BE49-F238E27FC236}">
              <a16:creationId xmlns:a16="http://schemas.microsoft.com/office/drawing/2014/main" id="{003532D3-172A-459C-94AD-739DA160693A}"/>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121938</xdr:rowOff>
    </xdr:from>
    <xdr:ext cx="469744" cy="259045"/>
    <xdr:sp macro="" textlink="">
      <xdr:nvSpPr>
        <xdr:cNvPr id="492" name="n_4aveValue【市民会館】&#10;一人当たり面積">
          <a:extLst>
            <a:ext uri="{FF2B5EF4-FFF2-40B4-BE49-F238E27FC236}">
              <a16:creationId xmlns:a16="http://schemas.microsoft.com/office/drawing/2014/main" id="{56603934-8255-4E48-90A5-7E3D42001BAE}"/>
            </a:ext>
          </a:extLst>
        </xdr:cNvPr>
        <xdr:cNvSpPr txBox="1"/>
      </xdr:nvSpPr>
      <xdr:spPr>
        <a:xfrm>
          <a:off x="6737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86377</xdr:rowOff>
    </xdr:from>
    <xdr:ext cx="469744" cy="259045"/>
    <xdr:sp macro="" textlink="">
      <xdr:nvSpPr>
        <xdr:cNvPr id="493" name="n_1mainValue【市民会館】&#10;一人当たり面積">
          <a:extLst>
            <a:ext uri="{FF2B5EF4-FFF2-40B4-BE49-F238E27FC236}">
              <a16:creationId xmlns:a16="http://schemas.microsoft.com/office/drawing/2014/main" id="{0B2771D3-0327-4A17-83E4-DBC4A0613E44}"/>
            </a:ext>
          </a:extLst>
        </xdr:cNvPr>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86377</xdr:rowOff>
    </xdr:from>
    <xdr:ext cx="469744" cy="259045"/>
    <xdr:sp macro="" textlink="">
      <xdr:nvSpPr>
        <xdr:cNvPr id="494" name="n_2mainValue【市民会館】&#10;一人当たり面積">
          <a:extLst>
            <a:ext uri="{FF2B5EF4-FFF2-40B4-BE49-F238E27FC236}">
              <a16:creationId xmlns:a16="http://schemas.microsoft.com/office/drawing/2014/main" id="{1AAFE4F2-8A5E-4E4A-A1FF-76E2DA2E7EAE}"/>
            </a:ext>
          </a:extLst>
        </xdr:cNvPr>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95" name="n_3mainValue【市民会館】&#10;一人当たり面積">
          <a:extLst>
            <a:ext uri="{FF2B5EF4-FFF2-40B4-BE49-F238E27FC236}">
              <a16:creationId xmlns:a16="http://schemas.microsoft.com/office/drawing/2014/main" id="{C77EC325-2CAC-43AC-8DCC-D77E1BBE720D}"/>
            </a:ext>
          </a:extLst>
        </xdr:cNvPr>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96" name="n_4mainValue【市民会館】&#10;一人当たり面積">
          <a:extLst>
            <a:ext uri="{FF2B5EF4-FFF2-40B4-BE49-F238E27FC236}">
              <a16:creationId xmlns:a16="http://schemas.microsoft.com/office/drawing/2014/main" id="{FEF40E62-A100-4DCE-8134-49E00F063B57}"/>
            </a:ext>
          </a:extLst>
        </xdr:cNvPr>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2BFAEB1-3BE4-4346-86A8-46F229A7A89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6B606FA-D744-4AE3-AE4E-3E172525EDA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140940CE-7EA3-4F93-88A9-DCF302FE647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B63DC52E-1AEE-451C-AF82-7C5AF031A6D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C25F6198-6F95-4C93-A81C-24EADC3C552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F5CFF452-F1BD-467F-A5C8-1E5AC9D960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F411002A-C58C-4A65-967B-6F8B5105B10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D712AE89-A86F-4DDB-8E97-4EA32A954A3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FAABD3D3-412D-4550-BD6A-0FDCAB801A6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B14080B3-C09B-4F55-AB0D-9E8FCAAED61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5C6B0EAB-6D56-44C8-B78A-E0F5D9F9378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CF2E35CE-28C8-4AF0-905F-0FDAD1CC169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84F2C4A0-6E63-4F8B-AF9D-85A7FB3E4C9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C0FA77A0-0139-4DBD-95D1-F57E61C5D91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CD88EBA0-E981-4C43-BCFF-F2A90A3FB1E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72B9486C-5F43-4F04-AC65-3C1C64C40A5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7CBE7D61-9D57-4ED7-8F15-E7B8637B786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1112A29F-4B62-424C-82A3-B65CAE0FB75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56DD3962-3930-4B78-99AA-36FCD9215EC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960A3E09-51B4-4B17-B506-ABFAEEECB41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DD614CC9-F1D5-4F6A-8101-1B2074D89F6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3E2AB5A0-B4A2-42A2-B778-4F28DED7B2B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F6C08F38-A2F0-433D-B6F1-C4A8E9E81BE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88E79390-5FD2-49F1-A7CD-8F6F4EDDC08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112395</xdr:rowOff>
    </xdr:to>
    <xdr:cxnSp macro="">
      <xdr:nvCxnSpPr>
        <xdr:cNvPr id="521" name="直線コネクタ 520">
          <a:extLst>
            <a:ext uri="{FF2B5EF4-FFF2-40B4-BE49-F238E27FC236}">
              <a16:creationId xmlns:a16="http://schemas.microsoft.com/office/drawing/2014/main" id="{9AD3FA0A-5C60-492D-A63C-E26C55564B4A}"/>
            </a:ext>
          </a:extLst>
        </xdr:cNvPr>
        <xdr:cNvCxnSpPr/>
      </xdr:nvCxnSpPr>
      <xdr:spPr>
        <a:xfrm flipV="1">
          <a:off x="16318864" y="580072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711776A9-751A-4CC2-B9A3-F7573DFD659B}"/>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523" name="直線コネクタ 522">
          <a:extLst>
            <a:ext uri="{FF2B5EF4-FFF2-40B4-BE49-F238E27FC236}">
              <a16:creationId xmlns:a16="http://schemas.microsoft.com/office/drawing/2014/main" id="{EE67373F-C82D-4F3E-BF78-B687E3729386}"/>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6DBE1D6-F21E-47A2-A69E-907CE70B1EB7}"/>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25" name="直線コネクタ 524">
          <a:extLst>
            <a:ext uri="{FF2B5EF4-FFF2-40B4-BE49-F238E27FC236}">
              <a16:creationId xmlns:a16="http://schemas.microsoft.com/office/drawing/2014/main" id="{E7D77B57-23B7-4103-8CBF-2CE3B0ABD576}"/>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41927</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FE1EBD59-DDD7-4283-8EFC-3AEB82C05F5B}"/>
            </a:ext>
          </a:extLst>
        </xdr:cNvPr>
        <xdr:cNvSpPr txBox="1"/>
      </xdr:nvSpPr>
      <xdr:spPr>
        <a:xfrm>
          <a:off x="16357600" y="638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527" name="フローチャート: 判断 526">
          <a:extLst>
            <a:ext uri="{FF2B5EF4-FFF2-40B4-BE49-F238E27FC236}">
              <a16:creationId xmlns:a16="http://schemas.microsoft.com/office/drawing/2014/main" id="{5D4005D2-C5EB-4913-8F95-9EAB82A96696}"/>
            </a:ext>
          </a:extLst>
        </xdr:cNvPr>
        <xdr:cNvSpPr/>
      </xdr:nvSpPr>
      <xdr:spPr>
        <a:xfrm>
          <a:off x="162687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528" name="フローチャート: 判断 527">
          <a:extLst>
            <a:ext uri="{FF2B5EF4-FFF2-40B4-BE49-F238E27FC236}">
              <a16:creationId xmlns:a16="http://schemas.microsoft.com/office/drawing/2014/main" id="{2C5933E4-E66A-4890-A983-122F2EABD917}"/>
            </a:ext>
          </a:extLst>
        </xdr:cNvPr>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9" name="フローチャート: 判断 528">
          <a:extLst>
            <a:ext uri="{FF2B5EF4-FFF2-40B4-BE49-F238E27FC236}">
              <a16:creationId xmlns:a16="http://schemas.microsoft.com/office/drawing/2014/main" id="{271478F5-2577-4E91-8241-EC941B2C8967}"/>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30" name="フローチャート: 判断 529">
          <a:extLst>
            <a:ext uri="{FF2B5EF4-FFF2-40B4-BE49-F238E27FC236}">
              <a16:creationId xmlns:a16="http://schemas.microsoft.com/office/drawing/2014/main" id="{2D499844-407C-4ED0-B7C1-FC041BF73D86}"/>
            </a:ext>
          </a:extLst>
        </xdr:cNvPr>
        <xdr:cNvSpPr/>
      </xdr:nvSpPr>
      <xdr:spPr>
        <a:xfrm>
          <a:off x="13652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31" name="フローチャート: 判断 530">
          <a:extLst>
            <a:ext uri="{FF2B5EF4-FFF2-40B4-BE49-F238E27FC236}">
              <a16:creationId xmlns:a16="http://schemas.microsoft.com/office/drawing/2014/main" id="{96749917-5F56-4582-91FD-615F5353BF18}"/>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59152EA-9CB9-4801-8404-3E5871088D3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5C4E3CD-8C68-4AC1-AF0A-C332C2788B0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10A7630-6D7A-403E-9A20-A0B2C5B7E4E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0E6BA29-4398-4A3F-9E9B-02EE4D81C6E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76EC734-CA87-405A-AC22-AB1A1F75F8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132080</xdr:rowOff>
    </xdr:from>
    <xdr:to>
      <xdr:col>85</xdr:col>
      <xdr:colOff>177800</xdr:colOff>
      <xdr:row>36</xdr:row>
      <xdr:rowOff>62230</xdr:rowOff>
    </xdr:to>
    <xdr:sp macro="" textlink="">
      <xdr:nvSpPr>
        <xdr:cNvPr id="537" name="楕円 536">
          <a:extLst>
            <a:ext uri="{FF2B5EF4-FFF2-40B4-BE49-F238E27FC236}">
              <a16:creationId xmlns:a16="http://schemas.microsoft.com/office/drawing/2014/main" id="{6E2D9199-9B14-4240-8ADE-A064DE49A023}"/>
            </a:ext>
          </a:extLst>
        </xdr:cNvPr>
        <xdr:cNvSpPr/>
      </xdr:nvSpPr>
      <xdr:spPr>
        <a:xfrm>
          <a:off x="16268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154957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8F061E33-D942-48EB-A925-140F035B7796}"/>
            </a:ext>
          </a:extLst>
        </xdr:cNvPr>
        <xdr:cNvSpPr txBox="1"/>
      </xdr:nvSpPr>
      <xdr:spPr>
        <a:xfrm>
          <a:off x="16357600"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82550</xdr:rowOff>
    </xdr:from>
    <xdr:to>
      <xdr:col>81</xdr:col>
      <xdr:colOff>101600</xdr:colOff>
      <xdr:row>36</xdr:row>
      <xdr:rowOff>12700</xdr:rowOff>
    </xdr:to>
    <xdr:sp macro="" textlink="">
      <xdr:nvSpPr>
        <xdr:cNvPr id="539" name="楕円 538">
          <a:extLst>
            <a:ext uri="{FF2B5EF4-FFF2-40B4-BE49-F238E27FC236}">
              <a16:creationId xmlns:a16="http://schemas.microsoft.com/office/drawing/2014/main" id="{F609B0C4-1DAF-4F11-A5C2-51A6A29CAA94}"/>
            </a:ext>
          </a:extLst>
        </xdr:cNvPr>
        <xdr:cNvSpPr/>
      </xdr:nvSpPr>
      <xdr:spPr>
        <a:xfrm>
          <a:off x="1543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133350</xdr:rowOff>
    </xdr:from>
    <xdr:to>
      <xdr:col>85</xdr:col>
      <xdr:colOff>127000</xdr:colOff>
      <xdr:row>36</xdr:row>
      <xdr:rowOff>11430</xdr:rowOff>
    </xdr:to>
    <xdr:cxnSp macro="">
      <xdr:nvCxnSpPr>
        <xdr:cNvPr id="540" name="直線コネクタ 539">
          <a:extLst>
            <a:ext uri="{FF2B5EF4-FFF2-40B4-BE49-F238E27FC236}">
              <a16:creationId xmlns:a16="http://schemas.microsoft.com/office/drawing/2014/main" id="{47A4DD2D-495B-433F-AF4F-9B1FAB17F010}"/>
            </a:ext>
          </a:extLst>
        </xdr:cNvPr>
        <xdr:cNvCxnSpPr/>
      </xdr:nvCxnSpPr>
      <xdr:spPr>
        <a:xfrm>
          <a:off x="15481300" y="61341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31115</xdr:rowOff>
    </xdr:from>
    <xdr:to>
      <xdr:col>76</xdr:col>
      <xdr:colOff>165100</xdr:colOff>
      <xdr:row>35</xdr:row>
      <xdr:rowOff>132715</xdr:rowOff>
    </xdr:to>
    <xdr:sp macro="" textlink="">
      <xdr:nvSpPr>
        <xdr:cNvPr id="541" name="楕円 540">
          <a:extLst>
            <a:ext uri="{FF2B5EF4-FFF2-40B4-BE49-F238E27FC236}">
              <a16:creationId xmlns:a16="http://schemas.microsoft.com/office/drawing/2014/main" id="{0A4BCEEE-4A39-4080-AF51-D3E2933141D4}"/>
            </a:ext>
          </a:extLst>
        </xdr:cNvPr>
        <xdr:cNvSpPr/>
      </xdr:nvSpPr>
      <xdr:spPr>
        <a:xfrm>
          <a:off x="14541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81915</xdr:rowOff>
    </xdr:from>
    <xdr:to>
      <xdr:col>81</xdr:col>
      <xdr:colOff>50800</xdr:colOff>
      <xdr:row>35</xdr:row>
      <xdr:rowOff>133350</xdr:rowOff>
    </xdr:to>
    <xdr:cxnSp macro="">
      <xdr:nvCxnSpPr>
        <xdr:cNvPr id="542" name="直線コネクタ 541">
          <a:extLst>
            <a:ext uri="{FF2B5EF4-FFF2-40B4-BE49-F238E27FC236}">
              <a16:creationId xmlns:a16="http://schemas.microsoft.com/office/drawing/2014/main" id="{F0C0D1DD-95D8-4F57-8A0B-EEB16C0A34FD}"/>
            </a:ext>
          </a:extLst>
        </xdr:cNvPr>
        <xdr:cNvCxnSpPr/>
      </xdr:nvCxnSpPr>
      <xdr:spPr>
        <a:xfrm>
          <a:off x="14592300" y="60826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12065</xdr:rowOff>
    </xdr:from>
    <xdr:to>
      <xdr:col>72</xdr:col>
      <xdr:colOff>38100</xdr:colOff>
      <xdr:row>36</xdr:row>
      <xdr:rowOff>113665</xdr:rowOff>
    </xdr:to>
    <xdr:sp macro="" textlink="">
      <xdr:nvSpPr>
        <xdr:cNvPr id="543" name="楕円 542">
          <a:extLst>
            <a:ext uri="{FF2B5EF4-FFF2-40B4-BE49-F238E27FC236}">
              <a16:creationId xmlns:a16="http://schemas.microsoft.com/office/drawing/2014/main" id="{9BF3D0F4-489C-47F5-A315-F70CF285D827}"/>
            </a:ext>
          </a:extLst>
        </xdr:cNvPr>
        <xdr:cNvSpPr/>
      </xdr:nvSpPr>
      <xdr:spPr>
        <a:xfrm>
          <a:off x="13652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81915</xdr:rowOff>
    </xdr:from>
    <xdr:to>
      <xdr:col>76</xdr:col>
      <xdr:colOff>114300</xdr:colOff>
      <xdr:row>36</xdr:row>
      <xdr:rowOff>62865</xdr:rowOff>
    </xdr:to>
    <xdr:cxnSp macro="">
      <xdr:nvCxnSpPr>
        <xdr:cNvPr id="544" name="直線コネクタ 543">
          <a:extLst>
            <a:ext uri="{FF2B5EF4-FFF2-40B4-BE49-F238E27FC236}">
              <a16:creationId xmlns:a16="http://schemas.microsoft.com/office/drawing/2014/main" id="{94D418AD-D27F-4CFE-8A05-FF33DD409C8A}"/>
            </a:ext>
          </a:extLst>
        </xdr:cNvPr>
        <xdr:cNvCxnSpPr/>
      </xdr:nvCxnSpPr>
      <xdr:spPr>
        <a:xfrm flipV="1">
          <a:off x="13703300" y="608266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130175</xdr:rowOff>
    </xdr:from>
    <xdr:to>
      <xdr:col>67</xdr:col>
      <xdr:colOff>101600</xdr:colOff>
      <xdr:row>36</xdr:row>
      <xdr:rowOff>60325</xdr:rowOff>
    </xdr:to>
    <xdr:sp macro="" textlink="">
      <xdr:nvSpPr>
        <xdr:cNvPr id="545" name="楕円 544">
          <a:extLst>
            <a:ext uri="{FF2B5EF4-FFF2-40B4-BE49-F238E27FC236}">
              <a16:creationId xmlns:a16="http://schemas.microsoft.com/office/drawing/2014/main" id="{28E34CDF-DC87-494F-B866-F942F36270AB}"/>
            </a:ext>
          </a:extLst>
        </xdr:cNvPr>
        <xdr:cNvSpPr/>
      </xdr:nvSpPr>
      <xdr:spPr>
        <a:xfrm>
          <a:off x="12763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9525</xdr:rowOff>
    </xdr:from>
    <xdr:to>
      <xdr:col>71</xdr:col>
      <xdr:colOff>177800</xdr:colOff>
      <xdr:row>36</xdr:row>
      <xdr:rowOff>62865</xdr:rowOff>
    </xdr:to>
    <xdr:cxnSp macro="">
      <xdr:nvCxnSpPr>
        <xdr:cNvPr id="546" name="直線コネクタ 545">
          <a:extLst>
            <a:ext uri="{FF2B5EF4-FFF2-40B4-BE49-F238E27FC236}">
              <a16:creationId xmlns:a16="http://schemas.microsoft.com/office/drawing/2014/main" id="{619D3D12-6AB5-4396-A781-155A9D90DFB1}"/>
            </a:ext>
          </a:extLst>
        </xdr:cNvPr>
        <xdr:cNvCxnSpPr/>
      </xdr:nvCxnSpPr>
      <xdr:spPr>
        <a:xfrm>
          <a:off x="12814300" y="61817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7637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A64D5615-7909-43F2-B43B-298CE8E16CEA}"/>
            </a:ext>
          </a:extLst>
        </xdr:cNvPr>
        <xdr:cNvSpPr txBox="1"/>
      </xdr:nvSpPr>
      <xdr:spPr>
        <a:xfrm>
          <a:off x="15266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12C90502-D789-40A7-963E-55BDECA28B09}"/>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131462</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DDDFBCD7-64DA-4EE1-97F5-99A324CC4F59}"/>
            </a:ext>
          </a:extLst>
        </xdr:cNvPr>
        <xdr:cNvSpPr txBox="1"/>
      </xdr:nvSpPr>
      <xdr:spPr>
        <a:xfrm>
          <a:off x="13500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B75CFAFF-BCD8-4DED-89FA-C7CC7CAE889E}"/>
            </a:ext>
          </a:extLst>
        </xdr:cNvPr>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29227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E3BB52BF-7A63-403B-AE5A-AB8B4B6AEB44}"/>
            </a:ext>
          </a:extLst>
        </xdr:cNvPr>
        <xdr:cNvSpPr txBox="1"/>
      </xdr:nvSpPr>
      <xdr:spPr>
        <a:xfrm>
          <a:off x="15266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149242</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7302F5A5-95B0-4E06-9B5C-626E1019FD4B}"/>
            </a:ext>
          </a:extLst>
        </xdr:cNvPr>
        <xdr:cNvSpPr txBox="1"/>
      </xdr:nvSpPr>
      <xdr:spPr>
        <a:xfrm>
          <a:off x="14389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130192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E9CB543A-FB12-42E1-AF84-D26A7259FEA3}"/>
            </a:ext>
          </a:extLst>
        </xdr:cNvPr>
        <xdr:cNvSpPr txBox="1"/>
      </xdr:nvSpPr>
      <xdr:spPr>
        <a:xfrm>
          <a:off x="13500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76852</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7CAD10D5-142C-40F2-8FF7-5B5B722B3CC5}"/>
            </a:ext>
          </a:extLst>
        </xdr:cNvPr>
        <xdr:cNvSpPr txBox="1"/>
      </xdr:nvSpPr>
      <xdr:spPr>
        <a:xfrm>
          <a:off x="12611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93F71A6D-CF11-4CF2-B736-F407C8D2AE8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F5302105-74D8-42CE-8179-E7F0F9C1510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9722D6B0-9683-414B-9EE0-6603A827F39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7EF7EAA9-4052-4B1B-A5DA-45A813CA6C8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5C57F812-7E3A-477E-8E80-2ACFAE2670E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6070EE88-2F04-4B87-A771-57E98992176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192D79DE-76C6-4A3F-863A-6E1D2B7C887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B9C338BC-0C04-448D-8CFC-01D8706624A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DB0DFFB7-39FD-42C1-92DA-1D7CF930C9F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2A3E6E0C-DA76-44D5-95B3-0C303E49A99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16CD69A2-016E-4798-84FB-EA7475023D4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a:extLst>
            <a:ext uri="{FF2B5EF4-FFF2-40B4-BE49-F238E27FC236}">
              <a16:creationId xmlns:a16="http://schemas.microsoft.com/office/drawing/2014/main" id="{07342348-92A2-4586-9AE8-1F36411E1D0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F41D49E3-771B-4A1A-9B10-54A02D05EA7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8" name="テキスト ボックス 567">
          <a:extLst>
            <a:ext uri="{FF2B5EF4-FFF2-40B4-BE49-F238E27FC236}">
              <a16:creationId xmlns:a16="http://schemas.microsoft.com/office/drawing/2014/main" id="{9B7F84DD-9D10-4B5F-B31C-93D3DDB5861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1312C323-4A9F-46EE-84F7-DC7BB6426B0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70" name="テキスト ボックス 569">
          <a:extLst>
            <a:ext uri="{FF2B5EF4-FFF2-40B4-BE49-F238E27FC236}">
              <a16:creationId xmlns:a16="http://schemas.microsoft.com/office/drawing/2014/main" id="{61B75301-4DE5-4769-A05C-EEF9B449A6DD}"/>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BC799FED-B231-47A7-AA52-246E229E770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2" name="テキスト ボックス 571">
          <a:extLst>
            <a:ext uri="{FF2B5EF4-FFF2-40B4-BE49-F238E27FC236}">
              <a16:creationId xmlns:a16="http://schemas.microsoft.com/office/drawing/2014/main" id="{4FD8A31A-497D-41FC-B877-F5FD80858EC5}"/>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282891B3-8067-4932-A539-7D3B001B4AA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a:extLst>
            <a:ext uri="{FF2B5EF4-FFF2-40B4-BE49-F238E27FC236}">
              <a16:creationId xmlns:a16="http://schemas.microsoft.com/office/drawing/2014/main" id="{CEDA3699-081A-4CB2-8F2E-4609F94241D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FED995EC-BBFD-439A-8CD1-6286384F890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E589F977-E3AC-4E12-8788-C9BD1FC80C2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F6FC0CAC-2DC3-474E-A6B1-7C9BE108F9D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161303</xdr:rowOff>
    </xdr:from>
    <xdr:to>
      <xdr:col>116</xdr:col>
      <xdr:colOff>62864</xdr:colOff>
      <xdr:row>41</xdr:row>
      <xdr:rowOff>41301</xdr:rowOff>
    </xdr:to>
    <xdr:cxnSp macro="">
      <xdr:nvCxnSpPr>
        <xdr:cNvPr id="578" name="直線コネクタ 577">
          <a:extLst>
            <a:ext uri="{FF2B5EF4-FFF2-40B4-BE49-F238E27FC236}">
              <a16:creationId xmlns:a16="http://schemas.microsoft.com/office/drawing/2014/main" id="{5543364E-7CCE-4011-BD1D-3ED0AA10CC70}"/>
            </a:ext>
          </a:extLst>
        </xdr:cNvPr>
        <xdr:cNvCxnSpPr/>
      </xdr:nvCxnSpPr>
      <xdr:spPr>
        <a:xfrm flipV="1">
          <a:off x="22160864" y="5647703"/>
          <a:ext cx="0" cy="142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45128</xdr:rowOff>
    </xdr:from>
    <xdr:ext cx="534377" cy="259045"/>
    <xdr:sp macro="" textlink="">
      <xdr:nvSpPr>
        <xdr:cNvPr id="579" name="【一般廃棄物処理施設】&#10;一人当たり有形固定資産（償却資産）額最小値テキスト">
          <a:extLst>
            <a:ext uri="{FF2B5EF4-FFF2-40B4-BE49-F238E27FC236}">
              <a16:creationId xmlns:a16="http://schemas.microsoft.com/office/drawing/2014/main" id="{217C35C7-AF69-47A3-89FF-CF6442AE571D}"/>
            </a:ext>
          </a:extLst>
        </xdr:cNvPr>
        <xdr:cNvSpPr txBox="1"/>
      </xdr:nvSpPr>
      <xdr:spPr>
        <a:xfrm>
          <a:off x="22199600" y="707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41301</xdr:rowOff>
    </xdr:from>
    <xdr:to>
      <xdr:col>116</xdr:col>
      <xdr:colOff>152400</xdr:colOff>
      <xdr:row>41</xdr:row>
      <xdr:rowOff>41301</xdr:rowOff>
    </xdr:to>
    <xdr:cxnSp macro="">
      <xdr:nvCxnSpPr>
        <xdr:cNvPr id="580" name="直線コネクタ 579">
          <a:extLst>
            <a:ext uri="{FF2B5EF4-FFF2-40B4-BE49-F238E27FC236}">
              <a16:creationId xmlns:a16="http://schemas.microsoft.com/office/drawing/2014/main" id="{E01CBA2D-EA5D-46FB-97DE-908CBDA91855}"/>
            </a:ext>
          </a:extLst>
        </xdr:cNvPr>
        <xdr:cNvCxnSpPr/>
      </xdr:nvCxnSpPr>
      <xdr:spPr>
        <a:xfrm>
          <a:off x="22072600" y="70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107980</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6797734E-95F5-4A49-A03B-C8F2A3B17945}"/>
            </a:ext>
          </a:extLst>
        </xdr:cNvPr>
        <xdr:cNvSpPr txBox="1"/>
      </xdr:nvSpPr>
      <xdr:spPr>
        <a:xfrm>
          <a:off x="22199600" y="542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161303</xdr:rowOff>
    </xdr:from>
    <xdr:to>
      <xdr:col>116</xdr:col>
      <xdr:colOff>152400</xdr:colOff>
      <xdr:row>32</xdr:row>
      <xdr:rowOff>161303</xdr:rowOff>
    </xdr:to>
    <xdr:cxnSp macro="">
      <xdr:nvCxnSpPr>
        <xdr:cNvPr id="582" name="直線コネクタ 581">
          <a:extLst>
            <a:ext uri="{FF2B5EF4-FFF2-40B4-BE49-F238E27FC236}">
              <a16:creationId xmlns:a16="http://schemas.microsoft.com/office/drawing/2014/main" id="{7A3F70D9-E672-41AE-9BBF-BCB4223CBD87}"/>
            </a:ext>
          </a:extLst>
        </xdr:cNvPr>
        <xdr:cNvCxnSpPr/>
      </xdr:nvCxnSpPr>
      <xdr:spPr>
        <a:xfrm>
          <a:off x="22072600" y="564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79684</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E3A2B482-1FF0-4EA4-B978-F1E9895977D5}"/>
            </a:ext>
          </a:extLst>
        </xdr:cNvPr>
        <xdr:cNvSpPr txBox="1"/>
      </xdr:nvSpPr>
      <xdr:spPr>
        <a:xfrm>
          <a:off x="22199600" y="6251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101257</xdr:rowOff>
    </xdr:from>
    <xdr:to>
      <xdr:col>116</xdr:col>
      <xdr:colOff>114300</xdr:colOff>
      <xdr:row>37</xdr:row>
      <xdr:rowOff>31407</xdr:rowOff>
    </xdr:to>
    <xdr:sp macro="" textlink="">
      <xdr:nvSpPr>
        <xdr:cNvPr id="584" name="フローチャート: 判断 583">
          <a:extLst>
            <a:ext uri="{FF2B5EF4-FFF2-40B4-BE49-F238E27FC236}">
              <a16:creationId xmlns:a16="http://schemas.microsoft.com/office/drawing/2014/main" id="{B9556C6A-7575-4D1E-A09F-877329C69525}"/>
            </a:ext>
          </a:extLst>
        </xdr:cNvPr>
        <xdr:cNvSpPr/>
      </xdr:nvSpPr>
      <xdr:spPr>
        <a:xfrm>
          <a:off x="22110700" y="627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126225</xdr:rowOff>
    </xdr:from>
    <xdr:to>
      <xdr:col>112</xdr:col>
      <xdr:colOff>38100</xdr:colOff>
      <xdr:row>37</xdr:row>
      <xdr:rowOff>56375</xdr:rowOff>
    </xdr:to>
    <xdr:sp macro="" textlink="">
      <xdr:nvSpPr>
        <xdr:cNvPr id="585" name="フローチャート: 判断 584">
          <a:extLst>
            <a:ext uri="{FF2B5EF4-FFF2-40B4-BE49-F238E27FC236}">
              <a16:creationId xmlns:a16="http://schemas.microsoft.com/office/drawing/2014/main" id="{2883F000-F363-4DFA-9F1D-0E174F70ED7E}"/>
            </a:ext>
          </a:extLst>
        </xdr:cNvPr>
        <xdr:cNvSpPr/>
      </xdr:nvSpPr>
      <xdr:spPr>
        <a:xfrm>
          <a:off x="21272500" y="629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116091</xdr:rowOff>
    </xdr:from>
    <xdr:to>
      <xdr:col>107</xdr:col>
      <xdr:colOff>101600</xdr:colOff>
      <xdr:row>37</xdr:row>
      <xdr:rowOff>46241</xdr:rowOff>
    </xdr:to>
    <xdr:sp macro="" textlink="">
      <xdr:nvSpPr>
        <xdr:cNvPr id="586" name="フローチャート: 判断 585">
          <a:extLst>
            <a:ext uri="{FF2B5EF4-FFF2-40B4-BE49-F238E27FC236}">
              <a16:creationId xmlns:a16="http://schemas.microsoft.com/office/drawing/2014/main" id="{E55F8D83-02B0-4D71-8649-9FF325A24DE2}"/>
            </a:ext>
          </a:extLst>
        </xdr:cNvPr>
        <xdr:cNvSpPr/>
      </xdr:nvSpPr>
      <xdr:spPr>
        <a:xfrm>
          <a:off x="20383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10008</xdr:rowOff>
    </xdr:from>
    <xdr:to>
      <xdr:col>102</xdr:col>
      <xdr:colOff>165100</xdr:colOff>
      <xdr:row>37</xdr:row>
      <xdr:rowOff>111608</xdr:rowOff>
    </xdr:to>
    <xdr:sp macro="" textlink="">
      <xdr:nvSpPr>
        <xdr:cNvPr id="587" name="フローチャート: 判断 586">
          <a:extLst>
            <a:ext uri="{FF2B5EF4-FFF2-40B4-BE49-F238E27FC236}">
              <a16:creationId xmlns:a16="http://schemas.microsoft.com/office/drawing/2014/main" id="{4C4E2B93-2BDA-4AE7-821F-ECA8A3FCDDD5}"/>
            </a:ext>
          </a:extLst>
        </xdr:cNvPr>
        <xdr:cNvSpPr/>
      </xdr:nvSpPr>
      <xdr:spPr>
        <a:xfrm>
          <a:off x="19494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90386</xdr:rowOff>
    </xdr:from>
    <xdr:to>
      <xdr:col>98</xdr:col>
      <xdr:colOff>38100</xdr:colOff>
      <xdr:row>38</xdr:row>
      <xdr:rowOff>20536</xdr:rowOff>
    </xdr:to>
    <xdr:sp macro="" textlink="">
      <xdr:nvSpPr>
        <xdr:cNvPr id="588" name="フローチャート: 判断 587">
          <a:extLst>
            <a:ext uri="{FF2B5EF4-FFF2-40B4-BE49-F238E27FC236}">
              <a16:creationId xmlns:a16="http://schemas.microsoft.com/office/drawing/2014/main" id="{C0DE82AF-57D6-4562-BE4E-C8EF2CC72FD8}"/>
            </a:ext>
          </a:extLst>
        </xdr:cNvPr>
        <xdr:cNvSpPr/>
      </xdr:nvSpPr>
      <xdr:spPr>
        <a:xfrm>
          <a:off x="18605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83C610A-BD99-4D77-AD11-3EB36CE3AF2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7C64CC3-7D23-411D-AD5D-C7477544921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0ADEBFB-0F36-4C78-A3A8-1536B4C427E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C9C51641-FF85-4F37-9A1F-549F5980288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62763F9B-6FC0-4763-945D-B7EF58451CD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3023</xdr:rowOff>
    </xdr:from>
    <xdr:to>
      <xdr:col>116</xdr:col>
      <xdr:colOff>114300</xdr:colOff>
      <xdr:row>34</xdr:row>
      <xdr:rowOff>104623</xdr:rowOff>
    </xdr:to>
    <xdr:sp macro="" textlink="">
      <xdr:nvSpPr>
        <xdr:cNvPr id="594" name="楕円 593">
          <a:extLst>
            <a:ext uri="{FF2B5EF4-FFF2-40B4-BE49-F238E27FC236}">
              <a16:creationId xmlns:a16="http://schemas.microsoft.com/office/drawing/2014/main" id="{D273CED5-7471-4976-959D-FEF0A26A6A73}"/>
            </a:ext>
          </a:extLst>
        </xdr:cNvPr>
        <xdr:cNvSpPr/>
      </xdr:nvSpPr>
      <xdr:spPr>
        <a:xfrm>
          <a:off x="22110700" y="583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25900</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58F457AE-5357-4197-8F67-8BEEDA92E3F9}"/>
            </a:ext>
          </a:extLst>
        </xdr:cNvPr>
        <xdr:cNvSpPr txBox="1"/>
      </xdr:nvSpPr>
      <xdr:spPr>
        <a:xfrm>
          <a:off x="22199600" y="568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1321</xdr:rowOff>
    </xdr:from>
    <xdr:to>
      <xdr:col>112</xdr:col>
      <xdr:colOff>38100</xdr:colOff>
      <xdr:row>34</xdr:row>
      <xdr:rowOff>102921</xdr:rowOff>
    </xdr:to>
    <xdr:sp macro="" textlink="">
      <xdr:nvSpPr>
        <xdr:cNvPr id="596" name="楕円 595">
          <a:extLst>
            <a:ext uri="{FF2B5EF4-FFF2-40B4-BE49-F238E27FC236}">
              <a16:creationId xmlns:a16="http://schemas.microsoft.com/office/drawing/2014/main" id="{D90933A4-9776-4E4D-819F-19DFC7E68FC4}"/>
            </a:ext>
          </a:extLst>
        </xdr:cNvPr>
        <xdr:cNvSpPr/>
      </xdr:nvSpPr>
      <xdr:spPr>
        <a:xfrm>
          <a:off x="21272500" y="58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52121</xdr:rowOff>
    </xdr:from>
    <xdr:to>
      <xdr:col>116</xdr:col>
      <xdr:colOff>63500</xdr:colOff>
      <xdr:row>34</xdr:row>
      <xdr:rowOff>53823</xdr:rowOff>
    </xdr:to>
    <xdr:cxnSp macro="">
      <xdr:nvCxnSpPr>
        <xdr:cNvPr id="597" name="直線コネクタ 596">
          <a:extLst>
            <a:ext uri="{FF2B5EF4-FFF2-40B4-BE49-F238E27FC236}">
              <a16:creationId xmlns:a16="http://schemas.microsoft.com/office/drawing/2014/main" id="{DDA1B0AB-B82B-4887-9B1D-2B7F0223C533}"/>
            </a:ext>
          </a:extLst>
        </xdr:cNvPr>
        <xdr:cNvCxnSpPr/>
      </xdr:nvCxnSpPr>
      <xdr:spPr>
        <a:xfrm>
          <a:off x="21323300" y="5881421"/>
          <a:ext cx="8382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5804</xdr:rowOff>
    </xdr:from>
    <xdr:to>
      <xdr:col>107</xdr:col>
      <xdr:colOff>101600</xdr:colOff>
      <xdr:row>34</xdr:row>
      <xdr:rowOff>107404</xdr:rowOff>
    </xdr:to>
    <xdr:sp macro="" textlink="">
      <xdr:nvSpPr>
        <xdr:cNvPr id="598" name="楕円 597">
          <a:extLst>
            <a:ext uri="{FF2B5EF4-FFF2-40B4-BE49-F238E27FC236}">
              <a16:creationId xmlns:a16="http://schemas.microsoft.com/office/drawing/2014/main" id="{44D84C1D-85A4-4190-B092-FF5C5BF455C2}"/>
            </a:ext>
          </a:extLst>
        </xdr:cNvPr>
        <xdr:cNvSpPr/>
      </xdr:nvSpPr>
      <xdr:spPr>
        <a:xfrm>
          <a:off x="20383500" y="58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52121</xdr:rowOff>
    </xdr:from>
    <xdr:to>
      <xdr:col>111</xdr:col>
      <xdr:colOff>177800</xdr:colOff>
      <xdr:row>34</xdr:row>
      <xdr:rowOff>56604</xdr:rowOff>
    </xdr:to>
    <xdr:cxnSp macro="">
      <xdr:nvCxnSpPr>
        <xdr:cNvPr id="599" name="直線コネクタ 598">
          <a:extLst>
            <a:ext uri="{FF2B5EF4-FFF2-40B4-BE49-F238E27FC236}">
              <a16:creationId xmlns:a16="http://schemas.microsoft.com/office/drawing/2014/main" id="{6E6C7937-04B4-4C53-BB80-88E2950A11E5}"/>
            </a:ext>
          </a:extLst>
        </xdr:cNvPr>
        <xdr:cNvCxnSpPr/>
      </xdr:nvCxnSpPr>
      <xdr:spPr>
        <a:xfrm flipV="1">
          <a:off x="20434300" y="5881421"/>
          <a:ext cx="8890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115760</xdr:rowOff>
    </xdr:from>
    <xdr:to>
      <xdr:col>102</xdr:col>
      <xdr:colOff>165100</xdr:colOff>
      <xdr:row>36</xdr:row>
      <xdr:rowOff>45910</xdr:rowOff>
    </xdr:to>
    <xdr:sp macro="" textlink="">
      <xdr:nvSpPr>
        <xdr:cNvPr id="600" name="楕円 599">
          <a:extLst>
            <a:ext uri="{FF2B5EF4-FFF2-40B4-BE49-F238E27FC236}">
              <a16:creationId xmlns:a16="http://schemas.microsoft.com/office/drawing/2014/main" id="{02F96554-E050-4722-AC5D-35BA01074255}"/>
            </a:ext>
          </a:extLst>
        </xdr:cNvPr>
        <xdr:cNvSpPr/>
      </xdr:nvSpPr>
      <xdr:spPr>
        <a:xfrm>
          <a:off x="19494500" y="61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56604</xdr:rowOff>
    </xdr:from>
    <xdr:to>
      <xdr:col>107</xdr:col>
      <xdr:colOff>50800</xdr:colOff>
      <xdr:row>35</xdr:row>
      <xdr:rowOff>166560</xdr:rowOff>
    </xdr:to>
    <xdr:cxnSp macro="">
      <xdr:nvCxnSpPr>
        <xdr:cNvPr id="601" name="直線コネクタ 600">
          <a:extLst>
            <a:ext uri="{FF2B5EF4-FFF2-40B4-BE49-F238E27FC236}">
              <a16:creationId xmlns:a16="http://schemas.microsoft.com/office/drawing/2014/main" id="{64410A20-DEA8-477F-B5C8-357D8720D0DD}"/>
            </a:ext>
          </a:extLst>
        </xdr:cNvPr>
        <xdr:cNvCxnSpPr/>
      </xdr:nvCxnSpPr>
      <xdr:spPr>
        <a:xfrm flipV="1">
          <a:off x="19545300" y="5885904"/>
          <a:ext cx="889000" cy="28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116040</xdr:rowOff>
    </xdr:from>
    <xdr:to>
      <xdr:col>98</xdr:col>
      <xdr:colOff>38100</xdr:colOff>
      <xdr:row>36</xdr:row>
      <xdr:rowOff>46190</xdr:rowOff>
    </xdr:to>
    <xdr:sp macro="" textlink="">
      <xdr:nvSpPr>
        <xdr:cNvPr id="602" name="楕円 601">
          <a:extLst>
            <a:ext uri="{FF2B5EF4-FFF2-40B4-BE49-F238E27FC236}">
              <a16:creationId xmlns:a16="http://schemas.microsoft.com/office/drawing/2014/main" id="{FC06C1A7-0CC5-438B-98DA-1AC219C73270}"/>
            </a:ext>
          </a:extLst>
        </xdr:cNvPr>
        <xdr:cNvSpPr/>
      </xdr:nvSpPr>
      <xdr:spPr>
        <a:xfrm>
          <a:off x="18605500" y="61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166560</xdr:rowOff>
    </xdr:from>
    <xdr:to>
      <xdr:col>102</xdr:col>
      <xdr:colOff>114300</xdr:colOff>
      <xdr:row>35</xdr:row>
      <xdr:rowOff>166840</xdr:rowOff>
    </xdr:to>
    <xdr:cxnSp macro="">
      <xdr:nvCxnSpPr>
        <xdr:cNvPr id="603" name="直線コネクタ 602">
          <a:extLst>
            <a:ext uri="{FF2B5EF4-FFF2-40B4-BE49-F238E27FC236}">
              <a16:creationId xmlns:a16="http://schemas.microsoft.com/office/drawing/2014/main" id="{CC8CF509-A551-49D6-88AA-C9AED16B31EE}"/>
            </a:ext>
          </a:extLst>
        </xdr:cNvPr>
        <xdr:cNvCxnSpPr/>
      </xdr:nvCxnSpPr>
      <xdr:spPr>
        <a:xfrm flipV="1">
          <a:off x="18656300" y="6167310"/>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47502</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68AC810-1199-41F0-938F-DA617138EF22}"/>
            </a:ext>
          </a:extLst>
        </xdr:cNvPr>
        <xdr:cNvSpPr txBox="1"/>
      </xdr:nvSpPr>
      <xdr:spPr>
        <a:xfrm>
          <a:off x="21043411" y="639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37368</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68892720-070A-4253-8725-C58C497B0EBF}"/>
            </a:ext>
          </a:extLst>
        </xdr:cNvPr>
        <xdr:cNvSpPr txBox="1"/>
      </xdr:nvSpPr>
      <xdr:spPr>
        <a:xfrm>
          <a:off x="20167111" y="63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102735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A5BB8E75-1555-4B45-A614-CD5DC5964626}"/>
            </a:ext>
          </a:extLst>
        </xdr:cNvPr>
        <xdr:cNvSpPr txBox="1"/>
      </xdr:nvSpPr>
      <xdr:spPr>
        <a:xfrm>
          <a:off x="192781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11663</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6C931C1D-3F06-4E31-AB71-1B3DF0EB1D3A}"/>
            </a:ext>
          </a:extLst>
        </xdr:cNvPr>
        <xdr:cNvSpPr txBox="1"/>
      </xdr:nvSpPr>
      <xdr:spPr>
        <a:xfrm>
          <a:off x="18389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119448</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6200BE2D-21A2-4D0D-9042-1D758662E25D}"/>
            </a:ext>
          </a:extLst>
        </xdr:cNvPr>
        <xdr:cNvSpPr txBox="1"/>
      </xdr:nvSpPr>
      <xdr:spPr>
        <a:xfrm>
          <a:off x="21011095" y="560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123931</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2F9F0005-B940-49E9-A5F4-04737745CB90}"/>
            </a:ext>
          </a:extLst>
        </xdr:cNvPr>
        <xdr:cNvSpPr txBox="1"/>
      </xdr:nvSpPr>
      <xdr:spPr>
        <a:xfrm>
          <a:off x="20134795" y="56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62437</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6B7A92F7-7C24-491C-964F-3D0F406CD6D7}"/>
            </a:ext>
          </a:extLst>
        </xdr:cNvPr>
        <xdr:cNvSpPr txBox="1"/>
      </xdr:nvSpPr>
      <xdr:spPr>
        <a:xfrm>
          <a:off x="19278111" y="58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62717</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A1B83FAE-E7C1-4F97-BEDF-4E782C872B54}"/>
            </a:ext>
          </a:extLst>
        </xdr:cNvPr>
        <xdr:cNvSpPr txBox="1"/>
      </xdr:nvSpPr>
      <xdr:spPr>
        <a:xfrm>
          <a:off x="18389111" y="589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9CC65C8F-670C-4809-8292-3D63F02B5C2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6BF13FEC-958B-4040-9A50-8C0939AA126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170A1AC4-8EFC-4471-AF4D-5F515EA6811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50781C1F-7A26-46D9-85D5-45EAC88EB68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32E2D661-DE44-46C9-89BD-D2AD1884DA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813BB684-1C76-4F10-93FD-98970F5162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612EEC6E-E1F0-4E7F-B8D6-E8B9931C48B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A52366EC-CF0F-4BDF-8BDE-CE149B36781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3FDE0803-7565-455C-87B5-0EC83813054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5FE26645-2BC4-45BF-AC4A-E6B5EED983F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456600DE-5394-4A4E-8AE0-6D075B3BCE7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B5316A27-9F62-49D9-B649-7B33D85E85B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905BAEF6-F056-4BC1-8A99-C57AE0497B7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992CCE1F-D58B-47E3-990A-E03D4F6E365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1B33E920-C9F8-4C16-947B-CAAD13B814B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5FC9158E-3949-474F-A56C-719A9C5B39C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774D220C-7A41-4BE9-B46D-61A042D364C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E46F9718-C959-4C74-B509-DFEF773CBBB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B7D5B3B2-F7CF-4092-A4C2-C2A20D16F64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2DF0ED1E-7298-420A-9EA8-4237B222419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9BBC03DF-F02D-436F-A15F-82C5E14805A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D159AD75-FFF3-4580-9AD3-9F83980F000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1A2AA1D8-95E3-4D09-8C5E-3703E5BA528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B2CC6050-930D-4274-8F56-54B1E8348A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63</xdr:row>
      <xdr:rowOff>17145</xdr:rowOff>
    </xdr:to>
    <xdr:cxnSp macro="">
      <xdr:nvCxnSpPr>
        <xdr:cNvPr id="636" name="直線コネクタ 635">
          <a:extLst>
            <a:ext uri="{FF2B5EF4-FFF2-40B4-BE49-F238E27FC236}">
              <a16:creationId xmlns:a16="http://schemas.microsoft.com/office/drawing/2014/main" id="{67D4D7DA-643D-4DA8-AFCB-071AE6A0E8BC}"/>
            </a:ext>
          </a:extLst>
        </xdr:cNvPr>
        <xdr:cNvCxnSpPr/>
      </xdr:nvCxnSpPr>
      <xdr:spPr>
        <a:xfrm flipV="1">
          <a:off x="16318864" y="9715500"/>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20972</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0E073A5C-4FB6-42EF-9CE3-4EAB941B309C}"/>
            </a:ext>
          </a:extLst>
        </xdr:cNvPr>
        <xdr:cNvSpPr txBox="1"/>
      </xdr:nvSpPr>
      <xdr:spPr>
        <a:xfrm>
          <a:off x="16357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17145</xdr:rowOff>
    </xdr:from>
    <xdr:to>
      <xdr:col>86</xdr:col>
      <xdr:colOff>25400</xdr:colOff>
      <xdr:row>63</xdr:row>
      <xdr:rowOff>17145</xdr:rowOff>
    </xdr:to>
    <xdr:cxnSp macro="">
      <xdr:nvCxnSpPr>
        <xdr:cNvPr id="638" name="直線コネクタ 637">
          <a:extLst>
            <a:ext uri="{FF2B5EF4-FFF2-40B4-BE49-F238E27FC236}">
              <a16:creationId xmlns:a16="http://schemas.microsoft.com/office/drawing/2014/main" id="{1697E8B8-4F60-4657-9222-F0CDB44E13DA}"/>
            </a:ext>
          </a:extLst>
        </xdr:cNvPr>
        <xdr:cNvCxnSpPr/>
      </xdr:nvCxnSpPr>
      <xdr:spPr>
        <a:xfrm>
          <a:off x="16230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639" name="【保健センター・保健所】&#10;有形固定資産減価償却率最大値テキスト">
          <a:extLst>
            <a:ext uri="{FF2B5EF4-FFF2-40B4-BE49-F238E27FC236}">
              <a16:creationId xmlns:a16="http://schemas.microsoft.com/office/drawing/2014/main" id="{AA2C0131-69FD-4211-9F82-6657A6E73821}"/>
            </a:ext>
          </a:extLst>
        </xdr:cNvPr>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640" name="直線コネクタ 639">
          <a:extLst>
            <a:ext uri="{FF2B5EF4-FFF2-40B4-BE49-F238E27FC236}">
              <a16:creationId xmlns:a16="http://schemas.microsoft.com/office/drawing/2014/main" id="{FABBD84F-8FF5-4E42-8901-24F65DFE159E}"/>
            </a:ext>
          </a:extLst>
        </xdr:cNvPr>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6B4D5AA4-9A4B-43AE-ADD5-1A2928DADDA5}"/>
            </a:ext>
          </a:extLst>
        </xdr:cNvPr>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42" name="フローチャート: 判断 641">
          <a:extLst>
            <a:ext uri="{FF2B5EF4-FFF2-40B4-BE49-F238E27FC236}">
              <a16:creationId xmlns:a16="http://schemas.microsoft.com/office/drawing/2014/main" id="{6175B329-8EEE-4BF8-BEC0-C61B72199ADA}"/>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19685</xdr:rowOff>
    </xdr:from>
    <xdr:to>
      <xdr:col>81</xdr:col>
      <xdr:colOff>101600</xdr:colOff>
      <xdr:row>59</xdr:row>
      <xdr:rowOff>121285</xdr:rowOff>
    </xdr:to>
    <xdr:sp macro="" textlink="">
      <xdr:nvSpPr>
        <xdr:cNvPr id="643" name="フローチャート: 判断 642">
          <a:extLst>
            <a:ext uri="{FF2B5EF4-FFF2-40B4-BE49-F238E27FC236}">
              <a16:creationId xmlns:a16="http://schemas.microsoft.com/office/drawing/2014/main" id="{9A57E63E-D24E-4ABD-A8AF-6BD1D87DA7B9}"/>
            </a:ext>
          </a:extLst>
        </xdr:cNvPr>
        <xdr:cNvSpPr/>
      </xdr:nvSpPr>
      <xdr:spPr>
        <a:xfrm>
          <a:off x="15430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151130</xdr:rowOff>
    </xdr:from>
    <xdr:to>
      <xdr:col>76</xdr:col>
      <xdr:colOff>165100</xdr:colOff>
      <xdr:row>59</xdr:row>
      <xdr:rowOff>81280</xdr:rowOff>
    </xdr:to>
    <xdr:sp macro="" textlink="">
      <xdr:nvSpPr>
        <xdr:cNvPr id="644" name="フローチャート: 判断 643">
          <a:extLst>
            <a:ext uri="{FF2B5EF4-FFF2-40B4-BE49-F238E27FC236}">
              <a16:creationId xmlns:a16="http://schemas.microsoft.com/office/drawing/2014/main" id="{0E91E589-E5FD-40BC-9CE0-B5CFFD4EA7A6}"/>
            </a:ext>
          </a:extLst>
        </xdr:cNvPr>
        <xdr:cNvSpPr/>
      </xdr:nvSpPr>
      <xdr:spPr>
        <a:xfrm>
          <a:off x="14541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45" name="フローチャート: 判断 644">
          <a:extLst>
            <a:ext uri="{FF2B5EF4-FFF2-40B4-BE49-F238E27FC236}">
              <a16:creationId xmlns:a16="http://schemas.microsoft.com/office/drawing/2014/main" id="{459FC447-0CE7-4010-90DB-CA095EA5A36C}"/>
            </a:ext>
          </a:extLst>
        </xdr:cNvPr>
        <xdr:cNvSpPr/>
      </xdr:nvSpPr>
      <xdr:spPr>
        <a:xfrm>
          <a:off x="1365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46" name="フローチャート: 判断 645">
          <a:extLst>
            <a:ext uri="{FF2B5EF4-FFF2-40B4-BE49-F238E27FC236}">
              <a16:creationId xmlns:a16="http://schemas.microsoft.com/office/drawing/2014/main" id="{B288A535-6632-4F2F-9509-12D83BF9674D}"/>
            </a:ext>
          </a:extLst>
        </xdr:cNvPr>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E362EAB-F72C-4C6B-99EA-A51E268A792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F4A7ADB-131D-4157-8CC5-76AB039E0C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0F89D9F-BE2B-4C5B-B62D-50DF4C10599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B69CDF82-1053-4342-BB19-A6EA22C89B2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CAF3666-C80F-40C5-B07B-BFCA6E48BD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52070</xdr:rowOff>
    </xdr:from>
    <xdr:to>
      <xdr:col>85</xdr:col>
      <xdr:colOff>177800</xdr:colOff>
      <xdr:row>58</xdr:row>
      <xdr:rowOff>153670</xdr:rowOff>
    </xdr:to>
    <xdr:sp macro="" textlink="">
      <xdr:nvSpPr>
        <xdr:cNvPr id="652" name="楕円 651">
          <a:extLst>
            <a:ext uri="{FF2B5EF4-FFF2-40B4-BE49-F238E27FC236}">
              <a16:creationId xmlns:a16="http://schemas.microsoft.com/office/drawing/2014/main" id="{A485B507-F581-4A0D-8751-C83B75169A8E}"/>
            </a:ext>
          </a:extLst>
        </xdr:cNvPr>
        <xdr:cNvSpPr/>
      </xdr:nvSpPr>
      <xdr:spPr>
        <a:xfrm>
          <a:off x="16268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74947</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4C643667-B566-441A-B7C7-914FF084D0B6}"/>
            </a:ext>
          </a:extLst>
        </xdr:cNvPr>
        <xdr:cNvSpPr txBox="1"/>
      </xdr:nvSpPr>
      <xdr:spPr>
        <a:xfrm>
          <a:off x="16357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654" name="楕円 653">
          <a:extLst>
            <a:ext uri="{FF2B5EF4-FFF2-40B4-BE49-F238E27FC236}">
              <a16:creationId xmlns:a16="http://schemas.microsoft.com/office/drawing/2014/main" id="{FA0F07B8-C34D-4181-91FA-3DACFA458CF8}"/>
            </a:ext>
          </a:extLst>
        </xdr:cNvPr>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102870</xdr:rowOff>
    </xdr:to>
    <xdr:cxnSp macro="">
      <xdr:nvCxnSpPr>
        <xdr:cNvPr id="655" name="直線コネクタ 654">
          <a:extLst>
            <a:ext uri="{FF2B5EF4-FFF2-40B4-BE49-F238E27FC236}">
              <a16:creationId xmlns:a16="http://schemas.microsoft.com/office/drawing/2014/main" id="{880BF1B9-E444-4D02-9E7D-7D9D6F0DFC23}"/>
            </a:ext>
          </a:extLst>
        </xdr:cNvPr>
        <xdr:cNvCxnSpPr/>
      </xdr:nvCxnSpPr>
      <xdr:spPr>
        <a:xfrm>
          <a:off x="15481300" y="100126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168275</xdr:rowOff>
    </xdr:from>
    <xdr:to>
      <xdr:col>76</xdr:col>
      <xdr:colOff>165100</xdr:colOff>
      <xdr:row>58</xdr:row>
      <xdr:rowOff>98425</xdr:rowOff>
    </xdr:to>
    <xdr:sp macro="" textlink="">
      <xdr:nvSpPr>
        <xdr:cNvPr id="656" name="楕円 655">
          <a:extLst>
            <a:ext uri="{FF2B5EF4-FFF2-40B4-BE49-F238E27FC236}">
              <a16:creationId xmlns:a16="http://schemas.microsoft.com/office/drawing/2014/main" id="{69E83398-00C0-4308-8C53-FA851C4B33EE}"/>
            </a:ext>
          </a:extLst>
        </xdr:cNvPr>
        <xdr:cNvSpPr/>
      </xdr:nvSpPr>
      <xdr:spPr>
        <a:xfrm>
          <a:off x="14541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47625</xdr:rowOff>
    </xdr:from>
    <xdr:to>
      <xdr:col>81</xdr:col>
      <xdr:colOff>50800</xdr:colOff>
      <xdr:row>58</xdr:row>
      <xdr:rowOff>68580</xdr:rowOff>
    </xdr:to>
    <xdr:cxnSp macro="">
      <xdr:nvCxnSpPr>
        <xdr:cNvPr id="657" name="直線コネクタ 656">
          <a:extLst>
            <a:ext uri="{FF2B5EF4-FFF2-40B4-BE49-F238E27FC236}">
              <a16:creationId xmlns:a16="http://schemas.microsoft.com/office/drawing/2014/main" id="{7F30771B-000A-4561-AE50-4D16E4E7EBB2}"/>
            </a:ext>
          </a:extLst>
        </xdr:cNvPr>
        <xdr:cNvCxnSpPr/>
      </xdr:nvCxnSpPr>
      <xdr:spPr>
        <a:xfrm>
          <a:off x="14592300" y="99917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139700</xdr:rowOff>
    </xdr:from>
    <xdr:to>
      <xdr:col>72</xdr:col>
      <xdr:colOff>38100</xdr:colOff>
      <xdr:row>58</xdr:row>
      <xdr:rowOff>69850</xdr:rowOff>
    </xdr:to>
    <xdr:sp macro="" textlink="">
      <xdr:nvSpPr>
        <xdr:cNvPr id="658" name="楕円 657">
          <a:extLst>
            <a:ext uri="{FF2B5EF4-FFF2-40B4-BE49-F238E27FC236}">
              <a16:creationId xmlns:a16="http://schemas.microsoft.com/office/drawing/2014/main" id="{88FE4185-A6B0-4FBA-8463-18B3C0110817}"/>
            </a:ext>
          </a:extLst>
        </xdr:cNvPr>
        <xdr:cNvSpPr/>
      </xdr:nvSpPr>
      <xdr:spPr>
        <a:xfrm>
          <a:off x="13652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19050</xdr:rowOff>
    </xdr:from>
    <xdr:to>
      <xdr:col>76</xdr:col>
      <xdr:colOff>114300</xdr:colOff>
      <xdr:row>58</xdr:row>
      <xdr:rowOff>47625</xdr:rowOff>
    </xdr:to>
    <xdr:cxnSp macro="">
      <xdr:nvCxnSpPr>
        <xdr:cNvPr id="659" name="直線コネクタ 658">
          <a:extLst>
            <a:ext uri="{FF2B5EF4-FFF2-40B4-BE49-F238E27FC236}">
              <a16:creationId xmlns:a16="http://schemas.microsoft.com/office/drawing/2014/main" id="{3E9665F1-7BE8-4E82-8F46-2776105412A1}"/>
            </a:ext>
          </a:extLst>
        </xdr:cNvPr>
        <xdr:cNvCxnSpPr/>
      </xdr:nvCxnSpPr>
      <xdr:spPr>
        <a:xfrm>
          <a:off x="13703300" y="9963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101600</xdr:rowOff>
    </xdr:from>
    <xdr:to>
      <xdr:col>67</xdr:col>
      <xdr:colOff>101600</xdr:colOff>
      <xdr:row>58</xdr:row>
      <xdr:rowOff>31750</xdr:rowOff>
    </xdr:to>
    <xdr:sp macro="" textlink="">
      <xdr:nvSpPr>
        <xdr:cNvPr id="660" name="楕円 659">
          <a:extLst>
            <a:ext uri="{FF2B5EF4-FFF2-40B4-BE49-F238E27FC236}">
              <a16:creationId xmlns:a16="http://schemas.microsoft.com/office/drawing/2014/main" id="{8F9A7B68-2153-4CAB-A7E6-843DE0168D9E}"/>
            </a:ext>
          </a:extLst>
        </xdr:cNvPr>
        <xdr:cNvSpPr/>
      </xdr:nvSpPr>
      <xdr:spPr>
        <a:xfrm>
          <a:off x="12763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152400</xdr:rowOff>
    </xdr:from>
    <xdr:to>
      <xdr:col>71</xdr:col>
      <xdr:colOff>177800</xdr:colOff>
      <xdr:row>58</xdr:row>
      <xdr:rowOff>19050</xdr:rowOff>
    </xdr:to>
    <xdr:cxnSp macro="">
      <xdr:nvCxnSpPr>
        <xdr:cNvPr id="661" name="直線コネクタ 660">
          <a:extLst>
            <a:ext uri="{FF2B5EF4-FFF2-40B4-BE49-F238E27FC236}">
              <a16:creationId xmlns:a16="http://schemas.microsoft.com/office/drawing/2014/main" id="{9A5F422A-1B29-4BB8-81E8-3C748C260DF2}"/>
            </a:ext>
          </a:extLst>
        </xdr:cNvPr>
        <xdr:cNvCxnSpPr/>
      </xdr:nvCxnSpPr>
      <xdr:spPr>
        <a:xfrm>
          <a:off x="12814300" y="9925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112412</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336AFDAF-48B2-4E5E-B6A0-BBFE72C140C9}"/>
            </a:ext>
          </a:extLst>
        </xdr:cNvPr>
        <xdr:cNvSpPr txBox="1"/>
      </xdr:nvSpPr>
      <xdr:spPr>
        <a:xfrm>
          <a:off x="152660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72407</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D8B50819-3EE0-4E51-BF8C-C8F113014533}"/>
            </a:ext>
          </a:extLst>
        </xdr:cNvPr>
        <xdr:cNvSpPr txBox="1"/>
      </xdr:nvSpPr>
      <xdr:spPr>
        <a:xfrm>
          <a:off x="14389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7637</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F7CBEB74-F365-4D51-A8A1-4B7A932CCDF2}"/>
            </a:ext>
          </a:extLst>
        </xdr:cNvPr>
        <xdr:cNvSpPr txBox="1"/>
      </xdr:nvSpPr>
      <xdr:spPr>
        <a:xfrm>
          <a:off x="13500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135272</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FAF15898-4633-49CE-92E1-AB9D9CE1E08B}"/>
            </a:ext>
          </a:extLst>
        </xdr:cNvPr>
        <xdr:cNvSpPr txBox="1"/>
      </xdr:nvSpPr>
      <xdr:spPr>
        <a:xfrm>
          <a:off x="12611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A2A40391-7503-47E3-B4B0-7F6202A06204}"/>
            </a:ext>
          </a:extLst>
        </xdr:cNvPr>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114952</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416AB967-A9AF-45A5-B820-E79FB518B900}"/>
            </a:ext>
          </a:extLst>
        </xdr:cNvPr>
        <xdr:cNvSpPr txBox="1"/>
      </xdr:nvSpPr>
      <xdr:spPr>
        <a:xfrm>
          <a:off x="14389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86377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A4FEC6C7-767E-4818-B617-378A7629E809}"/>
            </a:ext>
          </a:extLst>
        </xdr:cNvPr>
        <xdr:cNvSpPr txBox="1"/>
      </xdr:nvSpPr>
      <xdr:spPr>
        <a:xfrm>
          <a:off x="13500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BD39E59C-10F9-403F-99C1-E9600605FD71}"/>
            </a:ext>
          </a:extLst>
        </xdr:cNvPr>
        <xdr:cNvSpPr txBox="1"/>
      </xdr:nvSpPr>
      <xdr:spPr>
        <a:xfrm>
          <a:off x="12611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442437FB-AD99-46BA-9759-49E1E9EF60C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87EC4DF6-ADFE-40BF-AEB9-41795AF3EB4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E080A2D0-BEEE-4A0F-B251-1CEE39EF818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ED8C9A43-9EE4-4B76-AF02-D8493BBDF2C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41A9B4A7-B2F1-457D-B931-FADC8F7862A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D90091CF-D490-4EB6-82AE-91571F9CCE6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992D55FD-E1ED-40DA-B2BF-D49DA0D706B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FBB209A4-350F-4363-A72F-5FC23620A58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8000AC8-7A8B-4B47-A8A2-55629FACF11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C1BDE56-28C9-485B-8170-6BC98041346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9A1D760B-026D-426C-BBF6-E096BD82223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66B1E0AE-96C2-46B8-9B49-CDC3F7B3708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871859B2-EFED-4B87-993D-C45333F9FA4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906C72D3-4D5E-43AB-A5B1-392B9151544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F282434B-5F14-40FB-9FC8-00341FF3F6F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B9051551-1B4E-4EB6-B3B1-7F2BA165646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C49F1D0A-3B31-47C8-8B87-563A233DF2A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537C5C18-4E9A-49D0-A567-02046979EC7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A8259820-F507-426C-91A4-30D7722BF9E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A4B805C3-3215-4488-AD18-E66B0EC3A7F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2467BD8C-1879-4252-B1F6-E3B99A969DB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95CECB7E-9FD0-4FAB-9B0E-DB33A61293F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70855B03-22D2-41D0-91C9-CAEA68FFF18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E69FE434-6900-4E90-BE0C-9D464FBD339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3270629F-7633-4D67-9486-0D092AA24CC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5" name="直線コネクタ 694">
          <a:extLst>
            <a:ext uri="{FF2B5EF4-FFF2-40B4-BE49-F238E27FC236}">
              <a16:creationId xmlns:a16="http://schemas.microsoft.com/office/drawing/2014/main" id="{EC0BE908-9ADA-4F35-B926-8F031DC79243}"/>
            </a:ext>
          </a:extLst>
        </xdr:cNvPr>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4E5BDE89-3A09-4D04-993D-7671DC48C160}"/>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7" name="直線コネクタ 696">
          <a:extLst>
            <a:ext uri="{FF2B5EF4-FFF2-40B4-BE49-F238E27FC236}">
              <a16:creationId xmlns:a16="http://schemas.microsoft.com/office/drawing/2014/main" id="{6CCB8FEE-7CE0-48F2-B642-4C6FC7B44F11}"/>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B708C538-8773-479D-BEA8-E2C1A5989FFF}"/>
            </a:ext>
          </a:extLst>
        </xdr:cNvPr>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9" name="直線コネクタ 698">
          <a:extLst>
            <a:ext uri="{FF2B5EF4-FFF2-40B4-BE49-F238E27FC236}">
              <a16:creationId xmlns:a16="http://schemas.microsoft.com/office/drawing/2014/main" id="{06A60E92-46D0-4A90-B6E2-3932589FBD42}"/>
            </a:ext>
          </a:extLst>
        </xdr:cNvPr>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3BD08814-DCFA-4A53-9FD6-9A4A51274DC1}"/>
            </a:ext>
          </a:extLst>
        </xdr:cNvPr>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701" name="フローチャート: 判断 700">
          <a:extLst>
            <a:ext uri="{FF2B5EF4-FFF2-40B4-BE49-F238E27FC236}">
              <a16:creationId xmlns:a16="http://schemas.microsoft.com/office/drawing/2014/main" id="{D358AC8D-EEAE-43A6-A702-6DEF06263EC1}"/>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702" name="フローチャート: 判断 701">
          <a:extLst>
            <a:ext uri="{FF2B5EF4-FFF2-40B4-BE49-F238E27FC236}">
              <a16:creationId xmlns:a16="http://schemas.microsoft.com/office/drawing/2014/main" id="{3DE313F7-403D-416B-9E48-A87C69B93F86}"/>
            </a:ext>
          </a:extLst>
        </xdr:cNvPr>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14515</xdr:rowOff>
    </xdr:from>
    <xdr:to>
      <xdr:col>107</xdr:col>
      <xdr:colOff>101600</xdr:colOff>
      <xdr:row>60</xdr:row>
      <xdr:rowOff>116115</xdr:rowOff>
    </xdr:to>
    <xdr:sp macro="" textlink="">
      <xdr:nvSpPr>
        <xdr:cNvPr id="703" name="フローチャート: 判断 702">
          <a:extLst>
            <a:ext uri="{FF2B5EF4-FFF2-40B4-BE49-F238E27FC236}">
              <a16:creationId xmlns:a16="http://schemas.microsoft.com/office/drawing/2014/main" id="{06800945-D884-40CD-89CD-A4AAE494D0B2}"/>
            </a:ext>
          </a:extLst>
        </xdr:cNvPr>
        <xdr:cNvSpPr/>
      </xdr:nvSpPr>
      <xdr:spPr>
        <a:xfrm>
          <a:off x="20383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4" name="フローチャート: 判断 703">
          <a:extLst>
            <a:ext uri="{FF2B5EF4-FFF2-40B4-BE49-F238E27FC236}">
              <a16:creationId xmlns:a16="http://schemas.microsoft.com/office/drawing/2014/main" id="{CA0E57DF-0060-4563-88B8-318A27EB2AF9}"/>
            </a:ext>
          </a:extLst>
        </xdr:cNvPr>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79828</xdr:rowOff>
    </xdr:from>
    <xdr:to>
      <xdr:col>98</xdr:col>
      <xdr:colOff>38100</xdr:colOff>
      <xdr:row>61</xdr:row>
      <xdr:rowOff>9978</xdr:rowOff>
    </xdr:to>
    <xdr:sp macro="" textlink="">
      <xdr:nvSpPr>
        <xdr:cNvPr id="705" name="フローチャート: 判断 704">
          <a:extLst>
            <a:ext uri="{FF2B5EF4-FFF2-40B4-BE49-F238E27FC236}">
              <a16:creationId xmlns:a16="http://schemas.microsoft.com/office/drawing/2014/main" id="{66A4B214-C017-496A-8C9D-10E3083D4DFA}"/>
            </a:ext>
          </a:extLst>
        </xdr:cNvPr>
        <xdr:cNvSpPr/>
      </xdr:nvSpPr>
      <xdr:spPr>
        <a:xfrm>
          <a:off x="18605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BD80E9C-7FCF-4E1B-8FEF-DF7B4B1A059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D68C0E57-AF0C-49DD-8162-21FB6EFF52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3861C22-B10E-4A36-8E94-4078E235485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E37B97BA-2952-4222-86F6-4E1E98218EC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4FB95FB-C3B1-42ED-9E22-8C68FC7AEF6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711" name="楕円 710">
          <a:extLst>
            <a:ext uri="{FF2B5EF4-FFF2-40B4-BE49-F238E27FC236}">
              <a16:creationId xmlns:a16="http://schemas.microsoft.com/office/drawing/2014/main" id="{C68A4603-85C3-47D5-9123-BCA1848A2831}"/>
            </a:ext>
          </a:extLst>
        </xdr:cNvPr>
        <xdr:cNvSpPr/>
      </xdr:nvSpPr>
      <xdr:spPr>
        <a:xfrm>
          <a:off x="22110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58255</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6E1D35F1-A9F2-4926-AF05-141FB0FB8F3B}"/>
            </a:ext>
          </a:extLst>
        </xdr:cNvPr>
        <xdr:cNvSpPr txBox="1"/>
      </xdr:nvSpPr>
      <xdr:spPr>
        <a:xfrm>
          <a:off x="22199600" y="10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79828</xdr:rowOff>
    </xdr:from>
    <xdr:to>
      <xdr:col>112</xdr:col>
      <xdr:colOff>38100</xdr:colOff>
      <xdr:row>61</xdr:row>
      <xdr:rowOff>9978</xdr:rowOff>
    </xdr:to>
    <xdr:sp macro="" textlink="">
      <xdr:nvSpPr>
        <xdr:cNvPr id="713" name="楕円 712">
          <a:extLst>
            <a:ext uri="{FF2B5EF4-FFF2-40B4-BE49-F238E27FC236}">
              <a16:creationId xmlns:a16="http://schemas.microsoft.com/office/drawing/2014/main" id="{70968B9E-4A11-429D-AC5E-4586B968EA76}"/>
            </a:ext>
          </a:extLst>
        </xdr:cNvPr>
        <xdr:cNvSpPr/>
      </xdr:nvSpPr>
      <xdr:spPr>
        <a:xfrm>
          <a:off x="2127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130628</xdr:rowOff>
    </xdr:from>
    <xdr:to>
      <xdr:col>116</xdr:col>
      <xdr:colOff>63500</xdr:colOff>
      <xdr:row>60</xdr:row>
      <xdr:rowOff>130628</xdr:rowOff>
    </xdr:to>
    <xdr:cxnSp macro="">
      <xdr:nvCxnSpPr>
        <xdr:cNvPr id="714" name="直線コネクタ 713">
          <a:extLst>
            <a:ext uri="{FF2B5EF4-FFF2-40B4-BE49-F238E27FC236}">
              <a16:creationId xmlns:a16="http://schemas.microsoft.com/office/drawing/2014/main" id="{E3D97379-97DF-49CF-8CBC-19F9C75AF4F0}"/>
            </a:ext>
          </a:extLst>
        </xdr:cNvPr>
        <xdr:cNvCxnSpPr/>
      </xdr:nvCxnSpPr>
      <xdr:spPr>
        <a:xfrm>
          <a:off x="21323300" y="10417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79828</xdr:rowOff>
    </xdr:from>
    <xdr:to>
      <xdr:col>107</xdr:col>
      <xdr:colOff>101600</xdr:colOff>
      <xdr:row>61</xdr:row>
      <xdr:rowOff>9978</xdr:rowOff>
    </xdr:to>
    <xdr:sp macro="" textlink="">
      <xdr:nvSpPr>
        <xdr:cNvPr id="715" name="楕円 714">
          <a:extLst>
            <a:ext uri="{FF2B5EF4-FFF2-40B4-BE49-F238E27FC236}">
              <a16:creationId xmlns:a16="http://schemas.microsoft.com/office/drawing/2014/main" id="{93BD93A0-794A-4993-A5D2-65BB05F6C42D}"/>
            </a:ext>
          </a:extLst>
        </xdr:cNvPr>
        <xdr:cNvSpPr/>
      </xdr:nvSpPr>
      <xdr:spPr>
        <a:xfrm>
          <a:off x="2038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130628</xdr:rowOff>
    </xdr:from>
    <xdr:to>
      <xdr:col>111</xdr:col>
      <xdr:colOff>177800</xdr:colOff>
      <xdr:row>60</xdr:row>
      <xdr:rowOff>130628</xdr:rowOff>
    </xdr:to>
    <xdr:cxnSp macro="">
      <xdr:nvCxnSpPr>
        <xdr:cNvPr id="716" name="直線コネクタ 715">
          <a:extLst>
            <a:ext uri="{FF2B5EF4-FFF2-40B4-BE49-F238E27FC236}">
              <a16:creationId xmlns:a16="http://schemas.microsoft.com/office/drawing/2014/main" id="{4EF827BB-0CCA-4C3A-AA75-B49F9995095A}"/>
            </a:ext>
          </a:extLst>
        </xdr:cNvPr>
        <xdr:cNvCxnSpPr/>
      </xdr:nvCxnSpPr>
      <xdr:spPr>
        <a:xfrm>
          <a:off x="20434300" y="10417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17" name="楕円 716">
          <a:extLst>
            <a:ext uri="{FF2B5EF4-FFF2-40B4-BE49-F238E27FC236}">
              <a16:creationId xmlns:a16="http://schemas.microsoft.com/office/drawing/2014/main" id="{BF2818A6-D8CE-4AE4-BE34-33E6721D7BA0}"/>
            </a:ext>
          </a:extLst>
        </xdr:cNvPr>
        <xdr:cNvSpPr/>
      </xdr:nvSpPr>
      <xdr:spPr>
        <a:xfrm>
          <a:off x="19494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130628</xdr:rowOff>
    </xdr:from>
    <xdr:to>
      <xdr:col>107</xdr:col>
      <xdr:colOff>50800</xdr:colOff>
      <xdr:row>60</xdr:row>
      <xdr:rowOff>130628</xdr:rowOff>
    </xdr:to>
    <xdr:cxnSp macro="">
      <xdr:nvCxnSpPr>
        <xdr:cNvPr id="718" name="直線コネクタ 717">
          <a:extLst>
            <a:ext uri="{FF2B5EF4-FFF2-40B4-BE49-F238E27FC236}">
              <a16:creationId xmlns:a16="http://schemas.microsoft.com/office/drawing/2014/main" id="{6B413A12-A745-4E55-9806-D124184610D9}"/>
            </a:ext>
          </a:extLst>
        </xdr:cNvPr>
        <xdr:cNvCxnSpPr/>
      </xdr:nvCxnSpPr>
      <xdr:spPr>
        <a:xfrm>
          <a:off x="19545300" y="10417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79828</xdr:rowOff>
    </xdr:from>
    <xdr:to>
      <xdr:col>98</xdr:col>
      <xdr:colOff>38100</xdr:colOff>
      <xdr:row>61</xdr:row>
      <xdr:rowOff>9978</xdr:rowOff>
    </xdr:to>
    <xdr:sp macro="" textlink="">
      <xdr:nvSpPr>
        <xdr:cNvPr id="719" name="楕円 718">
          <a:extLst>
            <a:ext uri="{FF2B5EF4-FFF2-40B4-BE49-F238E27FC236}">
              <a16:creationId xmlns:a16="http://schemas.microsoft.com/office/drawing/2014/main" id="{0C66EE15-66AD-4F49-A0D8-F060671DEEDE}"/>
            </a:ext>
          </a:extLst>
        </xdr:cNvPr>
        <xdr:cNvSpPr/>
      </xdr:nvSpPr>
      <xdr:spPr>
        <a:xfrm>
          <a:off x="18605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130628</xdr:rowOff>
    </xdr:from>
    <xdr:to>
      <xdr:col>102</xdr:col>
      <xdr:colOff>114300</xdr:colOff>
      <xdr:row>60</xdr:row>
      <xdr:rowOff>130628</xdr:rowOff>
    </xdr:to>
    <xdr:cxnSp macro="">
      <xdr:nvCxnSpPr>
        <xdr:cNvPr id="720" name="直線コネクタ 719">
          <a:extLst>
            <a:ext uri="{FF2B5EF4-FFF2-40B4-BE49-F238E27FC236}">
              <a16:creationId xmlns:a16="http://schemas.microsoft.com/office/drawing/2014/main" id="{5D838970-8BBA-4762-B233-793A51F6CAB6}"/>
            </a:ext>
          </a:extLst>
        </xdr:cNvPr>
        <xdr:cNvCxnSpPr/>
      </xdr:nvCxnSpPr>
      <xdr:spPr>
        <a:xfrm>
          <a:off x="18656300" y="10417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721" name="n_1aveValue【保健センター・保健所】&#10;一人当たり面積">
          <a:extLst>
            <a:ext uri="{FF2B5EF4-FFF2-40B4-BE49-F238E27FC236}">
              <a16:creationId xmlns:a16="http://schemas.microsoft.com/office/drawing/2014/main" id="{5B1BDA68-87F9-4D09-BE7D-66CA6A434E7E}"/>
            </a:ext>
          </a:extLst>
        </xdr:cNvPr>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132642</xdr:rowOff>
    </xdr:from>
    <xdr:ext cx="469744" cy="259045"/>
    <xdr:sp macro="" textlink="">
      <xdr:nvSpPr>
        <xdr:cNvPr id="722" name="n_2aveValue【保健センター・保健所】&#10;一人当たり面積">
          <a:extLst>
            <a:ext uri="{FF2B5EF4-FFF2-40B4-BE49-F238E27FC236}">
              <a16:creationId xmlns:a16="http://schemas.microsoft.com/office/drawing/2014/main" id="{22117714-8B4F-49B1-8610-9E1AF89FC00A}"/>
            </a:ext>
          </a:extLst>
        </xdr:cNvPr>
        <xdr:cNvSpPr txBox="1"/>
      </xdr:nvSpPr>
      <xdr:spPr>
        <a:xfrm>
          <a:off x="20199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723" name="n_3aveValue【保健センター・保健所】&#10;一人当たり面積">
          <a:extLst>
            <a:ext uri="{FF2B5EF4-FFF2-40B4-BE49-F238E27FC236}">
              <a16:creationId xmlns:a16="http://schemas.microsoft.com/office/drawing/2014/main" id="{5307A7A1-F116-42C1-8E47-4302C91D8AF5}"/>
            </a:ext>
          </a:extLst>
        </xdr:cNvPr>
        <xdr:cNvSpPr txBox="1"/>
      </xdr:nvSpPr>
      <xdr:spPr>
        <a:xfrm>
          <a:off x="19310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1105</xdr:rowOff>
    </xdr:from>
    <xdr:ext cx="469744" cy="259045"/>
    <xdr:sp macro="" textlink="">
      <xdr:nvSpPr>
        <xdr:cNvPr id="724" name="n_4aveValue【保健センター・保健所】&#10;一人当たり面積">
          <a:extLst>
            <a:ext uri="{FF2B5EF4-FFF2-40B4-BE49-F238E27FC236}">
              <a16:creationId xmlns:a16="http://schemas.microsoft.com/office/drawing/2014/main" id="{C6EA0AF6-81FF-4BFA-B9D2-BC2955CC917A}"/>
            </a:ext>
          </a:extLst>
        </xdr:cNvPr>
        <xdr:cNvSpPr txBox="1"/>
      </xdr:nvSpPr>
      <xdr:spPr>
        <a:xfrm>
          <a:off x="18421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1105</xdr:rowOff>
    </xdr:from>
    <xdr:ext cx="469744" cy="259045"/>
    <xdr:sp macro="" textlink="">
      <xdr:nvSpPr>
        <xdr:cNvPr id="725" name="n_1mainValue【保健センター・保健所】&#10;一人当たり面積">
          <a:extLst>
            <a:ext uri="{FF2B5EF4-FFF2-40B4-BE49-F238E27FC236}">
              <a16:creationId xmlns:a16="http://schemas.microsoft.com/office/drawing/2014/main" id="{05E71007-05F6-4BC6-A5C5-EFCA56BEF238}"/>
            </a:ext>
          </a:extLst>
        </xdr:cNvPr>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26" name="n_2mainValue【保健センター・保健所】&#10;一人当たり面積">
          <a:extLst>
            <a:ext uri="{FF2B5EF4-FFF2-40B4-BE49-F238E27FC236}">
              <a16:creationId xmlns:a16="http://schemas.microsoft.com/office/drawing/2014/main" id="{936B43B7-ED3B-4222-BE62-15E3512A3FBD}"/>
            </a:ext>
          </a:extLst>
        </xdr:cNvPr>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727" name="n_3mainValue【保健センター・保健所】&#10;一人当たり面積">
          <a:extLst>
            <a:ext uri="{FF2B5EF4-FFF2-40B4-BE49-F238E27FC236}">
              <a16:creationId xmlns:a16="http://schemas.microsoft.com/office/drawing/2014/main" id="{23CD9420-A1E4-4DBF-A54D-ACCAAF38D1B0}"/>
            </a:ext>
          </a:extLst>
        </xdr:cNvPr>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26505</xdr:rowOff>
    </xdr:from>
    <xdr:ext cx="469744" cy="259045"/>
    <xdr:sp macro="" textlink="">
      <xdr:nvSpPr>
        <xdr:cNvPr id="728" name="n_4mainValue【保健センター・保健所】&#10;一人当たり面積">
          <a:extLst>
            <a:ext uri="{FF2B5EF4-FFF2-40B4-BE49-F238E27FC236}">
              <a16:creationId xmlns:a16="http://schemas.microsoft.com/office/drawing/2014/main" id="{B765B156-E10A-49C5-A75C-210182B7FE87}"/>
            </a:ext>
          </a:extLst>
        </xdr:cNvPr>
        <xdr:cNvSpPr txBox="1"/>
      </xdr:nvSpPr>
      <xdr:spPr>
        <a:xfrm>
          <a:off x="18421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D863C30E-9BA8-4C0E-9A7F-87F2744B42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8FF3F940-1F17-4CCA-88D8-6E546074E8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DAE8DE9-30DA-4BAD-8F79-8F7FCD2D523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7DF07899-2A59-4539-9AD0-16EEB4E0170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FB40238E-AA81-491D-8E42-3D9553E9F8A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18E751D5-A50E-41FE-96AC-80EA6916CBE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8CE5CAE8-F164-453A-9213-5FFDD978602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3B94E48E-4A85-4B56-A0B0-C760C594122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E691ECF1-A4FB-4F22-8F4D-347C5353021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25DFBDB3-AB2B-4CA1-8E8F-2BD2930E77A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A4B114C6-4853-46F5-82AB-25B5B4CDCC1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0" name="直線コネクタ 739">
          <a:extLst>
            <a:ext uri="{FF2B5EF4-FFF2-40B4-BE49-F238E27FC236}">
              <a16:creationId xmlns:a16="http://schemas.microsoft.com/office/drawing/2014/main" id="{84ED04F3-832B-4514-9D58-DC6BEF6576E1}"/>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1" name="テキスト ボックス 740">
          <a:extLst>
            <a:ext uri="{FF2B5EF4-FFF2-40B4-BE49-F238E27FC236}">
              <a16:creationId xmlns:a16="http://schemas.microsoft.com/office/drawing/2014/main" id="{540D53F9-9D49-4117-85AD-78B10D77CA45}"/>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2" name="直線コネクタ 741">
          <a:extLst>
            <a:ext uri="{FF2B5EF4-FFF2-40B4-BE49-F238E27FC236}">
              <a16:creationId xmlns:a16="http://schemas.microsoft.com/office/drawing/2014/main" id="{B2B3BD44-E935-456B-BB28-EE9B61D85C9F}"/>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3" name="テキスト ボックス 742">
          <a:extLst>
            <a:ext uri="{FF2B5EF4-FFF2-40B4-BE49-F238E27FC236}">
              <a16:creationId xmlns:a16="http://schemas.microsoft.com/office/drawing/2014/main" id="{1BB48456-5514-41D1-8414-43CA625A77BA}"/>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4" name="直線コネクタ 743">
          <a:extLst>
            <a:ext uri="{FF2B5EF4-FFF2-40B4-BE49-F238E27FC236}">
              <a16:creationId xmlns:a16="http://schemas.microsoft.com/office/drawing/2014/main" id="{D589A5E7-535B-442A-AB98-003355C691C8}"/>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5" name="テキスト ボックス 744">
          <a:extLst>
            <a:ext uri="{FF2B5EF4-FFF2-40B4-BE49-F238E27FC236}">
              <a16:creationId xmlns:a16="http://schemas.microsoft.com/office/drawing/2014/main" id="{4EA1E938-E8F8-4212-839E-27A0F346941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6" name="直線コネクタ 745">
          <a:extLst>
            <a:ext uri="{FF2B5EF4-FFF2-40B4-BE49-F238E27FC236}">
              <a16:creationId xmlns:a16="http://schemas.microsoft.com/office/drawing/2014/main" id="{7B2F6D1D-1AF6-468E-9EFD-786BF83F2BD6}"/>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7" name="テキスト ボックス 746">
          <a:extLst>
            <a:ext uri="{FF2B5EF4-FFF2-40B4-BE49-F238E27FC236}">
              <a16:creationId xmlns:a16="http://schemas.microsoft.com/office/drawing/2014/main" id="{6EDB34EE-83BD-450D-92B0-1F2C977FC451}"/>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BCE10431-A974-4CC6-9404-E5B60170CB6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E6C55866-DC40-4382-8637-0FFA7684E4A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EE1E0732-928A-426E-BE93-C13DA470EA7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86</xdr:row>
      <xdr:rowOff>145542</xdr:rowOff>
    </xdr:to>
    <xdr:cxnSp macro="">
      <xdr:nvCxnSpPr>
        <xdr:cNvPr id="751" name="直線コネクタ 750">
          <a:extLst>
            <a:ext uri="{FF2B5EF4-FFF2-40B4-BE49-F238E27FC236}">
              <a16:creationId xmlns:a16="http://schemas.microsoft.com/office/drawing/2014/main" id="{C01EF356-1A90-45D2-B7B5-A57EB57CFFF4}"/>
            </a:ext>
          </a:extLst>
        </xdr:cNvPr>
        <xdr:cNvCxnSpPr/>
      </xdr:nvCxnSpPr>
      <xdr:spPr>
        <a:xfrm flipV="1">
          <a:off x="16318864" y="13644372"/>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149369</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19136DFF-A41C-4F6B-AAA9-30B063CC4163}"/>
            </a:ext>
          </a:extLst>
        </xdr:cNvPr>
        <xdr:cNvSpPr txBox="1"/>
      </xdr:nvSpPr>
      <xdr:spPr>
        <a:xfrm>
          <a:off x="16357600" y="1489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145542</xdr:rowOff>
    </xdr:from>
    <xdr:to>
      <xdr:col>86</xdr:col>
      <xdr:colOff>25400</xdr:colOff>
      <xdr:row>86</xdr:row>
      <xdr:rowOff>145542</xdr:rowOff>
    </xdr:to>
    <xdr:cxnSp macro="">
      <xdr:nvCxnSpPr>
        <xdr:cNvPr id="753" name="直線コネクタ 752">
          <a:extLst>
            <a:ext uri="{FF2B5EF4-FFF2-40B4-BE49-F238E27FC236}">
              <a16:creationId xmlns:a16="http://schemas.microsoft.com/office/drawing/2014/main" id="{1F613FF1-A391-4531-B6C9-66628600F940}"/>
            </a:ext>
          </a:extLst>
        </xdr:cNvPr>
        <xdr:cNvCxnSpPr/>
      </xdr:nvCxnSpPr>
      <xdr:spPr>
        <a:xfrm>
          <a:off x="16230600" y="1489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B4E79B7F-4D99-4ECB-8A23-C6FFFB5CA8CA}"/>
            </a:ext>
          </a:extLst>
        </xdr:cNvPr>
        <xdr:cNvSpPr txBox="1"/>
      </xdr:nvSpPr>
      <xdr:spPr>
        <a:xfrm>
          <a:off x="16357600" y="1341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755" name="直線コネクタ 754">
          <a:extLst>
            <a:ext uri="{FF2B5EF4-FFF2-40B4-BE49-F238E27FC236}">
              <a16:creationId xmlns:a16="http://schemas.microsoft.com/office/drawing/2014/main" id="{612E9CC6-247E-4E92-83FA-88653F95AFC3}"/>
            </a:ext>
          </a:extLst>
        </xdr:cNvPr>
        <xdr:cNvCxnSpPr/>
      </xdr:nvCxnSpPr>
      <xdr:spPr>
        <a:xfrm>
          <a:off x="16230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119905</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773137A8-48D8-4F21-98DA-71E9958C3631}"/>
            </a:ext>
          </a:extLst>
        </xdr:cNvPr>
        <xdr:cNvSpPr txBox="1"/>
      </xdr:nvSpPr>
      <xdr:spPr>
        <a:xfrm>
          <a:off x="16357600" y="1417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97028</xdr:rowOff>
    </xdr:from>
    <xdr:to>
      <xdr:col>85</xdr:col>
      <xdr:colOff>177800</xdr:colOff>
      <xdr:row>84</xdr:row>
      <xdr:rowOff>27178</xdr:rowOff>
    </xdr:to>
    <xdr:sp macro="" textlink="">
      <xdr:nvSpPr>
        <xdr:cNvPr id="757" name="フローチャート: 判断 756">
          <a:extLst>
            <a:ext uri="{FF2B5EF4-FFF2-40B4-BE49-F238E27FC236}">
              <a16:creationId xmlns:a16="http://schemas.microsoft.com/office/drawing/2014/main" id="{85799A1F-4A99-483D-A9DE-AF7A79FAFBCB}"/>
            </a:ext>
          </a:extLst>
        </xdr:cNvPr>
        <xdr:cNvSpPr/>
      </xdr:nvSpPr>
      <xdr:spPr>
        <a:xfrm>
          <a:off x="16268700" y="14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51308</xdr:rowOff>
    </xdr:from>
    <xdr:to>
      <xdr:col>81</xdr:col>
      <xdr:colOff>101600</xdr:colOff>
      <xdr:row>83</xdr:row>
      <xdr:rowOff>152908</xdr:rowOff>
    </xdr:to>
    <xdr:sp macro="" textlink="">
      <xdr:nvSpPr>
        <xdr:cNvPr id="758" name="フローチャート: 判断 757">
          <a:extLst>
            <a:ext uri="{FF2B5EF4-FFF2-40B4-BE49-F238E27FC236}">
              <a16:creationId xmlns:a16="http://schemas.microsoft.com/office/drawing/2014/main" id="{C671D2DA-00E7-4376-9C99-254F173E051B}"/>
            </a:ext>
          </a:extLst>
        </xdr:cNvPr>
        <xdr:cNvSpPr/>
      </xdr:nvSpPr>
      <xdr:spPr>
        <a:xfrm>
          <a:off x="1543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60452</xdr:rowOff>
    </xdr:from>
    <xdr:to>
      <xdr:col>76</xdr:col>
      <xdr:colOff>165100</xdr:colOff>
      <xdr:row>83</xdr:row>
      <xdr:rowOff>162052</xdr:rowOff>
    </xdr:to>
    <xdr:sp macro="" textlink="">
      <xdr:nvSpPr>
        <xdr:cNvPr id="759" name="フローチャート: 判断 758">
          <a:extLst>
            <a:ext uri="{FF2B5EF4-FFF2-40B4-BE49-F238E27FC236}">
              <a16:creationId xmlns:a16="http://schemas.microsoft.com/office/drawing/2014/main" id="{7E2DE89F-8AA5-4247-8001-ACCFD61FEED8}"/>
            </a:ext>
          </a:extLst>
        </xdr:cNvPr>
        <xdr:cNvSpPr/>
      </xdr:nvSpPr>
      <xdr:spPr>
        <a:xfrm>
          <a:off x="14541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49022</xdr:rowOff>
    </xdr:from>
    <xdr:to>
      <xdr:col>72</xdr:col>
      <xdr:colOff>38100</xdr:colOff>
      <xdr:row>83</xdr:row>
      <xdr:rowOff>150622</xdr:rowOff>
    </xdr:to>
    <xdr:sp macro="" textlink="">
      <xdr:nvSpPr>
        <xdr:cNvPr id="760" name="フローチャート: 判断 759">
          <a:extLst>
            <a:ext uri="{FF2B5EF4-FFF2-40B4-BE49-F238E27FC236}">
              <a16:creationId xmlns:a16="http://schemas.microsoft.com/office/drawing/2014/main" id="{65095017-C644-4A2B-B03D-841D2EEFC810}"/>
            </a:ext>
          </a:extLst>
        </xdr:cNvPr>
        <xdr:cNvSpPr/>
      </xdr:nvSpPr>
      <xdr:spPr>
        <a:xfrm>
          <a:off x="1365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42163</xdr:rowOff>
    </xdr:from>
    <xdr:to>
      <xdr:col>67</xdr:col>
      <xdr:colOff>101600</xdr:colOff>
      <xdr:row>83</xdr:row>
      <xdr:rowOff>143763</xdr:rowOff>
    </xdr:to>
    <xdr:sp macro="" textlink="">
      <xdr:nvSpPr>
        <xdr:cNvPr id="761" name="フローチャート: 判断 760">
          <a:extLst>
            <a:ext uri="{FF2B5EF4-FFF2-40B4-BE49-F238E27FC236}">
              <a16:creationId xmlns:a16="http://schemas.microsoft.com/office/drawing/2014/main" id="{A0DFE1E5-143C-49F2-B307-2C5FAB2C94DF}"/>
            </a:ext>
          </a:extLst>
        </xdr:cNvPr>
        <xdr:cNvSpPr/>
      </xdr:nvSpPr>
      <xdr:spPr>
        <a:xfrm>
          <a:off x="12763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17623E3-952C-49D1-88D2-D36B8EE4E67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5211E19-AE1A-47D4-8066-17585D137A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7C0E6B6-CA37-4A3B-8CEF-2D82506E92D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6329D52A-4E06-4F5B-8C99-36D63F08F81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67A9F8CF-AC0E-45EC-A0BF-633AB731889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58165</xdr:rowOff>
    </xdr:from>
    <xdr:to>
      <xdr:col>85</xdr:col>
      <xdr:colOff>177800</xdr:colOff>
      <xdr:row>86</xdr:row>
      <xdr:rowOff>159765</xdr:rowOff>
    </xdr:to>
    <xdr:sp macro="" textlink="">
      <xdr:nvSpPr>
        <xdr:cNvPr id="767" name="楕円 766">
          <a:extLst>
            <a:ext uri="{FF2B5EF4-FFF2-40B4-BE49-F238E27FC236}">
              <a16:creationId xmlns:a16="http://schemas.microsoft.com/office/drawing/2014/main" id="{6DFFFF85-2731-4B6E-AD75-2BCFF2FFE02A}"/>
            </a:ext>
          </a:extLst>
        </xdr:cNvPr>
        <xdr:cNvSpPr/>
      </xdr:nvSpPr>
      <xdr:spPr>
        <a:xfrm>
          <a:off x="162687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144542</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FBA89C1E-B825-4728-8696-3329025E642A}"/>
            </a:ext>
          </a:extLst>
        </xdr:cNvPr>
        <xdr:cNvSpPr txBox="1"/>
      </xdr:nvSpPr>
      <xdr:spPr>
        <a:xfrm>
          <a:off x="16357600" y="14717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76454</xdr:rowOff>
    </xdr:from>
    <xdr:to>
      <xdr:col>81</xdr:col>
      <xdr:colOff>101600</xdr:colOff>
      <xdr:row>87</xdr:row>
      <xdr:rowOff>6604</xdr:rowOff>
    </xdr:to>
    <xdr:sp macro="" textlink="">
      <xdr:nvSpPr>
        <xdr:cNvPr id="769" name="楕円 768">
          <a:extLst>
            <a:ext uri="{FF2B5EF4-FFF2-40B4-BE49-F238E27FC236}">
              <a16:creationId xmlns:a16="http://schemas.microsoft.com/office/drawing/2014/main" id="{0AB454B1-BFA4-4FE6-B523-36BDD9AE9F09}"/>
            </a:ext>
          </a:extLst>
        </xdr:cNvPr>
        <xdr:cNvSpPr/>
      </xdr:nvSpPr>
      <xdr:spPr>
        <a:xfrm>
          <a:off x="15430500" y="148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108965</xdr:rowOff>
    </xdr:from>
    <xdr:to>
      <xdr:col>85</xdr:col>
      <xdr:colOff>127000</xdr:colOff>
      <xdr:row>86</xdr:row>
      <xdr:rowOff>127254</xdr:rowOff>
    </xdr:to>
    <xdr:cxnSp macro="">
      <xdr:nvCxnSpPr>
        <xdr:cNvPr id="770" name="直線コネクタ 769">
          <a:extLst>
            <a:ext uri="{FF2B5EF4-FFF2-40B4-BE49-F238E27FC236}">
              <a16:creationId xmlns:a16="http://schemas.microsoft.com/office/drawing/2014/main" id="{E5461B65-F3AC-487C-8B4E-65CEF7244D07}"/>
            </a:ext>
          </a:extLst>
        </xdr:cNvPr>
        <xdr:cNvCxnSpPr/>
      </xdr:nvCxnSpPr>
      <xdr:spPr>
        <a:xfrm flipV="1">
          <a:off x="15481300" y="1485366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51308</xdr:rowOff>
    </xdr:from>
    <xdr:to>
      <xdr:col>76</xdr:col>
      <xdr:colOff>165100</xdr:colOff>
      <xdr:row>86</xdr:row>
      <xdr:rowOff>152908</xdr:rowOff>
    </xdr:to>
    <xdr:sp macro="" textlink="">
      <xdr:nvSpPr>
        <xdr:cNvPr id="771" name="楕円 770">
          <a:extLst>
            <a:ext uri="{FF2B5EF4-FFF2-40B4-BE49-F238E27FC236}">
              <a16:creationId xmlns:a16="http://schemas.microsoft.com/office/drawing/2014/main" id="{FDF9B521-B7BF-410E-9CEA-18349AA4B250}"/>
            </a:ext>
          </a:extLst>
        </xdr:cNvPr>
        <xdr:cNvSpPr/>
      </xdr:nvSpPr>
      <xdr:spPr>
        <a:xfrm>
          <a:off x="14541500" y="14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102108</xdr:rowOff>
    </xdr:from>
    <xdr:to>
      <xdr:col>81</xdr:col>
      <xdr:colOff>50800</xdr:colOff>
      <xdr:row>86</xdr:row>
      <xdr:rowOff>127254</xdr:rowOff>
    </xdr:to>
    <xdr:cxnSp macro="">
      <xdr:nvCxnSpPr>
        <xdr:cNvPr id="772" name="直線コネクタ 771">
          <a:extLst>
            <a:ext uri="{FF2B5EF4-FFF2-40B4-BE49-F238E27FC236}">
              <a16:creationId xmlns:a16="http://schemas.microsoft.com/office/drawing/2014/main" id="{C5D88E08-23AA-48C4-85C9-AB753B5A66D4}"/>
            </a:ext>
          </a:extLst>
        </xdr:cNvPr>
        <xdr:cNvCxnSpPr/>
      </xdr:nvCxnSpPr>
      <xdr:spPr>
        <a:xfrm>
          <a:off x="14592300" y="148468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28448</xdr:rowOff>
    </xdr:from>
    <xdr:to>
      <xdr:col>72</xdr:col>
      <xdr:colOff>38100</xdr:colOff>
      <xdr:row>86</xdr:row>
      <xdr:rowOff>130048</xdr:rowOff>
    </xdr:to>
    <xdr:sp macro="" textlink="">
      <xdr:nvSpPr>
        <xdr:cNvPr id="773" name="楕円 772">
          <a:extLst>
            <a:ext uri="{FF2B5EF4-FFF2-40B4-BE49-F238E27FC236}">
              <a16:creationId xmlns:a16="http://schemas.microsoft.com/office/drawing/2014/main" id="{F06BF06A-6F96-48E1-9F30-95DBB2580068}"/>
            </a:ext>
          </a:extLst>
        </xdr:cNvPr>
        <xdr:cNvSpPr/>
      </xdr:nvSpPr>
      <xdr:spPr>
        <a:xfrm>
          <a:off x="136525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79248</xdr:rowOff>
    </xdr:from>
    <xdr:to>
      <xdr:col>76</xdr:col>
      <xdr:colOff>114300</xdr:colOff>
      <xdr:row>86</xdr:row>
      <xdr:rowOff>102108</xdr:rowOff>
    </xdr:to>
    <xdr:cxnSp macro="">
      <xdr:nvCxnSpPr>
        <xdr:cNvPr id="774" name="直線コネクタ 773">
          <a:extLst>
            <a:ext uri="{FF2B5EF4-FFF2-40B4-BE49-F238E27FC236}">
              <a16:creationId xmlns:a16="http://schemas.microsoft.com/office/drawing/2014/main" id="{22200D10-D8D4-43DB-B632-68A9AD4D7429}"/>
            </a:ext>
          </a:extLst>
        </xdr:cNvPr>
        <xdr:cNvCxnSpPr/>
      </xdr:nvCxnSpPr>
      <xdr:spPr>
        <a:xfrm>
          <a:off x="13703300" y="14823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154178</xdr:rowOff>
    </xdr:from>
    <xdr:to>
      <xdr:col>67</xdr:col>
      <xdr:colOff>101600</xdr:colOff>
      <xdr:row>86</xdr:row>
      <xdr:rowOff>84328</xdr:rowOff>
    </xdr:to>
    <xdr:sp macro="" textlink="">
      <xdr:nvSpPr>
        <xdr:cNvPr id="775" name="楕円 774">
          <a:extLst>
            <a:ext uri="{FF2B5EF4-FFF2-40B4-BE49-F238E27FC236}">
              <a16:creationId xmlns:a16="http://schemas.microsoft.com/office/drawing/2014/main" id="{A299A49F-6097-40D0-97B4-6E8E09057FC7}"/>
            </a:ext>
          </a:extLst>
        </xdr:cNvPr>
        <xdr:cNvSpPr/>
      </xdr:nvSpPr>
      <xdr:spPr>
        <a:xfrm>
          <a:off x="12763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33528</xdr:rowOff>
    </xdr:from>
    <xdr:to>
      <xdr:col>71</xdr:col>
      <xdr:colOff>177800</xdr:colOff>
      <xdr:row>86</xdr:row>
      <xdr:rowOff>79248</xdr:rowOff>
    </xdr:to>
    <xdr:cxnSp macro="">
      <xdr:nvCxnSpPr>
        <xdr:cNvPr id="776" name="直線コネクタ 775">
          <a:extLst>
            <a:ext uri="{FF2B5EF4-FFF2-40B4-BE49-F238E27FC236}">
              <a16:creationId xmlns:a16="http://schemas.microsoft.com/office/drawing/2014/main" id="{7CB73A9B-2CA4-49C2-AEA3-D5C978CD3697}"/>
            </a:ext>
          </a:extLst>
        </xdr:cNvPr>
        <xdr:cNvCxnSpPr/>
      </xdr:nvCxnSpPr>
      <xdr:spPr>
        <a:xfrm>
          <a:off x="12814300" y="14778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169435</xdr:rowOff>
    </xdr:from>
    <xdr:ext cx="405111" cy="259045"/>
    <xdr:sp macro="" textlink="">
      <xdr:nvSpPr>
        <xdr:cNvPr id="777" name="n_1aveValue【消防施設】&#10;有形固定資産減価償却率">
          <a:extLst>
            <a:ext uri="{FF2B5EF4-FFF2-40B4-BE49-F238E27FC236}">
              <a16:creationId xmlns:a16="http://schemas.microsoft.com/office/drawing/2014/main" id="{F298F0E7-3098-4618-9715-D129C8E2294D}"/>
            </a:ext>
          </a:extLst>
        </xdr:cNvPr>
        <xdr:cNvSpPr txBox="1"/>
      </xdr:nvSpPr>
      <xdr:spPr>
        <a:xfrm>
          <a:off x="15266044" y="1405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7129</xdr:rowOff>
    </xdr:from>
    <xdr:ext cx="405111" cy="259045"/>
    <xdr:sp macro="" textlink="">
      <xdr:nvSpPr>
        <xdr:cNvPr id="778" name="n_2aveValue【消防施設】&#10;有形固定資産減価償却率">
          <a:extLst>
            <a:ext uri="{FF2B5EF4-FFF2-40B4-BE49-F238E27FC236}">
              <a16:creationId xmlns:a16="http://schemas.microsoft.com/office/drawing/2014/main" id="{50B9E256-A8FB-487D-9567-B239F5237C51}"/>
            </a:ext>
          </a:extLst>
        </xdr:cNvPr>
        <xdr:cNvSpPr txBox="1"/>
      </xdr:nvSpPr>
      <xdr:spPr>
        <a:xfrm>
          <a:off x="14389744" y="1406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167149</xdr:rowOff>
    </xdr:from>
    <xdr:ext cx="405111" cy="259045"/>
    <xdr:sp macro="" textlink="">
      <xdr:nvSpPr>
        <xdr:cNvPr id="779" name="n_3aveValue【消防施設】&#10;有形固定資産減価償却率">
          <a:extLst>
            <a:ext uri="{FF2B5EF4-FFF2-40B4-BE49-F238E27FC236}">
              <a16:creationId xmlns:a16="http://schemas.microsoft.com/office/drawing/2014/main" id="{5DC8083F-F946-4BD2-A709-AA63D6C917F3}"/>
            </a:ext>
          </a:extLst>
        </xdr:cNvPr>
        <xdr:cNvSpPr txBox="1"/>
      </xdr:nvSpPr>
      <xdr:spPr>
        <a:xfrm>
          <a:off x="135007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160290</xdr:rowOff>
    </xdr:from>
    <xdr:ext cx="405111" cy="259045"/>
    <xdr:sp macro="" textlink="">
      <xdr:nvSpPr>
        <xdr:cNvPr id="780" name="n_4aveValue【消防施設】&#10;有形固定資産減価償却率">
          <a:extLst>
            <a:ext uri="{FF2B5EF4-FFF2-40B4-BE49-F238E27FC236}">
              <a16:creationId xmlns:a16="http://schemas.microsoft.com/office/drawing/2014/main" id="{726490FC-8680-4FE3-A0D0-C32AF4880FA7}"/>
            </a:ext>
          </a:extLst>
        </xdr:cNvPr>
        <xdr:cNvSpPr txBox="1"/>
      </xdr:nvSpPr>
      <xdr:spPr>
        <a:xfrm>
          <a:off x="12611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169181</xdr:rowOff>
    </xdr:from>
    <xdr:ext cx="405111" cy="259045"/>
    <xdr:sp macro="" textlink="">
      <xdr:nvSpPr>
        <xdr:cNvPr id="781" name="n_1mainValue【消防施設】&#10;有形固定資産減価償却率">
          <a:extLst>
            <a:ext uri="{FF2B5EF4-FFF2-40B4-BE49-F238E27FC236}">
              <a16:creationId xmlns:a16="http://schemas.microsoft.com/office/drawing/2014/main" id="{2C1CA517-E668-4D5F-AEA4-52BDADA3D4DD}"/>
            </a:ext>
          </a:extLst>
        </xdr:cNvPr>
        <xdr:cNvSpPr txBox="1"/>
      </xdr:nvSpPr>
      <xdr:spPr>
        <a:xfrm>
          <a:off x="15266044" y="1491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144035</xdr:rowOff>
    </xdr:from>
    <xdr:ext cx="405111" cy="259045"/>
    <xdr:sp macro="" textlink="">
      <xdr:nvSpPr>
        <xdr:cNvPr id="782" name="n_2mainValue【消防施設】&#10;有形固定資産減価償却率">
          <a:extLst>
            <a:ext uri="{FF2B5EF4-FFF2-40B4-BE49-F238E27FC236}">
              <a16:creationId xmlns:a16="http://schemas.microsoft.com/office/drawing/2014/main" id="{86988BE3-02DE-483C-879A-C5B5CE4DAF40}"/>
            </a:ext>
          </a:extLst>
        </xdr:cNvPr>
        <xdr:cNvSpPr txBox="1"/>
      </xdr:nvSpPr>
      <xdr:spPr>
        <a:xfrm>
          <a:off x="14389744" y="1488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121175</xdr:rowOff>
    </xdr:from>
    <xdr:ext cx="405111" cy="259045"/>
    <xdr:sp macro="" textlink="">
      <xdr:nvSpPr>
        <xdr:cNvPr id="783" name="n_3mainValue【消防施設】&#10;有形固定資産減価償却率">
          <a:extLst>
            <a:ext uri="{FF2B5EF4-FFF2-40B4-BE49-F238E27FC236}">
              <a16:creationId xmlns:a16="http://schemas.microsoft.com/office/drawing/2014/main" id="{A7E3F59C-436B-47D2-A418-B9C47AF58672}"/>
            </a:ext>
          </a:extLst>
        </xdr:cNvPr>
        <xdr:cNvSpPr txBox="1"/>
      </xdr:nvSpPr>
      <xdr:spPr>
        <a:xfrm>
          <a:off x="13500744" y="1486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75455</xdr:rowOff>
    </xdr:from>
    <xdr:ext cx="405111" cy="259045"/>
    <xdr:sp macro="" textlink="">
      <xdr:nvSpPr>
        <xdr:cNvPr id="784" name="n_4mainValue【消防施設】&#10;有形固定資産減価償却率">
          <a:extLst>
            <a:ext uri="{FF2B5EF4-FFF2-40B4-BE49-F238E27FC236}">
              <a16:creationId xmlns:a16="http://schemas.microsoft.com/office/drawing/2014/main" id="{BA037D1E-30FF-4494-A22C-85781954C0A8}"/>
            </a:ext>
          </a:extLst>
        </xdr:cNvPr>
        <xdr:cNvSpPr txBox="1"/>
      </xdr:nvSpPr>
      <xdr:spPr>
        <a:xfrm>
          <a:off x="12611744" y="1482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9EAF700C-3914-4891-9BF3-236E20D7507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35021C53-63A9-44B7-BA7C-C4A029A1DB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11A3B971-A1E6-4B09-AAA5-D95FFDD5F80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18DB2618-5A72-4854-9B51-5AE19C543D6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C592FE88-AD9C-48CA-ACE3-00C57AA7AF5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69F3EE87-47E4-4B90-88B5-1AAE5B24CE0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DCC37F17-DCD6-4CC0-BA4E-43244D99C3E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2A7D403B-735C-4E20-BC70-005531AB76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CD4C4817-2D47-4484-B97E-B6CFD403554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CF151B5B-1A85-4BE6-9583-AF20F34BF82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5" name="テキスト ボックス 794">
          <a:extLst>
            <a:ext uri="{FF2B5EF4-FFF2-40B4-BE49-F238E27FC236}">
              <a16:creationId xmlns:a16="http://schemas.microsoft.com/office/drawing/2014/main" id="{06C233DE-71F3-4804-B199-87B647E93301}"/>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276D965D-5F12-422B-8184-543A125F40F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24FAC352-AF5F-4AEE-B28E-765C6C4B3C3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28037AB4-BC64-4E8B-AC48-64C2458EEBB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B50EBA0B-7799-4CE3-B781-84085F46D70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93E64727-5985-4072-8FD6-EDB3A7C0CA2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16050EAD-8301-4CD1-805B-30620327A0E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41F74EB4-43FA-4502-ADF7-5275819356F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30DEA975-B166-4256-8E36-E48D3F7DA62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95D18281-92C9-46B3-879E-17B00BCEA01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16D74ABE-E89D-4B95-92CF-24BA3ADCDE8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799D30F7-D01E-49D2-AFF2-FB5F56E7928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B106256B-7DC6-43DD-AB26-2AC7D4A9334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30F8493F-4854-43D3-9136-1FF34FFCFC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9" name="直線コネクタ 808">
          <a:extLst>
            <a:ext uri="{FF2B5EF4-FFF2-40B4-BE49-F238E27FC236}">
              <a16:creationId xmlns:a16="http://schemas.microsoft.com/office/drawing/2014/main" id="{0D86F60F-2D7E-4B10-9828-26EBDD565CCC}"/>
            </a:ext>
          </a:extLst>
        </xdr:cNvPr>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10" name="【消防施設】&#10;一人当たり面積最小値テキスト">
          <a:extLst>
            <a:ext uri="{FF2B5EF4-FFF2-40B4-BE49-F238E27FC236}">
              <a16:creationId xmlns:a16="http://schemas.microsoft.com/office/drawing/2014/main" id="{1C52098C-098C-4655-A5FA-57335BA8A549}"/>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11" name="直線コネクタ 810">
          <a:extLst>
            <a:ext uri="{FF2B5EF4-FFF2-40B4-BE49-F238E27FC236}">
              <a16:creationId xmlns:a16="http://schemas.microsoft.com/office/drawing/2014/main" id="{0E031460-5669-4FAB-94CB-13431C5003BD}"/>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2" name="【消防施設】&#10;一人当たり面積最大値テキスト">
          <a:extLst>
            <a:ext uri="{FF2B5EF4-FFF2-40B4-BE49-F238E27FC236}">
              <a16:creationId xmlns:a16="http://schemas.microsoft.com/office/drawing/2014/main" id="{1F261FC8-8210-4B23-9F7D-37D39D7E7A61}"/>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3" name="直線コネクタ 812">
          <a:extLst>
            <a:ext uri="{FF2B5EF4-FFF2-40B4-BE49-F238E27FC236}">
              <a16:creationId xmlns:a16="http://schemas.microsoft.com/office/drawing/2014/main" id="{8C72CE97-2F70-405A-9443-D69F079446DE}"/>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4" name="【消防施設】&#10;一人当たり面積平均値テキスト">
          <a:extLst>
            <a:ext uri="{FF2B5EF4-FFF2-40B4-BE49-F238E27FC236}">
              <a16:creationId xmlns:a16="http://schemas.microsoft.com/office/drawing/2014/main" id="{CDBD6CBD-60D0-4380-9E78-80D702191D0C}"/>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5" name="フローチャート: 判断 814">
          <a:extLst>
            <a:ext uri="{FF2B5EF4-FFF2-40B4-BE49-F238E27FC236}">
              <a16:creationId xmlns:a16="http://schemas.microsoft.com/office/drawing/2014/main" id="{225F69AD-D04A-4AE1-B96E-31FFDBB0AD4E}"/>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6" name="フローチャート: 判断 815">
          <a:extLst>
            <a:ext uri="{FF2B5EF4-FFF2-40B4-BE49-F238E27FC236}">
              <a16:creationId xmlns:a16="http://schemas.microsoft.com/office/drawing/2014/main" id="{CFF67291-2119-4692-8D9F-89F8E6D28B1C}"/>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7" name="フローチャート: 判断 816">
          <a:extLst>
            <a:ext uri="{FF2B5EF4-FFF2-40B4-BE49-F238E27FC236}">
              <a16:creationId xmlns:a16="http://schemas.microsoft.com/office/drawing/2014/main" id="{E4B1821C-0289-49EF-B2DB-2D8C9F69FE4B}"/>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8" name="フローチャート: 判断 817">
          <a:extLst>
            <a:ext uri="{FF2B5EF4-FFF2-40B4-BE49-F238E27FC236}">
              <a16:creationId xmlns:a16="http://schemas.microsoft.com/office/drawing/2014/main" id="{ED5D768F-EDEC-4DB0-8ECC-6BC3FF7DED24}"/>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9" name="フローチャート: 判断 818">
          <a:extLst>
            <a:ext uri="{FF2B5EF4-FFF2-40B4-BE49-F238E27FC236}">
              <a16:creationId xmlns:a16="http://schemas.microsoft.com/office/drawing/2014/main" id="{76DD0969-2A94-48A7-A47A-FF6BA62A4B2D}"/>
            </a:ext>
          </a:extLst>
        </xdr:cNvPr>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2A6ECFF-B7C2-42CA-B5D9-A2132BF6E2D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93EA91E-D546-47DA-AAB9-F60E49F94B7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23D9C8E7-71DB-47E4-B4F0-DE3C2D0CDAB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98848F3F-0DB3-4370-A956-24F89896BB1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D20CC553-20E2-4237-8645-8C17CCABE01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825" name="楕円 824">
          <a:extLst>
            <a:ext uri="{FF2B5EF4-FFF2-40B4-BE49-F238E27FC236}">
              <a16:creationId xmlns:a16="http://schemas.microsoft.com/office/drawing/2014/main" id="{8E9E10D3-1B82-4F9F-B5DE-81DC2F79C458}"/>
            </a:ext>
          </a:extLst>
        </xdr:cNvPr>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826" name="【消防施設】&#10;一人当たり面積該当値テキスト">
          <a:extLst>
            <a:ext uri="{FF2B5EF4-FFF2-40B4-BE49-F238E27FC236}">
              <a16:creationId xmlns:a16="http://schemas.microsoft.com/office/drawing/2014/main" id="{DEEB3D4E-197E-47B1-955F-91296380F5F8}"/>
            </a:ext>
          </a:extLst>
        </xdr:cNvPr>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7" name="楕円 826">
          <a:extLst>
            <a:ext uri="{FF2B5EF4-FFF2-40B4-BE49-F238E27FC236}">
              <a16:creationId xmlns:a16="http://schemas.microsoft.com/office/drawing/2014/main" id="{5DEEBC39-AFF2-414D-9739-F833D1EBF38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152400</xdr:rowOff>
    </xdr:to>
    <xdr:cxnSp macro="">
      <xdr:nvCxnSpPr>
        <xdr:cNvPr id="828" name="直線コネクタ 827">
          <a:extLst>
            <a:ext uri="{FF2B5EF4-FFF2-40B4-BE49-F238E27FC236}">
              <a16:creationId xmlns:a16="http://schemas.microsoft.com/office/drawing/2014/main" id="{1EFF46F1-86F3-4FEF-AD36-D6CB78EB288B}"/>
            </a:ext>
          </a:extLst>
        </xdr:cNvPr>
        <xdr:cNvCxnSpPr/>
      </xdr:nvCxnSpPr>
      <xdr:spPr>
        <a:xfrm flipV="1">
          <a:off x="21323300" y="14535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9" name="楕円 828">
          <a:extLst>
            <a:ext uri="{FF2B5EF4-FFF2-40B4-BE49-F238E27FC236}">
              <a16:creationId xmlns:a16="http://schemas.microsoft.com/office/drawing/2014/main" id="{A2FBCB8E-5400-4D95-AF5F-0B9B0EE6A816}"/>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30" name="直線コネクタ 829">
          <a:extLst>
            <a:ext uri="{FF2B5EF4-FFF2-40B4-BE49-F238E27FC236}">
              <a16:creationId xmlns:a16="http://schemas.microsoft.com/office/drawing/2014/main" id="{63EED6F0-CC7A-4C73-8DCE-58DD63EC2C01}"/>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31" name="楕円 830">
          <a:extLst>
            <a:ext uri="{FF2B5EF4-FFF2-40B4-BE49-F238E27FC236}">
              <a16:creationId xmlns:a16="http://schemas.microsoft.com/office/drawing/2014/main" id="{B62E4188-B5EF-4D72-B2CB-E8CA1C935719}"/>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32" name="直線コネクタ 831">
          <a:extLst>
            <a:ext uri="{FF2B5EF4-FFF2-40B4-BE49-F238E27FC236}">
              <a16:creationId xmlns:a16="http://schemas.microsoft.com/office/drawing/2014/main" id="{0F02C7FB-904F-4203-AD48-16430D2CC741}"/>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33" name="楕円 832">
          <a:extLst>
            <a:ext uri="{FF2B5EF4-FFF2-40B4-BE49-F238E27FC236}">
              <a16:creationId xmlns:a16="http://schemas.microsoft.com/office/drawing/2014/main" id="{8213330B-9216-41AD-B55B-AE4BE2A5B15E}"/>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34" name="直線コネクタ 833">
          <a:extLst>
            <a:ext uri="{FF2B5EF4-FFF2-40B4-BE49-F238E27FC236}">
              <a16:creationId xmlns:a16="http://schemas.microsoft.com/office/drawing/2014/main" id="{16B7BB2C-F180-4AAF-AA93-A02CEFC808B9}"/>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835" name="n_1aveValue【消防施設】&#10;一人当たり面積">
          <a:extLst>
            <a:ext uri="{FF2B5EF4-FFF2-40B4-BE49-F238E27FC236}">
              <a16:creationId xmlns:a16="http://schemas.microsoft.com/office/drawing/2014/main" id="{6E69D9FD-7B3A-4DA9-9899-377476F38467}"/>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836" name="n_2aveValue【消防施設】&#10;一人当たり面積">
          <a:extLst>
            <a:ext uri="{FF2B5EF4-FFF2-40B4-BE49-F238E27FC236}">
              <a16:creationId xmlns:a16="http://schemas.microsoft.com/office/drawing/2014/main" id="{ABD662A7-616B-4897-91C9-6260941B0008}"/>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837" name="n_3aveValue【消防施設】&#10;一人当たり面積">
          <a:extLst>
            <a:ext uri="{FF2B5EF4-FFF2-40B4-BE49-F238E27FC236}">
              <a16:creationId xmlns:a16="http://schemas.microsoft.com/office/drawing/2014/main" id="{D1B51768-8E3C-4FE0-AC89-7A0EC6AF5586}"/>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838" name="n_4aveValue【消防施設】&#10;一人当たり面積">
          <a:extLst>
            <a:ext uri="{FF2B5EF4-FFF2-40B4-BE49-F238E27FC236}">
              <a16:creationId xmlns:a16="http://schemas.microsoft.com/office/drawing/2014/main" id="{428E6755-9EF0-4A33-B53F-44CDDB37C458}"/>
            </a:ext>
          </a:extLst>
        </xdr:cNvPr>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9" name="n_1mainValue【消防施設】&#10;一人当たり面積">
          <a:extLst>
            <a:ext uri="{FF2B5EF4-FFF2-40B4-BE49-F238E27FC236}">
              <a16:creationId xmlns:a16="http://schemas.microsoft.com/office/drawing/2014/main" id="{BF376DFA-5B9B-4058-96D9-A65B3219C327}"/>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40" name="n_2mainValue【消防施設】&#10;一人当たり面積">
          <a:extLst>
            <a:ext uri="{FF2B5EF4-FFF2-40B4-BE49-F238E27FC236}">
              <a16:creationId xmlns:a16="http://schemas.microsoft.com/office/drawing/2014/main" id="{8A02DCC9-5D64-4D87-B7BE-7C8285ED2139}"/>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41" name="n_3mainValue【消防施設】&#10;一人当たり面積">
          <a:extLst>
            <a:ext uri="{FF2B5EF4-FFF2-40B4-BE49-F238E27FC236}">
              <a16:creationId xmlns:a16="http://schemas.microsoft.com/office/drawing/2014/main" id="{D062B3AE-B082-4310-8DE0-7859366A8278}"/>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42" name="n_4mainValue【消防施設】&#10;一人当たり面積">
          <a:extLst>
            <a:ext uri="{FF2B5EF4-FFF2-40B4-BE49-F238E27FC236}">
              <a16:creationId xmlns:a16="http://schemas.microsoft.com/office/drawing/2014/main" id="{B4CF1602-A4CA-4407-807A-01B5E29093D0}"/>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1C67C267-2F95-4E50-BE94-8AD76388DA1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F11D55FD-821E-42B7-B38B-07B7E6E737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5D5DDBBA-3ADE-484E-911D-5D2DA308826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207FCE3D-0AB1-41FC-92E8-6E31912E8E9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3F62DC17-8D3B-492C-980E-9AF182E9F57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1D43A0E0-3BB1-4488-BF2C-73580FA490B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CF28C961-87E1-4407-80B5-67811AA6C34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5748D0E-296D-4750-BFCD-49266624D72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86F9F162-711E-4080-A952-D43EB9C5956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445B255B-FA94-4F28-97C8-F4E69F0A45F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63C539F9-7FA7-427E-B909-639A477376A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18404555-D5A7-401E-8BC6-17E4BFC93A8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C83B419D-A388-4FA1-B30D-7F24114827D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CF9F78C7-0C24-4197-B520-29D249C333D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981FDDD0-F621-48BE-9DCF-2B547D8B1BF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9707CB77-D3F2-488E-BB95-BFD056B90A1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251E5149-2F1E-46BF-B648-0C63C9695F9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9902F064-2B44-4EF2-8EBD-6AE07448ABC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E9DFCD6B-2ADE-4C3C-9D01-F0322F6F232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410288BC-BDEE-4477-8B69-F6439E338F2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A0BF004E-D1F3-4830-9790-DE8D532DE41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329084DD-1264-43DB-962F-FB3B71EA190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A864246F-CA5C-4386-B055-0650B5CA8CA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5686FC2C-C805-4786-956C-B32AFF62260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6A832A25-FF8E-41EA-8BFC-A8B4F9234D3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868" name="直線コネクタ 867">
          <a:extLst>
            <a:ext uri="{FF2B5EF4-FFF2-40B4-BE49-F238E27FC236}">
              <a16:creationId xmlns:a16="http://schemas.microsoft.com/office/drawing/2014/main" id="{5F755094-F9B9-4460-8350-A30326B1E01C}"/>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a:extLst>
            <a:ext uri="{FF2B5EF4-FFF2-40B4-BE49-F238E27FC236}">
              <a16:creationId xmlns:a16="http://schemas.microsoft.com/office/drawing/2014/main" id="{219313DC-B161-431D-9E5E-1CC3BECE2EF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a:extLst>
            <a:ext uri="{FF2B5EF4-FFF2-40B4-BE49-F238E27FC236}">
              <a16:creationId xmlns:a16="http://schemas.microsoft.com/office/drawing/2014/main" id="{AD54EBD5-4E56-4486-A37D-421FC3915D9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871" name="【庁舎】&#10;有形固定資産減価償却率最大値テキスト">
          <a:extLst>
            <a:ext uri="{FF2B5EF4-FFF2-40B4-BE49-F238E27FC236}">
              <a16:creationId xmlns:a16="http://schemas.microsoft.com/office/drawing/2014/main" id="{E61F674E-5011-460B-AD76-65130CF2F21D}"/>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872" name="直線コネクタ 871">
          <a:extLst>
            <a:ext uri="{FF2B5EF4-FFF2-40B4-BE49-F238E27FC236}">
              <a16:creationId xmlns:a16="http://schemas.microsoft.com/office/drawing/2014/main" id="{9C3D39DB-A579-4B96-A164-00E12FB860B5}"/>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98896</xdr:rowOff>
    </xdr:from>
    <xdr:ext cx="405111" cy="259045"/>
    <xdr:sp macro="" textlink="">
      <xdr:nvSpPr>
        <xdr:cNvPr id="873" name="【庁舎】&#10;有形固定資産減価償却率平均値テキスト">
          <a:extLst>
            <a:ext uri="{FF2B5EF4-FFF2-40B4-BE49-F238E27FC236}">
              <a16:creationId xmlns:a16="http://schemas.microsoft.com/office/drawing/2014/main" id="{4F6848AD-2535-4000-B455-53BFD0505232}"/>
            </a:ext>
          </a:extLst>
        </xdr:cNvPr>
        <xdr:cNvSpPr txBox="1"/>
      </xdr:nvSpPr>
      <xdr:spPr>
        <a:xfrm>
          <a:off x="16357600" y="1775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874" name="フローチャート: 判断 873">
          <a:extLst>
            <a:ext uri="{FF2B5EF4-FFF2-40B4-BE49-F238E27FC236}">
              <a16:creationId xmlns:a16="http://schemas.microsoft.com/office/drawing/2014/main" id="{E7EE683C-F42C-4E27-9720-CD739E30E4E9}"/>
            </a:ext>
          </a:extLst>
        </xdr:cNvPr>
        <xdr:cNvSpPr/>
      </xdr:nvSpPr>
      <xdr:spPr>
        <a:xfrm>
          <a:off x="162687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75" name="フローチャート: 判断 874">
          <a:extLst>
            <a:ext uri="{FF2B5EF4-FFF2-40B4-BE49-F238E27FC236}">
              <a16:creationId xmlns:a16="http://schemas.microsoft.com/office/drawing/2014/main" id="{173EFA53-2C34-4358-B0FD-BAEE55D79073}"/>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76" name="フローチャート: 判断 875">
          <a:extLst>
            <a:ext uri="{FF2B5EF4-FFF2-40B4-BE49-F238E27FC236}">
              <a16:creationId xmlns:a16="http://schemas.microsoft.com/office/drawing/2014/main" id="{065BD3AA-CD72-4C3F-98C5-9AB2B3441D16}"/>
            </a:ext>
          </a:extLst>
        </xdr:cNvPr>
        <xdr:cNvSpPr/>
      </xdr:nvSpPr>
      <xdr:spPr>
        <a:xfrm>
          <a:off x="14541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7" name="フローチャート: 判断 876">
          <a:extLst>
            <a:ext uri="{FF2B5EF4-FFF2-40B4-BE49-F238E27FC236}">
              <a16:creationId xmlns:a16="http://schemas.microsoft.com/office/drawing/2014/main" id="{C98B3C63-CD4D-45AC-ADFB-86C1A6B3B8D7}"/>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22134</xdr:rowOff>
    </xdr:from>
    <xdr:to>
      <xdr:col>67</xdr:col>
      <xdr:colOff>101600</xdr:colOff>
      <xdr:row>104</xdr:row>
      <xdr:rowOff>123734</xdr:rowOff>
    </xdr:to>
    <xdr:sp macro="" textlink="">
      <xdr:nvSpPr>
        <xdr:cNvPr id="878" name="フローチャート: 判断 877">
          <a:extLst>
            <a:ext uri="{FF2B5EF4-FFF2-40B4-BE49-F238E27FC236}">
              <a16:creationId xmlns:a16="http://schemas.microsoft.com/office/drawing/2014/main" id="{AD21154C-9087-4198-A4C6-D1C4951CDE1F}"/>
            </a:ext>
          </a:extLst>
        </xdr:cNvPr>
        <xdr:cNvSpPr/>
      </xdr:nvSpPr>
      <xdr:spPr>
        <a:xfrm>
          <a:off x="12763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A4A5CDD-A4CF-4643-B79D-7C3C24FF36C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5B5C748E-99FE-4874-B80D-439F49E7AF4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AB402305-F41C-41AC-9FCC-75455DA9886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5CCDD2A5-2AA3-4B0E-A22E-14739DB10D4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5A0F292-E530-482C-85B7-81620399FAB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46627</xdr:rowOff>
    </xdr:from>
    <xdr:to>
      <xdr:col>85</xdr:col>
      <xdr:colOff>177800</xdr:colOff>
      <xdr:row>106</xdr:row>
      <xdr:rowOff>148227</xdr:rowOff>
    </xdr:to>
    <xdr:sp macro="" textlink="">
      <xdr:nvSpPr>
        <xdr:cNvPr id="884" name="楕円 883">
          <a:extLst>
            <a:ext uri="{FF2B5EF4-FFF2-40B4-BE49-F238E27FC236}">
              <a16:creationId xmlns:a16="http://schemas.microsoft.com/office/drawing/2014/main" id="{3D3909F1-7526-4482-97AC-4B2149C613DE}"/>
            </a:ext>
          </a:extLst>
        </xdr:cNvPr>
        <xdr:cNvSpPr/>
      </xdr:nvSpPr>
      <xdr:spPr>
        <a:xfrm>
          <a:off x="162687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25054</xdr:rowOff>
    </xdr:from>
    <xdr:ext cx="405111" cy="259045"/>
    <xdr:sp macro="" textlink="">
      <xdr:nvSpPr>
        <xdr:cNvPr id="885" name="【庁舎】&#10;有形固定資産減価償却率該当値テキスト">
          <a:extLst>
            <a:ext uri="{FF2B5EF4-FFF2-40B4-BE49-F238E27FC236}">
              <a16:creationId xmlns:a16="http://schemas.microsoft.com/office/drawing/2014/main" id="{2FDF3394-40A5-40CB-B43F-94286E7B614A}"/>
            </a:ext>
          </a:extLst>
        </xdr:cNvPr>
        <xdr:cNvSpPr txBox="1"/>
      </xdr:nvSpPr>
      <xdr:spPr>
        <a:xfrm>
          <a:off x="16357600"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59689</xdr:rowOff>
    </xdr:from>
    <xdr:to>
      <xdr:col>81</xdr:col>
      <xdr:colOff>101600</xdr:colOff>
      <xdr:row>106</xdr:row>
      <xdr:rowOff>161289</xdr:rowOff>
    </xdr:to>
    <xdr:sp macro="" textlink="">
      <xdr:nvSpPr>
        <xdr:cNvPr id="886" name="楕円 885">
          <a:extLst>
            <a:ext uri="{FF2B5EF4-FFF2-40B4-BE49-F238E27FC236}">
              <a16:creationId xmlns:a16="http://schemas.microsoft.com/office/drawing/2014/main" id="{0D61BA56-FB42-4135-8C5F-22E0DFA4D69A}"/>
            </a:ext>
          </a:extLst>
        </xdr:cNvPr>
        <xdr:cNvSpPr/>
      </xdr:nvSpPr>
      <xdr:spPr>
        <a:xfrm>
          <a:off x="15430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97427</xdr:rowOff>
    </xdr:from>
    <xdr:to>
      <xdr:col>85</xdr:col>
      <xdr:colOff>127000</xdr:colOff>
      <xdr:row>106</xdr:row>
      <xdr:rowOff>110489</xdr:rowOff>
    </xdr:to>
    <xdr:cxnSp macro="">
      <xdr:nvCxnSpPr>
        <xdr:cNvPr id="887" name="直線コネクタ 886">
          <a:extLst>
            <a:ext uri="{FF2B5EF4-FFF2-40B4-BE49-F238E27FC236}">
              <a16:creationId xmlns:a16="http://schemas.microsoft.com/office/drawing/2014/main" id="{00A24882-0FCE-4EAF-B1E9-D5D191C2C28D}"/>
            </a:ext>
          </a:extLst>
        </xdr:cNvPr>
        <xdr:cNvCxnSpPr/>
      </xdr:nvCxnSpPr>
      <xdr:spPr>
        <a:xfrm flipV="1">
          <a:off x="15481300" y="1827112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88" name="楕円 887">
          <a:extLst>
            <a:ext uri="{FF2B5EF4-FFF2-40B4-BE49-F238E27FC236}">
              <a16:creationId xmlns:a16="http://schemas.microsoft.com/office/drawing/2014/main" id="{BDD6174E-8DE7-4D4B-94D0-12931AC9C0CC}"/>
            </a:ext>
          </a:extLst>
        </xdr:cNvPr>
        <xdr:cNvSpPr/>
      </xdr:nvSpPr>
      <xdr:spPr>
        <a:xfrm>
          <a:off x="14541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82731</xdr:rowOff>
    </xdr:from>
    <xdr:to>
      <xdr:col>81</xdr:col>
      <xdr:colOff>50800</xdr:colOff>
      <xdr:row>106</xdr:row>
      <xdr:rowOff>110489</xdr:rowOff>
    </xdr:to>
    <xdr:cxnSp macro="">
      <xdr:nvCxnSpPr>
        <xdr:cNvPr id="889" name="直線コネクタ 888">
          <a:extLst>
            <a:ext uri="{FF2B5EF4-FFF2-40B4-BE49-F238E27FC236}">
              <a16:creationId xmlns:a16="http://schemas.microsoft.com/office/drawing/2014/main" id="{E1A17716-AEEC-4F67-8C72-D434DE8FEC9B}"/>
            </a:ext>
          </a:extLst>
        </xdr:cNvPr>
        <xdr:cNvCxnSpPr/>
      </xdr:nvCxnSpPr>
      <xdr:spPr>
        <a:xfrm>
          <a:off x="14592300" y="182564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22134</xdr:rowOff>
    </xdr:from>
    <xdr:to>
      <xdr:col>72</xdr:col>
      <xdr:colOff>38100</xdr:colOff>
      <xdr:row>106</xdr:row>
      <xdr:rowOff>123734</xdr:rowOff>
    </xdr:to>
    <xdr:sp macro="" textlink="">
      <xdr:nvSpPr>
        <xdr:cNvPr id="890" name="楕円 889">
          <a:extLst>
            <a:ext uri="{FF2B5EF4-FFF2-40B4-BE49-F238E27FC236}">
              <a16:creationId xmlns:a16="http://schemas.microsoft.com/office/drawing/2014/main" id="{51B9ADEF-07B3-4CE3-ADCD-E0E0E876887C}"/>
            </a:ext>
          </a:extLst>
        </xdr:cNvPr>
        <xdr:cNvSpPr/>
      </xdr:nvSpPr>
      <xdr:spPr>
        <a:xfrm>
          <a:off x="1365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72934</xdr:rowOff>
    </xdr:from>
    <xdr:to>
      <xdr:col>76</xdr:col>
      <xdr:colOff>114300</xdr:colOff>
      <xdr:row>106</xdr:row>
      <xdr:rowOff>82731</xdr:rowOff>
    </xdr:to>
    <xdr:cxnSp macro="">
      <xdr:nvCxnSpPr>
        <xdr:cNvPr id="891" name="直線コネクタ 890">
          <a:extLst>
            <a:ext uri="{FF2B5EF4-FFF2-40B4-BE49-F238E27FC236}">
              <a16:creationId xmlns:a16="http://schemas.microsoft.com/office/drawing/2014/main" id="{4BC8EED7-5A5D-4F00-9095-BCE20A775963}"/>
            </a:ext>
          </a:extLst>
        </xdr:cNvPr>
        <xdr:cNvCxnSpPr/>
      </xdr:nvCxnSpPr>
      <xdr:spPr>
        <a:xfrm>
          <a:off x="13703300" y="182466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165826</xdr:rowOff>
    </xdr:from>
    <xdr:to>
      <xdr:col>67</xdr:col>
      <xdr:colOff>101600</xdr:colOff>
      <xdr:row>106</xdr:row>
      <xdr:rowOff>95976</xdr:rowOff>
    </xdr:to>
    <xdr:sp macro="" textlink="">
      <xdr:nvSpPr>
        <xdr:cNvPr id="892" name="楕円 891">
          <a:extLst>
            <a:ext uri="{FF2B5EF4-FFF2-40B4-BE49-F238E27FC236}">
              <a16:creationId xmlns:a16="http://schemas.microsoft.com/office/drawing/2014/main" id="{24B87AA9-2986-4BDF-A5A1-CB82768F373D}"/>
            </a:ext>
          </a:extLst>
        </xdr:cNvPr>
        <xdr:cNvSpPr/>
      </xdr:nvSpPr>
      <xdr:spPr>
        <a:xfrm>
          <a:off x="12763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45176</xdr:rowOff>
    </xdr:from>
    <xdr:to>
      <xdr:col>71</xdr:col>
      <xdr:colOff>177800</xdr:colOff>
      <xdr:row>106</xdr:row>
      <xdr:rowOff>72934</xdr:rowOff>
    </xdr:to>
    <xdr:cxnSp macro="">
      <xdr:nvCxnSpPr>
        <xdr:cNvPr id="893" name="直線コネクタ 892">
          <a:extLst>
            <a:ext uri="{FF2B5EF4-FFF2-40B4-BE49-F238E27FC236}">
              <a16:creationId xmlns:a16="http://schemas.microsoft.com/office/drawing/2014/main" id="{E6612FB2-E890-4E33-8CD9-BE4E27E23032}"/>
            </a:ext>
          </a:extLst>
        </xdr:cNvPr>
        <xdr:cNvCxnSpPr/>
      </xdr:nvCxnSpPr>
      <xdr:spPr>
        <a:xfrm>
          <a:off x="12814300" y="182188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94" name="n_1aveValue【庁舎】&#10;有形固定資産減価償却率">
          <a:extLst>
            <a:ext uri="{FF2B5EF4-FFF2-40B4-BE49-F238E27FC236}">
              <a16:creationId xmlns:a16="http://schemas.microsoft.com/office/drawing/2014/main" id="{7ECD51CE-618E-4A93-A0D5-653C7C0F1A28}"/>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34126</xdr:rowOff>
    </xdr:from>
    <xdr:ext cx="405111" cy="259045"/>
    <xdr:sp macro="" textlink="">
      <xdr:nvSpPr>
        <xdr:cNvPr id="895" name="n_2aveValue【庁舎】&#10;有形固定資産減価償却率">
          <a:extLst>
            <a:ext uri="{FF2B5EF4-FFF2-40B4-BE49-F238E27FC236}">
              <a16:creationId xmlns:a16="http://schemas.microsoft.com/office/drawing/2014/main" id="{1CC419AA-B1BA-4ED4-89BD-374876A64584}"/>
            </a:ext>
          </a:extLst>
        </xdr:cNvPr>
        <xdr:cNvSpPr txBox="1"/>
      </xdr:nvSpPr>
      <xdr:spPr>
        <a:xfrm>
          <a:off x="14389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6" name="n_3aveValue【庁舎】&#10;有形固定資産減価償却率">
          <a:extLst>
            <a:ext uri="{FF2B5EF4-FFF2-40B4-BE49-F238E27FC236}">
              <a16:creationId xmlns:a16="http://schemas.microsoft.com/office/drawing/2014/main" id="{7086DDD3-D1F8-44D2-B393-4AEC95D76E25}"/>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897" name="n_4aveValue【庁舎】&#10;有形固定資産減価償却率">
          <a:extLst>
            <a:ext uri="{FF2B5EF4-FFF2-40B4-BE49-F238E27FC236}">
              <a16:creationId xmlns:a16="http://schemas.microsoft.com/office/drawing/2014/main" id="{EC4D0631-CB27-42FA-A23D-021F1F36BE2E}"/>
            </a:ext>
          </a:extLst>
        </xdr:cNvPr>
        <xdr:cNvSpPr txBox="1"/>
      </xdr:nvSpPr>
      <xdr:spPr>
        <a:xfrm>
          <a:off x="12611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152416</xdr:rowOff>
    </xdr:from>
    <xdr:ext cx="405111" cy="259045"/>
    <xdr:sp macro="" textlink="">
      <xdr:nvSpPr>
        <xdr:cNvPr id="898" name="n_1mainValue【庁舎】&#10;有形固定資産減価償却率">
          <a:extLst>
            <a:ext uri="{FF2B5EF4-FFF2-40B4-BE49-F238E27FC236}">
              <a16:creationId xmlns:a16="http://schemas.microsoft.com/office/drawing/2014/main" id="{5ADA911B-1975-43F4-8514-A74CA3410F5B}"/>
            </a:ext>
          </a:extLst>
        </xdr:cNvPr>
        <xdr:cNvSpPr txBox="1"/>
      </xdr:nvSpPr>
      <xdr:spPr>
        <a:xfrm>
          <a:off x="15266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899" name="n_2mainValue【庁舎】&#10;有形固定資産減価償却率">
          <a:extLst>
            <a:ext uri="{FF2B5EF4-FFF2-40B4-BE49-F238E27FC236}">
              <a16:creationId xmlns:a16="http://schemas.microsoft.com/office/drawing/2014/main" id="{B9473FE1-B4EB-4599-9DC7-442798765706}"/>
            </a:ext>
          </a:extLst>
        </xdr:cNvPr>
        <xdr:cNvSpPr txBox="1"/>
      </xdr:nvSpPr>
      <xdr:spPr>
        <a:xfrm>
          <a:off x="14389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114861</xdr:rowOff>
    </xdr:from>
    <xdr:ext cx="405111" cy="259045"/>
    <xdr:sp macro="" textlink="">
      <xdr:nvSpPr>
        <xdr:cNvPr id="900" name="n_3mainValue【庁舎】&#10;有形固定資産減価償却率">
          <a:extLst>
            <a:ext uri="{FF2B5EF4-FFF2-40B4-BE49-F238E27FC236}">
              <a16:creationId xmlns:a16="http://schemas.microsoft.com/office/drawing/2014/main" id="{16CD54B3-5CFB-4D7D-B35C-4269E52A6118}"/>
            </a:ext>
          </a:extLst>
        </xdr:cNvPr>
        <xdr:cNvSpPr txBox="1"/>
      </xdr:nvSpPr>
      <xdr:spPr>
        <a:xfrm>
          <a:off x="13500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87103</xdr:rowOff>
    </xdr:from>
    <xdr:ext cx="405111" cy="259045"/>
    <xdr:sp macro="" textlink="">
      <xdr:nvSpPr>
        <xdr:cNvPr id="901" name="n_4mainValue【庁舎】&#10;有形固定資産減価償却率">
          <a:extLst>
            <a:ext uri="{FF2B5EF4-FFF2-40B4-BE49-F238E27FC236}">
              <a16:creationId xmlns:a16="http://schemas.microsoft.com/office/drawing/2014/main" id="{FF204743-6E88-40D3-8E86-78BDF6B0CB66}"/>
            </a:ext>
          </a:extLst>
        </xdr:cNvPr>
        <xdr:cNvSpPr txBox="1"/>
      </xdr:nvSpPr>
      <xdr:spPr>
        <a:xfrm>
          <a:off x="12611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EBCAEA63-0A15-4873-A00E-48D281457EF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B2F5395E-4BFF-495F-AD49-582A0A0523D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E7D6B5F3-F918-4A58-927F-7B2398FE677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B9110F03-A6D5-40C0-92F0-F4104AEFF8C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D85672B5-6044-4857-8AD1-61C58386C5F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341748D3-FC66-4138-B6D9-E0BE74B1CC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2CDC5230-3F0C-444B-8814-33F2D39B66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7F47A9C2-D660-436F-B14F-A480ADC5BB7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AE176160-D4CE-4E93-B34D-BA3BEF9FC6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19A4E959-A4E7-4AD5-9AC8-4E4C4542EB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0C0BF828-1A10-4FCE-99F5-7BB29949BCD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id="{DED02916-C541-4E94-9E0F-D849AE3889B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3CD58E6A-8CE6-429E-9A81-470A2864306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id="{D21D2178-C039-49AA-8CA8-A206B65C43C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33B41D41-0BA4-4195-B014-67237DA73C0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99562273-CBC2-4DC5-95B9-6348C129AB4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ED26B08E-77D7-4A07-97E8-81EF9BE8641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id="{C554B963-65A9-4B50-A6EC-A0F9A917011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E9AAB873-4957-4567-9534-4506DD88D32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id="{BF52B73C-E044-4730-A7FA-273BEA1E480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1C11D0E4-82DE-4B36-8D10-139C82D8740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640565FF-BF93-4A70-BCE3-A92E0ABE332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2EBFC300-826F-45EC-B4AE-866CF787736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34289</xdr:rowOff>
    </xdr:to>
    <xdr:cxnSp macro="">
      <xdr:nvCxnSpPr>
        <xdr:cNvPr id="925" name="直線コネクタ 924">
          <a:extLst>
            <a:ext uri="{FF2B5EF4-FFF2-40B4-BE49-F238E27FC236}">
              <a16:creationId xmlns:a16="http://schemas.microsoft.com/office/drawing/2014/main" id="{A39FF188-6BDA-43D6-82CE-0B6BCBBA9E99}"/>
            </a:ext>
          </a:extLst>
        </xdr:cNvPr>
        <xdr:cNvCxnSpPr/>
      </xdr:nvCxnSpPr>
      <xdr:spPr>
        <a:xfrm flipV="1">
          <a:off x="22160864" y="171488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926" name="【庁舎】&#10;一人当たり面積最小値テキスト">
          <a:extLst>
            <a:ext uri="{FF2B5EF4-FFF2-40B4-BE49-F238E27FC236}">
              <a16:creationId xmlns:a16="http://schemas.microsoft.com/office/drawing/2014/main" id="{7FB9308A-C872-468D-A625-B8906183EA77}"/>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927" name="直線コネクタ 926">
          <a:extLst>
            <a:ext uri="{FF2B5EF4-FFF2-40B4-BE49-F238E27FC236}">
              <a16:creationId xmlns:a16="http://schemas.microsoft.com/office/drawing/2014/main" id="{CBF4C4F2-5EB8-4183-B004-BC63A610878F}"/>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928" name="【庁舎】&#10;一人当たり面積最大値テキスト">
          <a:extLst>
            <a:ext uri="{FF2B5EF4-FFF2-40B4-BE49-F238E27FC236}">
              <a16:creationId xmlns:a16="http://schemas.microsoft.com/office/drawing/2014/main" id="{B9B651E3-DFE4-436D-BDDE-DBD45759E220}"/>
            </a:ext>
          </a:extLst>
        </xdr:cNvPr>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929" name="直線コネクタ 928">
          <a:extLst>
            <a:ext uri="{FF2B5EF4-FFF2-40B4-BE49-F238E27FC236}">
              <a16:creationId xmlns:a16="http://schemas.microsoft.com/office/drawing/2014/main" id="{429F5A27-DF21-4F08-A614-E821529A32FD}"/>
            </a:ext>
          </a:extLst>
        </xdr:cNvPr>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30" name="【庁舎】&#10;一人当たり面積平均値テキスト">
          <a:extLst>
            <a:ext uri="{FF2B5EF4-FFF2-40B4-BE49-F238E27FC236}">
              <a16:creationId xmlns:a16="http://schemas.microsoft.com/office/drawing/2014/main" id="{0442D461-C616-49FD-9991-246E3991ADAD}"/>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31" name="フローチャート: 判断 930">
          <a:extLst>
            <a:ext uri="{FF2B5EF4-FFF2-40B4-BE49-F238E27FC236}">
              <a16:creationId xmlns:a16="http://schemas.microsoft.com/office/drawing/2014/main" id="{BA5B5DB0-B5AB-4B18-AFB1-3E1C13FAD7E5}"/>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2" name="フローチャート: 判断 931">
          <a:extLst>
            <a:ext uri="{FF2B5EF4-FFF2-40B4-BE49-F238E27FC236}">
              <a16:creationId xmlns:a16="http://schemas.microsoft.com/office/drawing/2014/main" id="{B9A76558-12AB-4077-ACCD-785C28C39E25}"/>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33" name="フローチャート: 判断 932">
          <a:extLst>
            <a:ext uri="{FF2B5EF4-FFF2-40B4-BE49-F238E27FC236}">
              <a16:creationId xmlns:a16="http://schemas.microsoft.com/office/drawing/2014/main" id="{D1636191-26A0-43ED-AF21-17968CBAD3FD}"/>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34" name="フローチャート: 判断 933">
          <a:extLst>
            <a:ext uri="{FF2B5EF4-FFF2-40B4-BE49-F238E27FC236}">
              <a16:creationId xmlns:a16="http://schemas.microsoft.com/office/drawing/2014/main" id="{135B8E0F-D9B9-430B-98E5-1D968143A600}"/>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5" name="フローチャート: 判断 934">
          <a:extLst>
            <a:ext uri="{FF2B5EF4-FFF2-40B4-BE49-F238E27FC236}">
              <a16:creationId xmlns:a16="http://schemas.microsoft.com/office/drawing/2014/main" id="{817D2B7B-E7D4-4B6A-AE0E-3C0FF0EB1A50}"/>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72E8B54F-BBD9-408B-A778-BC2D7543A0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F8A9BFD-9BFB-4408-B567-7851CD70D01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4DD4E07-1093-4C7F-9E9F-4E6AF5E94C7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A42D1DEC-8C4F-4BBA-874F-8FBB71474FD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DF0D4715-76FB-4A2E-981E-DC5E8D7E406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941" name="楕円 940">
          <a:extLst>
            <a:ext uri="{FF2B5EF4-FFF2-40B4-BE49-F238E27FC236}">
              <a16:creationId xmlns:a16="http://schemas.microsoft.com/office/drawing/2014/main" id="{54B0421A-D1C2-45B5-AB8A-D17196145305}"/>
            </a:ext>
          </a:extLst>
        </xdr:cNvPr>
        <xdr:cNvSpPr/>
      </xdr:nvSpPr>
      <xdr:spPr>
        <a:xfrm>
          <a:off x="22110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64788</xdr:rowOff>
    </xdr:from>
    <xdr:ext cx="469744" cy="259045"/>
    <xdr:sp macro="" textlink="">
      <xdr:nvSpPr>
        <xdr:cNvPr id="942" name="【庁舎】&#10;一人当たり面積該当値テキスト">
          <a:extLst>
            <a:ext uri="{FF2B5EF4-FFF2-40B4-BE49-F238E27FC236}">
              <a16:creationId xmlns:a16="http://schemas.microsoft.com/office/drawing/2014/main" id="{6D6555DC-4DB4-4226-8842-E980260F3261}"/>
            </a:ext>
          </a:extLst>
        </xdr:cNvPr>
        <xdr:cNvSpPr txBox="1"/>
      </xdr:nvSpPr>
      <xdr:spPr>
        <a:xfrm>
          <a:off x="22199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943" name="楕円 942">
          <a:extLst>
            <a:ext uri="{FF2B5EF4-FFF2-40B4-BE49-F238E27FC236}">
              <a16:creationId xmlns:a16="http://schemas.microsoft.com/office/drawing/2014/main" id="{78AB5120-6E88-434E-94BF-F5C8BA190867}"/>
            </a:ext>
          </a:extLst>
        </xdr:cNvPr>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137161</xdr:rowOff>
    </xdr:to>
    <xdr:cxnSp macro="">
      <xdr:nvCxnSpPr>
        <xdr:cNvPr id="944" name="直線コネクタ 943">
          <a:extLst>
            <a:ext uri="{FF2B5EF4-FFF2-40B4-BE49-F238E27FC236}">
              <a16:creationId xmlns:a16="http://schemas.microsoft.com/office/drawing/2014/main" id="{1917FDBB-A5CC-4E0E-BC12-84BBEF72334E}"/>
            </a:ext>
          </a:extLst>
        </xdr:cNvPr>
        <xdr:cNvCxnSpPr/>
      </xdr:nvCxnSpPr>
      <xdr:spPr>
        <a:xfrm>
          <a:off x="21323300" y="18310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945" name="楕円 944">
          <a:extLst>
            <a:ext uri="{FF2B5EF4-FFF2-40B4-BE49-F238E27FC236}">
              <a16:creationId xmlns:a16="http://schemas.microsoft.com/office/drawing/2014/main" id="{699483F2-7BB8-480D-835E-13CBDDCFC5A8}"/>
            </a:ext>
          </a:extLst>
        </xdr:cNvPr>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137161</xdr:rowOff>
    </xdr:to>
    <xdr:cxnSp macro="">
      <xdr:nvCxnSpPr>
        <xdr:cNvPr id="946" name="直線コネクタ 945">
          <a:extLst>
            <a:ext uri="{FF2B5EF4-FFF2-40B4-BE49-F238E27FC236}">
              <a16:creationId xmlns:a16="http://schemas.microsoft.com/office/drawing/2014/main" id="{BABF4FE2-F098-40A1-B9F8-D9EB94FF8A18}"/>
            </a:ext>
          </a:extLst>
        </xdr:cNvPr>
        <xdr:cNvCxnSpPr/>
      </xdr:nvCxnSpPr>
      <xdr:spPr>
        <a:xfrm>
          <a:off x="20434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86361</xdr:rowOff>
    </xdr:from>
    <xdr:to>
      <xdr:col>102</xdr:col>
      <xdr:colOff>165100</xdr:colOff>
      <xdr:row>107</xdr:row>
      <xdr:rowOff>16511</xdr:rowOff>
    </xdr:to>
    <xdr:sp macro="" textlink="">
      <xdr:nvSpPr>
        <xdr:cNvPr id="947" name="楕円 946">
          <a:extLst>
            <a:ext uri="{FF2B5EF4-FFF2-40B4-BE49-F238E27FC236}">
              <a16:creationId xmlns:a16="http://schemas.microsoft.com/office/drawing/2014/main" id="{89E166FC-C7D2-456C-B9B1-4CDA38670DFA}"/>
            </a:ext>
          </a:extLst>
        </xdr:cNvPr>
        <xdr:cNvSpPr/>
      </xdr:nvSpPr>
      <xdr:spPr>
        <a:xfrm>
          <a:off x="19494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137161</xdr:rowOff>
    </xdr:from>
    <xdr:to>
      <xdr:col>107</xdr:col>
      <xdr:colOff>50800</xdr:colOff>
      <xdr:row>106</xdr:row>
      <xdr:rowOff>137161</xdr:rowOff>
    </xdr:to>
    <xdr:cxnSp macro="">
      <xdr:nvCxnSpPr>
        <xdr:cNvPr id="948" name="直線コネクタ 947">
          <a:extLst>
            <a:ext uri="{FF2B5EF4-FFF2-40B4-BE49-F238E27FC236}">
              <a16:creationId xmlns:a16="http://schemas.microsoft.com/office/drawing/2014/main" id="{83EC9135-5AD5-432B-9374-34B3383BE5F7}"/>
            </a:ext>
          </a:extLst>
        </xdr:cNvPr>
        <xdr:cNvCxnSpPr/>
      </xdr:nvCxnSpPr>
      <xdr:spPr>
        <a:xfrm>
          <a:off x="19545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86361</xdr:rowOff>
    </xdr:from>
    <xdr:to>
      <xdr:col>98</xdr:col>
      <xdr:colOff>38100</xdr:colOff>
      <xdr:row>107</xdr:row>
      <xdr:rowOff>16511</xdr:rowOff>
    </xdr:to>
    <xdr:sp macro="" textlink="">
      <xdr:nvSpPr>
        <xdr:cNvPr id="949" name="楕円 948">
          <a:extLst>
            <a:ext uri="{FF2B5EF4-FFF2-40B4-BE49-F238E27FC236}">
              <a16:creationId xmlns:a16="http://schemas.microsoft.com/office/drawing/2014/main" id="{AFFCA5F5-212B-4B2C-B133-967607EFE956}"/>
            </a:ext>
          </a:extLst>
        </xdr:cNvPr>
        <xdr:cNvSpPr/>
      </xdr:nvSpPr>
      <xdr:spPr>
        <a:xfrm>
          <a:off x="18605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137161</xdr:rowOff>
    </xdr:from>
    <xdr:to>
      <xdr:col>102</xdr:col>
      <xdr:colOff>114300</xdr:colOff>
      <xdr:row>106</xdr:row>
      <xdr:rowOff>137161</xdr:rowOff>
    </xdr:to>
    <xdr:cxnSp macro="">
      <xdr:nvCxnSpPr>
        <xdr:cNvPr id="950" name="直線コネクタ 949">
          <a:extLst>
            <a:ext uri="{FF2B5EF4-FFF2-40B4-BE49-F238E27FC236}">
              <a16:creationId xmlns:a16="http://schemas.microsoft.com/office/drawing/2014/main" id="{2FEC6B0C-E5CA-47DF-B1EB-8E89054A2266}"/>
            </a:ext>
          </a:extLst>
        </xdr:cNvPr>
        <xdr:cNvCxnSpPr/>
      </xdr:nvCxnSpPr>
      <xdr:spPr>
        <a:xfrm>
          <a:off x="18656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51" name="n_1aveValue【庁舎】&#10;一人当たり面積">
          <a:extLst>
            <a:ext uri="{FF2B5EF4-FFF2-40B4-BE49-F238E27FC236}">
              <a16:creationId xmlns:a16="http://schemas.microsoft.com/office/drawing/2014/main" id="{D2A21CE3-BAE6-4EEB-A20B-4BFCDCCE4C3A}"/>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52" name="n_2aveValue【庁舎】&#10;一人当たり面積">
          <a:extLst>
            <a:ext uri="{FF2B5EF4-FFF2-40B4-BE49-F238E27FC236}">
              <a16:creationId xmlns:a16="http://schemas.microsoft.com/office/drawing/2014/main" id="{3C673460-1E5A-4214-A96C-505FC58A96F2}"/>
            </a:ext>
          </a:extLst>
        </xdr:cNvPr>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953" name="n_3aveValue【庁舎】&#10;一人当たり面積">
          <a:extLst>
            <a:ext uri="{FF2B5EF4-FFF2-40B4-BE49-F238E27FC236}">
              <a16:creationId xmlns:a16="http://schemas.microsoft.com/office/drawing/2014/main" id="{6DEB5362-682F-4ACC-A66F-9D11CF9B749C}"/>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54" name="n_4aveValue【庁舎】&#10;一人当たり面積">
          <a:extLst>
            <a:ext uri="{FF2B5EF4-FFF2-40B4-BE49-F238E27FC236}">
              <a16:creationId xmlns:a16="http://schemas.microsoft.com/office/drawing/2014/main" id="{6000987A-34C8-4087-9542-BA046682913F}"/>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955" name="n_1mainValue【庁舎】&#10;一人当たり面積">
          <a:extLst>
            <a:ext uri="{FF2B5EF4-FFF2-40B4-BE49-F238E27FC236}">
              <a16:creationId xmlns:a16="http://schemas.microsoft.com/office/drawing/2014/main" id="{0F6C6CFA-F78C-4E76-8A38-4F6FFCB15011}"/>
            </a:ext>
          </a:extLst>
        </xdr:cNvPr>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956" name="n_2mainValue【庁舎】&#10;一人当たり面積">
          <a:extLst>
            <a:ext uri="{FF2B5EF4-FFF2-40B4-BE49-F238E27FC236}">
              <a16:creationId xmlns:a16="http://schemas.microsoft.com/office/drawing/2014/main" id="{EAFB4470-9419-4812-B91D-61DCE3517D13}"/>
            </a:ext>
          </a:extLst>
        </xdr:cNvPr>
        <xdr:cNvSpPr txBox="1"/>
      </xdr:nvSpPr>
      <xdr:spPr>
        <a:xfrm>
          <a:off x="20199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7638</xdr:rowOff>
    </xdr:from>
    <xdr:ext cx="469744" cy="259045"/>
    <xdr:sp macro="" textlink="">
      <xdr:nvSpPr>
        <xdr:cNvPr id="957" name="n_3mainValue【庁舎】&#10;一人当たり面積">
          <a:extLst>
            <a:ext uri="{FF2B5EF4-FFF2-40B4-BE49-F238E27FC236}">
              <a16:creationId xmlns:a16="http://schemas.microsoft.com/office/drawing/2014/main" id="{F47764A3-5B18-4FC3-9DD7-B0AC0577FD16}"/>
            </a:ext>
          </a:extLst>
        </xdr:cNvPr>
        <xdr:cNvSpPr txBox="1"/>
      </xdr:nvSpPr>
      <xdr:spPr>
        <a:xfrm>
          <a:off x="19310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7638</xdr:rowOff>
    </xdr:from>
    <xdr:ext cx="469744" cy="259045"/>
    <xdr:sp macro="" textlink="">
      <xdr:nvSpPr>
        <xdr:cNvPr id="958" name="n_4mainValue【庁舎】&#10;一人当たり面積">
          <a:extLst>
            <a:ext uri="{FF2B5EF4-FFF2-40B4-BE49-F238E27FC236}">
              <a16:creationId xmlns:a16="http://schemas.microsoft.com/office/drawing/2014/main" id="{9EC24158-DBB5-465E-B7B6-690B5DAC1AD6}"/>
            </a:ext>
          </a:extLst>
        </xdr:cNvPr>
        <xdr:cNvSpPr txBox="1"/>
      </xdr:nvSpPr>
      <xdr:spPr>
        <a:xfrm>
          <a:off x="18421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A3F6CAB0-2399-4F09-A8B4-B69114326D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C522288A-5ED8-441D-8B8B-ADB0AA694D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A0B37BBC-99D2-4A7F-89B4-19E7DF4139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一方、有形固定資産減価償却率が低い施設は、「道路」、「図書館」、「一般廃棄物処理施設」、「福祉施設」等であり、この中で特に低いのが、「図書館」及び「一般廃棄物処理施設」である。</a:t>
          </a:r>
        </a:p>
        <a:p>
          <a:r>
            <a:rPr kumimoji="1" lang="ja-JP" altLang="en-US" sz="1300">
              <a:latin typeface="ＭＳ Ｐゴシック" panose="020B0600070205080204" pitchFamily="50" charset="-128"/>
              <a:ea typeface="ＭＳ Ｐゴシック" panose="020B0600070205080204" pitchFamily="50" charset="-128"/>
            </a:rPr>
            <a:t>　「図書館」については、平成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取得した資産の取得価額が図書館全体に占める割合が高く、比率を下げる要因となっている。また、「一般廃棄物処理施設」について、比率が低くなっている要因は、令和２年度に延命化工事をした「東部クリーンセンター」が令和２年度に算入されたことによるものである。</a:t>
          </a:r>
        </a:p>
        <a:p>
          <a:r>
            <a:rPr kumimoji="1" lang="ja-JP" altLang="en-US" sz="1300">
              <a:latin typeface="ＭＳ Ｐゴシック" panose="020B0600070205080204" pitchFamily="50" charset="-128"/>
              <a:ea typeface="ＭＳ Ｐゴシック" panose="020B0600070205080204" pitchFamily="50" charset="-128"/>
            </a:rPr>
            <a:t>　いずれにせよ、施設の老朽化度や保全優先度、総量の適正化などを考慮しながら、施設の長寿命化とライフサイクルコストの縮減を図っていく。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W12" sqref="W12:AB12"/>
    </sheetView>
  </sheetViews>
  <sheetFormatPr defaultColWidth="0" defaultRowHeight="11" zeroHeight="1"/>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c r="B2" s="176" t="s">
        <v>82</v>
      </c>
      <c r="C2" s="176"/>
      <c r="D2" s="177"/>
    </row>
    <row r="3" spans="1:119" ht="18.75" customHeight="1" thickBot="1">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128036480</v>
      </c>
      <c r="BO4" s="384"/>
      <c r="BP4" s="384"/>
      <c r="BQ4" s="384"/>
      <c r="BR4" s="384"/>
      <c r="BS4" s="384"/>
      <c r="BT4" s="384"/>
      <c r="BU4" s="385"/>
      <c r="BV4" s="383">
        <v>127659838</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15.9</v>
      </c>
      <c r="CU4" s="390"/>
      <c r="CV4" s="390"/>
      <c r="CW4" s="390"/>
      <c r="CX4" s="390"/>
      <c r="CY4" s="390"/>
      <c r="CZ4" s="390"/>
      <c r="DA4" s="391"/>
      <c r="DB4" s="389">
        <v>11.9</v>
      </c>
      <c r="DC4" s="390"/>
      <c r="DD4" s="390"/>
      <c r="DE4" s="390"/>
      <c r="DF4" s="390"/>
      <c r="DG4" s="390"/>
      <c r="DH4" s="390"/>
      <c r="DI4" s="391"/>
    </row>
    <row r="5" spans="1:119" ht="18.75" customHeight="1">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116895054</v>
      </c>
      <c r="BO5" s="421"/>
      <c r="BP5" s="421"/>
      <c r="BQ5" s="421"/>
      <c r="BR5" s="421"/>
      <c r="BS5" s="421"/>
      <c r="BT5" s="421"/>
      <c r="BU5" s="422"/>
      <c r="BV5" s="420">
        <v>118826140</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92.7</v>
      </c>
      <c r="CU5" s="418"/>
      <c r="CV5" s="418"/>
      <c r="CW5" s="418"/>
      <c r="CX5" s="418"/>
      <c r="CY5" s="418"/>
      <c r="CZ5" s="418"/>
      <c r="DA5" s="419"/>
      <c r="DB5" s="417">
        <v>90</v>
      </c>
      <c r="DC5" s="418"/>
      <c r="DD5" s="418"/>
      <c r="DE5" s="418"/>
      <c r="DF5" s="418"/>
      <c r="DG5" s="418"/>
      <c r="DH5" s="418"/>
      <c r="DI5" s="419"/>
    </row>
    <row r="6" spans="1:119" ht="18.75" customHeight="1">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103</v>
      </c>
      <c r="AV6" s="453"/>
      <c r="AW6" s="453"/>
      <c r="AX6" s="453"/>
      <c r="AY6" s="454" t="s">
        <v>104</v>
      </c>
      <c r="AZ6" s="455"/>
      <c r="BA6" s="455"/>
      <c r="BB6" s="455"/>
      <c r="BC6" s="455"/>
      <c r="BD6" s="455"/>
      <c r="BE6" s="455"/>
      <c r="BF6" s="455"/>
      <c r="BG6" s="455"/>
      <c r="BH6" s="455"/>
      <c r="BI6" s="455"/>
      <c r="BJ6" s="455"/>
      <c r="BK6" s="455"/>
      <c r="BL6" s="455"/>
      <c r="BM6" s="456"/>
      <c r="BN6" s="420">
        <v>11141426</v>
      </c>
      <c r="BO6" s="421"/>
      <c r="BP6" s="421"/>
      <c r="BQ6" s="421"/>
      <c r="BR6" s="421"/>
      <c r="BS6" s="421"/>
      <c r="BT6" s="421"/>
      <c r="BU6" s="422"/>
      <c r="BV6" s="420">
        <v>8833698</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94.4</v>
      </c>
      <c r="CU6" s="458"/>
      <c r="CV6" s="458"/>
      <c r="CW6" s="458"/>
      <c r="CX6" s="458"/>
      <c r="CY6" s="458"/>
      <c r="CZ6" s="458"/>
      <c r="DA6" s="459"/>
      <c r="DB6" s="457">
        <v>94.3</v>
      </c>
      <c r="DC6" s="458"/>
      <c r="DD6" s="458"/>
      <c r="DE6" s="458"/>
      <c r="DF6" s="458"/>
      <c r="DG6" s="458"/>
      <c r="DH6" s="458"/>
      <c r="DI6" s="459"/>
    </row>
    <row r="7" spans="1:119" ht="18.75" customHeight="1">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1152812</v>
      </c>
      <c r="BO7" s="421"/>
      <c r="BP7" s="421"/>
      <c r="BQ7" s="421"/>
      <c r="BR7" s="421"/>
      <c r="BS7" s="421"/>
      <c r="BT7" s="421"/>
      <c r="BU7" s="422"/>
      <c r="BV7" s="420">
        <v>1194405</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62801138</v>
      </c>
      <c r="CU7" s="421"/>
      <c r="CV7" s="421"/>
      <c r="CW7" s="421"/>
      <c r="CX7" s="421"/>
      <c r="CY7" s="421"/>
      <c r="CZ7" s="421"/>
      <c r="DA7" s="422"/>
      <c r="DB7" s="420">
        <v>64202901</v>
      </c>
      <c r="DC7" s="421"/>
      <c r="DD7" s="421"/>
      <c r="DE7" s="421"/>
      <c r="DF7" s="421"/>
      <c r="DG7" s="421"/>
      <c r="DH7" s="421"/>
      <c r="DI7" s="422"/>
    </row>
    <row r="8" spans="1:119" ht="18.75" customHeight="1" thickBot="1">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9988614</v>
      </c>
      <c r="BO8" s="421"/>
      <c r="BP8" s="421"/>
      <c r="BQ8" s="421"/>
      <c r="BR8" s="421"/>
      <c r="BS8" s="421"/>
      <c r="BT8" s="421"/>
      <c r="BU8" s="422"/>
      <c r="BV8" s="420">
        <v>7639293</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0.95</v>
      </c>
      <c r="CU8" s="461"/>
      <c r="CV8" s="461"/>
      <c r="CW8" s="461"/>
      <c r="CX8" s="461"/>
      <c r="CY8" s="461"/>
      <c r="CZ8" s="461"/>
      <c r="DA8" s="462"/>
      <c r="DB8" s="460">
        <v>0.96</v>
      </c>
      <c r="DC8" s="461"/>
      <c r="DD8" s="461"/>
      <c r="DE8" s="461"/>
      <c r="DF8" s="461"/>
      <c r="DG8" s="461"/>
      <c r="DH8" s="461"/>
      <c r="DI8" s="462"/>
    </row>
    <row r="9" spans="1:119" ht="18.75" customHeight="1" thickBot="1">
      <c r="A9" s="175"/>
      <c r="B9" s="414" t="s">
        <v>114</v>
      </c>
      <c r="C9" s="415"/>
      <c r="D9" s="415"/>
      <c r="E9" s="415"/>
      <c r="F9" s="415"/>
      <c r="G9" s="415"/>
      <c r="H9" s="415"/>
      <c r="I9" s="415"/>
      <c r="J9" s="415"/>
      <c r="K9" s="463"/>
      <c r="L9" s="464" t="s">
        <v>115</v>
      </c>
      <c r="M9" s="465"/>
      <c r="N9" s="465"/>
      <c r="O9" s="465"/>
      <c r="P9" s="465"/>
      <c r="Q9" s="466"/>
      <c r="R9" s="467">
        <v>342464</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111</v>
      </c>
      <c r="AV9" s="453"/>
      <c r="AW9" s="453"/>
      <c r="AX9" s="453"/>
      <c r="AY9" s="454" t="s">
        <v>118</v>
      </c>
      <c r="AZ9" s="455"/>
      <c r="BA9" s="455"/>
      <c r="BB9" s="455"/>
      <c r="BC9" s="455"/>
      <c r="BD9" s="455"/>
      <c r="BE9" s="455"/>
      <c r="BF9" s="455"/>
      <c r="BG9" s="455"/>
      <c r="BH9" s="455"/>
      <c r="BI9" s="455"/>
      <c r="BJ9" s="455"/>
      <c r="BK9" s="455"/>
      <c r="BL9" s="455"/>
      <c r="BM9" s="456"/>
      <c r="BN9" s="420">
        <v>2349321</v>
      </c>
      <c r="BO9" s="421"/>
      <c r="BP9" s="421"/>
      <c r="BQ9" s="421"/>
      <c r="BR9" s="421"/>
      <c r="BS9" s="421"/>
      <c r="BT9" s="421"/>
      <c r="BU9" s="422"/>
      <c r="BV9" s="420">
        <v>2236876</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8.9</v>
      </c>
      <c r="CU9" s="418"/>
      <c r="CV9" s="418"/>
      <c r="CW9" s="418"/>
      <c r="CX9" s="418"/>
      <c r="CY9" s="418"/>
      <c r="CZ9" s="418"/>
      <c r="DA9" s="419"/>
      <c r="DB9" s="417">
        <v>9.5</v>
      </c>
      <c r="DC9" s="418"/>
      <c r="DD9" s="418"/>
      <c r="DE9" s="418"/>
      <c r="DF9" s="418"/>
      <c r="DG9" s="418"/>
      <c r="DH9" s="418"/>
      <c r="DI9" s="419"/>
    </row>
    <row r="10" spans="1:119" ht="18.75" customHeight="1" thickBot="1">
      <c r="A10" s="175"/>
      <c r="B10" s="414"/>
      <c r="C10" s="415"/>
      <c r="D10" s="415"/>
      <c r="E10" s="415"/>
      <c r="F10" s="415"/>
      <c r="G10" s="415"/>
      <c r="H10" s="415"/>
      <c r="I10" s="415"/>
      <c r="J10" s="415"/>
      <c r="K10" s="463"/>
      <c r="L10" s="470" t="s">
        <v>120</v>
      </c>
      <c r="M10" s="450"/>
      <c r="N10" s="450"/>
      <c r="O10" s="450"/>
      <c r="P10" s="450"/>
      <c r="Q10" s="451"/>
      <c r="R10" s="471">
        <v>340386</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103</v>
      </c>
      <c r="AV10" s="453"/>
      <c r="AW10" s="453"/>
      <c r="AX10" s="453"/>
      <c r="AY10" s="454" t="s">
        <v>122</v>
      </c>
      <c r="AZ10" s="455"/>
      <c r="BA10" s="455"/>
      <c r="BB10" s="455"/>
      <c r="BC10" s="455"/>
      <c r="BD10" s="455"/>
      <c r="BE10" s="455"/>
      <c r="BF10" s="455"/>
      <c r="BG10" s="455"/>
      <c r="BH10" s="455"/>
      <c r="BI10" s="455"/>
      <c r="BJ10" s="455"/>
      <c r="BK10" s="455"/>
      <c r="BL10" s="455"/>
      <c r="BM10" s="456"/>
      <c r="BN10" s="420">
        <v>3635628</v>
      </c>
      <c r="BO10" s="421"/>
      <c r="BP10" s="421"/>
      <c r="BQ10" s="421"/>
      <c r="BR10" s="421"/>
      <c r="BS10" s="421"/>
      <c r="BT10" s="421"/>
      <c r="BU10" s="422"/>
      <c r="BV10" s="420">
        <v>3588839</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127</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131</v>
      </c>
      <c r="DC11" s="461"/>
      <c r="DD11" s="461"/>
      <c r="DE11" s="461"/>
      <c r="DF11" s="461"/>
      <c r="DG11" s="461"/>
      <c r="DH11" s="461"/>
      <c r="DI11" s="462"/>
    </row>
    <row r="12" spans="1:119" ht="18.75" customHeight="1">
      <c r="A12" s="175"/>
      <c r="B12" s="480" t="s">
        <v>132</v>
      </c>
      <c r="C12" s="481"/>
      <c r="D12" s="481"/>
      <c r="E12" s="481"/>
      <c r="F12" s="481"/>
      <c r="G12" s="481"/>
      <c r="H12" s="481"/>
      <c r="I12" s="481"/>
      <c r="J12" s="481"/>
      <c r="K12" s="482"/>
      <c r="L12" s="489" t="s">
        <v>133</v>
      </c>
      <c r="M12" s="490"/>
      <c r="N12" s="490"/>
      <c r="O12" s="490"/>
      <c r="P12" s="490"/>
      <c r="Q12" s="491"/>
      <c r="R12" s="492">
        <v>344070</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95</v>
      </c>
      <c r="AV12" s="453"/>
      <c r="AW12" s="453"/>
      <c r="AX12" s="453"/>
      <c r="AY12" s="454" t="s">
        <v>137</v>
      </c>
      <c r="AZ12" s="455"/>
      <c r="BA12" s="455"/>
      <c r="BB12" s="455"/>
      <c r="BC12" s="455"/>
      <c r="BD12" s="455"/>
      <c r="BE12" s="455"/>
      <c r="BF12" s="455"/>
      <c r="BG12" s="455"/>
      <c r="BH12" s="455"/>
      <c r="BI12" s="455"/>
      <c r="BJ12" s="455"/>
      <c r="BK12" s="455"/>
      <c r="BL12" s="455"/>
      <c r="BM12" s="456"/>
      <c r="BN12" s="420">
        <v>4423538</v>
      </c>
      <c r="BO12" s="421"/>
      <c r="BP12" s="421"/>
      <c r="BQ12" s="421"/>
      <c r="BR12" s="421"/>
      <c r="BS12" s="421"/>
      <c r="BT12" s="421"/>
      <c r="BU12" s="422"/>
      <c r="BV12" s="420">
        <v>1699374</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131</v>
      </c>
      <c r="CU12" s="461"/>
      <c r="CV12" s="461"/>
      <c r="CW12" s="461"/>
      <c r="CX12" s="461"/>
      <c r="CY12" s="461"/>
      <c r="CZ12" s="461"/>
      <c r="DA12" s="462"/>
      <c r="DB12" s="460" t="s">
        <v>130</v>
      </c>
      <c r="DC12" s="461"/>
      <c r="DD12" s="461"/>
      <c r="DE12" s="461"/>
      <c r="DF12" s="461"/>
      <c r="DG12" s="461"/>
      <c r="DH12" s="461"/>
      <c r="DI12" s="462"/>
    </row>
    <row r="13" spans="1:119" ht="18.75" customHeight="1">
      <c r="A13" s="175"/>
      <c r="B13" s="483"/>
      <c r="C13" s="484"/>
      <c r="D13" s="484"/>
      <c r="E13" s="484"/>
      <c r="F13" s="484"/>
      <c r="G13" s="484"/>
      <c r="H13" s="484"/>
      <c r="I13" s="484"/>
      <c r="J13" s="484"/>
      <c r="K13" s="485"/>
      <c r="L13" s="184"/>
      <c r="M13" s="511" t="s">
        <v>139</v>
      </c>
      <c r="N13" s="512"/>
      <c r="O13" s="512"/>
      <c r="P13" s="512"/>
      <c r="Q13" s="513"/>
      <c r="R13" s="504">
        <v>337574</v>
      </c>
      <c r="S13" s="505"/>
      <c r="T13" s="505"/>
      <c r="U13" s="505"/>
      <c r="V13" s="506"/>
      <c r="W13" s="436" t="s">
        <v>140</v>
      </c>
      <c r="X13" s="437"/>
      <c r="Y13" s="437"/>
      <c r="Z13" s="437"/>
      <c r="AA13" s="437"/>
      <c r="AB13" s="427"/>
      <c r="AC13" s="471">
        <v>1793</v>
      </c>
      <c r="AD13" s="472"/>
      <c r="AE13" s="472"/>
      <c r="AF13" s="472"/>
      <c r="AG13" s="514"/>
      <c r="AH13" s="471">
        <v>2023</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1561411</v>
      </c>
      <c r="BO13" s="421"/>
      <c r="BP13" s="421"/>
      <c r="BQ13" s="421"/>
      <c r="BR13" s="421"/>
      <c r="BS13" s="421"/>
      <c r="BT13" s="421"/>
      <c r="BU13" s="422"/>
      <c r="BV13" s="420">
        <v>4126341</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4.7</v>
      </c>
      <c r="CU13" s="418"/>
      <c r="CV13" s="418"/>
      <c r="CW13" s="418"/>
      <c r="CX13" s="418"/>
      <c r="CY13" s="418"/>
      <c r="CZ13" s="418"/>
      <c r="DA13" s="419"/>
      <c r="DB13" s="417">
        <v>3.9</v>
      </c>
      <c r="DC13" s="418"/>
      <c r="DD13" s="418"/>
      <c r="DE13" s="418"/>
      <c r="DF13" s="418"/>
      <c r="DG13" s="418"/>
      <c r="DH13" s="418"/>
      <c r="DI13" s="419"/>
    </row>
    <row r="14" spans="1:119" ht="18.75" customHeight="1" thickBot="1">
      <c r="A14" s="175"/>
      <c r="B14" s="483"/>
      <c r="C14" s="484"/>
      <c r="D14" s="484"/>
      <c r="E14" s="484"/>
      <c r="F14" s="484"/>
      <c r="G14" s="484"/>
      <c r="H14" s="484"/>
      <c r="I14" s="484"/>
      <c r="J14" s="484"/>
      <c r="K14" s="485"/>
      <c r="L14" s="501" t="s">
        <v>145</v>
      </c>
      <c r="M14" s="502"/>
      <c r="N14" s="502"/>
      <c r="O14" s="502"/>
      <c r="P14" s="502"/>
      <c r="Q14" s="503"/>
      <c r="R14" s="504">
        <v>343637</v>
      </c>
      <c r="S14" s="505"/>
      <c r="T14" s="505"/>
      <c r="U14" s="505"/>
      <c r="V14" s="506"/>
      <c r="W14" s="410"/>
      <c r="X14" s="411"/>
      <c r="Y14" s="411"/>
      <c r="Z14" s="411"/>
      <c r="AA14" s="411"/>
      <c r="AB14" s="400"/>
      <c r="AC14" s="507">
        <v>1.2</v>
      </c>
      <c r="AD14" s="508"/>
      <c r="AE14" s="508"/>
      <c r="AF14" s="508"/>
      <c r="AG14" s="509"/>
      <c r="AH14" s="507">
        <v>1.4</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t="s">
        <v>147</v>
      </c>
      <c r="CU14" s="519"/>
      <c r="CV14" s="519"/>
      <c r="CW14" s="519"/>
      <c r="CX14" s="519"/>
      <c r="CY14" s="519"/>
      <c r="CZ14" s="519"/>
      <c r="DA14" s="520"/>
      <c r="DB14" s="518">
        <v>3</v>
      </c>
      <c r="DC14" s="519"/>
      <c r="DD14" s="519"/>
      <c r="DE14" s="519"/>
      <c r="DF14" s="519"/>
      <c r="DG14" s="519"/>
      <c r="DH14" s="519"/>
      <c r="DI14" s="520"/>
    </row>
    <row r="15" spans="1:119" ht="18.75" customHeight="1">
      <c r="A15" s="175"/>
      <c r="B15" s="483"/>
      <c r="C15" s="484"/>
      <c r="D15" s="484"/>
      <c r="E15" s="484"/>
      <c r="F15" s="484"/>
      <c r="G15" s="484"/>
      <c r="H15" s="484"/>
      <c r="I15" s="484"/>
      <c r="J15" s="484"/>
      <c r="K15" s="485"/>
      <c r="L15" s="184"/>
      <c r="M15" s="511" t="s">
        <v>148</v>
      </c>
      <c r="N15" s="512"/>
      <c r="O15" s="512"/>
      <c r="P15" s="512"/>
      <c r="Q15" s="513"/>
      <c r="R15" s="504">
        <v>337573</v>
      </c>
      <c r="S15" s="505"/>
      <c r="T15" s="505"/>
      <c r="U15" s="505"/>
      <c r="V15" s="506"/>
      <c r="W15" s="436" t="s">
        <v>149</v>
      </c>
      <c r="X15" s="437"/>
      <c r="Y15" s="437"/>
      <c r="Z15" s="437"/>
      <c r="AA15" s="437"/>
      <c r="AB15" s="427"/>
      <c r="AC15" s="471">
        <v>26563</v>
      </c>
      <c r="AD15" s="472"/>
      <c r="AE15" s="472"/>
      <c r="AF15" s="472"/>
      <c r="AG15" s="514"/>
      <c r="AH15" s="471">
        <v>29386</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46108595</v>
      </c>
      <c r="BO15" s="384"/>
      <c r="BP15" s="384"/>
      <c r="BQ15" s="384"/>
      <c r="BR15" s="384"/>
      <c r="BS15" s="384"/>
      <c r="BT15" s="384"/>
      <c r="BU15" s="385"/>
      <c r="BV15" s="383">
        <v>44256930</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18.2</v>
      </c>
      <c r="AD16" s="508"/>
      <c r="AE16" s="508"/>
      <c r="AF16" s="508"/>
      <c r="AG16" s="509"/>
      <c r="AH16" s="507">
        <v>20.100000000000001</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48880451</v>
      </c>
      <c r="BO16" s="421"/>
      <c r="BP16" s="421"/>
      <c r="BQ16" s="421"/>
      <c r="BR16" s="421"/>
      <c r="BS16" s="421"/>
      <c r="BT16" s="421"/>
      <c r="BU16" s="422"/>
      <c r="BV16" s="420">
        <v>47688502</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c r="A17" s="175"/>
      <c r="B17" s="486"/>
      <c r="C17" s="487"/>
      <c r="D17" s="487"/>
      <c r="E17" s="487"/>
      <c r="F17" s="487"/>
      <c r="G17" s="487"/>
      <c r="H17" s="487"/>
      <c r="I17" s="487"/>
      <c r="J17" s="487"/>
      <c r="K17" s="488"/>
      <c r="L17" s="189"/>
      <c r="M17" s="531" t="s">
        <v>155</v>
      </c>
      <c r="N17" s="532"/>
      <c r="O17" s="532"/>
      <c r="P17" s="532"/>
      <c r="Q17" s="533"/>
      <c r="R17" s="526" t="s">
        <v>156</v>
      </c>
      <c r="S17" s="527"/>
      <c r="T17" s="527"/>
      <c r="U17" s="527"/>
      <c r="V17" s="528"/>
      <c r="W17" s="436" t="s">
        <v>157</v>
      </c>
      <c r="X17" s="437"/>
      <c r="Y17" s="437"/>
      <c r="Z17" s="437"/>
      <c r="AA17" s="437"/>
      <c r="AB17" s="427"/>
      <c r="AC17" s="471">
        <v>117796</v>
      </c>
      <c r="AD17" s="472"/>
      <c r="AE17" s="472"/>
      <c r="AF17" s="472"/>
      <c r="AG17" s="514"/>
      <c r="AH17" s="471">
        <v>114775</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58875063</v>
      </c>
      <c r="BO17" s="421"/>
      <c r="BP17" s="421"/>
      <c r="BQ17" s="421"/>
      <c r="BR17" s="421"/>
      <c r="BS17" s="421"/>
      <c r="BT17" s="421"/>
      <c r="BU17" s="422"/>
      <c r="BV17" s="420">
        <v>56516699</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c r="A18" s="175"/>
      <c r="B18" s="542" t="s">
        <v>159</v>
      </c>
      <c r="C18" s="463"/>
      <c r="D18" s="463"/>
      <c r="E18" s="543"/>
      <c r="F18" s="543"/>
      <c r="G18" s="543"/>
      <c r="H18" s="543"/>
      <c r="I18" s="543"/>
      <c r="J18" s="543"/>
      <c r="K18" s="543"/>
      <c r="L18" s="544">
        <v>72.11</v>
      </c>
      <c r="M18" s="544"/>
      <c r="N18" s="544"/>
      <c r="O18" s="544"/>
      <c r="P18" s="544"/>
      <c r="Q18" s="544"/>
      <c r="R18" s="545"/>
      <c r="S18" s="545"/>
      <c r="T18" s="545"/>
      <c r="U18" s="545"/>
      <c r="V18" s="546"/>
      <c r="W18" s="438"/>
      <c r="X18" s="439"/>
      <c r="Y18" s="439"/>
      <c r="Z18" s="439"/>
      <c r="AA18" s="439"/>
      <c r="AB18" s="430"/>
      <c r="AC18" s="547">
        <v>80.599999999999994</v>
      </c>
      <c r="AD18" s="548"/>
      <c r="AE18" s="548"/>
      <c r="AF18" s="548"/>
      <c r="AG18" s="549"/>
      <c r="AH18" s="547">
        <v>78.5</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61154522</v>
      </c>
      <c r="BO18" s="421"/>
      <c r="BP18" s="421"/>
      <c r="BQ18" s="421"/>
      <c r="BR18" s="421"/>
      <c r="BS18" s="421"/>
      <c r="BT18" s="421"/>
      <c r="BU18" s="422"/>
      <c r="BV18" s="420">
        <v>60367838</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c r="A19" s="175"/>
      <c r="B19" s="542" t="s">
        <v>161</v>
      </c>
      <c r="C19" s="463"/>
      <c r="D19" s="463"/>
      <c r="E19" s="543"/>
      <c r="F19" s="543"/>
      <c r="G19" s="543"/>
      <c r="H19" s="543"/>
      <c r="I19" s="543"/>
      <c r="J19" s="543"/>
      <c r="K19" s="543"/>
      <c r="L19" s="551">
        <v>4749</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87456854</v>
      </c>
      <c r="BO19" s="421"/>
      <c r="BP19" s="421"/>
      <c r="BQ19" s="421"/>
      <c r="BR19" s="421"/>
      <c r="BS19" s="421"/>
      <c r="BT19" s="421"/>
      <c r="BU19" s="422"/>
      <c r="BV19" s="420">
        <v>81350205</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c r="A20" s="175"/>
      <c r="B20" s="542" t="s">
        <v>163</v>
      </c>
      <c r="C20" s="463"/>
      <c r="D20" s="463"/>
      <c r="E20" s="543"/>
      <c r="F20" s="543"/>
      <c r="G20" s="543"/>
      <c r="H20" s="543"/>
      <c r="I20" s="543"/>
      <c r="J20" s="543"/>
      <c r="K20" s="543"/>
      <c r="L20" s="551">
        <v>152652</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62882238</v>
      </c>
      <c r="BO22" s="384"/>
      <c r="BP22" s="384"/>
      <c r="BQ22" s="384"/>
      <c r="BR22" s="384"/>
      <c r="BS22" s="384"/>
      <c r="BT22" s="384"/>
      <c r="BU22" s="385"/>
      <c r="BV22" s="383">
        <v>65961115</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38611000</v>
      </c>
      <c r="BO23" s="421"/>
      <c r="BP23" s="421"/>
      <c r="BQ23" s="421"/>
      <c r="BR23" s="421"/>
      <c r="BS23" s="421"/>
      <c r="BT23" s="421"/>
      <c r="BU23" s="422"/>
      <c r="BV23" s="420">
        <v>41031718</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c r="A24" s="175"/>
      <c r="B24" s="591"/>
      <c r="C24" s="567"/>
      <c r="D24" s="568"/>
      <c r="E24" s="470" t="s">
        <v>173</v>
      </c>
      <c r="F24" s="450"/>
      <c r="G24" s="450"/>
      <c r="H24" s="450"/>
      <c r="I24" s="450"/>
      <c r="J24" s="450"/>
      <c r="K24" s="451"/>
      <c r="L24" s="471">
        <v>1</v>
      </c>
      <c r="M24" s="472"/>
      <c r="N24" s="472"/>
      <c r="O24" s="472"/>
      <c r="P24" s="514"/>
      <c r="Q24" s="471">
        <v>10290</v>
      </c>
      <c r="R24" s="472"/>
      <c r="S24" s="472"/>
      <c r="T24" s="472"/>
      <c r="U24" s="472"/>
      <c r="V24" s="514"/>
      <c r="W24" s="566"/>
      <c r="X24" s="567"/>
      <c r="Y24" s="568"/>
      <c r="Z24" s="470" t="s">
        <v>174</v>
      </c>
      <c r="AA24" s="450"/>
      <c r="AB24" s="450"/>
      <c r="AC24" s="450"/>
      <c r="AD24" s="450"/>
      <c r="AE24" s="450"/>
      <c r="AF24" s="450"/>
      <c r="AG24" s="451"/>
      <c r="AH24" s="471">
        <v>1805</v>
      </c>
      <c r="AI24" s="472"/>
      <c r="AJ24" s="472"/>
      <c r="AK24" s="472"/>
      <c r="AL24" s="514"/>
      <c r="AM24" s="471">
        <v>5646040</v>
      </c>
      <c r="AN24" s="472"/>
      <c r="AO24" s="472"/>
      <c r="AP24" s="472"/>
      <c r="AQ24" s="472"/>
      <c r="AR24" s="514"/>
      <c r="AS24" s="471">
        <v>3128</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32459351</v>
      </c>
      <c r="BO24" s="421"/>
      <c r="BP24" s="421"/>
      <c r="BQ24" s="421"/>
      <c r="BR24" s="421"/>
      <c r="BS24" s="421"/>
      <c r="BT24" s="421"/>
      <c r="BU24" s="422"/>
      <c r="BV24" s="420">
        <v>33279215</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c r="A25" s="175"/>
      <c r="B25" s="591"/>
      <c r="C25" s="567"/>
      <c r="D25" s="568"/>
      <c r="E25" s="470" t="s">
        <v>176</v>
      </c>
      <c r="F25" s="450"/>
      <c r="G25" s="450"/>
      <c r="H25" s="450"/>
      <c r="I25" s="450"/>
      <c r="J25" s="450"/>
      <c r="K25" s="451"/>
      <c r="L25" s="471">
        <v>2</v>
      </c>
      <c r="M25" s="472"/>
      <c r="N25" s="472"/>
      <c r="O25" s="472"/>
      <c r="P25" s="514"/>
      <c r="Q25" s="471">
        <v>8760</v>
      </c>
      <c r="R25" s="472"/>
      <c r="S25" s="472"/>
      <c r="T25" s="472"/>
      <c r="U25" s="472"/>
      <c r="V25" s="514"/>
      <c r="W25" s="566"/>
      <c r="X25" s="567"/>
      <c r="Y25" s="568"/>
      <c r="Z25" s="470" t="s">
        <v>177</v>
      </c>
      <c r="AA25" s="450"/>
      <c r="AB25" s="450"/>
      <c r="AC25" s="450"/>
      <c r="AD25" s="450"/>
      <c r="AE25" s="450"/>
      <c r="AF25" s="450"/>
      <c r="AG25" s="451"/>
      <c r="AH25" s="471" t="s">
        <v>147</v>
      </c>
      <c r="AI25" s="472"/>
      <c r="AJ25" s="472"/>
      <c r="AK25" s="472"/>
      <c r="AL25" s="514"/>
      <c r="AM25" s="471" t="s">
        <v>147</v>
      </c>
      <c r="AN25" s="472"/>
      <c r="AO25" s="472"/>
      <c r="AP25" s="472"/>
      <c r="AQ25" s="472"/>
      <c r="AR25" s="514"/>
      <c r="AS25" s="471" t="s">
        <v>130</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61884492</v>
      </c>
      <c r="BO25" s="384"/>
      <c r="BP25" s="384"/>
      <c r="BQ25" s="384"/>
      <c r="BR25" s="384"/>
      <c r="BS25" s="384"/>
      <c r="BT25" s="384"/>
      <c r="BU25" s="385"/>
      <c r="BV25" s="383">
        <v>64948264</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c r="A26" s="175"/>
      <c r="B26" s="591"/>
      <c r="C26" s="567"/>
      <c r="D26" s="568"/>
      <c r="E26" s="470" t="s">
        <v>179</v>
      </c>
      <c r="F26" s="450"/>
      <c r="G26" s="450"/>
      <c r="H26" s="450"/>
      <c r="I26" s="450"/>
      <c r="J26" s="450"/>
      <c r="K26" s="451"/>
      <c r="L26" s="471">
        <v>1</v>
      </c>
      <c r="M26" s="472"/>
      <c r="N26" s="472"/>
      <c r="O26" s="472"/>
      <c r="P26" s="514"/>
      <c r="Q26" s="471">
        <v>7810</v>
      </c>
      <c r="R26" s="472"/>
      <c r="S26" s="472"/>
      <c r="T26" s="472"/>
      <c r="U26" s="472"/>
      <c r="V26" s="514"/>
      <c r="W26" s="566"/>
      <c r="X26" s="567"/>
      <c r="Y26" s="568"/>
      <c r="Z26" s="470" t="s">
        <v>180</v>
      </c>
      <c r="AA26" s="572"/>
      <c r="AB26" s="572"/>
      <c r="AC26" s="572"/>
      <c r="AD26" s="572"/>
      <c r="AE26" s="572"/>
      <c r="AF26" s="572"/>
      <c r="AG26" s="573"/>
      <c r="AH26" s="471">
        <v>149</v>
      </c>
      <c r="AI26" s="472"/>
      <c r="AJ26" s="472"/>
      <c r="AK26" s="472"/>
      <c r="AL26" s="514"/>
      <c r="AM26" s="471">
        <v>522841</v>
      </c>
      <c r="AN26" s="472"/>
      <c r="AO26" s="472"/>
      <c r="AP26" s="472"/>
      <c r="AQ26" s="472"/>
      <c r="AR26" s="514"/>
      <c r="AS26" s="471">
        <v>3509</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131</v>
      </c>
      <c r="BO26" s="421"/>
      <c r="BP26" s="421"/>
      <c r="BQ26" s="421"/>
      <c r="BR26" s="421"/>
      <c r="BS26" s="421"/>
      <c r="BT26" s="421"/>
      <c r="BU26" s="422"/>
      <c r="BV26" s="420" t="s">
        <v>147</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c r="A27" s="175"/>
      <c r="B27" s="591"/>
      <c r="C27" s="567"/>
      <c r="D27" s="568"/>
      <c r="E27" s="470" t="s">
        <v>182</v>
      </c>
      <c r="F27" s="450"/>
      <c r="G27" s="450"/>
      <c r="H27" s="450"/>
      <c r="I27" s="450"/>
      <c r="J27" s="450"/>
      <c r="K27" s="451"/>
      <c r="L27" s="471">
        <v>1</v>
      </c>
      <c r="M27" s="472"/>
      <c r="N27" s="472"/>
      <c r="O27" s="472"/>
      <c r="P27" s="514"/>
      <c r="Q27" s="471">
        <v>6600</v>
      </c>
      <c r="R27" s="472"/>
      <c r="S27" s="472"/>
      <c r="T27" s="472"/>
      <c r="U27" s="472"/>
      <c r="V27" s="514"/>
      <c r="W27" s="566"/>
      <c r="X27" s="567"/>
      <c r="Y27" s="568"/>
      <c r="Z27" s="470" t="s">
        <v>183</v>
      </c>
      <c r="AA27" s="450"/>
      <c r="AB27" s="450"/>
      <c r="AC27" s="450"/>
      <c r="AD27" s="450"/>
      <c r="AE27" s="450"/>
      <c r="AF27" s="450"/>
      <c r="AG27" s="451"/>
      <c r="AH27" s="471">
        <v>40</v>
      </c>
      <c r="AI27" s="472"/>
      <c r="AJ27" s="472"/>
      <c r="AK27" s="472"/>
      <c r="AL27" s="514"/>
      <c r="AM27" s="471">
        <v>150944</v>
      </c>
      <c r="AN27" s="472"/>
      <c r="AO27" s="472"/>
      <c r="AP27" s="472"/>
      <c r="AQ27" s="472"/>
      <c r="AR27" s="514"/>
      <c r="AS27" s="471">
        <v>3774</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v>100000</v>
      </c>
      <c r="BO27" s="540"/>
      <c r="BP27" s="540"/>
      <c r="BQ27" s="540"/>
      <c r="BR27" s="540"/>
      <c r="BS27" s="540"/>
      <c r="BT27" s="540"/>
      <c r="BU27" s="541"/>
      <c r="BV27" s="539">
        <v>100000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c r="A28" s="175"/>
      <c r="B28" s="591"/>
      <c r="C28" s="567"/>
      <c r="D28" s="568"/>
      <c r="E28" s="470" t="s">
        <v>185</v>
      </c>
      <c r="F28" s="450"/>
      <c r="G28" s="450"/>
      <c r="H28" s="450"/>
      <c r="I28" s="450"/>
      <c r="J28" s="450"/>
      <c r="K28" s="451"/>
      <c r="L28" s="471">
        <v>1</v>
      </c>
      <c r="M28" s="472"/>
      <c r="N28" s="472"/>
      <c r="O28" s="472"/>
      <c r="P28" s="514"/>
      <c r="Q28" s="471">
        <v>5800</v>
      </c>
      <c r="R28" s="472"/>
      <c r="S28" s="472"/>
      <c r="T28" s="472"/>
      <c r="U28" s="472"/>
      <c r="V28" s="514"/>
      <c r="W28" s="566"/>
      <c r="X28" s="567"/>
      <c r="Y28" s="568"/>
      <c r="Z28" s="470" t="s">
        <v>186</v>
      </c>
      <c r="AA28" s="450"/>
      <c r="AB28" s="450"/>
      <c r="AC28" s="450"/>
      <c r="AD28" s="450"/>
      <c r="AE28" s="450"/>
      <c r="AF28" s="450"/>
      <c r="AG28" s="451"/>
      <c r="AH28" s="471" t="s">
        <v>187</v>
      </c>
      <c r="AI28" s="472"/>
      <c r="AJ28" s="472"/>
      <c r="AK28" s="472"/>
      <c r="AL28" s="514"/>
      <c r="AM28" s="471" t="s">
        <v>187</v>
      </c>
      <c r="AN28" s="472"/>
      <c r="AO28" s="472"/>
      <c r="AP28" s="472"/>
      <c r="AQ28" s="472"/>
      <c r="AR28" s="514"/>
      <c r="AS28" s="471" t="s">
        <v>130</v>
      </c>
      <c r="AT28" s="472"/>
      <c r="AU28" s="472"/>
      <c r="AV28" s="472"/>
      <c r="AW28" s="472"/>
      <c r="AX28" s="473"/>
      <c r="AY28" s="574" t="s">
        <v>188</v>
      </c>
      <c r="AZ28" s="575"/>
      <c r="BA28" s="575"/>
      <c r="BB28" s="576"/>
      <c r="BC28" s="380" t="s">
        <v>49</v>
      </c>
      <c r="BD28" s="381"/>
      <c r="BE28" s="381"/>
      <c r="BF28" s="381"/>
      <c r="BG28" s="381"/>
      <c r="BH28" s="381"/>
      <c r="BI28" s="381"/>
      <c r="BJ28" s="381"/>
      <c r="BK28" s="381"/>
      <c r="BL28" s="381"/>
      <c r="BM28" s="382"/>
      <c r="BN28" s="383">
        <v>7403194</v>
      </c>
      <c r="BO28" s="384"/>
      <c r="BP28" s="384"/>
      <c r="BQ28" s="384"/>
      <c r="BR28" s="384"/>
      <c r="BS28" s="384"/>
      <c r="BT28" s="384"/>
      <c r="BU28" s="385"/>
      <c r="BV28" s="383">
        <v>8191104</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c r="A29" s="175"/>
      <c r="B29" s="591"/>
      <c r="C29" s="567"/>
      <c r="D29" s="568"/>
      <c r="E29" s="470" t="s">
        <v>189</v>
      </c>
      <c r="F29" s="450"/>
      <c r="G29" s="450"/>
      <c r="H29" s="450"/>
      <c r="I29" s="450"/>
      <c r="J29" s="450"/>
      <c r="K29" s="451"/>
      <c r="L29" s="471">
        <v>35</v>
      </c>
      <c r="M29" s="472"/>
      <c r="N29" s="472"/>
      <c r="O29" s="472"/>
      <c r="P29" s="514"/>
      <c r="Q29" s="471">
        <v>5600</v>
      </c>
      <c r="R29" s="472"/>
      <c r="S29" s="472"/>
      <c r="T29" s="472"/>
      <c r="U29" s="472"/>
      <c r="V29" s="514"/>
      <c r="W29" s="569"/>
      <c r="X29" s="570"/>
      <c r="Y29" s="571"/>
      <c r="Z29" s="470" t="s">
        <v>190</v>
      </c>
      <c r="AA29" s="450"/>
      <c r="AB29" s="450"/>
      <c r="AC29" s="450"/>
      <c r="AD29" s="450"/>
      <c r="AE29" s="450"/>
      <c r="AF29" s="450"/>
      <c r="AG29" s="451"/>
      <c r="AH29" s="471">
        <v>1845</v>
      </c>
      <c r="AI29" s="472"/>
      <c r="AJ29" s="472"/>
      <c r="AK29" s="472"/>
      <c r="AL29" s="514"/>
      <c r="AM29" s="471">
        <v>5796984</v>
      </c>
      <c r="AN29" s="472"/>
      <c r="AO29" s="472"/>
      <c r="AP29" s="472"/>
      <c r="AQ29" s="472"/>
      <c r="AR29" s="514"/>
      <c r="AS29" s="471">
        <v>3142</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t="s">
        <v>187</v>
      </c>
      <c r="BO29" s="421"/>
      <c r="BP29" s="421"/>
      <c r="BQ29" s="421"/>
      <c r="BR29" s="421"/>
      <c r="BS29" s="421"/>
      <c r="BT29" s="421"/>
      <c r="BU29" s="422"/>
      <c r="BV29" s="420" t="s">
        <v>187</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47">
        <v>101.3</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6752017</v>
      </c>
      <c r="BO30" s="540"/>
      <c r="BP30" s="540"/>
      <c r="BQ30" s="540"/>
      <c r="BR30" s="540"/>
      <c r="BS30" s="540"/>
      <c r="BT30" s="540"/>
      <c r="BU30" s="541"/>
      <c r="BV30" s="539">
        <v>5632646</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198"/>
    </row>
    <row r="33" spans="1:113" ht="13.5" customHeight="1">
      <c r="A33" s="175"/>
      <c r="B33" s="199"/>
      <c r="C33" s="444" t="s">
        <v>199</v>
      </c>
      <c r="D33" s="444"/>
      <c r="E33" s="409" t="s">
        <v>200</v>
      </c>
      <c r="F33" s="409"/>
      <c r="G33" s="409"/>
      <c r="H33" s="409"/>
      <c r="I33" s="409"/>
      <c r="J33" s="409"/>
      <c r="K33" s="409"/>
      <c r="L33" s="409"/>
      <c r="M33" s="409"/>
      <c r="N33" s="409"/>
      <c r="O33" s="409"/>
      <c r="P33" s="409"/>
      <c r="Q33" s="409"/>
      <c r="R33" s="409"/>
      <c r="S33" s="409"/>
      <c r="T33" s="200"/>
      <c r="U33" s="444" t="s">
        <v>201</v>
      </c>
      <c r="V33" s="444"/>
      <c r="W33" s="409" t="s">
        <v>200</v>
      </c>
      <c r="X33" s="409"/>
      <c r="Y33" s="409"/>
      <c r="Z33" s="409"/>
      <c r="AA33" s="409"/>
      <c r="AB33" s="409"/>
      <c r="AC33" s="409"/>
      <c r="AD33" s="409"/>
      <c r="AE33" s="409"/>
      <c r="AF33" s="409"/>
      <c r="AG33" s="409"/>
      <c r="AH33" s="409"/>
      <c r="AI33" s="409"/>
      <c r="AJ33" s="409"/>
      <c r="AK33" s="409"/>
      <c r="AL33" s="200"/>
      <c r="AM33" s="444" t="s">
        <v>202</v>
      </c>
      <c r="AN33" s="444"/>
      <c r="AO33" s="409" t="s">
        <v>200</v>
      </c>
      <c r="AP33" s="409"/>
      <c r="AQ33" s="409"/>
      <c r="AR33" s="409"/>
      <c r="AS33" s="409"/>
      <c r="AT33" s="409"/>
      <c r="AU33" s="409"/>
      <c r="AV33" s="409"/>
      <c r="AW33" s="409"/>
      <c r="AX33" s="409"/>
      <c r="AY33" s="409"/>
      <c r="AZ33" s="409"/>
      <c r="BA33" s="409"/>
      <c r="BB33" s="409"/>
      <c r="BC33" s="409"/>
      <c r="BD33" s="201"/>
      <c r="BE33" s="409" t="s">
        <v>203</v>
      </c>
      <c r="BF33" s="409"/>
      <c r="BG33" s="409" t="s">
        <v>204</v>
      </c>
      <c r="BH33" s="409"/>
      <c r="BI33" s="409"/>
      <c r="BJ33" s="409"/>
      <c r="BK33" s="409"/>
      <c r="BL33" s="409"/>
      <c r="BM33" s="409"/>
      <c r="BN33" s="409"/>
      <c r="BO33" s="409"/>
      <c r="BP33" s="409"/>
      <c r="BQ33" s="409"/>
      <c r="BR33" s="409"/>
      <c r="BS33" s="409"/>
      <c r="BT33" s="409"/>
      <c r="BU33" s="409"/>
      <c r="BV33" s="201"/>
      <c r="BW33" s="444" t="s">
        <v>203</v>
      </c>
      <c r="BX33" s="444"/>
      <c r="BY33" s="409" t="s">
        <v>205</v>
      </c>
      <c r="BZ33" s="409"/>
      <c r="CA33" s="409"/>
      <c r="CB33" s="409"/>
      <c r="CC33" s="409"/>
      <c r="CD33" s="409"/>
      <c r="CE33" s="409"/>
      <c r="CF33" s="409"/>
      <c r="CG33" s="409"/>
      <c r="CH33" s="409"/>
      <c r="CI33" s="409"/>
      <c r="CJ33" s="409"/>
      <c r="CK33" s="409"/>
      <c r="CL33" s="409"/>
      <c r="CM33" s="409"/>
      <c r="CN33" s="200"/>
      <c r="CO33" s="444" t="s">
        <v>199</v>
      </c>
      <c r="CP33" s="444"/>
      <c r="CQ33" s="409" t="s">
        <v>206</v>
      </c>
      <c r="CR33" s="409"/>
      <c r="CS33" s="409"/>
      <c r="CT33" s="409"/>
      <c r="CU33" s="409"/>
      <c r="CV33" s="409"/>
      <c r="CW33" s="409"/>
      <c r="CX33" s="409"/>
      <c r="CY33" s="409"/>
      <c r="CZ33" s="409"/>
      <c r="DA33" s="409"/>
      <c r="DB33" s="409"/>
      <c r="DC33" s="409"/>
      <c r="DD33" s="409"/>
      <c r="DE33" s="409"/>
      <c r="DF33" s="200"/>
      <c r="DG33" s="609" t="s">
        <v>207</v>
      </c>
      <c r="DH33" s="609"/>
      <c r="DI33" s="202"/>
    </row>
    <row r="34" spans="1:113" ht="32.25" customHeight="1">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4</v>
      </c>
      <c r="V34" s="610"/>
      <c r="W34" s="611" t="str">
        <f>IF('各会計、関係団体の財政状況及び健全化判断比率'!B28="","",'各会計、関係団体の財政状況及び健全化判断比率'!B28)</f>
        <v>所沢市交通災害共済特別会計</v>
      </c>
      <c r="X34" s="611"/>
      <c r="Y34" s="611"/>
      <c r="Z34" s="611"/>
      <c r="AA34" s="611"/>
      <c r="AB34" s="611"/>
      <c r="AC34" s="611"/>
      <c r="AD34" s="611"/>
      <c r="AE34" s="611"/>
      <c r="AF34" s="611"/>
      <c r="AG34" s="611"/>
      <c r="AH34" s="611"/>
      <c r="AI34" s="611"/>
      <c r="AJ34" s="611"/>
      <c r="AK34" s="611"/>
      <c r="AL34" s="175"/>
      <c r="AM34" s="610">
        <f>IF(AO34="","",MAX(C34:D43,U34:V43)+1)</f>
        <v>8</v>
      </c>
      <c r="AN34" s="610"/>
      <c r="AO34" s="611" t="str">
        <f>IF('各会計、関係団体の財政状況及び健全化判断比率'!B32="","",'各会計、関係団体の財政状況及び健全化判断比率'!B32)</f>
        <v>所沢市水道事業会計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11</v>
      </c>
      <c r="BX34" s="610"/>
      <c r="BY34" s="611" t="str">
        <f>IF('各会計、関係団体の財政状況及び健全化判断比率'!B68="","",'各会計、関係団体の財政状況及び健全化判断比率'!B68)</f>
        <v>埼玉西部消防組合</v>
      </c>
      <c r="BZ34" s="611"/>
      <c r="CA34" s="611"/>
      <c r="CB34" s="611"/>
      <c r="CC34" s="611"/>
      <c r="CD34" s="611"/>
      <c r="CE34" s="611"/>
      <c r="CF34" s="611"/>
      <c r="CG34" s="611"/>
      <c r="CH34" s="611"/>
      <c r="CI34" s="611"/>
      <c r="CJ34" s="611"/>
      <c r="CK34" s="611"/>
      <c r="CL34" s="611"/>
      <c r="CM34" s="611"/>
      <c r="CN34" s="175"/>
      <c r="CO34" s="610">
        <f>IF(CQ34="","",MAX(C34:D43,U34:V43,AM34:AN43,BE34:BF43,BW34:BX43)+1)</f>
        <v>12</v>
      </c>
      <c r="CP34" s="610"/>
      <c r="CQ34" s="611" t="str">
        <f>IF('各会計、関係団体の財政状況及び健全化判断比率'!BS7="","",'各会計、関係団体の財政状況及び健全化判断比率'!BS7)</f>
        <v>所沢市土地開発公社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〇</v>
      </c>
      <c r="DH34" s="612"/>
      <c r="DI34" s="202"/>
    </row>
    <row r="35" spans="1:113" ht="32.25" customHeight="1">
      <c r="A35" s="175"/>
      <c r="B35" s="199"/>
      <c r="C35" s="610">
        <f>IF(E35="","",C34+1)</f>
        <v>2</v>
      </c>
      <c r="D35" s="610"/>
      <c r="E35" s="611" t="str">
        <f>IF('各会計、関係団体の財政状況及び健全化判断比率'!B8="","",'各会計、関係団体の財政状況及び健全化判断比率'!B8)</f>
        <v>所沢市所沢都市計画事業狭山ヶ丘土地区画整理特別会計</v>
      </c>
      <c r="F35" s="611"/>
      <c r="G35" s="611"/>
      <c r="H35" s="611"/>
      <c r="I35" s="611"/>
      <c r="J35" s="611"/>
      <c r="K35" s="611"/>
      <c r="L35" s="611"/>
      <c r="M35" s="611"/>
      <c r="N35" s="611"/>
      <c r="O35" s="611"/>
      <c r="P35" s="611"/>
      <c r="Q35" s="611"/>
      <c r="R35" s="611"/>
      <c r="S35" s="611"/>
      <c r="T35" s="175"/>
      <c r="U35" s="610">
        <f>IF(W35="","",U34+1)</f>
        <v>5</v>
      </c>
      <c r="V35" s="610"/>
      <c r="W35" s="611" t="str">
        <f>IF('各会計、関係団体の財政状況及び健全化判断比率'!B29="","",'各会計、関係団体の財政状況及び健全化判断比率'!B29)</f>
        <v>所沢市国民健康保険特別会計</v>
      </c>
      <c r="X35" s="611"/>
      <c r="Y35" s="611"/>
      <c r="Z35" s="611"/>
      <c r="AA35" s="611"/>
      <c r="AB35" s="611"/>
      <c r="AC35" s="611"/>
      <c r="AD35" s="611"/>
      <c r="AE35" s="611"/>
      <c r="AF35" s="611"/>
      <c r="AG35" s="611"/>
      <c r="AH35" s="611"/>
      <c r="AI35" s="611"/>
      <c r="AJ35" s="611"/>
      <c r="AK35" s="611"/>
      <c r="AL35" s="175"/>
      <c r="AM35" s="610">
        <f t="shared" ref="AM35:AM43" si="0">IF(AO35="","",AM34+1)</f>
        <v>9</v>
      </c>
      <c r="AN35" s="610"/>
      <c r="AO35" s="611" t="str">
        <f>IF('各会計、関係団体の財政状況及び健全化判断比率'!B33="","",'各会計、関係団体の財政状況及び健全化判断比率'!B33)</f>
        <v>所沢市下水道事業会計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t="str">
        <f t="shared" ref="BW35:BW43" si="2">IF(BY35="","",BW34+1)</f>
        <v/>
      </c>
      <c r="BX35" s="610"/>
      <c r="BY35" s="611" t="str">
        <f>IF('各会計、関係団体の財政状況及び健全化判断比率'!B69="","",'各会計、関係団体の財政状況及び健全化判断比率'!B69)</f>
        <v/>
      </c>
      <c r="BZ35" s="611"/>
      <c r="CA35" s="611"/>
      <c r="CB35" s="611"/>
      <c r="CC35" s="611"/>
      <c r="CD35" s="611"/>
      <c r="CE35" s="611"/>
      <c r="CF35" s="611"/>
      <c r="CG35" s="611"/>
      <c r="CH35" s="611"/>
      <c r="CI35" s="611"/>
      <c r="CJ35" s="611"/>
      <c r="CK35" s="611"/>
      <c r="CL35" s="611"/>
      <c r="CM35" s="611"/>
      <c r="CN35" s="175"/>
      <c r="CO35" s="610">
        <f t="shared" ref="CO35:CO43" si="3">IF(CQ35="","",CO34+1)</f>
        <v>13</v>
      </c>
      <c r="CP35" s="610"/>
      <c r="CQ35" s="611" t="str">
        <f>IF('各会計、関係団体の財政状況及び健全化判断比率'!BS8="","",'各会計、関係団体の財政状況及び健全化判断比率'!BS8)</f>
        <v>ワルツ所沢</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〇</v>
      </c>
      <c r="DH35" s="612"/>
      <c r="DI35" s="202"/>
    </row>
    <row r="36" spans="1:113" ht="32.25" customHeight="1">
      <c r="A36" s="175"/>
      <c r="B36" s="199"/>
      <c r="C36" s="610">
        <f>IF(E36="","",C35+1)</f>
        <v>3</v>
      </c>
      <c r="D36" s="610"/>
      <c r="E36" s="611" t="str">
        <f>IF('各会計、関係団体の財政状況及び健全化判断比率'!B9="","",'各会計、関係団体の財政状況及び健全化判断比率'!B9)</f>
        <v>所沢市所沢都市計画事業所沢駅西口土地区画整理特別会計</v>
      </c>
      <c r="F36" s="611"/>
      <c r="G36" s="611"/>
      <c r="H36" s="611"/>
      <c r="I36" s="611"/>
      <c r="J36" s="611"/>
      <c r="K36" s="611"/>
      <c r="L36" s="611"/>
      <c r="M36" s="611"/>
      <c r="N36" s="611"/>
      <c r="O36" s="611"/>
      <c r="P36" s="611"/>
      <c r="Q36" s="611"/>
      <c r="R36" s="611"/>
      <c r="S36" s="611"/>
      <c r="T36" s="175"/>
      <c r="U36" s="610">
        <f t="shared" ref="U36:U43" si="4">IF(W36="","",U35+1)</f>
        <v>6</v>
      </c>
      <c r="V36" s="610"/>
      <c r="W36" s="611" t="str">
        <f>IF('各会計、関係団体の財政状況及び健全化判断比率'!B30="","",'各会計、関係団体の財政状況及び健全化判断比率'!B30)</f>
        <v>所沢市介護保険特別会計</v>
      </c>
      <c r="X36" s="611"/>
      <c r="Y36" s="611"/>
      <c r="Z36" s="611"/>
      <c r="AA36" s="611"/>
      <c r="AB36" s="611"/>
      <c r="AC36" s="611"/>
      <c r="AD36" s="611"/>
      <c r="AE36" s="611"/>
      <c r="AF36" s="611"/>
      <c r="AG36" s="611"/>
      <c r="AH36" s="611"/>
      <c r="AI36" s="611"/>
      <c r="AJ36" s="611"/>
      <c r="AK36" s="611"/>
      <c r="AL36" s="175"/>
      <c r="AM36" s="610">
        <f t="shared" si="0"/>
        <v>10</v>
      </c>
      <c r="AN36" s="610"/>
      <c r="AO36" s="611" t="str">
        <f>IF('各会計、関係団体の財政状況及び健全化判断比率'!B34="","",'各会計、関係団体の財政状況及び健全化判断比率'!B34)</f>
        <v>所沢市病院事業会計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t="str">
        <f t="shared" si="2"/>
        <v/>
      </c>
      <c r="BX36" s="610"/>
      <c r="BY36" s="611" t="str">
        <f>IF('各会計、関係団体の財政状況及び健全化判断比率'!B70="","",'各会計、関係団体の財政状況及び健全化判断比率'!B70)</f>
        <v/>
      </c>
      <c r="BZ36" s="611"/>
      <c r="CA36" s="611"/>
      <c r="CB36" s="611"/>
      <c r="CC36" s="611"/>
      <c r="CD36" s="611"/>
      <c r="CE36" s="611"/>
      <c r="CF36" s="611"/>
      <c r="CG36" s="611"/>
      <c r="CH36" s="611"/>
      <c r="CI36" s="611"/>
      <c r="CJ36" s="611"/>
      <c r="CK36" s="611"/>
      <c r="CL36" s="611"/>
      <c r="CM36" s="611"/>
      <c r="CN36" s="175"/>
      <c r="CO36" s="610">
        <f t="shared" si="3"/>
        <v>14</v>
      </c>
      <c r="CP36" s="610"/>
      <c r="CQ36" s="611" t="str">
        <f>IF('各会計、関係団体の財政状況及び健全化判断比率'!BS9="","",'各会計、関係団体の財政状況及び健全化判断比率'!BS9)</f>
        <v>所沢市公共施設管理公社</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〇</v>
      </c>
      <c r="DH36" s="612"/>
      <c r="DI36" s="202"/>
    </row>
    <row r="37" spans="1:113" ht="32.25" customHeight="1">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7</v>
      </c>
      <c r="V37" s="610"/>
      <c r="W37" s="611" t="str">
        <f>IF('各会計、関係団体の財政状況及び健全化判断比率'!B31="","",'各会計、関係団体の財政状況及び健全化判断比率'!B31)</f>
        <v>所沢市後期高齢者医療特別会計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t="str">
        <f t="shared" si="2"/>
        <v/>
      </c>
      <c r="BX37" s="610"/>
      <c r="BY37" s="611" t="str">
        <f>IF('各会計、関係団体の財政状況及び健全化判断比率'!B71="","",'各会計、関係団体の財政状況及び健全化判断比率'!B71)</f>
        <v/>
      </c>
      <c r="BZ37" s="611"/>
      <c r="CA37" s="611"/>
      <c r="CB37" s="611"/>
      <c r="CC37" s="611"/>
      <c r="CD37" s="611"/>
      <c r="CE37" s="611"/>
      <c r="CF37" s="611"/>
      <c r="CG37" s="611"/>
      <c r="CH37" s="611"/>
      <c r="CI37" s="611"/>
      <c r="CJ37" s="611"/>
      <c r="CK37" s="611"/>
      <c r="CL37" s="611"/>
      <c r="CM37" s="611"/>
      <c r="CN37" s="175"/>
      <c r="CO37" s="610">
        <f t="shared" si="3"/>
        <v>15</v>
      </c>
      <c r="CP37" s="610"/>
      <c r="CQ37" s="611" t="str">
        <f>IF('各会計、関係団体の財政状況及び健全化判断比率'!BS10="","",'各会計、関係団体の財政状況及び健全化判断比率'!BS10)</f>
        <v>所沢市文化振興事業団</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〇</v>
      </c>
      <c r="DH37" s="612"/>
      <c r="DI37" s="202"/>
    </row>
    <row r="38" spans="1:113" ht="32.25" customHeight="1">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t="str">
        <f t="shared" si="2"/>
        <v/>
      </c>
      <c r="BX38" s="610"/>
      <c r="BY38" s="611" t="str">
        <f>IF('各会計、関係団体の財政状況及び健全化判断比率'!B72="","",'各会計、関係団体の財政状況及び健全化判断比率'!B72)</f>
        <v/>
      </c>
      <c r="BZ38" s="611"/>
      <c r="CA38" s="611"/>
      <c r="CB38" s="611"/>
      <c r="CC38" s="611"/>
      <c r="CD38" s="611"/>
      <c r="CE38" s="611"/>
      <c r="CF38" s="611"/>
      <c r="CG38" s="611"/>
      <c r="CH38" s="611"/>
      <c r="CI38" s="611"/>
      <c r="CJ38" s="611"/>
      <c r="CK38" s="611"/>
      <c r="CL38" s="611"/>
      <c r="CM38" s="611"/>
      <c r="CN38" s="175"/>
      <c r="CO38" s="610">
        <f t="shared" si="3"/>
        <v>16</v>
      </c>
      <c r="CP38" s="610"/>
      <c r="CQ38" s="611" t="str">
        <f>IF('各会計、関係団体の財政状況及び健全化判断比率'!BS11="","",'各会計、関係団体の財政状況及び健全化判断比率'!BS11)</f>
        <v>埼玉西部食品流通センター</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〇</v>
      </c>
      <c r="DH38" s="612"/>
      <c r="DI38" s="202"/>
    </row>
    <row r="39" spans="1:113" ht="32.25" customHeight="1">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f t="shared" si="3"/>
        <v>17</v>
      </c>
      <c r="CP39" s="610"/>
      <c r="CQ39" s="611" t="str">
        <f>IF('各会計、関係団体の財政状況及び健全化判断比率'!BS12="","",'各会計、関係団体の財政状況及び健全化判断比率'!BS12)</f>
        <v>ところざわ未来電力</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〇</v>
      </c>
      <c r="DH39" s="612"/>
      <c r="DI39" s="202"/>
    </row>
    <row r="40" spans="1:113" ht="32.25" customHeight="1">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208</v>
      </c>
      <c r="E46" s="613" t="s">
        <v>209</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c r="E47" s="613" t="s">
        <v>210</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c r="E48" s="613" t="s">
        <v>211</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c r="E49" s="614" t="s">
        <v>212</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c r="E50" s="613" t="s">
        <v>213</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c r="E51" s="613" t="s">
        <v>214</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c r="E52" s="613" t="s">
        <v>215</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c r="E53" s="613" t="s">
        <v>216</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row r="55" spans="5:113"/>
    <row r="56" spans="5:113"/>
  </sheetData>
  <sheetProtection algorithmName="SHA-512" hashValue="+jw91JIIn/w7YC77uDvXtQUyZIxnUu+Xr540AnKQqddGUn5BCjdkfS12HHdwGhxTKdxELBF19rHclj9d3v7+Eg==" saltValue="rFajqteiWPaAiqv2K0ZD3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217</v>
      </c>
      <c r="DI1" s="616"/>
      <c r="DJ1" s="616"/>
      <c r="DK1" s="616"/>
      <c r="DL1" s="616"/>
      <c r="DM1" s="616"/>
      <c r="DN1" s="617"/>
      <c r="DO1" s="208"/>
      <c r="DP1" s="615" t="s">
        <v>218</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18" t="s">
        <v>220</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221</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222</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c r="B4" s="618" t="s">
        <v>1</v>
      </c>
      <c r="C4" s="619"/>
      <c r="D4" s="619"/>
      <c r="E4" s="619"/>
      <c r="F4" s="619"/>
      <c r="G4" s="619"/>
      <c r="H4" s="619"/>
      <c r="I4" s="619"/>
      <c r="J4" s="619"/>
      <c r="K4" s="619"/>
      <c r="L4" s="619"/>
      <c r="M4" s="619"/>
      <c r="N4" s="619"/>
      <c r="O4" s="619"/>
      <c r="P4" s="619"/>
      <c r="Q4" s="620"/>
      <c r="R4" s="618" t="s">
        <v>223</v>
      </c>
      <c r="S4" s="619"/>
      <c r="T4" s="619"/>
      <c r="U4" s="619"/>
      <c r="V4" s="619"/>
      <c r="W4" s="619"/>
      <c r="X4" s="619"/>
      <c r="Y4" s="620"/>
      <c r="Z4" s="618" t="s">
        <v>224</v>
      </c>
      <c r="AA4" s="619"/>
      <c r="AB4" s="619"/>
      <c r="AC4" s="620"/>
      <c r="AD4" s="618" t="s">
        <v>225</v>
      </c>
      <c r="AE4" s="619"/>
      <c r="AF4" s="619"/>
      <c r="AG4" s="619"/>
      <c r="AH4" s="619"/>
      <c r="AI4" s="619"/>
      <c r="AJ4" s="619"/>
      <c r="AK4" s="620"/>
      <c r="AL4" s="618" t="s">
        <v>224</v>
      </c>
      <c r="AM4" s="619"/>
      <c r="AN4" s="619"/>
      <c r="AO4" s="620"/>
      <c r="AP4" s="621" t="s">
        <v>226</v>
      </c>
      <c r="AQ4" s="621"/>
      <c r="AR4" s="621"/>
      <c r="AS4" s="621"/>
      <c r="AT4" s="621"/>
      <c r="AU4" s="621"/>
      <c r="AV4" s="621"/>
      <c r="AW4" s="621"/>
      <c r="AX4" s="621"/>
      <c r="AY4" s="621"/>
      <c r="AZ4" s="621"/>
      <c r="BA4" s="621"/>
      <c r="BB4" s="621"/>
      <c r="BC4" s="621"/>
      <c r="BD4" s="621"/>
      <c r="BE4" s="621"/>
      <c r="BF4" s="621"/>
      <c r="BG4" s="621" t="s">
        <v>227</v>
      </c>
      <c r="BH4" s="621"/>
      <c r="BI4" s="621"/>
      <c r="BJ4" s="621"/>
      <c r="BK4" s="621"/>
      <c r="BL4" s="621"/>
      <c r="BM4" s="621"/>
      <c r="BN4" s="621"/>
      <c r="BO4" s="621" t="s">
        <v>224</v>
      </c>
      <c r="BP4" s="621"/>
      <c r="BQ4" s="621"/>
      <c r="BR4" s="621"/>
      <c r="BS4" s="621" t="s">
        <v>228</v>
      </c>
      <c r="BT4" s="621"/>
      <c r="BU4" s="621"/>
      <c r="BV4" s="621"/>
      <c r="BW4" s="621"/>
      <c r="BX4" s="621"/>
      <c r="BY4" s="621"/>
      <c r="BZ4" s="621"/>
      <c r="CA4" s="621"/>
      <c r="CB4" s="621"/>
      <c r="CD4" s="618" t="s">
        <v>229</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c r="B5" s="622" t="s">
        <v>230</v>
      </c>
      <c r="C5" s="623"/>
      <c r="D5" s="623"/>
      <c r="E5" s="623"/>
      <c r="F5" s="623"/>
      <c r="G5" s="623"/>
      <c r="H5" s="623"/>
      <c r="I5" s="623"/>
      <c r="J5" s="623"/>
      <c r="K5" s="623"/>
      <c r="L5" s="623"/>
      <c r="M5" s="623"/>
      <c r="N5" s="623"/>
      <c r="O5" s="623"/>
      <c r="P5" s="623"/>
      <c r="Q5" s="624"/>
      <c r="R5" s="625">
        <v>54972793</v>
      </c>
      <c r="S5" s="626"/>
      <c r="T5" s="626"/>
      <c r="U5" s="626"/>
      <c r="V5" s="626"/>
      <c r="W5" s="626"/>
      <c r="X5" s="626"/>
      <c r="Y5" s="627"/>
      <c r="Z5" s="628">
        <v>42.9</v>
      </c>
      <c r="AA5" s="628"/>
      <c r="AB5" s="628"/>
      <c r="AC5" s="628"/>
      <c r="AD5" s="629">
        <v>50975436</v>
      </c>
      <c r="AE5" s="629"/>
      <c r="AF5" s="629"/>
      <c r="AG5" s="629"/>
      <c r="AH5" s="629"/>
      <c r="AI5" s="629"/>
      <c r="AJ5" s="629"/>
      <c r="AK5" s="629"/>
      <c r="AL5" s="630">
        <v>78.7</v>
      </c>
      <c r="AM5" s="631"/>
      <c r="AN5" s="631"/>
      <c r="AO5" s="632"/>
      <c r="AP5" s="622" t="s">
        <v>231</v>
      </c>
      <c r="AQ5" s="623"/>
      <c r="AR5" s="623"/>
      <c r="AS5" s="623"/>
      <c r="AT5" s="623"/>
      <c r="AU5" s="623"/>
      <c r="AV5" s="623"/>
      <c r="AW5" s="623"/>
      <c r="AX5" s="623"/>
      <c r="AY5" s="623"/>
      <c r="AZ5" s="623"/>
      <c r="BA5" s="623"/>
      <c r="BB5" s="623"/>
      <c r="BC5" s="623"/>
      <c r="BD5" s="623"/>
      <c r="BE5" s="623"/>
      <c r="BF5" s="624"/>
      <c r="BG5" s="636">
        <v>50161406</v>
      </c>
      <c r="BH5" s="637"/>
      <c r="BI5" s="637"/>
      <c r="BJ5" s="637"/>
      <c r="BK5" s="637"/>
      <c r="BL5" s="637"/>
      <c r="BM5" s="637"/>
      <c r="BN5" s="638"/>
      <c r="BO5" s="639">
        <v>91.2</v>
      </c>
      <c r="BP5" s="639"/>
      <c r="BQ5" s="639"/>
      <c r="BR5" s="639"/>
      <c r="BS5" s="640">
        <v>523951</v>
      </c>
      <c r="BT5" s="640"/>
      <c r="BU5" s="640"/>
      <c r="BV5" s="640"/>
      <c r="BW5" s="640"/>
      <c r="BX5" s="640"/>
      <c r="BY5" s="640"/>
      <c r="BZ5" s="640"/>
      <c r="CA5" s="640"/>
      <c r="CB5" s="644"/>
      <c r="CD5" s="618" t="s">
        <v>226</v>
      </c>
      <c r="CE5" s="619"/>
      <c r="CF5" s="619"/>
      <c r="CG5" s="619"/>
      <c r="CH5" s="619"/>
      <c r="CI5" s="619"/>
      <c r="CJ5" s="619"/>
      <c r="CK5" s="619"/>
      <c r="CL5" s="619"/>
      <c r="CM5" s="619"/>
      <c r="CN5" s="619"/>
      <c r="CO5" s="619"/>
      <c r="CP5" s="619"/>
      <c r="CQ5" s="620"/>
      <c r="CR5" s="618" t="s">
        <v>232</v>
      </c>
      <c r="CS5" s="619"/>
      <c r="CT5" s="619"/>
      <c r="CU5" s="619"/>
      <c r="CV5" s="619"/>
      <c r="CW5" s="619"/>
      <c r="CX5" s="619"/>
      <c r="CY5" s="620"/>
      <c r="CZ5" s="618" t="s">
        <v>224</v>
      </c>
      <c r="DA5" s="619"/>
      <c r="DB5" s="619"/>
      <c r="DC5" s="620"/>
      <c r="DD5" s="618" t="s">
        <v>233</v>
      </c>
      <c r="DE5" s="619"/>
      <c r="DF5" s="619"/>
      <c r="DG5" s="619"/>
      <c r="DH5" s="619"/>
      <c r="DI5" s="619"/>
      <c r="DJ5" s="619"/>
      <c r="DK5" s="619"/>
      <c r="DL5" s="619"/>
      <c r="DM5" s="619"/>
      <c r="DN5" s="619"/>
      <c r="DO5" s="619"/>
      <c r="DP5" s="620"/>
      <c r="DQ5" s="618" t="s">
        <v>234</v>
      </c>
      <c r="DR5" s="619"/>
      <c r="DS5" s="619"/>
      <c r="DT5" s="619"/>
      <c r="DU5" s="619"/>
      <c r="DV5" s="619"/>
      <c r="DW5" s="619"/>
      <c r="DX5" s="619"/>
      <c r="DY5" s="619"/>
      <c r="DZ5" s="619"/>
      <c r="EA5" s="619"/>
      <c r="EB5" s="619"/>
      <c r="EC5" s="620"/>
    </row>
    <row r="6" spans="2:143" ht="11.25" customHeight="1">
      <c r="B6" s="633" t="s">
        <v>235</v>
      </c>
      <c r="C6" s="634"/>
      <c r="D6" s="634"/>
      <c r="E6" s="634"/>
      <c r="F6" s="634"/>
      <c r="G6" s="634"/>
      <c r="H6" s="634"/>
      <c r="I6" s="634"/>
      <c r="J6" s="634"/>
      <c r="K6" s="634"/>
      <c r="L6" s="634"/>
      <c r="M6" s="634"/>
      <c r="N6" s="634"/>
      <c r="O6" s="634"/>
      <c r="P6" s="634"/>
      <c r="Q6" s="635"/>
      <c r="R6" s="636">
        <v>613662</v>
      </c>
      <c r="S6" s="637"/>
      <c r="T6" s="637"/>
      <c r="U6" s="637"/>
      <c r="V6" s="637"/>
      <c r="W6" s="637"/>
      <c r="X6" s="637"/>
      <c r="Y6" s="638"/>
      <c r="Z6" s="639">
        <v>0.5</v>
      </c>
      <c r="AA6" s="639"/>
      <c r="AB6" s="639"/>
      <c r="AC6" s="639"/>
      <c r="AD6" s="640">
        <v>613662</v>
      </c>
      <c r="AE6" s="640"/>
      <c r="AF6" s="640"/>
      <c r="AG6" s="640"/>
      <c r="AH6" s="640"/>
      <c r="AI6" s="640"/>
      <c r="AJ6" s="640"/>
      <c r="AK6" s="640"/>
      <c r="AL6" s="641">
        <v>0.9</v>
      </c>
      <c r="AM6" s="642"/>
      <c r="AN6" s="642"/>
      <c r="AO6" s="643"/>
      <c r="AP6" s="633" t="s">
        <v>236</v>
      </c>
      <c r="AQ6" s="634"/>
      <c r="AR6" s="634"/>
      <c r="AS6" s="634"/>
      <c r="AT6" s="634"/>
      <c r="AU6" s="634"/>
      <c r="AV6" s="634"/>
      <c r="AW6" s="634"/>
      <c r="AX6" s="634"/>
      <c r="AY6" s="634"/>
      <c r="AZ6" s="634"/>
      <c r="BA6" s="634"/>
      <c r="BB6" s="634"/>
      <c r="BC6" s="634"/>
      <c r="BD6" s="634"/>
      <c r="BE6" s="634"/>
      <c r="BF6" s="635"/>
      <c r="BG6" s="636">
        <v>50161406</v>
      </c>
      <c r="BH6" s="637"/>
      <c r="BI6" s="637"/>
      <c r="BJ6" s="637"/>
      <c r="BK6" s="637"/>
      <c r="BL6" s="637"/>
      <c r="BM6" s="637"/>
      <c r="BN6" s="638"/>
      <c r="BO6" s="639">
        <v>91.2</v>
      </c>
      <c r="BP6" s="639"/>
      <c r="BQ6" s="639"/>
      <c r="BR6" s="639"/>
      <c r="BS6" s="640">
        <v>523951</v>
      </c>
      <c r="BT6" s="640"/>
      <c r="BU6" s="640"/>
      <c r="BV6" s="640"/>
      <c r="BW6" s="640"/>
      <c r="BX6" s="640"/>
      <c r="BY6" s="640"/>
      <c r="BZ6" s="640"/>
      <c r="CA6" s="640"/>
      <c r="CB6" s="644"/>
      <c r="CD6" s="622" t="s">
        <v>237</v>
      </c>
      <c r="CE6" s="623"/>
      <c r="CF6" s="623"/>
      <c r="CG6" s="623"/>
      <c r="CH6" s="623"/>
      <c r="CI6" s="623"/>
      <c r="CJ6" s="623"/>
      <c r="CK6" s="623"/>
      <c r="CL6" s="623"/>
      <c r="CM6" s="623"/>
      <c r="CN6" s="623"/>
      <c r="CO6" s="623"/>
      <c r="CP6" s="623"/>
      <c r="CQ6" s="624"/>
      <c r="CR6" s="636">
        <v>556999</v>
      </c>
      <c r="CS6" s="637"/>
      <c r="CT6" s="637"/>
      <c r="CU6" s="637"/>
      <c r="CV6" s="637"/>
      <c r="CW6" s="637"/>
      <c r="CX6" s="637"/>
      <c r="CY6" s="638"/>
      <c r="CZ6" s="630">
        <v>0.5</v>
      </c>
      <c r="DA6" s="631"/>
      <c r="DB6" s="631"/>
      <c r="DC6" s="647"/>
      <c r="DD6" s="645" t="s">
        <v>238</v>
      </c>
      <c r="DE6" s="637"/>
      <c r="DF6" s="637"/>
      <c r="DG6" s="637"/>
      <c r="DH6" s="637"/>
      <c r="DI6" s="637"/>
      <c r="DJ6" s="637"/>
      <c r="DK6" s="637"/>
      <c r="DL6" s="637"/>
      <c r="DM6" s="637"/>
      <c r="DN6" s="637"/>
      <c r="DO6" s="637"/>
      <c r="DP6" s="638"/>
      <c r="DQ6" s="645">
        <v>556999</v>
      </c>
      <c r="DR6" s="637"/>
      <c r="DS6" s="637"/>
      <c r="DT6" s="637"/>
      <c r="DU6" s="637"/>
      <c r="DV6" s="637"/>
      <c r="DW6" s="637"/>
      <c r="DX6" s="637"/>
      <c r="DY6" s="637"/>
      <c r="DZ6" s="637"/>
      <c r="EA6" s="637"/>
      <c r="EB6" s="637"/>
      <c r="EC6" s="646"/>
    </row>
    <row r="7" spans="2:143" ht="11.25" customHeight="1">
      <c r="B7" s="633" t="s">
        <v>239</v>
      </c>
      <c r="C7" s="634"/>
      <c r="D7" s="634"/>
      <c r="E7" s="634"/>
      <c r="F7" s="634"/>
      <c r="G7" s="634"/>
      <c r="H7" s="634"/>
      <c r="I7" s="634"/>
      <c r="J7" s="634"/>
      <c r="K7" s="634"/>
      <c r="L7" s="634"/>
      <c r="M7" s="634"/>
      <c r="N7" s="634"/>
      <c r="O7" s="634"/>
      <c r="P7" s="634"/>
      <c r="Q7" s="635"/>
      <c r="R7" s="636">
        <v>22014</v>
      </c>
      <c r="S7" s="637"/>
      <c r="T7" s="637"/>
      <c r="U7" s="637"/>
      <c r="V7" s="637"/>
      <c r="W7" s="637"/>
      <c r="X7" s="637"/>
      <c r="Y7" s="638"/>
      <c r="Z7" s="639">
        <v>0</v>
      </c>
      <c r="AA7" s="639"/>
      <c r="AB7" s="639"/>
      <c r="AC7" s="639"/>
      <c r="AD7" s="640">
        <v>22014</v>
      </c>
      <c r="AE7" s="640"/>
      <c r="AF7" s="640"/>
      <c r="AG7" s="640"/>
      <c r="AH7" s="640"/>
      <c r="AI7" s="640"/>
      <c r="AJ7" s="640"/>
      <c r="AK7" s="640"/>
      <c r="AL7" s="641">
        <v>0</v>
      </c>
      <c r="AM7" s="642"/>
      <c r="AN7" s="642"/>
      <c r="AO7" s="643"/>
      <c r="AP7" s="633" t="s">
        <v>240</v>
      </c>
      <c r="AQ7" s="634"/>
      <c r="AR7" s="634"/>
      <c r="AS7" s="634"/>
      <c r="AT7" s="634"/>
      <c r="AU7" s="634"/>
      <c r="AV7" s="634"/>
      <c r="AW7" s="634"/>
      <c r="AX7" s="634"/>
      <c r="AY7" s="634"/>
      <c r="AZ7" s="634"/>
      <c r="BA7" s="634"/>
      <c r="BB7" s="634"/>
      <c r="BC7" s="634"/>
      <c r="BD7" s="634"/>
      <c r="BE7" s="634"/>
      <c r="BF7" s="635"/>
      <c r="BG7" s="636">
        <v>26223259</v>
      </c>
      <c r="BH7" s="637"/>
      <c r="BI7" s="637"/>
      <c r="BJ7" s="637"/>
      <c r="BK7" s="637"/>
      <c r="BL7" s="637"/>
      <c r="BM7" s="637"/>
      <c r="BN7" s="638"/>
      <c r="BO7" s="639">
        <v>47.7</v>
      </c>
      <c r="BP7" s="639"/>
      <c r="BQ7" s="639"/>
      <c r="BR7" s="639"/>
      <c r="BS7" s="640">
        <v>523951</v>
      </c>
      <c r="BT7" s="640"/>
      <c r="BU7" s="640"/>
      <c r="BV7" s="640"/>
      <c r="BW7" s="640"/>
      <c r="BX7" s="640"/>
      <c r="BY7" s="640"/>
      <c r="BZ7" s="640"/>
      <c r="CA7" s="640"/>
      <c r="CB7" s="644"/>
      <c r="CD7" s="633" t="s">
        <v>241</v>
      </c>
      <c r="CE7" s="634"/>
      <c r="CF7" s="634"/>
      <c r="CG7" s="634"/>
      <c r="CH7" s="634"/>
      <c r="CI7" s="634"/>
      <c r="CJ7" s="634"/>
      <c r="CK7" s="634"/>
      <c r="CL7" s="634"/>
      <c r="CM7" s="634"/>
      <c r="CN7" s="634"/>
      <c r="CO7" s="634"/>
      <c r="CP7" s="634"/>
      <c r="CQ7" s="635"/>
      <c r="CR7" s="636">
        <v>14445196</v>
      </c>
      <c r="CS7" s="637"/>
      <c r="CT7" s="637"/>
      <c r="CU7" s="637"/>
      <c r="CV7" s="637"/>
      <c r="CW7" s="637"/>
      <c r="CX7" s="637"/>
      <c r="CY7" s="638"/>
      <c r="CZ7" s="639">
        <v>12.4</v>
      </c>
      <c r="DA7" s="639"/>
      <c r="DB7" s="639"/>
      <c r="DC7" s="639"/>
      <c r="DD7" s="645">
        <v>718651</v>
      </c>
      <c r="DE7" s="637"/>
      <c r="DF7" s="637"/>
      <c r="DG7" s="637"/>
      <c r="DH7" s="637"/>
      <c r="DI7" s="637"/>
      <c r="DJ7" s="637"/>
      <c r="DK7" s="637"/>
      <c r="DL7" s="637"/>
      <c r="DM7" s="637"/>
      <c r="DN7" s="637"/>
      <c r="DO7" s="637"/>
      <c r="DP7" s="638"/>
      <c r="DQ7" s="645">
        <v>12812499</v>
      </c>
      <c r="DR7" s="637"/>
      <c r="DS7" s="637"/>
      <c r="DT7" s="637"/>
      <c r="DU7" s="637"/>
      <c r="DV7" s="637"/>
      <c r="DW7" s="637"/>
      <c r="DX7" s="637"/>
      <c r="DY7" s="637"/>
      <c r="DZ7" s="637"/>
      <c r="EA7" s="637"/>
      <c r="EB7" s="637"/>
      <c r="EC7" s="646"/>
    </row>
    <row r="8" spans="2:143" ht="11.25" customHeight="1">
      <c r="B8" s="633" t="s">
        <v>242</v>
      </c>
      <c r="C8" s="634"/>
      <c r="D8" s="634"/>
      <c r="E8" s="634"/>
      <c r="F8" s="634"/>
      <c r="G8" s="634"/>
      <c r="H8" s="634"/>
      <c r="I8" s="634"/>
      <c r="J8" s="634"/>
      <c r="K8" s="634"/>
      <c r="L8" s="634"/>
      <c r="M8" s="634"/>
      <c r="N8" s="634"/>
      <c r="O8" s="634"/>
      <c r="P8" s="634"/>
      <c r="Q8" s="635"/>
      <c r="R8" s="636">
        <v>316968</v>
      </c>
      <c r="S8" s="637"/>
      <c r="T8" s="637"/>
      <c r="U8" s="637"/>
      <c r="V8" s="637"/>
      <c r="W8" s="637"/>
      <c r="X8" s="637"/>
      <c r="Y8" s="638"/>
      <c r="Z8" s="639">
        <v>0.2</v>
      </c>
      <c r="AA8" s="639"/>
      <c r="AB8" s="639"/>
      <c r="AC8" s="639"/>
      <c r="AD8" s="640">
        <v>316968</v>
      </c>
      <c r="AE8" s="640"/>
      <c r="AF8" s="640"/>
      <c r="AG8" s="640"/>
      <c r="AH8" s="640"/>
      <c r="AI8" s="640"/>
      <c r="AJ8" s="640"/>
      <c r="AK8" s="640"/>
      <c r="AL8" s="641">
        <v>0.5</v>
      </c>
      <c r="AM8" s="642"/>
      <c r="AN8" s="642"/>
      <c r="AO8" s="643"/>
      <c r="AP8" s="633" t="s">
        <v>243</v>
      </c>
      <c r="AQ8" s="634"/>
      <c r="AR8" s="634"/>
      <c r="AS8" s="634"/>
      <c r="AT8" s="634"/>
      <c r="AU8" s="634"/>
      <c r="AV8" s="634"/>
      <c r="AW8" s="634"/>
      <c r="AX8" s="634"/>
      <c r="AY8" s="634"/>
      <c r="AZ8" s="634"/>
      <c r="BA8" s="634"/>
      <c r="BB8" s="634"/>
      <c r="BC8" s="634"/>
      <c r="BD8" s="634"/>
      <c r="BE8" s="634"/>
      <c r="BF8" s="635"/>
      <c r="BG8" s="636">
        <v>632221</v>
      </c>
      <c r="BH8" s="637"/>
      <c r="BI8" s="637"/>
      <c r="BJ8" s="637"/>
      <c r="BK8" s="637"/>
      <c r="BL8" s="637"/>
      <c r="BM8" s="637"/>
      <c r="BN8" s="638"/>
      <c r="BO8" s="639">
        <v>1.2</v>
      </c>
      <c r="BP8" s="639"/>
      <c r="BQ8" s="639"/>
      <c r="BR8" s="639"/>
      <c r="BS8" s="640" t="s">
        <v>238</v>
      </c>
      <c r="BT8" s="640"/>
      <c r="BU8" s="640"/>
      <c r="BV8" s="640"/>
      <c r="BW8" s="640"/>
      <c r="BX8" s="640"/>
      <c r="BY8" s="640"/>
      <c r="BZ8" s="640"/>
      <c r="CA8" s="640"/>
      <c r="CB8" s="644"/>
      <c r="CD8" s="633" t="s">
        <v>244</v>
      </c>
      <c r="CE8" s="634"/>
      <c r="CF8" s="634"/>
      <c r="CG8" s="634"/>
      <c r="CH8" s="634"/>
      <c r="CI8" s="634"/>
      <c r="CJ8" s="634"/>
      <c r="CK8" s="634"/>
      <c r="CL8" s="634"/>
      <c r="CM8" s="634"/>
      <c r="CN8" s="634"/>
      <c r="CO8" s="634"/>
      <c r="CP8" s="634"/>
      <c r="CQ8" s="635"/>
      <c r="CR8" s="636">
        <v>54851465</v>
      </c>
      <c r="CS8" s="637"/>
      <c r="CT8" s="637"/>
      <c r="CU8" s="637"/>
      <c r="CV8" s="637"/>
      <c r="CW8" s="637"/>
      <c r="CX8" s="637"/>
      <c r="CY8" s="638"/>
      <c r="CZ8" s="639">
        <v>46.9</v>
      </c>
      <c r="DA8" s="639"/>
      <c r="DB8" s="639"/>
      <c r="DC8" s="639"/>
      <c r="DD8" s="645">
        <v>284481</v>
      </c>
      <c r="DE8" s="637"/>
      <c r="DF8" s="637"/>
      <c r="DG8" s="637"/>
      <c r="DH8" s="637"/>
      <c r="DI8" s="637"/>
      <c r="DJ8" s="637"/>
      <c r="DK8" s="637"/>
      <c r="DL8" s="637"/>
      <c r="DM8" s="637"/>
      <c r="DN8" s="637"/>
      <c r="DO8" s="637"/>
      <c r="DP8" s="638"/>
      <c r="DQ8" s="645">
        <v>26655333</v>
      </c>
      <c r="DR8" s="637"/>
      <c r="DS8" s="637"/>
      <c r="DT8" s="637"/>
      <c r="DU8" s="637"/>
      <c r="DV8" s="637"/>
      <c r="DW8" s="637"/>
      <c r="DX8" s="637"/>
      <c r="DY8" s="637"/>
      <c r="DZ8" s="637"/>
      <c r="EA8" s="637"/>
      <c r="EB8" s="637"/>
      <c r="EC8" s="646"/>
    </row>
    <row r="9" spans="2:143" ht="11.25" customHeight="1">
      <c r="B9" s="633" t="s">
        <v>245</v>
      </c>
      <c r="C9" s="634"/>
      <c r="D9" s="634"/>
      <c r="E9" s="634"/>
      <c r="F9" s="634"/>
      <c r="G9" s="634"/>
      <c r="H9" s="634"/>
      <c r="I9" s="634"/>
      <c r="J9" s="634"/>
      <c r="K9" s="634"/>
      <c r="L9" s="634"/>
      <c r="M9" s="634"/>
      <c r="N9" s="634"/>
      <c r="O9" s="634"/>
      <c r="P9" s="634"/>
      <c r="Q9" s="635"/>
      <c r="R9" s="636">
        <v>246759</v>
      </c>
      <c r="S9" s="637"/>
      <c r="T9" s="637"/>
      <c r="U9" s="637"/>
      <c r="V9" s="637"/>
      <c r="W9" s="637"/>
      <c r="X9" s="637"/>
      <c r="Y9" s="638"/>
      <c r="Z9" s="639">
        <v>0.2</v>
      </c>
      <c r="AA9" s="639"/>
      <c r="AB9" s="639"/>
      <c r="AC9" s="639"/>
      <c r="AD9" s="640">
        <v>246759</v>
      </c>
      <c r="AE9" s="640"/>
      <c r="AF9" s="640"/>
      <c r="AG9" s="640"/>
      <c r="AH9" s="640"/>
      <c r="AI9" s="640"/>
      <c r="AJ9" s="640"/>
      <c r="AK9" s="640"/>
      <c r="AL9" s="641">
        <v>0.4</v>
      </c>
      <c r="AM9" s="642"/>
      <c r="AN9" s="642"/>
      <c r="AO9" s="643"/>
      <c r="AP9" s="633" t="s">
        <v>246</v>
      </c>
      <c r="AQ9" s="634"/>
      <c r="AR9" s="634"/>
      <c r="AS9" s="634"/>
      <c r="AT9" s="634"/>
      <c r="AU9" s="634"/>
      <c r="AV9" s="634"/>
      <c r="AW9" s="634"/>
      <c r="AX9" s="634"/>
      <c r="AY9" s="634"/>
      <c r="AZ9" s="634"/>
      <c r="BA9" s="634"/>
      <c r="BB9" s="634"/>
      <c r="BC9" s="634"/>
      <c r="BD9" s="634"/>
      <c r="BE9" s="634"/>
      <c r="BF9" s="635"/>
      <c r="BG9" s="636">
        <v>22770468</v>
      </c>
      <c r="BH9" s="637"/>
      <c r="BI9" s="637"/>
      <c r="BJ9" s="637"/>
      <c r="BK9" s="637"/>
      <c r="BL9" s="637"/>
      <c r="BM9" s="637"/>
      <c r="BN9" s="638"/>
      <c r="BO9" s="639">
        <v>41.4</v>
      </c>
      <c r="BP9" s="639"/>
      <c r="BQ9" s="639"/>
      <c r="BR9" s="639"/>
      <c r="BS9" s="640" t="s">
        <v>238</v>
      </c>
      <c r="BT9" s="640"/>
      <c r="BU9" s="640"/>
      <c r="BV9" s="640"/>
      <c r="BW9" s="640"/>
      <c r="BX9" s="640"/>
      <c r="BY9" s="640"/>
      <c r="BZ9" s="640"/>
      <c r="CA9" s="640"/>
      <c r="CB9" s="644"/>
      <c r="CD9" s="633" t="s">
        <v>247</v>
      </c>
      <c r="CE9" s="634"/>
      <c r="CF9" s="634"/>
      <c r="CG9" s="634"/>
      <c r="CH9" s="634"/>
      <c r="CI9" s="634"/>
      <c r="CJ9" s="634"/>
      <c r="CK9" s="634"/>
      <c r="CL9" s="634"/>
      <c r="CM9" s="634"/>
      <c r="CN9" s="634"/>
      <c r="CO9" s="634"/>
      <c r="CP9" s="634"/>
      <c r="CQ9" s="635"/>
      <c r="CR9" s="636">
        <v>12235176</v>
      </c>
      <c r="CS9" s="637"/>
      <c r="CT9" s="637"/>
      <c r="CU9" s="637"/>
      <c r="CV9" s="637"/>
      <c r="CW9" s="637"/>
      <c r="CX9" s="637"/>
      <c r="CY9" s="638"/>
      <c r="CZ9" s="639">
        <v>10.5</v>
      </c>
      <c r="DA9" s="639"/>
      <c r="DB9" s="639"/>
      <c r="DC9" s="639"/>
      <c r="DD9" s="645">
        <v>797424</v>
      </c>
      <c r="DE9" s="637"/>
      <c r="DF9" s="637"/>
      <c r="DG9" s="637"/>
      <c r="DH9" s="637"/>
      <c r="DI9" s="637"/>
      <c r="DJ9" s="637"/>
      <c r="DK9" s="637"/>
      <c r="DL9" s="637"/>
      <c r="DM9" s="637"/>
      <c r="DN9" s="637"/>
      <c r="DO9" s="637"/>
      <c r="DP9" s="638"/>
      <c r="DQ9" s="645">
        <v>7951780</v>
      </c>
      <c r="DR9" s="637"/>
      <c r="DS9" s="637"/>
      <c r="DT9" s="637"/>
      <c r="DU9" s="637"/>
      <c r="DV9" s="637"/>
      <c r="DW9" s="637"/>
      <c r="DX9" s="637"/>
      <c r="DY9" s="637"/>
      <c r="DZ9" s="637"/>
      <c r="EA9" s="637"/>
      <c r="EB9" s="637"/>
      <c r="EC9" s="646"/>
    </row>
    <row r="10" spans="2:143" ht="11.25" customHeight="1">
      <c r="B10" s="633" t="s">
        <v>248</v>
      </c>
      <c r="C10" s="634"/>
      <c r="D10" s="634"/>
      <c r="E10" s="634"/>
      <c r="F10" s="634"/>
      <c r="G10" s="634"/>
      <c r="H10" s="634"/>
      <c r="I10" s="634"/>
      <c r="J10" s="634"/>
      <c r="K10" s="634"/>
      <c r="L10" s="634"/>
      <c r="M10" s="634"/>
      <c r="N10" s="634"/>
      <c r="O10" s="634"/>
      <c r="P10" s="634"/>
      <c r="Q10" s="635"/>
      <c r="R10" s="636" t="s">
        <v>147</v>
      </c>
      <c r="S10" s="637"/>
      <c r="T10" s="637"/>
      <c r="U10" s="637"/>
      <c r="V10" s="637"/>
      <c r="W10" s="637"/>
      <c r="X10" s="637"/>
      <c r="Y10" s="638"/>
      <c r="Z10" s="639" t="s">
        <v>147</v>
      </c>
      <c r="AA10" s="639"/>
      <c r="AB10" s="639"/>
      <c r="AC10" s="639"/>
      <c r="AD10" s="640" t="s">
        <v>147</v>
      </c>
      <c r="AE10" s="640"/>
      <c r="AF10" s="640"/>
      <c r="AG10" s="640"/>
      <c r="AH10" s="640"/>
      <c r="AI10" s="640"/>
      <c r="AJ10" s="640"/>
      <c r="AK10" s="640"/>
      <c r="AL10" s="641" t="s">
        <v>147</v>
      </c>
      <c r="AM10" s="642"/>
      <c r="AN10" s="642"/>
      <c r="AO10" s="643"/>
      <c r="AP10" s="633" t="s">
        <v>249</v>
      </c>
      <c r="AQ10" s="634"/>
      <c r="AR10" s="634"/>
      <c r="AS10" s="634"/>
      <c r="AT10" s="634"/>
      <c r="AU10" s="634"/>
      <c r="AV10" s="634"/>
      <c r="AW10" s="634"/>
      <c r="AX10" s="634"/>
      <c r="AY10" s="634"/>
      <c r="AZ10" s="634"/>
      <c r="BA10" s="634"/>
      <c r="BB10" s="634"/>
      <c r="BC10" s="634"/>
      <c r="BD10" s="634"/>
      <c r="BE10" s="634"/>
      <c r="BF10" s="635"/>
      <c r="BG10" s="636">
        <v>863954</v>
      </c>
      <c r="BH10" s="637"/>
      <c r="BI10" s="637"/>
      <c r="BJ10" s="637"/>
      <c r="BK10" s="637"/>
      <c r="BL10" s="637"/>
      <c r="BM10" s="637"/>
      <c r="BN10" s="638"/>
      <c r="BO10" s="639">
        <v>1.6</v>
      </c>
      <c r="BP10" s="639"/>
      <c r="BQ10" s="639"/>
      <c r="BR10" s="639"/>
      <c r="BS10" s="640" t="s">
        <v>147</v>
      </c>
      <c r="BT10" s="640"/>
      <c r="BU10" s="640"/>
      <c r="BV10" s="640"/>
      <c r="BW10" s="640"/>
      <c r="BX10" s="640"/>
      <c r="BY10" s="640"/>
      <c r="BZ10" s="640"/>
      <c r="CA10" s="640"/>
      <c r="CB10" s="644"/>
      <c r="CD10" s="633" t="s">
        <v>250</v>
      </c>
      <c r="CE10" s="634"/>
      <c r="CF10" s="634"/>
      <c r="CG10" s="634"/>
      <c r="CH10" s="634"/>
      <c r="CI10" s="634"/>
      <c r="CJ10" s="634"/>
      <c r="CK10" s="634"/>
      <c r="CL10" s="634"/>
      <c r="CM10" s="634"/>
      <c r="CN10" s="634"/>
      <c r="CO10" s="634"/>
      <c r="CP10" s="634"/>
      <c r="CQ10" s="635"/>
      <c r="CR10" s="636">
        <v>129677</v>
      </c>
      <c r="CS10" s="637"/>
      <c r="CT10" s="637"/>
      <c r="CU10" s="637"/>
      <c r="CV10" s="637"/>
      <c r="CW10" s="637"/>
      <c r="CX10" s="637"/>
      <c r="CY10" s="638"/>
      <c r="CZ10" s="639">
        <v>0.1</v>
      </c>
      <c r="DA10" s="639"/>
      <c r="DB10" s="639"/>
      <c r="DC10" s="639"/>
      <c r="DD10" s="645" t="s">
        <v>147</v>
      </c>
      <c r="DE10" s="637"/>
      <c r="DF10" s="637"/>
      <c r="DG10" s="637"/>
      <c r="DH10" s="637"/>
      <c r="DI10" s="637"/>
      <c r="DJ10" s="637"/>
      <c r="DK10" s="637"/>
      <c r="DL10" s="637"/>
      <c r="DM10" s="637"/>
      <c r="DN10" s="637"/>
      <c r="DO10" s="637"/>
      <c r="DP10" s="638"/>
      <c r="DQ10" s="645">
        <v>129347</v>
      </c>
      <c r="DR10" s="637"/>
      <c r="DS10" s="637"/>
      <c r="DT10" s="637"/>
      <c r="DU10" s="637"/>
      <c r="DV10" s="637"/>
      <c r="DW10" s="637"/>
      <c r="DX10" s="637"/>
      <c r="DY10" s="637"/>
      <c r="DZ10" s="637"/>
      <c r="EA10" s="637"/>
      <c r="EB10" s="637"/>
      <c r="EC10" s="646"/>
    </row>
    <row r="11" spans="2:143" ht="11.25" customHeight="1">
      <c r="B11" s="633" t="s">
        <v>251</v>
      </c>
      <c r="C11" s="634"/>
      <c r="D11" s="634"/>
      <c r="E11" s="634"/>
      <c r="F11" s="634"/>
      <c r="G11" s="634"/>
      <c r="H11" s="634"/>
      <c r="I11" s="634"/>
      <c r="J11" s="634"/>
      <c r="K11" s="634"/>
      <c r="L11" s="634"/>
      <c r="M11" s="634"/>
      <c r="N11" s="634"/>
      <c r="O11" s="634"/>
      <c r="P11" s="634"/>
      <c r="Q11" s="635"/>
      <c r="R11" s="636">
        <v>7727613</v>
      </c>
      <c r="S11" s="637"/>
      <c r="T11" s="637"/>
      <c r="U11" s="637"/>
      <c r="V11" s="637"/>
      <c r="W11" s="637"/>
      <c r="X11" s="637"/>
      <c r="Y11" s="638"/>
      <c r="Z11" s="641">
        <v>6</v>
      </c>
      <c r="AA11" s="642"/>
      <c r="AB11" s="642"/>
      <c r="AC11" s="648"/>
      <c r="AD11" s="645">
        <v>7727613</v>
      </c>
      <c r="AE11" s="637"/>
      <c r="AF11" s="637"/>
      <c r="AG11" s="637"/>
      <c r="AH11" s="637"/>
      <c r="AI11" s="637"/>
      <c r="AJ11" s="637"/>
      <c r="AK11" s="638"/>
      <c r="AL11" s="641">
        <v>11.9</v>
      </c>
      <c r="AM11" s="642"/>
      <c r="AN11" s="642"/>
      <c r="AO11" s="643"/>
      <c r="AP11" s="633" t="s">
        <v>252</v>
      </c>
      <c r="AQ11" s="634"/>
      <c r="AR11" s="634"/>
      <c r="AS11" s="634"/>
      <c r="AT11" s="634"/>
      <c r="AU11" s="634"/>
      <c r="AV11" s="634"/>
      <c r="AW11" s="634"/>
      <c r="AX11" s="634"/>
      <c r="AY11" s="634"/>
      <c r="AZ11" s="634"/>
      <c r="BA11" s="634"/>
      <c r="BB11" s="634"/>
      <c r="BC11" s="634"/>
      <c r="BD11" s="634"/>
      <c r="BE11" s="634"/>
      <c r="BF11" s="635"/>
      <c r="BG11" s="636">
        <v>1956616</v>
      </c>
      <c r="BH11" s="637"/>
      <c r="BI11" s="637"/>
      <c r="BJ11" s="637"/>
      <c r="BK11" s="637"/>
      <c r="BL11" s="637"/>
      <c r="BM11" s="637"/>
      <c r="BN11" s="638"/>
      <c r="BO11" s="639">
        <v>3.6</v>
      </c>
      <c r="BP11" s="639"/>
      <c r="BQ11" s="639"/>
      <c r="BR11" s="639"/>
      <c r="BS11" s="640">
        <v>523951</v>
      </c>
      <c r="BT11" s="640"/>
      <c r="BU11" s="640"/>
      <c r="BV11" s="640"/>
      <c r="BW11" s="640"/>
      <c r="BX11" s="640"/>
      <c r="BY11" s="640"/>
      <c r="BZ11" s="640"/>
      <c r="CA11" s="640"/>
      <c r="CB11" s="644"/>
      <c r="CD11" s="633" t="s">
        <v>253</v>
      </c>
      <c r="CE11" s="634"/>
      <c r="CF11" s="634"/>
      <c r="CG11" s="634"/>
      <c r="CH11" s="634"/>
      <c r="CI11" s="634"/>
      <c r="CJ11" s="634"/>
      <c r="CK11" s="634"/>
      <c r="CL11" s="634"/>
      <c r="CM11" s="634"/>
      <c r="CN11" s="634"/>
      <c r="CO11" s="634"/>
      <c r="CP11" s="634"/>
      <c r="CQ11" s="635"/>
      <c r="CR11" s="636">
        <v>263324</v>
      </c>
      <c r="CS11" s="637"/>
      <c r="CT11" s="637"/>
      <c r="CU11" s="637"/>
      <c r="CV11" s="637"/>
      <c r="CW11" s="637"/>
      <c r="CX11" s="637"/>
      <c r="CY11" s="638"/>
      <c r="CZ11" s="639">
        <v>0.2</v>
      </c>
      <c r="DA11" s="639"/>
      <c r="DB11" s="639"/>
      <c r="DC11" s="639"/>
      <c r="DD11" s="645" t="s">
        <v>147</v>
      </c>
      <c r="DE11" s="637"/>
      <c r="DF11" s="637"/>
      <c r="DG11" s="637"/>
      <c r="DH11" s="637"/>
      <c r="DI11" s="637"/>
      <c r="DJ11" s="637"/>
      <c r="DK11" s="637"/>
      <c r="DL11" s="637"/>
      <c r="DM11" s="637"/>
      <c r="DN11" s="637"/>
      <c r="DO11" s="637"/>
      <c r="DP11" s="638"/>
      <c r="DQ11" s="645">
        <v>240795</v>
      </c>
      <c r="DR11" s="637"/>
      <c r="DS11" s="637"/>
      <c r="DT11" s="637"/>
      <c r="DU11" s="637"/>
      <c r="DV11" s="637"/>
      <c r="DW11" s="637"/>
      <c r="DX11" s="637"/>
      <c r="DY11" s="637"/>
      <c r="DZ11" s="637"/>
      <c r="EA11" s="637"/>
      <c r="EB11" s="637"/>
      <c r="EC11" s="646"/>
    </row>
    <row r="12" spans="2:143" ht="11.25" customHeight="1">
      <c r="B12" s="633" t="s">
        <v>254</v>
      </c>
      <c r="C12" s="634"/>
      <c r="D12" s="634"/>
      <c r="E12" s="634"/>
      <c r="F12" s="634"/>
      <c r="G12" s="634"/>
      <c r="H12" s="634"/>
      <c r="I12" s="634"/>
      <c r="J12" s="634"/>
      <c r="K12" s="634"/>
      <c r="L12" s="634"/>
      <c r="M12" s="634"/>
      <c r="N12" s="634"/>
      <c r="O12" s="634"/>
      <c r="P12" s="634"/>
      <c r="Q12" s="635"/>
      <c r="R12" s="636">
        <v>23831</v>
      </c>
      <c r="S12" s="637"/>
      <c r="T12" s="637"/>
      <c r="U12" s="637"/>
      <c r="V12" s="637"/>
      <c r="W12" s="637"/>
      <c r="X12" s="637"/>
      <c r="Y12" s="638"/>
      <c r="Z12" s="639">
        <v>0</v>
      </c>
      <c r="AA12" s="639"/>
      <c r="AB12" s="639"/>
      <c r="AC12" s="639"/>
      <c r="AD12" s="640">
        <v>23831</v>
      </c>
      <c r="AE12" s="640"/>
      <c r="AF12" s="640"/>
      <c r="AG12" s="640"/>
      <c r="AH12" s="640"/>
      <c r="AI12" s="640"/>
      <c r="AJ12" s="640"/>
      <c r="AK12" s="640"/>
      <c r="AL12" s="641">
        <v>0</v>
      </c>
      <c r="AM12" s="642"/>
      <c r="AN12" s="642"/>
      <c r="AO12" s="643"/>
      <c r="AP12" s="633" t="s">
        <v>255</v>
      </c>
      <c r="AQ12" s="634"/>
      <c r="AR12" s="634"/>
      <c r="AS12" s="634"/>
      <c r="AT12" s="634"/>
      <c r="AU12" s="634"/>
      <c r="AV12" s="634"/>
      <c r="AW12" s="634"/>
      <c r="AX12" s="634"/>
      <c r="AY12" s="634"/>
      <c r="AZ12" s="634"/>
      <c r="BA12" s="634"/>
      <c r="BB12" s="634"/>
      <c r="BC12" s="634"/>
      <c r="BD12" s="634"/>
      <c r="BE12" s="634"/>
      <c r="BF12" s="635"/>
      <c r="BG12" s="636">
        <v>21290862</v>
      </c>
      <c r="BH12" s="637"/>
      <c r="BI12" s="637"/>
      <c r="BJ12" s="637"/>
      <c r="BK12" s="637"/>
      <c r="BL12" s="637"/>
      <c r="BM12" s="637"/>
      <c r="BN12" s="638"/>
      <c r="BO12" s="639">
        <v>38.700000000000003</v>
      </c>
      <c r="BP12" s="639"/>
      <c r="BQ12" s="639"/>
      <c r="BR12" s="639"/>
      <c r="BS12" s="640" t="s">
        <v>238</v>
      </c>
      <c r="BT12" s="640"/>
      <c r="BU12" s="640"/>
      <c r="BV12" s="640"/>
      <c r="BW12" s="640"/>
      <c r="BX12" s="640"/>
      <c r="BY12" s="640"/>
      <c r="BZ12" s="640"/>
      <c r="CA12" s="640"/>
      <c r="CB12" s="644"/>
      <c r="CD12" s="633" t="s">
        <v>256</v>
      </c>
      <c r="CE12" s="634"/>
      <c r="CF12" s="634"/>
      <c r="CG12" s="634"/>
      <c r="CH12" s="634"/>
      <c r="CI12" s="634"/>
      <c r="CJ12" s="634"/>
      <c r="CK12" s="634"/>
      <c r="CL12" s="634"/>
      <c r="CM12" s="634"/>
      <c r="CN12" s="634"/>
      <c r="CO12" s="634"/>
      <c r="CP12" s="634"/>
      <c r="CQ12" s="635"/>
      <c r="CR12" s="636">
        <v>732847</v>
      </c>
      <c r="CS12" s="637"/>
      <c r="CT12" s="637"/>
      <c r="CU12" s="637"/>
      <c r="CV12" s="637"/>
      <c r="CW12" s="637"/>
      <c r="CX12" s="637"/>
      <c r="CY12" s="638"/>
      <c r="CZ12" s="639">
        <v>0.6</v>
      </c>
      <c r="DA12" s="639"/>
      <c r="DB12" s="639"/>
      <c r="DC12" s="639"/>
      <c r="DD12" s="645">
        <v>62402</v>
      </c>
      <c r="DE12" s="637"/>
      <c r="DF12" s="637"/>
      <c r="DG12" s="637"/>
      <c r="DH12" s="637"/>
      <c r="DI12" s="637"/>
      <c r="DJ12" s="637"/>
      <c r="DK12" s="637"/>
      <c r="DL12" s="637"/>
      <c r="DM12" s="637"/>
      <c r="DN12" s="637"/>
      <c r="DO12" s="637"/>
      <c r="DP12" s="638"/>
      <c r="DQ12" s="645">
        <v>657482</v>
      </c>
      <c r="DR12" s="637"/>
      <c r="DS12" s="637"/>
      <c r="DT12" s="637"/>
      <c r="DU12" s="637"/>
      <c r="DV12" s="637"/>
      <c r="DW12" s="637"/>
      <c r="DX12" s="637"/>
      <c r="DY12" s="637"/>
      <c r="DZ12" s="637"/>
      <c r="EA12" s="637"/>
      <c r="EB12" s="637"/>
      <c r="EC12" s="646"/>
    </row>
    <row r="13" spans="2:143" ht="11.25" customHeight="1">
      <c r="B13" s="633" t="s">
        <v>257</v>
      </c>
      <c r="C13" s="634"/>
      <c r="D13" s="634"/>
      <c r="E13" s="634"/>
      <c r="F13" s="634"/>
      <c r="G13" s="634"/>
      <c r="H13" s="634"/>
      <c r="I13" s="634"/>
      <c r="J13" s="634"/>
      <c r="K13" s="634"/>
      <c r="L13" s="634"/>
      <c r="M13" s="634"/>
      <c r="N13" s="634"/>
      <c r="O13" s="634"/>
      <c r="P13" s="634"/>
      <c r="Q13" s="635"/>
      <c r="R13" s="636" t="s">
        <v>238</v>
      </c>
      <c r="S13" s="637"/>
      <c r="T13" s="637"/>
      <c r="U13" s="637"/>
      <c r="V13" s="637"/>
      <c r="W13" s="637"/>
      <c r="X13" s="637"/>
      <c r="Y13" s="638"/>
      <c r="Z13" s="639" t="s">
        <v>238</v>
      </c>
      <c r="AA13" s="639"/>
      <c r="AB13" s="639"/>
      <c r="AC13" s="639"/>
      <c r="AD13" s="640" t="s">
        <v>147</v>
      </c>
      <c r="AE13" s="640"/>
      <c r="AF13" s="640"/>
      <c r="AG13" s="640"/>
      <c r="AH13" s="640"/>
      <c r="AI13" s="640"/>
      <c r="AJ13" s="640"/>
      <c r="AK13" s="640"/>
      <c r="AL13" s="641" t="s">
        <v>187</v>
      </c>
      <c r="AM13" s="642"/>
      <c r="AN13" s="642"/>
      <c r="AO13" s="643"/>
      <c r="AP13" s="633" t="s">
        <v>258</v>
      </c>
      <c r="AQ13" s="634"/>
      <c r="AR13" s="634"/>
      <c r="AS13" s="634"/>
      <c r="AT13" s="634"/>
      <c r="AU13" s="634"/>
      <c r="AV13" s="634"/>
      <c r="AW13" s="634"/>
      <c r="AX13" s="634"/>
      <c r="AY13" s="634"/>
      <c r="AZ13" s="634"/>
      <c r="BA13" s="634"/>
      <c r="BB13" s="634"/>
      <c r="BC13" s="634"/>
      <c r="BD13" s="634"/>
      <c r="BE13" s="634"/>
      <c r="BF13" s="635"/>
      <c r="BG13" s="636">
        <v>21141760</v>
      </c>
      <c r="BH13" s="637"/>
      <c r="BI13" s="637"/>
      <c r="BJ13" s="637"/>
      <c r="BK13" s="637"/>
      <c r="BL13" s="637"/>
      <c r="BM13" s="637"/>
      <c r="BN13" s="638"/>
      <c r="BO13" s="639">
        <v>38.5</v>
      </c>
      <c r="BP13" s="639"/>
      <c r="BQ13" s="639"/>
      <c r="BR13" s="639"/>
      <c r="BS13" s="640" t="s">
        <v>238</v>
      </c>
      <c r="BT13" s="640"/>
      <c r="BU13" s="640"/>
      <c r="BV13" s="640"/>
      <c r="BW13" s="640"/>
      <c r="BX13" s="640"/>
      <c r="BY13" s="640"/>
      <c r="BZ13" s="640"/>
      <c r="CA13" s="640"/>
      <c r="CB13" s="644"/>
      <c r="CD13" s="633" t="s">
        <v>259</v>
      </c>
      <c r="CE13" s="634"/>
      <c r="CF13" s="634"/>
      <c r="CG13" s="634"/>
      <c r="CH13" s="634"/>
      <c r="CI13" s="634"/>
      <c r="CJ13" s="634"/>
      <c r="CK13" s="634"/>
      <c r="CL13" s="634"/>
      <c r="CM13" s="634"/>
      <c r="CN13" s="634"/>
      <c r="CO13" s="634"/>
      <c r="CP13" s="634"/>
      <c r="CQ13" s="635"/>
      <c r="CR13" s="636">
        <v>10383364</v>
      </c>
      <c r="CS13" s="637"/>
      <c r="CT13" s="637"/>
      <c r="CU13" s="637"/>
      <c r="CV13" s="637"/>
      <c r="CW13" s="637"/>
      <c r="CX13" s="637"/>
      <c r="CY13" s="638"/>
      <c r="CZ13" s="639">
        <v>8.9</v>
      </c>
      <c r="DA13" s="639"/>
      <c r="DB13" s="639"/>
      <c r="DC13" s="639"/>
      <c r="DD13" s="645">
        <v>4399577</v>
      </c>
      <c r="DE13" s="637"/>
      <c r="DF13" s="637"/>
      <c r="DG13" s="637"/>
      <c r="DH13" s="637"/>
      <c r="DI13" s="637"/>
      <c r="DJ13" s="637"/>
      <c r="DK13" s="637"/>
      <c r="DL13" s="637"/>
      <c r="DM13" s="637"/>
      <c r="DN13" s="637"/>
      <c r="DO13" s="637"/>
      <c r="DP13" s="638"/>
      <c r="DQ13" s="645">
        <v>7045927</v>
      </c>
      <c r="DR13" s="637"/>
      <c r="DS13" s="637"/>
      <c r="DT13" s="637"/>
      <c r="DU13" s="637"/>
      <c r="DV13" s="637"/>
      <c r="DW13" s="637"/>
      <c r="DX13" s="637"/>
      <c r="DY13" s="637"/>
      <c r="DZ13" s="637"/>
      <c r="EA13" s="637"/>
      <c r="EB13" s="637"/>
      <c r="EC13" s="646"/>
    </row>
    <row r="14" spans="2:143" ht="11.25" customHeight="1">
      <c r="B14" s="633" t="s">
        <v>260</v>
      </c>
      <c r="C14" s="634"/>
      <c r="D14" s="634"/>
      <c r="E14" s="634"/>
      <c r="F14" s="634"/>
      <c r="G14" s="634"/>
      <c r="H14" s="634"/>
      <c r="I14" s="634"/>
      <c r="J14" s="634"/>
      <c r="K14" s="634"/>
      <c r="L14" s="634"/>
      <c r="M14" s="634"/>
      <c r="N14" s="634"/>
      <c r="O14" s="634"/>
      <c r="P14" s="634"/>
      <c r="Q14" s="635"/>
      <c r="R14" s="636">
        <v>1541</v>
      </c>
      <c r="S14" s="637"/>
      <c r="T14" s="637"/>
      <c r="U14" s="637"/>
      <c r="V14" s="637"/>
      <c r="W14" s="637"/>
      <c r="X14" s="637"/>
      <c r="Y14" s="638"/>
      <c r="Z14" s="639">
        <v>0</v>
      </c>
      <c r="AA14" s="639"/>
      <c r="AB14" s="639"/>
      <c r="AC14" s="639"/>
      <c r="AD14" s="640">
        <v>1541</v>
      </c>
      <c r="AE14" s="640"/>
      <c r="AF14" s="640"/>
      <c r="AG14" s="640"/>
      <c r="AH14" s="640"/>
      <c r="AI14" s="640"/>
      <c r="AJ14" s="640"/>
      <c r="AK14" s="640"/>
      <c r="AL14" s="641">
        <v>0</v>
      </c>
      <c r="AM14" s="642"/>
      <c r="AN14" s="642"/>
      <c r="AO14" s="643"/>
      <c r="AP14" s="633" t="s">
        <v>261</v>
      </c>
      <c r="AQ14" s="634"/>
      <c r="AR14" s="634"/>
      <c r="AS14" s="634"/>
      <c r="AT14" s="634"/>
      <c r="AU14" s="634"/>
      <c r="AV14" s="634"/>
      <c r="AW14" s="634"/>
      <c r="AX14" s="634"/>
      <c r="AY14" s="634"/>
      <c r="AZ14" s="634"/>
      <c r="BA14" s="634"/>
      <c r="BB14" s="634"/>
      <c r="BC14" s="634"/>
      <c r="BD14" s="634"/>
      <c r="BE14" s="634"/>
      <c r="BF14" s="635"/>
      <c r="BG14" s="636">
        <v>556917</v>
      </c>
      <c r="BH14" s="637"/>
      <c r="BI14" s="637"/>
      <c r="BJ14" s="637"/>
      <c r="BK14" s="637"/>
      <c r="BL14" s="637"/>
      <c r="BM14" s="637"/>
      <c r="BN14" s="638"/>
      <c r="BO14" s="639">
        <v>1</v>
      </c>
      <c r="BP14" s="639"/>
      <c r="BQ14" s="639"/>
      <c r="BR14" s="639"/>
      <c r="BS14" s="640" t="s">
        <v>147</v>
      </c>
      <c r="BT14" s="640"/>
      <c r="BU14" s="640"/>
      <c r="BV14" s="640"/>
      <c r="BW14" s="640"/>
      <c r="BX14" s="640"/>
      <c r="BY14" s="640"/>
      <c r="BZ14" s="640"/>
      <c r="CA14" s="640"/>
      <c r="CB14" s="644"/>
      <c r="CD14" s="633" t="s">
        <v>262</v>
      </c>
      <c r="CE14" s="634"/>
      <c r="CF14" s="634"/>
      <c r="CG14" s="634"/>
      <c r="CH14" s="634"/>
      <c r="CI14" s="634"/>
      <c r="CJ14" s="634"/>
      <c r="CK14" s="634"/>
      <c r="CL14" s="634"/>
      <c r="CM14" s="634"/>
      <c r="CN14" s="634"/>
      <c r="CO14" s="634"/>
      <c r="CP14" s="634"/>
      <c r="CQ14" s="635"/>
      <c r="CR14" s="636">
        <v>4105710</v>
      </c>
      <c r="CS14" s="637"/>
      <c r="CT14" s="637"/>
      <c r="CU14" s="637"/>
      <c r="CV14" s="637"/>
      <c r="CW14" s="637"/>
      <c r="CX14" s="637"/>
      <c r="CY14" s="638"/>
      <c r="CZ14" s="639">
        <v>3.5</v>
      </c>
      <c r="DA14" s="639"/>
      <c r="DB14" s="639"/>
      <c r="DC14" s="639"/>
      <c r="DD14" s="645">
        <v>143088</v>
      </c>
      <c r="DE14" s="637"/>
      <c r="DF14" s="637"/>
      <c r="DG14" s="637"/>
      <c r="DH14" s="637"/>
      <c r="DI14" s="637"/>
      <c r="DJ14" s="637"/>
      <c r="DK14" s="637"/>
      <c r="DL14" s="637"/>
      <c r="DM14" s="637"/>
      <c r="DN14" s="637"/>
      <c r="DO14" s="637"/>
      <c r="DP14" s="638"/>
      <c r="DQ14" s="645">
        <v>3976453</v>
      </c>
      <c r="DR14" s="637"/>
      <c r="DS14" s="637"/>
      <c r="DT14" s="637"/>
      <c r="DU14" s="637"/>
      <c r="DV14" s="637"/>
      <c r="DW14" s="637"/>
      <c r="DX14" s="637"/>
      <c r="DY14" s="637"/>
      <c r="DZ14" s="637"/>
      <c r="EA14" s="637"/>
      <c r="EB14" s="637"/>
      <c r="EC14" s="646"/>
    </row>
    <row r="15" spans="2:143" ht="11.25" customHeight="1">
      <c r="B15" s="633" t="s">
        <v>263</v>
      </c>
      <c r="C15" s="634"/>
      <c r="D15" s="634"/>
      <c r="E15" s="634"/>
      <c r="F15" s="634"/>
      <c r="G15" s="634"/>
      <c r="H15" s="634"/>
      <c r="I15" s="634"/>
      <c r="J15" s="634"/>
      <c r="K15" s="634"/>
      <c r="L15" s="634"/>
      <c r="M15" s="634"/>
      <c r="N15" s="634"/>
      <c r="O15" s="634"/>
      <c r="P15" s="634"/>
      <c r="Q15" s="635"/>
      <c r="R15" s="636" t="s">
        <v>238</v>
      </c>
      <c r="S15" s="637"/>
      <c r="T15" s="637"/>
      <c r="U15" s="637"/>
      <c r="V15" s="637"/>
      <c r="W15" s="637"/>
      <c r="X15" s="637"/>
      <c r="Y15" s="638"/>
      <c r="Z15" s="639" t="s">
        <v>147</v>
      </c>
      <c r="AA15" s="639"/>
      <c r="AB15" s="639"/>
      <c r="AC15" s="639"/>
      <c r="AD15" s="640" t="s">
        <v>147</v>
      </c>
      <c r="AE15" s="640"/>
      <c r="AF15" s="640"/>
      <c r="AG15" s="640"/>
      <c r="AH15" s="640"/>
      <c r="AI15" s="640"/>
      <c r="AJ15" s="640"/>
      <c r="AK15" s="640"/>
      <c r="AL15" s="641" t="s">
        <v>238</v>
      </c>
      <c r="AM15" s="642"/>
      <c r="AN15" s="642"/>
      <c r="AO15" s="643"/>
      <c r="AP15" s="633" t="s">
        <v>264</v>
      </c>
      <c r="AQ15" s="634"/>
      <c r="AR15" s="634"/>
      <c r="AS15" s="634"/>
      <c r="AT15" s="634"/>
      <c r="AU15" s="634"/>
      <c r="AV15" s="634"/>
      <c r="AW15" s="634"/>
      <c r="AX15" s="634"/>
      <c r="AY15" s="634"/>
      <c r="AZ15" s="634"/>
      <c r="BA15" s="634"/>
      <c r="BB15" s="634"/>
      <c r="BC15" s="634"/>
      <c r="BD15" s="634"/>
      <c r="BE15" s="634"/>
      <c r="BF15" s="635"/>
      <c r="BG15" s="636">
        <v>2090368</v>
      </c>
      <c r="BH15" s="637"/>
      <c r="BI15" s="637"/>
      <c r="BJ15" s="637"/>
      <c r="BK15" s="637"/>
      <c r="BL15" s="637"/>
      <c r="BM15" s="637"/>
      <c r="BN15" s="638"/>
      <c r="BO15" s="639">
        <v>3.8</v>
      </c>
      <c r="BP15" s="639"/>
      <c r="BQ15" s="639"/>
      <c r="BR15" s="639"/>
      <c r="BS15" s="640" t="s">
        <v>187</v>
      </c>
      <c r="BT15" s="640"/>
      <c r="BU15" s="640"/>
      <c r="BV15" s="640"/>
      <c r="BW15" s="640"/>
      <c r="BX15" s="640"/>
      <c r="BY15" s="640"/>
      <c r="BZ15" s="640"/>
      <c r="CA15" s="640"/>
      <c r="CB15" s="644"/>
      <c r="CD15" s="633" t="s">
        <v>265</v>
      </c>
      <c r="CE15" s="634"/>
      <c r="CF15" s="634"/>
      <c r="CG15" s="634"/>
      <c r="CH15" s="634"/>
      <c r="CI15" s="634"/>
      <c r="CJ15" s="634"/>
      <c r="CK15" s="634"/>
      <c r="CL15" s="634"/>
      <c r="CM15" s="634"/>
      <c r="CN15" s="634"/>
      <c r="CO15" s="634"/>
      <c r="CP15" s="634"/>
      <c r="CQ15" s="635"/>
      <c r="CR15" s="636">
        <v>11431492</v>
      </c>
      <c r="CS15" s="637"/>
      <c r="CT15" s="637"/>
      <c r="CU15" s="637"/>
      <c r="CV15" s="637"/>
      <c r="CW15" s="637"/>
      <c r="CX15" s="637"/>
      <c r="CY15" s="638"/>
      <c r="CZ15" s="639">
        <v>9.8000000000000007</v>
      </c>
      <c r="DA15" s="639"/>
      <c r="DB15" s="639"/>
      <c r="DC15" s="639"/>
      <c r="DD15" s="645">
        <v>1874086</v>
      </c>
      <c r="DE15" s="637"/>
      <c r="DF15" s="637"/>
      <c r="DG15" s="637"/>
      <c r="DH15" s="637"/>
      <c r="DI15" s="637"/>
      <c r="DJ15" s="637"/>
      <c r="DK15" s="637"/>
      <c r="DL15" s="637"/>
      <c r="DM15" s="637"/>
      <c r="DN15" s="637"/>
      <c r="DO15" s="637"/>
      <c r="DP15" s="638"/>
      <c r="DQ15" s="645">
        <v>8529016</v>
      </c>
      <c r="DR15" s="637"/>
      <c r="DS15" s="637"/>
      <c r="DT15" s="637"/>
      <c r="DU15" s="637"/>
      <c r="DV15" s="637"/>
      <c r="DW15" s="637"/>
      <c r="DX15" s="637"/>
      <c r="DY15" s="637"/>
      <c r="DZ15" s="637"/>
      <c r="EA15" s="637"/>
      <c r="EB15" s="637"/>
      <c r="EC15" s="646"/>
    </row>
    <row r="16" spans="2:143" ht="11.25" customHeight="1">
      <c r="B16" s="633" t="s">
        <v>266</v>
      </c>
      <c r="C16" s="634"/>
      <c r="D16" s="634"/>
      <c r="E16" s="634"/>
      <c r="F16" s="634"/>
      <c r="G16" s="634"/>
      <c r="H16" s="634"/>
      <c r="I16" s="634"/>
      <c r="J16" s="634"/>
      <c r="K16" s="634"/>
      <c r="L16" s="634"/>
      <c r="M16" s="634"/>
      <c r="N16" s="634"/>
      <c r="O16" s="634"/>
      <c r="P16" s="634"/>
      <c r="Q16" s="635"/>
      <c r="R16" s="636">
        <v>101762</v>
      </c>
      <c r="S16" s="637"/>
      <c r="T16" s="637"/>
      <c r="U16" s="637"/>
      <c r="V16" s="637"/>
      <c r="W16" s="637"/>
      <c r="X16" s="637"/>
      <c r="Y16" s="638"/>
      <c r="Z16" s="639">
        <v>0.1</v>
      </c>
      <c r="AA16" s="639"/>
      <c r="AB16" s="639"/>
      <c r="AC16" s="639"/>
      <c r="AD16" s="640">
        <v>101762</v>
      </c>
      <c r="AE16" s="640"/>
      <c r="AF16" s="640"/>
      <c r="AG16" s="640"/>
      <c r="AH16" s="640"/>
      <c r="AI16" s="640"/>
      <c r="AJ16" s="640"/>
      <c r="AK16" s="640"/>
      <c r="AL16" s="641">
        <v>0.2</v>
      </c>
      <c r="AM16" s="642"/>
      <c r="AN16" s="642"/>
      <c r="AO16" s="643"/>
      <c r="AP16" s="633" t="s">
        <v>267</v>
      </c>
      <c r="AQ16" s="634"/>
      <c r="AR16" s="634"/>
      <c r="AS16" s="634"/>
      <c r="AT16" s="634"/>
      <c r="AU16" s="634"/>
      <c r="AV16" s="634"/>
      <c r="AW16" s="634"/>
      <c r="AX16" s="634"/>
      <c r="AY16" s="634"/>
      <c r="AZ16" s="634"/>
      <c r="BA16" s="634"/>
      <c r="BB16" s="634"/>
      <c r="BC16" s="634"/>
      <c r="BD16" s="634"/>
      <c r="BE16" s="634"/>
      <c r="BF16" s="635"/>
      <c r="BG16" s="636" t="s">
        <v>238</v>
      </c>
      <c r="BH16" s="637"/>
      <c r="BI16" s="637"/>
      <c r="BJ16" s="637"/>
      <c r="BK16" s="637"/>
      <c r="BL16" s="637"/>
      <c r="BM16" s="637"/>
      <c r="BN16" s="638"/>
      <c r="BO16" s="639" t="s">
        <v>238</v>
      </c>
      <c r="BP16" s="639"/>
      <c r="BQ16" s="639"/>
      <c r="BR16" s="639"/>
      <c r="BS16" s="640" t="s">
        <v>147</v>
      </c>
      <c r="BT16" s="640"/>
      <c r="BU16" s="640"/>
      <c r="BV16" s="640"/>
      <c r="BW16" s="640"/>
      <c r="BX16" s="640"/>
      <c r="BY16" s="640"/>
      <c r="BZ16" s="640"/>
      <c r="CA16" s="640"/>
      <c r="CB16" s="644"/>
      <c r="CD16" s="633" t="s">
        <v>268</v>
      </c>
      <c r="CE16" s="634"/>
      <c r="CF16" s="634"/>
      <c r="CG16" s="634"/>
      <c r="CH16" s="634"/>
      <c r="CI16" s="634"/>
      <c r="CJ16" s="634"/>
      <c r="CK16" s="634"/>
      <c r="CL16" s="634"/>
      <c r="CM16" s="634"/>
      <c r="CN16" s="634"/>
      <c r="CO16" s="634"/>
      <c r="CP16" s="634"/>
      <c r="CQ16" s="635"/>
      <c r="CR16" s="636" t="s">
        <v>238</v>
      </c>
      <c r="CS16" s="637"/>
      <c r="CT16" s="637"/>
      <c r="CU16" s="637"/>
      <c r="CV16" s="637"/>
      <c r="CW16" s="637"/>
      <c r="CX16" s="637"/>
      <c r="CY16" s="638"/>
      <c r="CZ16" s="639" t="s">
        <v>147</v>
      </c>
      <c r="DA16" s="639"/>
      <c r="DB16" s="639"/>
      <c r="DC16" s="639"/>
      <c r="DD16" s="645" t="s">
        <v>147</v>
      </c>
      <c r="DE16" s="637"/>
      <c r="DF16" s="637"/>
      <c r="DG16" s="637"/>
      <c r="DH16" s="637"/>
      <c r="DI16" s="637"/>
      <c r="DJ16" s="637"/>
      <c r="DK16" s="637"/>
      <c r="DL16" s="637"/>
      <c r="DM16" s="637"/>
      <c r="DN16" s="637"/>
      <c r="DO16" s="637"/>
      <c r="DP16" s="638"/>
      <c r="DQ16" s="645" t="s">
        <v>147</v>
      </c>
      <c r="DR16" s="637"/>
      <c r="DS16" s="637"/>
      <c r="DT16" s="637"/>
      <c r="DU16" s="637"/>
      <c r="DV16" s="637"/>
      <c r="DW16" s="637"/>
      <c r="DX16" s="637"/>
      <c r="DY16" s="637"/>
      <c r="DZ16" s="637"/>
      <c r="EA16" s="637"/>
      <c r="EB16" s="637"/>
      <c r="EC16" s="646"/>
    </row>
    <row r="17" spans="2:133" ht="11.25" customHeight="1">
      <c r="B17" s="633" t="s">
        <v>269</v>
      </c>
      <c r="C17" s="634"/>
      <c r="D17" s="634"/>
      <c r="E17" s="634"/>
      <c r="F17" s="634"/>
      <c r="G17" s="634"/>
      <c r="H17" s="634"/>
      <c r="I17" s="634"/>
      <c r="J17" s="634"/>
      <c r="K17" s="634"/>
      <c r="L17" s="634"/>
      <c r="M17" s="634"/>
      <c r="N17" s="634"/>
      <c r="O17" s="634"/>
      <c r="P17" s="634"/>
      <c r="Q17" s="635"/>
      <c r="R17" s="636">
        <v>510595</v>
      </c>
      <c r="S17" s="637"/>
      <c r="T17" s="637"/>
      <c r="U17" s="637"/>
      <c r="V17" s="637"/>
      <c r="W17" s="637"/>
      <c r="X17" s="637"/>
      <c r="Y17" s="638"/>
      <c r="Z17" s="639">
        <v>0.4</v>
      </c>
      <c r="AA17" s="639"/>
      <c r="AB17" s="639"/>
      <c r="AC17" s="639"/>
      <c r="AD17" s="640">
        <v>510595</v>
      </c>
      <c r="AE17" s="640"/>
      <c r="AF17" s="640"/>
      <c r="AG17" s="640"/>
      <c r="AH17" s="640"/>
      <c r="AI17" s="640"/>
      <c r="AJ17" s="640"/>
      <c r="AK17" s="640"/>
      <c r="AL17" s="641">
        <v>0.8</v>
      </c>
      <c r="AM17" s="642"/>
      <c r="AN17" s="642"/>
      <c r="AO17" s="643"/>
      <c r="AP17" s="633" t="s">
        <v>270</v>
      </c>
      <c r="AQ17" s="634"/>
      <c r="AR17" s="634"/>
      <c r="AS17" s="634"/>
      <c r="AT17" s="634"/>
      <c r="AU17" s="634"/>
      <c r="AV17" s="634"/>
      <c r="AW17" s="634"/>
      <c r="AX17" s="634"/>
      <c r="AY17" s="634"/>
      <c r="AZ17" s="634"/>
      <c r="BA17" s="634"/>
      <c r="BB17" s="634"/>
      <c r="BC17" s="634"/>
      <c r="BD17" s="634"/>
      <c r="BE17" s="634"/>
      <c r="BF17" s="635"/>
      <c r="BG17" s="636" t="s">
        <v>238</v>
      </c>
      <c r="BH17" s="637"/>
      <c r="BI17" s="637"/>
      <c r="BJ17" s="637"/>
      <c r="BK17" s="637"/>
      <c r="BL17" s="637"/>
      <c r="BM17" s="637"/>
      <c r="BN17" s="638"/>
      <c r="BO17" s="639" t="s">
        <v>238</v>
      </c>
      <c r="BP17" s="639"/>
      <c r="BQ17" s="639"/>
      <c r="BR17" s="639"/>
      <c r="BS17" s="640" t="s">
        <v>238</v>
      </c>
      <c r="BT17" s="640"/>
      <c r="BU17" s="640"/>
      <c r="BV17" s="640"/>
      <c r="BW17" s="640"/>
      <c r="BX17" s="640"/>
      <c r="BY17" s="640"/>
      <c r="BZ17" s="640"/>
      <c r="CA17" s="640"/>
      <c r="CB17" s="644"/>
      <c r="CD17" s="633" t="s">
        <v>271</v>
      </c>
      <c r="CE17" s="634"/>
      <c r="CF17" s="634"/>
      <c r="CG17" s="634"/>
      <c r="CH17" s="634"/>
      <c r="CI17" s="634"/>
      <c r="CJ17" s="634"/>
      <c r="CK17" s="634"/>
      <c r="CL17" s="634"/>
      <c r="CM17" s="634"/>
      <c r="CN17" s="634"/>
      <c r="CO17" s="634"/>
      <c r="CP17" s="634"/>
      <c r="CQ17" s="635"/>
      <c r="CR17" s="636">
        <v>7759804</v>
      </c>
      <c r="CS17" s="637"/>
      <c r="CT17" s="637"/>
      <c r="CU17" s="637"/>
      <c r="CV17" s="637"/>
      <c r="CW17" s="637"/>
      <c r="CX17" s="637"/>
      <c r="CY17" s="638"/>
      <c r="CZ17" s="639">
        <v>6.6</v>
      </c>
      <c r="DA17" s="639"/>
      <c r="DB17" s="639"/>
      <c r="DC17" s="639"/>
      <c r="DD17" s="645" t="s">
        <v>238</v>
      </c>
      <c r="DE17" s="637"/>
      <c r="DF17" s="637"/>
      <c r="DG17" s="637"/>
      <c r="DH17" s="637"/>
      <c r="DI17" s="637"/>
      <c r="DJ17" s="637"/>
      <c r="DK17" s="637"/>
      <c r="DL17" s="637"/>
      <c r="DM17" s="637"/>
      <c r="DN17" s="637"/>
      <c r="DO17" s="637"/>
      <c r="DP17" s="638"/>
      <c r="DQ17" s="645">
        <v>7759797</v>
      </c>
      <c r="DR17" s="637"/>
      <c r="DS17" s="637"/>
      <c r="DT17" s="637"/>
      <c r="DU17" s="637"/>
      <c r="DV17" s="637"/>
      <c r="DW17" s="637"/>
      <c r="DX17" s="637"/>
      <c r="DY17" s="637"/>
      <c r="DZ17" s="637"/>
      <c r="EA17" s="637"/>
      <c r="EB17" s="637"/>
      <c r="EC17" s="646"/>
    </row>
    <row r="18" spans="2:133" ht="11.25" customHeight="1">
      <c r="B18" s="633" t="s">
        <v>272</v>
      </c>
      <c r="C18" s="634"/>
      <c r="D18" s="634"/>
      <c r="E18" s="634"/>
      <c r="F18" s="634"/>
      <c r="G18" s="634"/>
      <c r="H18" s="634"/>
      <c r="I18" s="634"/>
      <c r="J18" s="634"/>
      <c r="K18" s="634"/>
      <c r="L18" s="634"/>
      <c r="M18" s="634"/>
      <c r="N18" s="634"/>
      <c r="O18" s="634"/>
      <c r="P18" s="634"/>
      <c r="Q18" s="635"/>
      <c r="R18" s="636">
        <v>407550</v>
      </c>
      <c r="S18" s="637"/>
      <c r="T18" s="637"/>
      <c r="U18" s="637"/>
      <c r="V18" s="637"/>
      <c r="W18" s="637"/>
      <c r="X18" s="637"/>
      <c r="Y18" s="638"/>
      <c r="Z18" s="639">
        <v>0.3</v>
      </c>
      <c r="AA18" s="639"/>
      <c r="AB18" s="639"/>
      <c r="AC18" s="639"/>
      <c r="AD18" s="640">
        <v>407550</v>
      </c>
      <c r="AE18" s="640"/>
      <c r="AF18" s="640"/>
      <c r="AG18" s="640"/>
      <c r="AH18" s="640"/>
      <c r="AI18" s="640"/>
      <c r="AJ18" s="640"/>
      <c r="AK18" s="640"/>
      <c r="AL18" s="641">
        <v>0.6</v>
      </c>
      <c r="AM18" s="642"/>
      <c r="AN18" s="642"/>
      <c r="AO18" s="643"/>
      <c r="AP18" s="633" t="s">
        <v>273</v>
      </c>
      <c r="AQ18" s="634"/>
      <c r="AR18" s="634"/>
      <c r="AS18" s="634"/>
      <c r="AT18" s="634"/>
      <c r="AU18" s="634"/>
      <c r="AV18" s="634"/>
      <c r="AW18" s="634"/>
      <c r="AX18" s="634"/>
      <c r="AY18" s="634"/>
      <c r="AZ18" s="634"/>
      <c r="BA18" s="634"/>
      <c r="BB18" s="634"/>
      <c r="BC18" s="634"/>
      <c r="BD18" s="634"/>
      <c r="BE18" s="634"/>
      <c r="BF18" s="635"/>
      <c r="BG18" s="636" t="s">
        <v>147</v>
      </c>
      <c r="BH18" s="637"/>
      <c r="BI18" s="637"/>
      <c r="BJ18" s="637"/>
      <c r="BK18" s="637"/>
      <c r="BL18" s="637"/>
      <c r="BM18" s="637"/>
      <c r="BN18" s="638"/>
      <c r="BO18" s="639" t="s">
        <v>238</v>
      </c>
      <c r="BP18" s="639"/>
      <c r="BQ18" s="639"/>
      <c r="BR18" s="639"/>
      <c r="BS18" s="640" t="s">
        <v>147</v>
      </c>
      <c r="BT18" s="640"/>
      <c r="BU18" s="640"/>
      <c r="BV18" s="640"/>
      <c r="BW18" s="640"/>
      <c r="BX18" s="640"/>
      <c r="BY18" s="640"/>
      <c r="BZ18" s="640"/>
      <c r="CA18" s="640"/>
      <c r="CB18" s="644"/>
      <c r="CD18" s="633" t="s">
        <v>274</v>
      </c>
      <c r="CE18" s="634"/>
      <c r="CF18" s="634"/>
      <c r="CG18" s="634"/>
      <c r="CH18" s="634"/>
      <c r="CI18" s="634"/>
      <c r="CJ18" s="634"/>
      <c r="CK18" s="634"/>
      <c r="CL18" s="634"/>
      <c r="CM18" s="634"/>
      <c r="CN18" s="634"/>
      <c r="CO18" s="634"/>
      <c r="CP18" s="634"/>
      <c r="CQ18" s="635"/>
      <c r="CR18" s="636" t="s">
        <v>238</v>
      </c>
      <c r="CS18" s="637"/>
      <c r="CT18" s="637"/>
      <c r="CU18" s="637"/>
      <c r="CV18" s="637"/>
      <c r="CW18" s="637"/>
      <c r="CX18" s="637"/>
      <c r="CY18" s="638"/>
      <c r="CZ18" s="639" t="s">
        <v>238</v>
      </c>
      <c r="DA18" s="639"/>
      <c r="DB18" s="639"/>
      <c r="DC18" s="639"/>
      <c r="DD18" s="645" t="s">
        <v>187</v>
      </c>
      <c r="DE18" s="637"/>
      <c r="DF18" s="637"/>
      <c r="DG18" s="637"/>
      <c r="DH18" s="637"/>
      <c r="DI18" s="637"/>
      <c r="DJ18" s="637"/>
      <c r="DK18" s="637"/>
      <c r="DL18" s="637"/>
      <c r="DM18" s="637"/>
      <c r="DN18" s="637"/>
      <c r="DO18" s="637"/>
      <c r="DP18" s="638"/>
      <c r="DQ18" s="645" t="s">
        <v>147</v>
      </c>
      <c r="DR18" s="637"/>
      <c r="DS18" s="637"/>
      <c r="DT18" s="637"/>
      <c r="DU18" s="637"/>
      <c r="DV18" s="637"/>
      <c r="DW18" s="637"/>
      <c r="DX18" s="637"/>
      <c r="DY18" s="637"/>
      <c r="DZ18" s="637"/>
      <c r="EA18" s="637"/>
      <c r="EB18" s="637"/>
      <c r="EC18" s="646"/>
    </row>
    <row r="19" spans="2:133" ht="11.25" customHeight="1">
      <c r="B19" s="633" t="s">
        <v>275</v>
      </c>
      <c r="C19" s="634"/>
      <c r="D19" s="634"/>
      <c r="E19" s="634"/>
      <c r="F19" s="634"/>
      <c r="G19" s="634"/>
      <c r="H19" s="634"/>
      <c r="I19" s="634"/>
      <c r="J19" s="634"/>
      <c r="K19" s="634"/>
      <c r="L19" s="634"/>
      <c r="M19" s="634"/>
      <c r="N19" s="634"/>
      <c r="O19" s="634"/>
      <c r="P19" s="634"/>
      <c r="Q19" s="635"/>
      <c r="R19" s="636">
        <v>404930</v>
      </c>
      <c r="S19" s="637"/>
      <c r="T19" s="637"/>
      <c r="U19" s="637"/>
      <c r="V19" s="637"/>
      <c r="W19" s="637"/>
      <c r="X19" s="637"/>
      <c r="Y19" s="638"/>
      <c r="Z19" s="639">
        <v>0.3</v>
      </c>
      <c r="AA19" s="639"/>
      <c r="AB19" s="639"/>
      <c r="AC19" s="639"/>
      <c r="AD19" s="640">
        <v>404930</v>
      </c>
      <c r="AE19" s="640"/>
      <c r="AF19" s="640"/>
      <c r="AG19" s="640"/>
      <c r="AH19" s="640"/>
      <c r="AI19" s="640"/>
      <c r="AJ19" s="640"/>
      <c r="AK19" s="640"/>
      <c r="AL19" s="641">
        <v>0.6</v>
      </c>
      <c r="AM19" s="642"/>
      <c r="AN19" s="642"/>
      <c r="AO19" s="643"/>
      <c r="AP19" s="633" t="s">
        <v>276</v>
      </c>
      <c r="AQ19" s="634"/>
      <c r="AR19" s="634"/>
      <c r="AS19" s="634"/>
      <c r="AT19" s="634"/>
      <c r="AU19" s="634"/>
      <c r="AV19" s="634"/>
      <c r="AW19" s="634"/>
      <c r="AX19" s="634"/>
      <c r="AY19" s="634"/>
      <c r="AZ19" s="634"/>
      <c r="BA19" s="634"/>
      <c r="BB19" s="634"/>
      <c r="BC19" s="634"/>
      <c r="BD19" s="634"/>
      <c r="BE19" s="634"/>
      <c r="BF19" s="635"/>
      <c r="BG19" s="636">
        <v>4811387</v>
      </c>
      <c r="BH19" s="637"/>
      <c r="BI19" s="637"/>
      <c r="BJ19" s="637"/>
      <c r="BK19" s="637"/>
      <c r="BL19" s="637"/>
      <c r="BM19" s="637"/>
      <c r="BN19" s="638"/>
      <c r="BO19" s="639">
        <v>8.8000000000000007</v>
      </c>
      <c r="BP19" s="639"/>
      <c r="BQ19" s="639"/>
      <c r="BR19" s="639"/>
      <c r="BS19" s="640" t="s">
        <v>238</v>
      </c>
      <c r="BT19" s="640"/>
      <c r="BU19" s="640"/>
      <c r="BV19" s="640"/>
      <c r="BW19" s="640"/>
      <c r="BX19" s="640"/>
      <c r="BY19" s="640"/>
      <c r="BZ19" s="640"/>
      <c r="CA19" s="640"/>
      <c r="CB19" s="644"/>
      <c r="CD19" s="633" t="s">
        <v>277</v>
      </c>
      <c r="CE19" s="634"/>
      <c r="CF19" s="634"/>
      <c r="CG19" s="634"/>
      <c r="CH19" s="634"/>
      <c r="CI19" s="634"/>
      <c r="CJ19" s="634"/>
      <c r="CK19" s="634"/>
      <c r="CL19" s="634"/>
      <c r="CM19" s="634"/>
      <c r="CN19" s="634"/>
      <c r="CO19" s="634"/>
      <c r="CP19" s="634"/>
      <c r="CQ19" s="635"/>
      <c r="CR19" s="636" t="s">
        <v>238</v>
      </c>
      <c r="CS19" s="637"/>
      <c r="CT19" s="637"/>
      <c r="CU19" s="637"/>
      <c r="CV19" s="637"/>
      <c r="CW19" s="637"/>
      <c r="CX19" s="637"/>
      <c r="CY19" s="638"/>
      <c r="CZ19" s="639" t="s">
        <v>238</v>
      </c>
      <c r="DA19" s="639"/>
      <c r="DB19" s="639"/>
      <c r="DC19" s="639"/>
      <c r="DD19" s="645" t="s">
        <v>238</v>
      </c>
      <c r="DE19" s="637"/>
      <c r="DF19" s="637"/>
      <c r="DG19" s="637"/>
      <c r="DH19" s="637"/>
      <c r="DI19" s="637"/>
      <c r="DJ19" s="637"/>
      <c r="DK19" s="637"/>
      <c r="DL19" s="637"/>
      <c r="DM19" s="637"/>
      <c r="DN19" s="637"/>
      <c r="DO19" s="637"/>
      <c r="DP19" s="638"/>
      <c r="DQ19" s="645" t="s">
        <v>147</v>
      </c>
      <c r="DR19" s="637"/>
      <c r="DS19" s="637"/>
      <c r="DT19" s="637"/>
      <c r="DU19" s="637"/>
      <c r="DV19" s="637"/>
      <c r="DW19" s="637"/>
      <c r="DX19" s="637"/>
      <c r="DY19" s="637"/>
      <c r="DZ19" s="637"/>
      <c r="EA19" s="637"/>
      <c r="EB19" s="637"/>
      <c r="EC19" s="646"/>
    </row>
    <row r="20" spans="2:133" ht="11.25" customHeight="1">
      <c r="B20" s="649" t="s">
        <v>278</v>
      </c>
      <c r="C20" s="650"/>
      <c r="D20" s="650"/>
      <c r="E20" s="650"/>
      <c r="F20" s="650"/>
      <c r="G20" s="650"/>
      <c r="H20" s="650"/>
      <c r="I20" s="650"/>
      <c r="J20" s="650"/>
      <c r="K20" s="650"/>
      <c r="L20" s="650"/>
      <c r="M20" s="650"/>
      <c r="N20" s="650"/>
      <c r="O20" s="650"/>
      <c r="P20" s="650"/>
      <c r="Q20" s="651"/>
      <c r="R20" s="636">
        <v>2620</v>
      </c>
      <c r="S20" s="637"/>
      <c r="T20" s="637"/>
      <c r="U20" s="637"/>
      <c r="V20" s="637"/>
      <c r="W20" s="637"/>
      <c r="X20" s="637"/>
      <c r="Y20" s="638"/>
      <c r="Z20" s="639">
        <v>0</v>
      </c>
      <c r="AA20" s="639"/>
      <c r="AB20" s="639"/>
      <c r="AC20" s="639"/>
      <c r="AD20" s="640">
        <v>2620</v>
      </c>
      <c r="AE20" s="640"/>
      <c r="AF20" s="640"/>
      <c r="AG20" s="640"/>
      <c r="AH20" s="640"/>
      <c r="AI20" s="640"/>
      <c r="AJ20" s="640"/>
      <c r="AK20" s="640"/>
      <c r="AL20" s="641">
        <v>0</v>
      </c>
      <c r="AM20" s="642"/>
      <c r="AN20" s="642"/>
      <c r="AO20" s="643"/>
      <c r="AP20" s="633" t="s">
        <v>279</v>
      </c>
      <c r="AQ20" s="634"/>
      <c r="AR20" s="634"/>
      <c r="AS20" s="634"/>
      <c r="AT20" s="634"/>
      <c r="AU20" s="634"/>
      <c r="AV20" s="634"/>
      <c r="AW20" s="634"/>
      <c r="AX20" s="634"/>
      <c r="AY20" s="634"/>
      <c r="AZ20" s="634"/>
      <c r="BA20" s="634"/>
      <c r="BB20" s="634"/>
      <c r="BC20" s="634"/>
      <c r="BD20" s="634"/>
      <c r="BE20" s="634"/>
      <c r="BF20" s="635"/>
      <c r="BG20" s="636">
        <v>4811387</v>
      </c>
      <c r="BH20" s="637"/>
      <c r="BI20" s="637"/>
      <c r="BJ20" s="637"/>
      <c r="BK20" s="637"/>
      <c r="BL20" s="637"/>
      <c r="BM20" s="637"/>
      <c r="BN20" s="638"/>
      <c r="BO20" s="639">
        <v>8.8000000000000007</v>
      </c>
      <c r="BP20" s="639"/>
      <c r="BQ20" s="639"/>
      <c r="BR20" s="639"/>
      <c r="BS20" s="640" t="s">
        <v>147</v>
      </c>
      <c r="BT20" s="640"/>
      <c r="BU20" s="640"/>
      <c r="BV20" s="640"/>
      <c r="BW20" s="640"/>
      <c r="BX20" s="640"/>
      <c r="BY20" s="640"/>
      <c r="BZ20" s="640"/>
      <c r="CA20" s="640"/>
      <c r="CB20" s="644"/>
      <c r="CD20" s="633" t="s">
        <v>280</v>
      </c>
      <c r="CE20" s="634"/>
      <c r="CF20" s="634"/>
      <c r="CG20" s="634"/>
      <c r="CH20" s="634"/>
      <c r="CI20" s="634"/>
      <c r="CJ20" s="634"/>
      <c r="CK20" s="634"/>
      <c r="CL20" s="634"/>
      <c r="CM20" s="634"/>
      <c r="CN20" s="634"/>
      <c r="CO20" s="634"/>
      <c r="CP20" s="634"/>
      <c r="CQ20" s="635"/>
      <c r="CR20" s="636">
        <v>116895054</v>
      </c>
      <c r="CS20" s="637"/>
      <c r="CT20" s="637"/>
      <c r="CU20" s="637"/>
      <c r="CV20" s="637"/>
      <c r="CW20" s="637"/>
      <c r="CX20" s="637"/>
      <c r="CY20" s="638"/>
      <c r="CZ20" s="639">
        <v>100</v>
      </c>
      <c r="DA20" s="639"/>
      <c r="DB20" s="639"/>
      <c r="DC20" s="639"/>
      <c r="DD20" s="645">
        <v>8279709</v>
      </c>
      <c r="DE20" s="637"/>
      <c r="DF20" s="637"/>
      <c r="DG20" s="637"/>
      <c r="DH20" s="637"/>
      <c r="DI20" s="637"/>
      <c r="DJ20" s="637"/>
      <c r="DK20" s="637"/>
      <c r="DL20" s="637"/>
      <c r="DM20" s="637"/>
      <c r="DN20" s="637"/>
      <c r="DO20" s="637"/>
      <c r="DP20" s="638"/>
      <c r="DQ20" s="645">
        <v>76315428</v>
      </c>
      <c r="DR20" s="637"/>
      <c r="DS20" s="637"/>
      <c r="DT20" s="637"/>
      <c r="DU20" s="637"/>
      <c r="DV20" s="637"/>
      <c r="DW20" s="637"/>
      <c r="DX20" s="637"/>
      <c r="DY20" s="637"/>
      <c r="DZ20" s="637"/>
      <c r="EA20" s="637"/>
      <c r="EB20" s="637"/>
      <c r="EC20" s="646"/>
    </row>
    <row r="21" spans="2:133" ht="11.25" customHeight="1">
      <c r="B21" s="633" t="s">
        <v>281</v>
      </c>
      <c r="C21" s="634"/>
      <c r="D21" s="634"/>
      <c r="E21" s="634"/>
      <c r="F21" s="634"/>
      <c r="G21" s="634"/>
      <c r="H21" s="634"/>
      <c r="I21" s="634"/>
      <c r="J21" s="634"/>
      <c r="K21" s="634"/>
      <c r="L21" s="634"/>
      <c r="M21" s="634"/>
      <c r="N21" s="634"/>
      <c r="O21" s="634"/>
      <c r="P21" s="634"/>
      <c r="Q21" s="635"/>
      <c r="R21" s="636">
        <v>3048138</v>
      </c>
      <c r="S21" s="637"/>
      <c r="T21" s="637"/>
      <c r="U21" s="637"/>
      <c r="V21" s="637"/>
      <c r="W21" s="637"/>
      <c r="X21" s="637"/>
      <c r="Y21" s="638"/>
      <c r="Z21" s="639">
        <v>2.4</v>
      </c>
      <c r="AA21" s="639"/>
      <c r="AB21" s="639"/>
      <c r="AC21" s="639"/>
      <c r="AD21" s="640">
        <v>2771856</v>
      </c>
      <c r="AE21" s="640"/>
      <c r="AF21" s="640"/>
      <c r="AG21" s="640"/>
      <c r="AH21" s="640"/>
      <c r="AI21" s="640"/>
      <c r="AJ21" s="640"/>
      <c r="AK21" s="640"/>
      <c r="AL21" s="641">
        <v>4.3</v>
      </c>
      <c r="AM21" s="642"/>
      <c r="AN21" s="642"/>
      <c r="AO21" s="643"/>
      <c r="AP21" s="633" t="s">
        <v>282</v>
      </c>
      <c r="AQ21" s="652"/>
      <c r="AR21" s="652"/>
      <c r="AS21" s="652"/>
      <c r="AT21" s="652"/>
      <c r="AU21" s="652"/>
      <c r="AV21" s="652"/>
      <c r="AW21" s="652"/>
      <c r="AX21" s="652"/>
      <c r="AY21" s="652"/>
      <c r="AZ21" s="652"/>
      <c r="BA21" s="652"/>
      <c r="BB21" s="652"/>
      <c r="BC21" s="652"/>
      <c r="BD21" s="652"/>
      <c r="BE21" s="652"/>
      <c r="BF21" s="653"/>
      <c r="BG21" s="636" t="s">
        <v>147</v>
      </c>
      <c r="BH21" s="637"/>
      <c r="BI21" s="637"/>
      <c r="BJ21" s="637"/>
      <c r="BK21" s="637"/>
      <c r="BL21" s="637"/>
      <c r="BM21" s="637"/>
      <c r="BN21" s="638"/>
      <c r="BO21" s="639" t="s">
        <v>147</v>
      </c>
      <c r="BP21" s="639"/>
      <c r="BQ21" s="639"/>
      <c r="BR21" s="639"/>
      <c r="BS21" s="640" t="s">
        <v>187</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c r="B22" s="633" t="s">
        <v>283</v>
      </c>
      <c r="C22" s="634"/>
      <c r="D22" s="634"/>
      <c r="E22" s="634"/>
      <c r="F22" s="634"/>
      <c r="G22" s="634"/>
      <c r="H22" s="634"/>
      <c r="I22" s="634"/>
      <c r="J22" s="634"/>
      <c r="K22" s="634"/>
      <c r="L22" s="634"/>
      <c r="M22" s="634"/>
      <c r="N22" s="634"/>
      <c r="O22" s="634"/>
      <c r="P22" s="634"/>
      <c r="Q22" s="635"/>
      <c r="R22" s="636">
        <v>2771856</v>
      </c>
      <c r="S22" s="637"/>
      <c r="T22" s="637"/>
      <c r="U22" s="637"/>
      <c r="V22" s="637"/>
      <c r="W22" s="637"/>
      <c r="X22" s="637"/>
      <c r="Y22" s="638"/>
      <c r="Z22" s="639">
        <v>2.2000000000000002</v>
      </c>
      <c r="AA22" s="639"/>
      <c r="AB22" s="639"/>
      <c r="AC22" s="639"/>
      <c r="AD22" s="640">
        <v>2771856</v>
      </c>
      <c r="AE22" s="640"/>
      <c r="AF22" s="640"/>
      <c r="AG22" s="640"/>
      <c r="AH22" s="640"/>
      <c r="AI22" s="640"/>
      <c r="AJ22" s="640"/>
      <c r="AK22" s="640"/>
      <c r="AL22" s="641">
        <v>4.3</v>
      </c>
      <c r="AM22" s="642"/>
      <c r="AN22" s="642"/>
      <c r="AO22" s="643"/>
      <c r="AP22" s="633" t="s">
        <v>284</v>
      </c>
      <c r="AQ22" s="652"/>
      <c r="AR22" s="652"/>
      <c r="AS22" s="652"/>
      <c r="AT22" s="652"/>
      <c r="AU22" s="652"/>
      <c r="AV22" s="652"/>
      <c r="AW22" s="652"/>
      <c r="AX22" s="652"/>
      <c r="AY22" s="652"/>
      <c r="AZ22" s="652"/>
      <c r="BA22" s="652"/>
      <c r="BB22" s="652"/>
      <c r="BC22" s="652"/>
      <c r="BD22" s="652"/>
      <c r="BE22" s="652"/>
      <c r="BF22" s="653"/>
      <c r="BG22" s="636">
        <v>814031</v>
      </c>
      <c r="BH22" s="637"/>
      <c r="BI22" s="637"/>
      <c r="BJ22" s="637"/>
      <c r="BK22" s="637"/>
      <c r="BL22" s="637"/>
      <c r="BM22" s="637"/>
      <c r="BN22" s="638"/>
      <c r="BO22" s="639">
        <v>1.5</v>
      </c>
      <c r="BP22" s="639"/>
      <c r="BQ22" s="639"/>
      <c r="BR22" s="639"/>
      <c r="BS22" s="640" t="s">
        <v>147</v>
      </c>
      <c r="BT22" s="640"/>
      <c r="BU22" s="640"/>
      <c r="BV22" s="640"/>
      <c r="BW22" s="640"/>
      <c r="BX22" s="640"/>
      <c r="BY22" s="640"/>
      <c r="BZ22" s="640"/>
      <c r="CA22" s="640"/>
      <c r="CB22" s="644"/>
      <c r="CD22" s="618" t="s">
        <v>285</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c r="B23" s="633" t="s">
        <v>286</v>
      </c>
      <c r="C23" s="634"/>
      <c r="D23" s="634"/>
      <c r="E23" s="634"/>
      <c r="F23" s="634"/>
      <c r="G23" s="634"/>
      <c r="H23" s="634"/>
      <c r="I23" s="634"/>
      <c r="J23" s="634"/>
      <c r="K23" s="634"/>
      <c r="L23" s="634"/>
      <c r="M23" s="634"/>
      <c r="N23" s="634"/>
      <c r="O23" s="634"/>
      <c r="P23" s="634"/>
      <c r="Q23" s="635"/>
      <c r="R23" s="636">
        <v>276213</v>
      </c>
      <c r="S23" s="637"/>
      <c r="T23" s="637"/>
      <c r="U23" s="637"/>
      <c r="V23" s="637"/>
      <c r="W23" s="637"/>
      <c r="X23" s="637"/>
      <c r="Y23" s="638"/>
      <c r="Z23" s="639">
        <v>0.2</v>
      </c>
      <c r="AA23" s="639"/>
      <c r="AB23" s="639"/>
      <c r="AC23" s="639"/>
      <c r="AD23" s="640" t="s">
        <v>187</v>
      </c>
      <c r="AE23" s="640"/>
      <c r="AF23" s="640"/>
      <c r="AG23" s="640"/>
      <c r="AH23" s="640"/>
      <c r="AI23" s="640"/>
      <c r="AJ23" s="640"/>
      <c r="AK23" s="640"/>
      <c r="AL23" s="641" t="s">
        <v>187</v>
      </c>
      <c r="AM23" s="642"/>
      <c r="AN23" s="642"/>
      <c r="AO23" s="643"/>
      <c r="AP23" s="633" t="s">
        <v>287</v>
      </c>
      <c r="AQ23" s="652"/>
      <c r="AR23" s="652"/>
      <c r="AS23" s="652"/>
      <c r="AT23" s="652"/>
      <c r="AU23" s="652"/>
      <c r="AV23" s="652"/>
      <c r="AW23" s="652"/>
      <c r="AX23" s="652"/>
      <c r="AY23" s="652"/>
      <c r="AZ23" s="652"/>
      <c r="BA23" s="652"/>
      <c r="BB23" s="652"/>
      <c r="BC23" s="652"/>
      <c r="BD23" s="652"/>
      <c r="BE23" s="652"/>
      <c r="BF23" s="653"/>
      <c r="BG23" s="636">
        <v>3997356</v>
      </c>
      <c r="BH23" s="637"/>
      <c r="BI23" s="637"/>
      <c r="BJ23" s="637"/>
      <c r="BK23" s="637"/>
      <c r="BL23" s="637"/>
      <c r="BM23" s="637"/>
      <c r="BN23" s="638"/>
      <c r="BO23" s="639">
        <v>7.3</v>
      </c>
      <c r="BP23" s="639"/>
      <c r="BQ23" s="639"/>
      <c r="BR23" s="639"/>
      <c r="BS23" s="640" t="s">
        <v>187</v>
      </c>
      <c r="BT23" s="640"/>
      <c r="BU23" s="640"/>
      <c r="BV23" s="640"/>
      <c r="BW23" s="640"/>
      <c r="BX23" s="640"/>
      <c r="BY23" s="640"/>
      <c r="BZ23" s="640"/>
      <c r="CA23" s="640"/>
      <c r="CB23" s="644"/>
      <c r="CD23" s="618" t="s">
        <v>226</v>
      </c>
      <c r="CE23" s="619"/>
      <c r="CF23" s="619"/>
      <c r="CG23" s="619"/>
      <c r="CH23" s="619"/>
      <c r="CI23" s="619"/>
      <c r="CJ23" s="619"/>
      <c r="CK23" s="619"/>
      <c r="CL23" s="619"/>
      <c r="CM23" s="619"/>
      <c r="CN23" s="619"/>
      <c r="CO23" s="619"/>
      <c r="CP23" s="619"/>
      <c r="CQ23" s="620"/>
      <c r="CR23" s="618" t="s">
        <v>288</v>
      </c>
      <c r="CS23" s="619"/>
      <c r="CT23" s="619"/>
      <c r="CU23" s="619"/>
      <c r="CV23" s="619"/>
      <c r="CW23" s="619"/>
      <c r="CX23" s="619"/>
      <c r="CY23" s="620"/>
      <c r="CZ23" s="618" t="s">
        <v>289</v>
      </c>
      <c r="DA23" s="619"/>
      <c r="DB23" s="619"/>
      <c r="DC23" s="620"/>
      <c r="DD23" s="618" t="s">
        <v>290</v>
      </c>
      <c r="DE23" s="619"/>
      <c r="DF23" s="619"/>
      <c r="DG23" s="619"/>
      <c r="DH23" s="619"/>
      <c r="DI23" s="619"/>
      <c r="DJ23" s="619"/>
      <c r="DK23" s="620"/>
      <c r="DL23" s="663" t="s">
        <v>291</v>
      </c>
      <c r="DM23" s="664"/>
      <c r="DN23" s="664"/>
      <c r="DO23" s="664"/>
      <c r="DP23" s="664"/>
      <c r="DQ23" s="664"/>
      <c r="DR23" s="664"/>
      <c r="DS23" s="664"/>
      <c r="DT23" s="664"/>
      <c r="DU23" s="664"/>
      <c r="DV23" s="665"/>
      <c r="DW23" s="618" t="s">
        <v>292</v>
      </c>
      <c r="DX23" s="619"/>
      <c r="DY23" s="619"/>
      <c r="DZ23" s="619"/>
      <c r="EA23" s="619"/>
      <c r="EB23" s="619"/>
      <c r="EC23" s="620"/>
    </row>
    <row r="24" spans="2:133" ht="11.25" customHeight="1">
      <c r="B24" s="633" t="s">
        <v>293</v>
      </c>
      <c r="C24" s="634"/>
      <c r="D24" s="634"/>
      <c r="E24" s="634"/>
      <c r="F24" s="634"/>
      <c r="G24" s="634"/>
      <c r="H24" s="634"/>
      <c r="I24" s="634"/>
      <c r="J24" s="634"/>
      <c r="K24" s="634"/>
      <c r="L24" s="634"/>
      <c r="M24" s="634"/>
      <c r="N24" s="634"/>
      <c r="O24" s="634"/>
      <c r="P24" s="634"/>
      <c r="Q24" s="635"/>
      <c r="R24" s="636">
        <v>69</v>
      </c>
      <c r="S24" s="637"/>
      <c r="T24" s="637"/>
      <c r="U24" s="637"/>
      <c r="V24" s="637"/>
      <c r="W24" s="637"/>
      <c r="X24" s="637"/>
      <c r="Y24" s="638"/>
      <c r="Z24" s="639">
        <v>0</v>
      </c>
      <c r="AA24" s="639"/>
      <c r="AB24" s="639"/>
      <c r="AC24" s="639"/>
      <c r="AD24" s="640" t="s">
        <v>147</v>
      </c>
      <c r="AE24" s="640"/>
      <c r="AF24" s="640"/>
      <c r="AG24" s="640"/>
      <c r="AH24" s="640"/>
      <c r="AI24" s="640"/>
      <c r="AJ24" s="640"/>
      <c r="AK24" s="640"/>
      <c r="AL24" s="641" t="s">
        <v>147</v>
      </c>
      <c r="AM24" s="642"/>
      <c r="AN24" s="642"/>
      <c r="AO24" s="643"/>
      <c r="AP24" s="633" t="s">
        <v>294</v>
      </c>
      <c r="AQ24" s="652"/>
      <c r="AR24" s="652"/>
      <c r="AS24" s="652"/>
      <c r="AT24" s="652"/>
      <c r="AU24" s="652"/>
      <c r="AV24" s="652"/>
      <c r="AW24" s="652"/>
      <c r="AX24" s="652"/>
      <c r="AY24" s="652"/>
      <c r="AZ24" s="652"/>
      <c r="BA24" s="652"/>
      <c r="BB24" s="652"/>
      <c r="BC24" s="652"/>
      <c r="BD24" s="652"/>
      <c r="BE24" s="652"/>
      <c r="BF24" s="653"/>
      <c r="BG24" s="636" t="s">
        <v>147</v>
      </c>
      <c r="BH24" s="637"/>
      <c r="BI24" s="637"/>
      <c r="BJ24" s="637"/>
      <c r="BK24" s="637"/>
      <c r="BL24" s="637"/>
      <c r="BM24" s="637"/>
      <c r="BN24" s="638"/>
      <c r="BO24" s="639" t="s">
        <v>147</v>
      </c>
      <c r="BP24" s="639"/>
      <c r="BQ24" s="639"/>
      <c r="BR24" s="639"/>
      <c r="BS24" s="640" t="s">
        <v>187</v>
      </c>
      <c r="BT24" s="640"/>
      <c r="BU24" s="640"/>
      <c r="BV24" s="640"/>
      <c r="BW24" s="640"/>
      <c r="BX24" s="640"/>
      <c r="BY24" s="640"/>
      <c r="BZ24" s="640"/>
      <c r="CA24" s="640"/>
      <c r="CB24" s="644"/>
      <c r="CD24" s="622" t="s">
        <v>295</v>
      </c>
      <c r="CE24" s="623"/>
      <c r="CF24" s="623"/>
      <c r="CG24" s="623"/>
      <c r="CH24" s="623"/>
      <c r="CI24" s="623"/>
      <c r="CJ24" s="623"/>
      <c r="CK24" s="623"/>
      <c r="CL24" s="623"/>
      <c r="CM24" s="623"/>
      <c r="CN24" s="623"/>
      <c r="CO24" s="623"/>
      <c r="CP24" s="623"/>
      <c r="CQ24" s="624"/>
      <c r="CR24" s="625">
        <v>58907964</v>
      </c>
      <c r="CS24" s="626"/>
      <c r="CT24" s="626"/>
      <c r="CU24" s="626"/>
      <c r="CV24" s="626"/>
      <c r="CW24" s="626"/>
      <c r="CX24" s="626"/>
      <c r="CY24" s="627"/>
      <c r="CZ24" s="630">
        <v>50.4</v>
      </c>
      <c r="DA24" s="631"/>
      <c r="DB24" s="631"/>
      <c r="DC24" s="647"/>
      <c r="DD24" s="671">
        <v>33250878</v>
      </c>
      <c r="DE24" s="626"/>
      <c r="DF24" s="626"/>
      <c r="DG24" s="626"/>
      <c r="DH24" s="626"/>
      <c r="DI24" s="626"/>
      <c r="DJ24" s="626"/>
      <c r="DK24" s="627"/>
      <c r="DL24" s="671">
        <v>33009088</v>
      </c>
      <c r="DM24" s="626"/>
      <c r="DN24" s="626"/>
      <c r="DO24" s="626"/>
      <c r="DP24" s="626"/>
      <c r="DQ24" s="626"/>
      <c r="DR24" s="626"/>
      <c r="DS24" s="626"/>
      <c r="DT24" s="626"/>
      <c r="DU24" s="626"/>
      <c r="DV24" s="627"/>
      <c r="DW24" s="630">
        <v>50</v>
      </c>
      <c r="DX24" s="631"/>
      <c r="DY24" s="631"/>
      <c r="DZ24" s="631"/>
      <c r="EA24" s="631"/>
      <c r="EB24" s="631"/>
      <c r="EC24" s="632"/>
    </row>
    <row r="25" spans="2:133" ht="11.25" customHeight="1">
      <c r="B25" s="633" t="s">
        <v>296</v>
      </c>
      <c r="C25" s="634"/>
      <c r="D25" s="634"/>
      <c r="E25" s="634"/>
      <c r="F25" s="634"/>
      <c r="G25" s="634"/>
      <c r="H25" s="634"/>
      <c r="I25" s="634"/>
      <c r="J25" s="634"/>
      <c r="K25" s="634"/>
      <c r="L25" s="634"/>
      <c r="M25" s="634"/>
      <c r="N25" s="634"/>
      <c r="O25" s="634"/>
      <c r="P25" s="634"/>
      <c r="Q25" s="635"/>
      <c r="R25" s="636">
        <v>67993226</v>
      </c>
      <c r="S25" s="637"/>
      <c r="T25" s="637"/>
      <c r="U25" s="637"/>
      <c r="V25" s="637"/>
      <c r="W25" s="637"/>
      <c r="X25" s="637"/>
      <c r="Y25" s="638"/>
      <c r="Z25" s="639">
        <v>53.1</v>
      </c>
      <c r="AA25" s="639"/>
      <c r="AB25" s="639"/>
      <c r="AC25" s="639"/>
      <c r="AD25" s="640">
        <v>63719587</v>
      </c>
      <c r="AE25" s="640"/>
      <c r="AF25" s="640"/>
      <c r="AG25" s="640"/>
      <c r="AH25" s="640"/>
      <c r="AI25" s="640"/>
      <c r="AJ25" s="640"/>
      <c r="AK25" s="640"/>
      <c r="AL25" s="641">
        <v>98.3</v>
      </c>
      <c r="AM25" s="642"/>
      <c r="AN25" s="642"/>
      <c r="AO25" s="643"/>
      <c r="AP25" s="633" t="s">
        <v>297</v>
      </c>
      <c r="AQ25" s="652"/>
      <c r="AR25" s="652"/>
      <c r="AS25" s="652"/>
      <c r="AT25" s="652"/>
      <c r="AU25" s="652"/>
      <c r="AV25" s="652"/>
      <c r="AW25" s="652"/>
      <c r="AX25" s="652"/>
      <c r="AY25" s="652"/>
      <c r="AZ25" s="652"/>
      <c r="BA25" s="652"/>
      <c r="BB25" s="652"/>
      <c r="BC25" s="652"/>
      <c r="BD25" s="652"/>
      <c r="BE25" s="652"/>
      <c r="BF25" s="653"/>
      <c r="BG25" s="636" t="s">
        <v>147</v>
      </c>
      <c r="BH25" s="637"/>
      <c r="BI25" s="637"/>
      <c r="BJ25" s="637"/>
      <c r="BK25" s="637"/>
      <c r="BL25" s="637"/>
      <c r="BM25" s="637"/>
      <c r="BN25" s="638"/>
      <c r="BO25" s="639" t="s">
        <v>147</v>
      </c>
      <c r="BP25" s="639"/>
      <c r="BQ25" s="639"/>
      <c r="BR25" s="639"/>
      <c r="BS25" s="640" t="s">
        <v>147</v>
      </c>
      <c r="BT25" s="640"/>
      <c r="BU25" s="640"/>
      <c r="BV25" s="640"/>
      <c r="BW25" s="640"/>
      <c r="BX25" s="640"/>
      <c r="BY25" s="640"/>
      <c r="BZ25" s="640"/>
      <c r="CA25" s="640"/>
      <c r="CB25" s="644"/>
      <c r="CD25" s="633" t="s">
        <v>298</v>
      </c>
      <c r="CE25" s="634"/>
      <c r="CF25" s="634"/>
      <c r="CG25" s="634"/>
      <c r="CH25" s="634"/>
      <c r="CI25" s="634"/>
      <c r="CJ25" s="634"/>
      <c r="CK25" s="634"/>
      <c r="CL25" s="634"/>
      <c r="CM25" s="634"/>
      <c r="CN25" s="634"/>
      <c r="CO25" s="634"/>
      <c r="CP25" s="634"/>
      <c r="CQ25" s="635"/>
      <c r="CR25" s="636">
        <v>17837673</v>
      </c>
      <c r="CS25" s="668"/>
      <c r="CT25" s="668"/>
      <c r="CU25" s="668"/>
      <c r="CV25" s="668"/>
      <c r="CW25" s="668"/>
      <c r="CX25" s="668"/>
      <c r="CY25" s="669"/>
      <c r="CZ25" s="641">
        <v>15.3</v>
      </c>
      <c r="DA25" s="666"/>
      <c r="DB25" s="666"/>
      <c r="DC25" s="670"/>
      <c r="DD25" s="645">
        <v>16617402</v>
      </c>
      <c r="DE25" s="668"/>
      <c r="DF25" s="668"/>
      <c r="DG25" s="668"/>
      <c r="DH25" s="668"/>
      <c r="DI25" s="668"/>
      <c r="DJ25" s="668"/>
      <c r="DK25" s="669"/>
      <c r="DL25" s="645">
        <v>16543199</v>
      </c>
      <c r="DM25" s="668"/>
      <c r="DN25" s="668"/>
      <c r="DO25" s="668"/>
      <c r="DP25" s="668"/>
      <c r="DQ25" s="668"/>
      <c r="DR25" s="668"/>
      <c r="DS25" s="668"/>
      <c r="DT25" s="668"/>
      <c r="DU25" s="668"/>
      <c r="DV25" s="669"/>
      <c r="DW25" s="641">
        <v>25.1</v>
      </c>
      <c r="DX25" s="666"/>
      <c r="DY25" s="666"/>
      <c r="DZ25" s="666"/>
      <c r="EA25" s="666"/>
      <c r="EB25" s="666"/>
      <c r="EC25" s="667"/>
    </row>
    <row r="26" spans="2:133" ht="11.25" customHeight="1">
      <c r="B26" s="633" t="s">
        <v>299</v>
      </c>
      <c r="C26" s="634"/>
      <c r="D26" s="634"/>
      <c r="E26" s="634"/>
      <c r="F26" s="634"/>
      <c r="G26" s="634"/>
      <c r="H26" s="634"/>
      <c r="I26" s="634"/>
      <c r="J26" s="634"/>
      <c r="K26" s="634"/>
      <c r="L26" s="634"/>
      <c r="M26" s="634"/>
      <c r="N26" s="634"/>
      <c r="O26" s="634"/>
      <c r="P26" s="634"/>
      <c r="Q26" s="635"/>
      <c r="R26" s="636">
        <v>33586</v>
      </c>
      <c r="S26" s="637"/>
      <c r="T26" s="637"/>
      <c r="U26" s="637"/>
      <c r="V26" s="637"/>
      <c r="W26" s="637"/>
      <c r="X26" s="637"/>
      <c r="Y26" s="638"/>
      <c r="Z26" s="639">
        <v>0</v>
      </c>
      <c r="AA26" s="639"/>
      <c r="AB26" s="639"/>
      <c r="AC26" s="639"/>
      <c r="AD26" s="640">
        <v>33586</v>
      </c>
      <c r="AE26" s="640"/>
      <c r="AF26" s="640"/>
      <c r="AG26" s="640"/>
      <c r="AH26" s="640"/>
      <c r="AI26" s="640"/>
      <c r="AJ26" s="640"/>
      <c r="AK26" s="640"/>
      <c r="AL26" s="641">
        <v>0.1</v>
      </c>
      <c r="AM26" s="642"/>
      <c r="AN26" s="642"/>
      <c r="AO26" s="643"/>
      <c r="AP26" s="633" t="s">
        <v>300</v>
      </c>
      <c r="AQ26" s="652"/>
      <c r="AR26" s="652"/>
      <c r="AS26" s="652"/>
      <c r="AT26" s="652"/>
      <c r="AU26" s="652"/>
      <c r="AV26" s="652"/>
      <c r="AW26" s="652"/>
      <c r="AX26" s="652"/>
      <c r="AY26" s="652"/>
      <c r="AZ26" s="652"/>
      <c r="BA26" s="652"/>
      <c r="BB26" s="652"/>
      <c r="BC26" s="652"/>
      <c r="BD26" s="652"/>
      <c r="BE26" s="652"/>
      <c r="BF26" s="653"/>
      <c r="BG26" s="636" t="s">
        <v>147</v>
      </c>
      <c r="BH26" s="637"/>
      <c r="BI26" s="637"/>
      <c r="BJ26" s="637"/>
      <c r="BK26" s="637"/>
      <c r="BL26" s="637"/>
      <c r="BM26" s="637"/>
      <c r="BN26" s="638"/>
      <c r="BO26" s="639" t="s">
        <v>187</v>
      </c>
      <c r="BP26" s="639"/>
      <c r="BQ26" s="639"/>
      <c r="BR26" s="639"/>
      <c r="BS26" s="640" t="s">
        <v>187</v>
      </c>
      <c r="BT26" s="640"/>
      <c r="BU26" s="640"/>
      <c r="BV26" s="640"/>
      <c r="BW26" s="640"/>
      <c r="BX26" s="640"/>
      <c r="BY26" s="640"/>
      <c r="BZ26" s="640"/>
      <c r="CA26" s="640"/>
      <c r="CB26" s="644"/>
      <c r="CD26" s="633" t="s">
        <v>301</v>
      </c>
      <c r="CE26" s="634"/>
      <c r="CF26" s="634"/>
      <c r="CG26" s="634"/>
      <c r="CH26" s="634"/>
      <c r="CI26" s="634"/>
      <c r="CJ26" s="634"/>
      <c r="CK26" s="634"/>
      <c r="CL26" s="634"/>
      <c r="CM26" s="634"/>
      <c r="CN26" s="634"/>
      <c r="CO26" s="634"/>
      <c r="CP26" s="634"/>
      <c r="CQ26" s="635"/>
      <c r="CR26" s="636">
        <v>11119081</v>
      </c>
      <c r="CS26" s="637"/>
      <c r="CT26" s="637"/>
      <c r="CU26" s="637"/>
      <c r="CV26" s="637"/>
      <c r="CW26" s="637"/>
      <c r="CX26" s="637"/>
      <c r="CY26" s="638"/>
      <c r="CZ26" s="641">
        <v>9.5</v>
      </c>
      <c r="DA26" s="666"/>
      <c r="DB26" s="666"/>
      <c r="DC26" s="670"/>
      <c r="DD26" s="645">
        <v>10226092</v>
      </c>
      <c r="DE26" s="637"/>
      <c r="DF26" s="637"/>
      <c r="DG26" s="637"/>
      <c r="DH26" s="637"/>
      <c r="DI26" s="637"/>
      <c r="DJ26" s="637"/>
      <c r="DK26" s="638"/>
      <c r="DL26" s="645" t="s">
        <v>187</v>
      </c>
      <c r="DM26" s="637"/>
      <c r="DN26" s="637"/>
      <c r="DO26" s="637"/>
      <c r="DP26" s="637"/>
      <c r="DQ26" s="637"/>
      <c r="DR26" s="637"/>
      <c r="DS26" s="637"/>
      <c r="DT26" s="637"/>
      <c r="DU26" s="637"/>
      <c r="DV26" s="638"/>
      <c r="DW26" s="641" t="s">
        <v>147</v>
      </c>
      <c r="DX26" s="666"/>
      <c r="DY26" s="666"/>
      <c r="DZ26" s="666"/>
      <c r="EA26" s="666"/>
      <c r="EB26" s="666"/>
      <c r="EC26" s="667"/>
    </row>
    <row r="27" spans="2:133" ht="11.25" customHeight="1">
      <c r="B27" s="633" t="s">
        <v>302</v>
      </c>
      <c r="C27" s="634"/>
      <c r="D27" s="634"/>
      <c r="E27" s="634"/>
      <c r="F27" s="634"/>
      <c r="G27" s="634"/>
      <c r="H27" s="634"/>
      <c r="I27" s="634"/>
      <c r="J27" s="634"/>
      <c r="K27" s="634"/>
      <c r="L27" s="634"/>
      <c r="M27" s="634"/>
      <c r="N27" s="634"/>
      <c r="O27" s="634"/>
      <c r="P27" s="634"/>
      <c r="Q27" s="635"/>
      <c r="R27" s="636">
        <v>433105</v>
      </c>
      <c r="S27" s="637"/>
      <c r="T27" s="637"/>
      <c r="U27" s="637"/>
      <c r="V27" s="637"/>
      <c r="W27" s="637"/>
      <c r="X27" s="637"/>
      <c r="Y27" s="638"/>
      <c r="Z27" s="639">
        <v>0.3</v>
      </c>
      <c r="AA27" s="639"/>
      <c r="AB27" s="639"/>
      <c r="AC27" s="639"/>
      <c r="AD27" s="640" t="s">
        <v>147</v>
      </c>
      <c r="AE27" s="640"/>
      <c r="AF27" s="640"/>
      <c r="AG27" s="640"/>
      <c r="AH27" s="640"/>
      <c r="AI27" s="640"/>
      <c r="AJ27" s="640"/>
      <c r="AK27" s="640"/>
      <c r="AL27" s="641" t="s">
        <v>147</v>
      </c>
      <c r="AM27" s="642"/>
      <c r="AN27" s="642"/>
      <c r="AO27" s="643"/>
      <c r="AP27" s="633" t="s">
        <v>303</v>
      </c>
      <c r="AQ27" s="634"/>
      <c r="AR27" s="634"/>
      <c r="AS27" s="634"/>
      <c r="AT27" s="634"/>
      <c r="AU27" s="634"/>
      <c r="AV27" s="634"/>
      <c r="AW27" s="634"/>
      <c r="AX27" s="634"/>
      <c r="AY27" s="634"/>
      <c r="AZ27" s="634"/>
      <c r="BA27" s="634"/>
      <c r="BB27" s="634"/>
      <c r="BC27" s="634"/>
      <c r="BD27" s="634"/>
      <c r="BE27" s="634"/>
      <c r="BF27" s="635"/>
      <c r="BG27" s="636">
        <v>54972793</v>
      </c>
      <c r="BH27" s="637"/>
      <c r="BI27" s="637"/>
      <c r="BJ27" s="637"/>
      <c r="BK27" s="637"/>
      <c r="BL27" s="637"/>
      <c r="BM27" s="637"/>
      <c r="BN27" s="638"/>
      <c r="BO27" s="639">
        <v>100</v>
      </c>
      <c r="BP27" s="639"/>
      <c r="BQ27" s="639"/>
      <c r="BR27" s="639"/>
      <c r="BS27" s="640">
        <v>523951</v>
      </c>
      <c r="BT27" s="640"/>
      <c r="BU27" s="640"/>
      <c r="BV27" s="640"/>
      <c r="BW27" s="640"/>
      <c r="BX27" s="640"/>
      <c r="BY27" s="640"/>
      <c r="BZ27" s="640"/>
      <c r="CA27" s="640"/>
      <c r="CB27" s="644"/>
      <c r="CD27" s="633" t="s">
        <v>304</v>
      </c>
      <c r="CE27" s="634"/>
      <c r="CF27" s="634"/>
      <c r="CG27" s="634"/>
      <c r="CH27" s="634"/>
      <c r="CI27" s="634"/>
      <c r="CJ27" s="634"/>
      <c r="CK27" s="634"/>
      <c r="CL27" s="634"/>
      <c r="CM27" s="634"/>
      <c r="CN27" s="634"/>
      <c r="CO27" s="634"/>
      <c r="CP27" s="634"/>
      <c r="CQ27" s="635"/>
      <c r="CR27" s="636">
        <v>33310487</v>
      </c>
      <c r="CS27" s="668"/>
      <c r="CT27" s="668"/>
      <c r="CU27" s="668"/>
      <c r="CV27" s="668"/>
      <c r="CW27" s="668"/>
      <c r="CX27" s="668"/>
      <c r="CY27" s="669"/>
      <c r="CZ27" s="641">
        <v>28.5</v>
      </c>
      <c r="DA27" s="666"/>
      <c r="DB27" s="666"/>
      <c r="DC27" s="670"/>
      <c r="DD27" s="645">
        <v>8873679</v>
      </c>
      <c r="DE27" s="668"/>
      <c r="DF27" s="668"/>
      <c r="DG27" s="668"/>
      <c r="DH27" s="668"/>
      <c r="DI27" s="668"/>
      <c r="DJ27" s="668"/>
      <c r="DK27" s="669"/>
      <c r="DL27" s="645">
        <v>8706092</v>
      </c>
      <c r="DM27" s="668"/>
      <c r="DN27" s="668"/>
      <c r="DO27" s="668"/>
      <c r="DP27" s="668"/>
      <c r="DQ27" s="668"/>
      <c r="DR27" s="668"/>
      <c r="DS27" s="668"/>
      <c r="DT27" s="668"/>
      <c r="DU27" s="668"/>
      <c r="DV27" s="669"/>
      <c r="DW27" s="641">
        <v>13.2</v>
      </c>
      <c r="DX27" s="666"/>
      <c r="DY27" s="666"/>
      <c r="DZ27" s="666"/>
      <c r="EA27" s="666"/>
      <c r="EB27" s="666"/>
      <c r="EC27" s="667"/>
    </row>
    <row r="28" spans="2:133" ht="11.25" customHeight="1">
      <c r="B28" s="633" t="s">
        <v>305</v>
      </c>
      <c r="C28" s="634"/>
      <c r="D28" s="634"/>
      <c r="E28" s="634"/>
      <c r="F28" s="634"/>
      <c r="G28" s="634"/>
      <c r="H28" s="634"/>
      <c r="I28" s="634"/>
      <c r="J28" s="634"/>
      <c r="K28" s="634"/>
      <c r="L28" s="634"/>
      <c r="M28" s="634"/>
      <c r="N28" s="634"/>
      <c r="O28" s="634"/>
      <c r="P28" s="634"/>
      <c r="Q28" s="635"/>
      <c r="R28" s="636">
        <v>1046083</v>
      </c>
      <c r="S28" s="637"/>
      <c r="T28" s="637"/>
      <c r="U28" s="637"/>
      <c r="V28" s="637"/>
      <c r="W28" s="637"/>
      <c r="X28" s="637"/>
      <c r="Y28" s="638"/>
      <c r="Z28" s="639">
        <v>0.8</v>
      </c>
      <c r="AA28" s="639"/>
      <c r="AB28" s="639"/>
      <c r="AC28" s="639"/>
      <c r="AD28" s="640">
        <v>245866</v>
      </c>
      <c r="AE28" s="640"/>
      <c r="AF28" s="640"/>
      <c r="AG28" s="640"/>
      <c r="AH28" s="640"/>
      <c r="AI28" s="640"/>
      <c r="AJ28" s="640"/>
      <c r="AK28" s="640"/>
      <c r="AL28" s="641">
        <v>0.4</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306</v>
      </c>
      <c r="CE28" s="634"/>
      <c r="CF28" s="634"/>
      <c r="CG28" s="634"/>
      <c r="CH28" s="634"/>
      <c r="CI28" s="634"/>
      <c r="CJ28" s="634"/>
      <c r="CK28" s="634"/>
      <c r="CL28" s="634"/>
      <c r="CM28" s="634"/>
      <c r="CN28" s="634"/>
      <c r="CO28" s="634"/>
      <c r="CP28" s="634"/>
      <c r="CQ28" s="635"/>
      <c r="CR28" s="636">
        <v>7759804</v>
      </c>
      <c r="CS28" s="637"/>
      <c r="CT28" s="637"/>
      <c r="CU28" s="637"/>
      <c r="CV28" s="637"/>
      <c r="CW28" s="637"/>
      <c r="CX28" s="637"/>
      <c r="CY28" s="638"/>
      <c r="CZ28" s="641">
        <v>6.6</v>
      </c>
      <c r="DA28" s="666"/>
      <c r="DB28" s="666"/>
      <c r="DC28" s="670"/>
      <c r="DD28" s="645">
        <v>7759797</v>
      </c>
      <c r="DE28" s="637"/>
      <c r="DF28" s="637"/>
      <c r="DG28" s="637"/>
      <c r="DH28" s="637"/>
      <c r="DI28" s="637"/>
      <c r="DJ28" s="637"/>
      <c r="DK28" s="638"/>
      <c r="DL28" s="645">
        <v>7759797</v>
      </c>
      <c r="DM28" s="637"/>
      <c r="DN28" s="637"/>
      <c r="DO28" s="637"/>
      <c r="DP28" s="637"/>
      <c r="DQ28" s="637"/>
      <c r="DR28" s="637"/>
      <c r="DS28" s="637"/>
      <c r="DT28" s="637"/>
      <c r="DU28" s="637"/>
      <c r="DV28" s="638"/>
      <c r="DW28" s="641">
        <v>11.8</v>
      </c>
      <c r="DX28" s="666"/>
      <c r="DY28" s="666"/>
      <c r="DZ28" s="666"/>
      <c r="EA28" s="666"/>
      <c r="EB28" s="666"/>
      <c r="EC28" s="667"/>
    </row>
    <row r="29" spans="2:133" ht="11.25" customHeight="1">
      <c r="B29" s="633" t="s">
        <v>307</v>
      </c>
      <c r="C29" s="634"/>
      <c r="D29" s="634"/>
      <c r="E29" s="634"/>
      <c r="F29" s="634"/>
      <c r="G29" s="634"/>
      <c r="H29" s="634"/>
      <c r="I29" s="634"/>
      <c r="J29" s="634"/>
      <c r="K29" s="634"/>
      <c r="L29" s="634"/>
      <c r="M29" s="634"/>
      <c r="N29" s="634"/>
      <c r="O29" s="634"/>
      <c r="P29" s="634"/>
      <c r="Q29" s="635"/>
      <c r="R29" s="636">
        <v>501490</v>
      </c>
      <c r="S29" s="637"/>
      <c r="T29" s="637"/>
      <c r="U29" s="637"/>
      <c r="V29" s="637"/>
      <c r="W29" s="637"/>
      <c r="X29" s="637"/>
      <c r="Y29" s="638"/>
      <c r="Z29" s="639">
        <v>0.4</v>
      </c>
      <c r="AA29" s="639"/>
      <c r="AB29" s="639"/>
      <c r="AC29" s="639"/>
      <c r="AD29" s="640">
        <v>1298</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308</v>
      </c>
      <c r="CE29" s="673"/>
      <c r="CF29" s="633" t="s">
        <v>71</v>
      </c>
      <c r="CG29" s="634"/>
      <c r="CH29" s="634"/>
      <c r="CI29" s="634"/>
      <c r="CJ29" s="634"/>
      <c r="CK29" s="634"/>
      <c r="CL29" s="634"/>
      <c r="CM29" s="634"/>
      <c r="CN29" s="634"/>
      <c r="CO29" s="634"/>
      <c r="CP29" s="634"/>
      <c r="CQ29" s="635"/>
      <c r="CR29" s="636">
        <v>7759804</v>
      </c>
      <c r="CS29" s="668"/>
      <c r="CT29" s="668"/>
      <c r="CU29" s="668"/>
      <c r="CV29" s="668"/>
      <c r="CW29" s="668"/>
      <c r="CX29" s="668"/>
      <c r="CY29" s="669"/>
      <c r="CZ29" s="641">
        <v>6.6</v>
      </c>
      <c r="DA29" s="666"/>
      <c r="DB29" s="666"/>
      <c r="DC29" s="670"/>
      <c r="DD29" s="645">
        <v>7759797</v>
      </c>
      <c r="DE29" s="668"/>
      <c r="DF29" s="668"/>
      <c r="DG29" s="668"/>
      <c r="DH29" s="668"/>
      <c r="DI29" s="668"/>
      <c r="DJ29" s="668"/>
      <c r="DK29" s="669"/>
      <c r="DL29" s="645">
        <v>7759797</v>
      </c>
      <c r="DM29" s="668"/>
      <c r="DN29" s="668"/>
      <c r="DO29" s="668"/>
      <c r="DP29" s="668"/>
      <c r="DQ29" s="668"/>
      <c r="DR29" s="668"/>
      <c r="DS29" s="668"/>
      <c r="DT29" s="668"/>
      <c r="DU29" s="668"/>
      <c r="DV29" s="669"/>
      <c r="DW29" s="641">
        <v>11.8</v>
      </c>
      <c r="DX29" s="666"/>
      <c r="DY29" s="666"/>
      <c r="DZ29" s="666"/>
      <c r="EA29" s="666"/>
      <c r="EB29" s="666"/>
      <c r="EC29" s="667"/>
    </row>
    <row r="30" spans="2:133" ht="11.25" customHeight="1">
      <c r="B30" s="633" t="s">
        <v>309</v>
      </c>
      <c r="C30" s="634"/>
      <c r="D30" s="634"/>
      <c r="E30" s="634"/>
      <c r="F30" s="634"/>
      <c r="G30" s="634"/>
      <c r="H30" s="634"/>
      <c r="I30" s="634"/>
      <c r="J30" s="634"/>
      <c r="K30" s="634"/>
      <c r="L30" s="634"/>
      <c r="M30" s="634"/>
      <c r="N30" s="634"/>
      <c r="O30" s="634"/>
      <c r="P30" s="634"/>
      <c r="Q30" s="635"/>
      <c r="R30" s="636">
        <v>28636242</v>
      </c>
      <c r="S30" s="637"/>
      <c r="T30" s="637"/>
      <c r="U30" s="637"/>
      <c r="V30" s="637"/>
      <c r="W30" s="637"/>
      <c r="X30" s="637"/>
      <c r="Y30" s="638"/>
      <c r="Z30" s="639">
        <v>22.4</v>
      </c>
      <c r="AA30" s="639"/>
      <c r="AB30" s="639"/>
      <c r="AC30" s="639"/>
      <c r="AD30" s="640" t="s">
        <v>238</v>
      </c>
      <c r="AE30" s="640"/>
      <c r="AF30" s="640"/>
      <c r="AG30" s="640"/>
      <c r="AH30" s="640"/>
      <c r="AI30" s="640"/>
      <c r="AJ30" s="640"/>
      <c r="AK30" s="640"/>
      <c r="AL30" s="641" t="s">
        <v>147</v>
      </c>
      <c r="AM30" s="642"/>
      <c r="AN30" s="642"/>
      <c r="AO30" s="643"/>
      <c r="AP30" s="618" t="s">
        <v>226</v>
      </c>
      <c r="AQ30" s="619"/>
      <c r="AR30" s="619"/>
      <c r="AS30" s="619"/>
      <c r="AT30" s="619"/>
      <c r="AU30" s="619"/>
      <c r="AV30" s="619"/>
      <c r="AW30" s="619"/>
      <c r="AX30" s="619"/>
      <c r="AY30" s="619"/>
      <c r="AZ30" s="619"/>
      <c r="BA30" s="619"/>
      <c r="BB30" s="619"/>
      <c r="BC30" s="619"/>
      <c r="BD30" s="619"/>
      <c r="BE30" s="619"/>
      <c r="BF30" s="620"/>
      <c r="BG30" s="618" t="s">
        <v>310</v>
      </c>
      <c r="BH30" s="678"/>
      <c r="BI30" s="678"/>
      <c r="BJ30" s="678"/>
      <c r="BK30" s="678"/>
      <c r="BL30" s="678"/>
      <c r="BM30" s="678"/>
      <c r="BN30" s="678"/>
      <c r="BO30" s="678"/>
      <c r="BP30" s="678"/>
      <c r="BQ30" s="679"/>
      <c r="BR30" s="618" t="s">
        <v>311</v>
      </c>
      <c r="BS30" s="678"/>
      <c r="BT30" s="678"/>
      <c r="BU30" s="678"/>
      <c r="BV30" s="678"/>
      <c r="BW30" s="678"/>
      <c r="BX30" s="678"/>
      <c r="BY30" s="678"/>
      <c r="BZ30" s="678"/>
      <c r="CA30" s="678"/>
      <c r="CB30" s="679"/>
      <c r="CD30" s="674"/>
      <c r="CE30" s="675"/>
      <c r="CF30" s="633" t="s">
        <v>312</v>
      </c>
      <c r="CG30" s="634"/>
      <c r="CH30" s="634"/>
      <c r="CI30" s="634"/>
      <c r="CJ30" s="634"/>
      <c r="CK30" s="634"/>
      <c r="CL30" s="634"/>
      <c r="CM30" s="634"/>
      <c r="CN30" s="634"/>
      <c r="CO30" s="634"/>
      <c r="CP30" s="634"/>
      <c r="CQ30" s="635"/>
      <c r="CR30" s="636">
        <v>7632196</v>
      </c>
      <c r="CS30" s="637"/>
      <c r="CT30" s="637"/>
      <c r="CU30" s="637"/>
      <c r="CV30" s="637"/>
      <c r="CW30" s="637"/>
      <c r="CX30" s="637"/>
      <c r="CY30" s="638"/>
      <c r="CZ30" s="641">
        <v>6.5</v>
      </c>
      <c r="DA30" s="666"/>
      <c r="DB30" s="666"/>
      <c r="DC30" s="670"/>
      <c r="DD30" s="645">
        <v>7632189</v>
      </c>
      <c r="DE30" s="637"/>
      <c r="DF30" s="637"/>
      <c r="DG30" s="637"/>
      <c r="DH30" s="637"/>
      <c r="DI30" s="637"/>
      <c r="DJ30" s="637"/>
      <c r="DK30" s="638"/>
      <c r="DL30" s="645">
        <v>7632189</v>
      </c>
      <c r="DM30" s="637"/>
      <c r="DN30" s="637"/>
      <c r="DO30" s="637"/>
      <c r="DP30" s="637"/>
      <c r="DQ30" s="637"/>
      <c r="DR30" s="637"/>
      <c r="DS30" s="637"/>
      <c r="DT30" s="637"/>
      <c r="DU30" s="637"/>
      <c r="DV30" s="638"/>
      <c r="DW30" s="641">
        <v>11.6</v>
      </c>
      <c r="DX30" s="666"/>
      <c r="DY30" s="666"/>
      <c r="DZ30" s="666"/>
      <c r="EA30" s="666"/>
      <c r="EB30" s="666"/>
      <c r="EC30" s="667"/>
    </row>
    <row r="31" spans="2:133" ht="11.25" customHeight="1">
      <c r="B31" s="649" t="s">
        <v>313</v>
      </c>
      <c r="C31" s="650"/>
      <c r="D31" s="650"/>
      <c r="E31" s="650"/>
      <c r="F31" s="650"/>
      <c r="G31" s="650"/>
      <c r="H31" s="650"/>
      <c r="I31" s="650"/>
      <c r="J31" s="650"/>
      <c r="K31" s="650"/>
      <c r="L31" s="650"/>
      <c r="M31" s="650"/>
      <c r="N31" s="650"/>
      <c r="O31" s="650"/>
      <c r="P31" s="650"/>
      <c r="Q31" s="651"/>
      <c r="R31" s="636">
        <v>454783</v>
      </c>
      <c r="S31" s="637"/>
      <c r="T31" s="637"/>
      <c r="U31" s="637"/>
      <c r="V31" s="637"/>
      <c r="W31" s="637"/>
      <c r="X31" s="637"/>
      <c r="Y31" s="638"/>
      <c r="Z31" s="639">
        <v>0.4</v>
      </c>
      <c r="AA31" s="639"/>
      <c r="AB31" s="639"/>
      <c r="AC31" s="639"/>
      <c r="AD31" s="640">
        <v>454783</v>
      </c>
      <c r="AE31" s="640"/>
      <c r="AF31" s="640"/>
      <c r="AG31" s="640"/>
      <c r="AH31" s="640"/>
      <c r="AI31" s="640"/>
      <c r="AJ31" s="640"/>
      <c r="AK31" s="640"/>
      <c r="AL31" s="641">
        <v>0.7</v>
      </c>
      <c r="AM31" s="642"/>
      <c r="AN31" s="642"/>
      <c r="AO31" s="643"/>
      <c r="AP31" s="682" t="s">
        <v>314</v>
      </c>
      <c r="AQ31" s="683"/>
      <c r="AR31" s="683"/>
      <c r="AS31" s="683"/>
      <c r="AT31" s="688" t="s">
        <v>315</v>
      </c>
      <c r="AU31" s="212"/>
      <c r="AV31" s="212"/>
      <c r="AW31" s="212"/>
      <c r="AX31" s="622" t="s">
        <v>190</v>
      </c>
      <c r="AY31" s="623"/>
      <c r="AZ31" s="623"/>
      <c r="BA31" s="623"/>
      <c r="BB31" s="623"/>
      <c r="BC31" s="623"/>
      <c r="BD31" s="623"/>
      <c r="BE31" s="623"/>
      <c r="BF31" s="624"/>
      <c r="BG31" s="692">
        <v>99.2</v>
      </c>
      <c r="BH31" s="680"/>
      <c r="BI31" s="680"/>
      <c r="BJ31" s="680"/>
      <c r="BK31" s="680"/>
      <c r="BL31" s="680"/>
      <c r="BM31" s="631">
        <v>98.5</v>
      </c>
      <c r="BN31" s="680"/>
      <c r="BO31" s="680"/>
      <c r="BP31" s="680"/>
      <c r="BQ31" s="681"/>
      <c r="BR31" s="692">
        <v>99.4</v>
      </c>
      <c r="BS31" s="680"/>
      <c r="BT31" s="680"/>
      <c r="BU31" s="680"/>
      <c r="BV31" s="680"/>
      <c r="BW31" s="680"/>
      <c r="BX31" s="631">
        <v>98.7</v>
      </c>
      <c r="BY31" s="680"/>
      <c r="BZ31" s="680"/>
      <c r="CA31" s="680"/>
      <c r="CB31" s="681"/>
      <c r="CD31" s="674"/>
      <c r="CE31" s="675"/>
      <c r="CF31" s="633" t="s">
        <v>316</v>
      </c>
      <c r="CG31" s="634"/>
      <c r="CH31" s="634"/>
      <c r="CI31" s="634"/>
      <c r="CJ31" s="634"/>
      <c r="CK31" s="634"/>
      <c r="CL31" s="634"/>
      <c r="CM31" s="634"/>
      <c r="CN31" s="634"/>
      <c r="CO31" s="634"/>
      <c r="CP31" s="634"/>
      <c r="CQ31" s="635"/>
      <c r="CR31" s="636">
        <v>127608</v>
      </c>
      <c r="CS31" s="668"/>
      <c r="CT31" s="668"/>
      <c r="CU31" s="668"/>
      <c r="CV31" s="668"/>
      <c r="CW31" s="668"/>
      <c r="CX31" s="668"/>
      <c r="CY31" s="669"/>
      <c r="CZ31" s="641">
        <v>0.1</v>
      </c>
      <c r="DA31" s="666"/>
      <c r="DB31" s="666"/>
      <c r="DC31" s="670"/>
      <c r="DD31" s="645">
        <v>127608</v>
      </c>
      <c r="DE31" s="668"/>
      <c r="DF31" s="668"/>
      <c r="DG31" s="668"/>
      <c r="DH31" s="668"/>
      <c r="DI31" s="668"/>
      <c r="DJ31" s="668"/>
      <c r="DK31" s="669"/>
      <c r="DL31" s="645">
        <v>127608</v>
      </c>
      <c r="DM31" s="668"/>
      <c r="DN31" s="668"/>
      <c r="DO31" s="668"/>
      <c r="DP31" s="668"/>
      <c r="DQ31" s="668"/>
      <c r="DR31" s="668"/>
      <c r="DS31" s="668"/>
      <c r="DT31" s="668"/>
      <c r="DU31" s="668"/>
      <c r="DV31" s="669"/>
      <c r="DW31" s="641">
        <v>0.2</v>
      </c>
      <c r="DX31" s="666"/>
      <c r="DY31" s="666"/>
      <c r="DZ31" s="666"/>
      <c r="EA31" s="666"/>
      <c r="EB31" s="666"/>
      <c r="EC31" s="667"/>
    </row>
    <row r="32" spans="2:133" ht="11.25" customHeight="1">
      <c r="B32" s="633" t="s">
        <v>317</v>
      </c>
      <c r="C32" s="634"/>
      <c r="D32" s="634"/>
      <c r="E32" s="634"/>
      <c r="F32" s="634"/>
      <c r="G32" s="634"/>
      <c r="H32" s="634"/>
      <c r="I32" s="634"/>
      <c r="J32" s="634"/>
      <c r="K32" s="634"/>
      <c r="L32" s="634"/>
      <c r="M32" s="634"/>
      <c r="N32" s="634"/>
      <c r="O32" s="634"/>
      <c r="P32" s="634"/>
      <c r="Q32" s="635"/>
      <c r="R32" s="636">
        <v>7684275</v>
      </c>
      <c r="S32" s="637"/>
      <c r="T32" s="637"/>
      <c r="U32" s="637"/>
      <c r="V32" s="637"/>
      <c r="W32" s="637"/>
      <c r="X32" s="637"/>
      <c r="Y32" s="638"/>
      <c r="Z32" s="639">
        <v>6</v>
      </c>
      <c r="AA32" s="639"/>
      <c r="AB32" s="639"/>
      <c r="AC32" s="639"/>
      <c r="AD32" s="640" t="s">
        <v>238</v>
      </c>
      <c r="AE32" s="640"/>
      <c r="AF32" s="640"/>
      <c r="AG32" s="640"/>
      <c r="AH32" s="640"/>
      <c r="AI32" s="640"/>
      <c r="AJ32" s="640"/>
      <c r="AK32" s="640"/>
      <c r="AL32" s="641" t="s">
        <v>238</v>
      </c>
      <c r="AM32" s="642"/>
      <c r="AN32" s="642"/>
      <c r="AO32" s="643"/>
      <c r="AP32" s="684"/>
      <c r="AQ32" s="685"/>
      <c r="AR32" s="685"/>
      <c r="AS32" s="685"/>
      <c r="AT32" s="689"/>
      <c r="AU32" s="208" t="s">
        <v>318</v>
      </c>
      <c r="AX32" s="633" t="s">
        <v>319</v>
      </c>
      <c r="AY32" s="634"/>
      <c r="AZ32" s="634"/>
      <c r="BA32" s="634"/>
      <c r="BB32" s="634"/>
      <c r="BC32" s="634"/>
      <c r="BD32" s="634"/>
      <c r="BE32" s="634"/>
      <c r="BF32" s="635"/>
      <c r="BG32" s="693">
        <v>99</v>
      </c>
      <c r="BH32" s="668"/>
      <c r="BI32" s="668"/>
      <c r="BJ32" s="668"/>
      <c r="BK32" s="668"/>
      <c r="BL32" s="668"/>
      <c r="BM32" s="642">
        <v>98.2</v>
      </c>
      <c r="BN32" s="668"/>
      <c r="BO32" s="668"/>
      <c r="BP32" s="668"/>
      <c r="BQ32" s="691"/>
      <c r="BR32" s="693">
        <v>99.2</v>
      </c>
      <c r="BS32" s="668"/>
      <c r="BT32" s="668"/>
      <c r="BU32" s="668"/>
      <c r="BV32" s="668"/>
      <c r="BW32" s="668"/>
      <c r="BX32" s="642">
        <v>98.4</v>
      </c>
      <c r="BY32" s="668"/>
      <c r="BZ32" s="668"/>
      <c r="CA32" s="668"/>
      <c r="CB32" s="691"/>
      <c r="CD32" s="676"/>
      <c r="CE32" s="677"/>
      <c r="CF32" s="633" t="s">
        <v>320</v>
      </c>
      <c r="CG32" s="634"/>
      <c r="CH32" s="634"/>
      <c r="CI32" s="634"/>
      <c r="CJ32" s="634"/>
      <c r="CK32" s="634"/>
      <c r="CL32" s="634"/>
      <c r="CM32" s="634"/>
      <c r="CN32" s="634"/>
      <c r="CO32" s="634"/>
      <c r="CP32" s="634"/>
      <c r="CQ32" s="635"/>
      <c r="CR32" s="636" t="s">
        <v>147</v>
      </c>
      <c r="CS32" s="637"/>
      <c r="CT32" s="637"/>
      <c r="CU32" s="637"/>
      <c r="CV32" s="637"/>
      <c r="CW32" s="637"/>
      <c r="CX32" s="637"/>
      <c r="CY32" s="638"/>
      <c r="CZ32" s="641" t="s">
        <v>238</v>
      </c>
      <c r="DA32" s="666"/>
      <c r="DB32" s="666"/>
      <c r="DC32" s="670"/>
      <c r="DD32" s="645" t="s">
        <v>147</v>
      </c>
      <c r="DE32" s="637"/>
      <c r="DF32" s="637"/>
      <c r="DG32" s="637"/>
      <c r="DH32" s="637"/>
      <c r="DI32" s="637"/>
      <c r="DJ32" s="637"/>
      <c r="DK32" s="638"/>
      <c r="DL32" s="645" t="s">
        <v>147</v>
      </c>
      <c r="DM32" s="637"/>
      <c r="DN32" s="637"/>
      <c r="DO32" s="637"/>
      <c r="DP32" s="637"/>
      <c r="DQ32" s="637"/>
      <c r="DR32" s="637"/>
      <c r="DS32" s="637"/>
      <c r="DT32" s="637"/>
      <c r="DU32" s="637"/>
      <c r="DV32" s="638"/>
      <c r="DW32" s="641" t="s">
        <v>147</v>
      </c>
      <c r="DX32" s="666"/>
      <c r="DY32" s="666"/>
      <c r="DZ32" s="666"/>
      <c r="EA32" s="666"/>
      <c r="EB32" s="666"/>
      <c r="EC32" s="667"/>
    </row>
    <row r="33" spans="2:133" ht="11.25" customHeight="1">
      <c r="B33" s="633" t="s">
        <v>321</v>
      </c>
      <c r="C33" s="634"/>
      <c r="D33" s="634"/>
      <c r="E33" s="634"/>
      <c r="F33" s="634"/>
      <c r="G33" s="634"/>
      <c r="H33" s="634"/>
      <c r="I33" s="634"/>
      <c r="J33" s="634"/>
      <c r="K33" s="634"/>
      <c r="L33" s="634"/>
      <c r="M33" s="634"/>
      <c r="N33" s="634"/>
      <c r="O33" s="634"/>
      <c r="P33" s="634"/>
      <c r="Q33" s="635"/>
      <c r="R33" s="636">
        <v>188487</v>
      </c>
      <c r="S33" s="637"/>
      <c r="T33" s="637"/>
      <c r="U33" s="637"/>
      <c r="V33" s="637"/>
      <c r="W33" s="637"/>
      <c r="X33" s="637"/>
      <c r="Y33" s="638"/>
      <c r="Z33" s="639">
        <v>0.1</v>
      </c>
      <c r="AA33" s="639"/>
      <c r="AB33" s="639"/>
      <c r="AC33" s="639"/>
      <c r="AD33" s="640">
        <v>142049</v>
      </c>
      <c r="AE33" s="640"/>
      <c r="AF33" s="640"/>
      <c r="AG33" s="640"/>
      <c r="AH33" s="640"/>
      <c r="AI33" s="640"/>
      <c r="AJ33" s="640"/>
      <c r="AK33" s="640"/>
      <c r="AL33" s="641">
        <v>0.2</v>
      </c>
      <c r="AM33" s="642"/>
      <c r="AN33" s="642"/>
      <c r="AO33" s="643"/>
      <c r="AP33" s="686"/>
      <c r="AQ33" s="687"/>
      <c r="AR33" s="687"/>
      <c r="AS33" s="687"/>
      <c r="AT33" s="690"/>
      <c r="AU33" s="213"/>
      <c r="AV33" s="213"/>
      <c r="AW33" s="213"/>
      <c r="AX33" s="657" t="s">
        <v>322</v>
      </c>
      <c r="AY33" s="658"/>
      <c r="AZ33" s="658"/>
      <c r="BA33" s="658"/>
      <c r="BB33" s="658"/>
      <c r="BC33" s="658"/>
      <c r="BD33" s="658"/>
      <c r="BE33" s="658"/>
      <c r="BF33" s="659"/>
      <c r="BG33" s="694">
        <v>99.3</v>
      </c>
      <c r="BH33" s="695"/>
      <c r="BI33" s="695"/>
      <c r="BJ33" s="695"/>
      <c r="BK33" s="695"/>
      <c r="BL33" s="695"/>
      <c r="BM33" s="696">
        <v>98.7</v>
      </c>
      <c r="BN33" s="695"/>
      <c r="BO33" s="695"/>
      <c r="BP33" s="695"/>
      <c r="BQ33" s="697"/>
      <c r="BR33" s="694">
        <v>99.5</v>
      </c>
      <c r="BS33" s="695"/>
      <c r="BT33" s="695"/>
      <c r="BU33" s="695"/>
      <c r="BV33" s="695"/>
      <c r="BW33" s="695"/>
      <c r="BX33" s="696">
        <v>98.9</v>
      </c>
      <c r="BY33" s="695"/>
      <c r="BZ33" s="695"/>
      <c r="CA33" s="695"/>
      <c r="CB33" s="697"/>
      <c r="CD33" s="633" t="s">
        <v>323</v>
      </c>
      <c r="CE33" s="634"/>
      <c r="CF33" s="634"/>
      <c r="CG33" s="634"/>
      <c r="CH33" s="634"/>
      <c r="CI33" s="634"/>
      <c r="CJ33" s="634"/>
      <c r="CK33" s="634"/>
      <c r="CL33" s="634"/>
      <c r="CM33" s="634"/>
      <c r="CN33" s="634"/>
      <c r="CO33" s="634"/>
      <c r="CP33" s="634"/>
      <c r="CQ33" s="635"/>
      <c r="CR33" s="636">
        <v>49707381</v>
      </c>
      <c r="CS33" s="668"/>
      <c r="CT33" s="668"/>
      <c r="CU33" s="668"/>
      <c r="CV33" s="668"/>
      <c r="CW33" s="668"/>
      <c r="CX33" s="668"/>
      <c r="CY33" s="669"/>
      <c r="CZ33" s="641">
        <v>42.5</v>
      </c>
      <c r="DA33" s="666"/>
      <c r="DB33" s="666"/>
      <c r="DC33" s="670"/>
      <c r="DD33" s="645">
        <v>40450163</v>
      </c>
      <c r="DE33" s="668"/>
      <c r="DF33" s="668"/>
      <c r="DG33" s="668"/>
      <c r="DH33" s="668"/>
      <c r="DI33" s="668"/>
      <c r="DJ33" s="668"/>
      <c r="DK33" s="669"/>
      <c r="DL33" s="645">
        <v>28145434</v>
      </c>
      <c r="DM33" s="668"/>
      <c r="DN33" s="668"/>
      <c r="DO33" s="668"/>
      <c r="DP33" s="668"/>
      <c r="DQ33" s="668"/>
      <c r="DR33" s="668"/>
      <c r="DS33" s="668"/>
      <c r="DT33" s="668"/>
      <c r="DU33" s="668"/>
      <c r="DV33" s="669"/>
      <c r="DW33" s="641">
        <v>42.7</v>
      </c>
      <c r="DX33" s="666"/>
      <c r="DY33" s="666"/>
      <c r="DZ33" s="666"/>
      <c r="EA33" s="666"/>
      <c r="EB33" s="666"/>
      <c r="EC33" s="667"/>
    </row>
    <row r="34" spans="2:133" ht="11.25" customHeight="1">
      <c r="B34" s="633" t="s">
        <v>324</v>
      </c>
      <c r="C34" s="634"/>
      <c r="D34" s="634"/>
      <c r="E34" s="634"/>
      <c r="F34" s="634"/>
      <c r="G34" s="634"/>
      <c r="H34" s="634"/>
      <c r="I34" s="634"/>
      <c r="J34" s="634"/>
      <c r="K34" s="634"/>
      <c r="L34" s="634"/>
      <c r="M34" s="634"/>
      <c r="N34" s="634"/>
      <c r="O34" s="634"/>
      <c r="P34" s="634"/>
      <c r="Q34" s="635"/>
      <c r="R34" s="636">
        <v>23541</v>
      </c>
      <c r="S34" s="637"/>
      <c r="T34" s="637"/>
      <c r="U34" s="637"/>
      <c r="V34" s="637"/>
      <c r="W34" s="637"/>
      <c r="X34" s="637"/>
      <c r="Y34" s="638"/>
      <c r="Z34" s="639">
        <v>0</v>
      </c>
      <c r="AA34" s="639"/>
      <c r="AB34" s="639"/>
      <c r="AC34" s="639"/>
      <c r="AD34" s="640" t="s">
        <v>147</v>
      </c>
      <c r="AE34" s="640"/>
      <c r="AF34" s="640"/>
      <c r="AG34" s="640"/>
      <c r="AH34" s="640"/>
      <c r="AI34" s="640"/>
      <c r="AJ34" s="640"/>
      <c r="AK34" s="640"/>
      <c r="AL34" s="641" t="s">
        <v>187</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325</v>
      </c>
      <c r="CE34" s="634"/>
      <c r="CF34" s="634"/>
      <c r="CG34" s="634"/>
      <c r="CH34" s="634"/>
      <c r="CI34" s="634"/>
      <c r="CJ34" s="634"/>
      <c r="CK34" s="634"/>
      <c r="CL34" s="634"/>
      <c r="CM34" s="634"/>
      <c r="CN34" s="634"/>
      <c r="CO34" s="634"/>
      <c r="CP34" s="634"/>
      <c r="CQ34" s="635"/>
      <c r="CR34" s="636">
        <v>19246496</v>
      </c>
      <c r="CS34" s="637"/>
      <c r="CT34" s="637"/>
      <c r="CU34" s="637"/>
      <c r="CV34" s="637"/>
      <c r="CW34" s="637"/>
      <c r="CX34" s="637"/>
      <c r="CY34" s="638"/>
      <c r="CZ34" s="641">
        <v>16.5</v>
      </c>
      <c r="DA34" s="666"/>
      <c r="DB34" s="666"/>
      <c r="DC34" s="670"/>
      <c r="DD34" s="645">
        <v>13545775</v>
      </c>
      <c r="DE34" s="637"/>
      <c r="DF34" s="637"/>
      <c r="DG34" s="637"/>
      <c r="DH34" s="637"/>
      <c r="DI34" s="637"/>
      <c r="DJ34" s="637"/>
      <c r="DK34" s="638"/>
      <c r="DL34" s="645">
        <v>11497340</v>
      </c>
      <c r="DM34" s="637"/>
      <c r="DN34" s="637"/>
      <c r="DO34" s="637"/>
      <c r="DP34" s="637"/>
      <c r="DQ34" s="637"/>
      <c r="DR34" s="637"/>
      <c r="DS34" s="637"/>
      <c r="DT34" s="637"/>
      <c r="DU34" s="637"/>
      <c r="DV34" s="638"/>
      <c r="DW34" s="641">
        <v>17.399999999999999</v>
      </c>
      <c r="DX34" s="666"/>
      <c r="DY34" s="666"/>
      <c r="DZ34" s="666"/>
      <c r="EA34" s="666"/>
      <c r="EB34" s="666"/>
      <c r="EC34" s="667"/>
    </row>
    <row r="35" spans="2:133" ht="11.25" customHeight="1">
      <c r="B35" s="633" t="s">
        <v>326</v>
      </c>
      <c r="C35" s="634"/>
      <c r="D35" s="634"/>
      <c r="E35" s="634"/>
      <c r="F35" s="634"/>
      <c r="G35" s="634"/>
      <c r="H35" s="634"/>
      <c r="I35" s="634"/>
      <c r="J35" s="634"/>
      <c r="K35" s="634"/>
      <c r="L35" s="634"/>
      <c r="M35" s="634"/>
      <c r="N35" s="634"/>
      <c r="O35" s="634"/>
      <c r="P35" s="634"/>
      <c r="Q35" s="635"/>
      <c r="R35" s="636">
        <v>6060677</v>
      </c>
      <c r="S35" s="637"/>
      <c r="T35" s="637"/>
      <c r="U35" s="637"/>
      <c r="V35" s="637"/>
      <c r="W35" s="637"/>
      <c r="X35" s="637"/>
      <c r="Y35" s="638"/>
      <c r="Z35" s="639">
        <v>4.7</v>
      </c>
      <c r="AA35" s="639"/>
      <c r="AB35" s="639"/>
      <c r="AC35" s="639"/>
      <c r="AD35" s="640" t="s">
        <v>147</v>
      </c>
      <c r="AE35" s="640"/>
      <c r="AF35" s="640"/>
      <c r="AG35" s="640"/>
      <c r="AH35" s="640"/>
      <c r="AI35" s="640"/>
      <c r="AJ35" s="640"/>
      <c r="AK35" s="640"/>
      <c r="AL35" s="641" t="s">
        <v>238</v>
      </c>
      <c r="AM35" s="642"/>
      <c r="AN35" s="642"/>
      <c r="AO35" s="643"/>
      <c r="AP35" s="216"/>
      <c r="AQ35" s="618" t="s">
        <v>327</v>
      </c>
      <c r="AR35" s="619"/>
      <c r="AS35" s="619"/>
      <c r="AT35" s="619"/>
      <c r="AU35" s="619"/>
      <c r="AV35" s="619"/>
      <c r="AW35" s="619"/>
      <c r="AX35" s="619"/>
      <c r="AY35" s="619"/>
      <c r="AZ35" s="619"/>
      <c r="BA35" s="619"/>
      <c r="BB35" s="619"/>
      <c r="BC35" s="619"/>
      <c r="BD35" s="619"/>
      <c r="BE35" s="619"/>
      <c r="BF35" s="620"/>
      <c r="BG35" s="618" t="s">
        <v>328</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329</v>
      </c>
      <c r="CE35" s="634"/>
      <c r="CF35" s="634"/>
      <c r="CG35" s="634"/>
      <c r="CH35" s="634"/>
      <c r="CI35" s="634"/>
      <c r="CJ35" s="634"/>
      <c r="CK35" s="634"/>
      <c r="CL35" s="634"/>
      <c r="CM35" s="634"/>
      <c r="CN35" s="634"/>
      <c r="CO35" s="634"/>
      <c r="CP35" s="634"/>
      <c r="CQ35" s="635"/>
      <c r="CR35" s="636">
        <v>1290051</v>
      </c>
      <c r="CS35" s="668"/>
      <c r="CT35" s="668"/>
      <c r="CU35" s="668"/>
      <c r="CV35" s="668"/>
      <c r="CW35" s="668"/>
      <c r="CX35" s="668"/>
      <c r="CY35" s="669"/>
      <c r="CZ35" s="641">
        <v>1.1000000000000001</v>
      </c>
      <c r="DA35" s="666"/>
      <c r="DB35" s="666"/>
      <c r="DC35" s="670"/>
      <c r="DD35" s="645">
        <v>1230321</v>
      </c>
      <c r="DE35" s="668"/>
      <c r="DF35" s="668"/>
      <c r="DG35" s="668"/>
      <c r="DH35" s="668"/>
      <c r="DI35" s="668"/>
      <c r="DJ35" s="668"/>
      <c r="DK35" s="669"/>
      <c r="DL35" s="645">
        <v>1228126</v>
      </c>
      <c r="DM35" s="668"/>
      <c r="DN35" s="668"/>
      <c r="DO35" s="668"/>
      <c r="DP35" s="668"/>
      <c r="DQ35" s="668"/>
      <c r="DR35" s="668"/>
      <c r="DS35" s="668"/>
      <c r="DT35" s="668"/>
      <c r="DU35" s="668"/>
      <c r="DV35" s="669"/>
      <c r="DW35" s="641">
        <v>1.9</v>
      </c>
      <c r="DX35" s="666"/>
      <c r="DY35" s="666"/>
      <c r="DZ35" s="666"/>
      <c r="EA35" s="666"/>
      <c r="EB35" s="666"/>
      <c r="EC35" s="667"/>
    </row>
    <row r="36" spans="2:133" ht="11.25" customHeight="1">
      <c r="B36" s="633" t="s">
        <v>330</v>
      </c>
      <c r="C36" s="634"/>
      <c r="D36" s="634"/>
      <c r="E36" s="634"/>
      <c r="F36" s="634"/>
      <c r="G36" s="634"/>
      <c r="H36" s="634"/>
      <c r="I36" s="634"/>
      <c r="J36" s="634"/>
      <c r="K36" s="634"/>
      <c r="L36" s="634"/>
      <c r="M36" s="634"/>
      <c r="N36" s="634"/>
      <c r="O36" s="634"/>
      <c r="P36" s="634"/>
      <c r="Q36" s="635"/>
      <c r="R36" s="636">
        <v>8780936</v>
      </c>
      <c r="S36" s="637"/>
      <c r="T36" s="637"/>
      <c r="U36" s="637"/>
      <c r="V36" s="637"/>
      <c r="W36" s="637"/>
      <c r="X36" s="637"/>
      <c r="Y36" s="638"/>
      <c r="Z36" s="639">
        <v>6.9</v>
      </c>
      <c r="AA36" s="639"/>
      <c r="AB36" s="639"/>
      <c r="AC36" s="639"/>
      <c r="AD36" s="640" t="s">
        <v>147</v>
      </c>
      <c r="AE36" s="640"/>
      <c r="AF36" s="640"/>
      <c r="AG36" s="640"/>
      <c r="AH36" s="640"/>
      <c r="AI36" s="640"/>
      <c r="AJ36" s="640"/>
      <c r="AK36" s="640"/>
      <c r="AL36" s="641" t="s">
        <v>238</v>
      </c>
      <c r="AM36" s="642"/>
      <c r="AN36" s="642"/>
      <c r="AO36" s="643"/>
      <c r="AP36" s="216"/>
      <c r="AQ36" s="702" t="s">
        <v>331</v>
      </c>
      <c r="AR36" s="703"/>
      <c r="AS36" s="703"/>
      <c r="AT36" s="703"/>
      <c r="AU36" s="703"/>
      <c r="AV36" s="703"/>
      <c r="AW36" s="703"/>
      <c r="AX36" s="703"/>
      <c r="AY36" s="704"/>
      <c r="AZ36" s="625">
        <v>12717039</v>
      </c>
      <c r="BA36" s="626"/>
      <c r="BB36" s="626"/>
      <c r="BC36" s="626"/>
      <c r="BD36" s="626"/>
      <c r="BE36" s="626"/>
      <c r="BF36" s="698"/>
      <c r="BG36" s="622" t="s">
        <v>332</v>
      </c>
      <c r="BH36" s="623"/>
      <c r="BI36" s="623"/>
      <c r="BJ36" s="623"/>
      <c r="BK36" s="623"/>
      <c r="BL36" s="623"/>
      <c r="BM36" s="623"/>
      <c r="BN36" s="623"/>
      <c r="BO36" s="623"/>
      <c r="BP36" s="623"/>
      <c r="BQ36" s="623"/>
      <c r="BR36" s="623"/>
      <c r="BS36" s="623"/>
      <c r="BT36" s="623"/>
      <c r="BU36" s="624"/>
      <c r="BV36" s="625">
        <v>21401</v>
      </c>
      <c r="BW36" s="626"/>
      <c r="BX36" s="626"/>
      <c r="BY36" s="626"/>
      <c r="BZ36" s="626"/>
      <c r="CA36" s="626"/>
      <c r="CB36" s="698"/>
      <c r="CD36" s="633" t="s">
        <v>333</v>
      </c>
      <c r="CE36" s="634"/>
      <c r="CF36" s="634"/>
      <c r="CG36" s="634"/>
      <c r="CH36" s="634"/>
      <c r="CI36" s="634"/>
      <c r="CJ36" s="634"/>
      <c r="CK36" s="634"/>
      <c r="CL36" s="634"/>
      <c r="CM36" s="634"/>
      <c r="CN36" s="634"/>
      <c r="CO36" s="634"/>
      <c r="CP36" s="634"/>
      <c r="CQ36" s="635"/>
      <c r="CR36" s="636">
        <v>12711288</v>
      </c>
      <c r="CS36" s="637"/>
      <c r="CT36" s="637"/>
      <c r="CU36" s="637"/>
      <c r="CV36" s="637"/>
      <c r="CW36" s="637"/>
      <c r="CX36" s="637"/>
      <c r="CY36" s="638"/>
      <c r="CZ36" s="641">
        <v>10.9</v>
      </c>
      <c r="DA36" s="666"/>
      <c r="DB36" s="666"/>
      <c r="DC36" s="670"/>
      <c r="DD36" s="645">
        <v>10948806</v>
      </c>
      <c r="DE36" s="637"/>
      <c r="DF36" s="637"/>
      <c r="DG36" s="637"/>
      <c r="DH36" s="637"/>
      <c r="DI36" s="637"/>
      <c r="DJ36" s="637"/>
      <c r="DK36" s="638"/>
      <c r="DL36" s="645">
        <v>6971753</v>
      </c>
      <c r="DM36" s="637"/>
      <c r="DN36" s="637"/>
      <c r="DO36" s="637"/>
      <c r="DP36" s="637"/>
      <c r="DQ36" s="637"/>
      <c r="DR36" s="637"/>
      <c r="DS36" s="637"/>
      <c r="DT36" s="637"/>
      <c r="DU36" s="637"/>
      <c r="DV36" s="638"/>
      <c r="DW36" s="641">
        <v>10.6</v>
      </c>
      <c r="DX36" s="666"/>
      <c r="DY36" s="666"/>
      <c r="DZ36" s="666"/>
      <c r="EA36" s="666"/>
      <c r="EB36" s="666"/>
      <c r="EC36" s="667"/>
    </row>
    <row r="37" spans="2:133" ht="11.25" customHeight="1">
      <c r="B37" s="633" t="s">
        <v>334</v>
      </c>
      <c r="C37" s="634"/>
      <c r="D37" s="634"/>
      <c r="E37" s="634"/>
      <c r="F37" s="634"/>
      <c r="G37" s="634"/>
      <c r="H37" s="634"/>
      <c r="I37" s="634"/>
      <c r="J37" s="634"/>
      <c r="K37" s="634"/>
      <c r="L37" s="634"/>
      <c r="M37" s="634"/>
      <c r="N37" s="634"/>
      <c r="O37" s="634"/>
      <c r="P37" s="634"/>
      <c r="Q37" s="635"/>
      <c r="R37" s="636">
        <v>1646730</v>
      </c>
      <c r="S37" s="637"/>
      <c r="T37" s="637"/>
      <c r="U37" s="637"/>
      <c r="V37" s="637"/>
      <c r="W37" s="637"/>
      <c r="X37" s="637"/>
      <c r="Y37" s="638"/>
      <c r="Z37" s="639">
        <v>1.3</v>
      </c>
      <c r="AA37" s="639"/>
      <c r="AB37" s="639"/>
      <c r="AC37" s="639"/>
      <c r="AD37" s="640">
        <v>211583</v>
      </c>
      <c r="AE37" s="640"/>
      <c r="AF37" s="640"/>
      <c r="AG37" s="640"/>
      <c r="AH37" s="640"/>
      <c r="AI37" s="640"/>
      <c r="AJ37" s="640"/>
      <c r="AK37" s="640"/>
      <c r="AL37" s="641">
        <v>0.3</v>
      </c>
      <c r="AM37" s="642"/>
      <c r="AN37" s="642"/>
      <c r="AO37" s="643"/>
      <c r="AQ37" s="699" t="s">
        <v>335</v>
      </c>
      <c r="AR37" s="700"/>
      <c r="AS37" s="700"/>
      <c r="AT37" s="700"/>
      <c r="AU37" s="700"/>
      <c r="AV37" s="700"/>
      <c r="AW37" s="700"/>
      <c r="AX37" s="700"/>
      <c r="AY37" s="701"/>
      <c r="AZ37" s="636">
        <v>1790363</v>
      </c>
      <c r="BA37" s="637"/>
      <c r="BB37" s="637"/>
      <c r="BC37" s="637"/>
      <c r="BD37" s="668"/>
      <c r="BE37" s="668"/>
      <c r="BF37" s="691"/>
      <c r="BG37" s="633" t="s">
        <v>336</v>
      </c>
      <c r="BH37" s="634"/>
      <c r="BI37" s="634"/>
      <c r="BJ37" s="634"/>
      <c r="BK37" s="634"/>
      <c r="BL37" s="634"/>
      <c r="BM37" s="634"/>
      <c r="BN37" s="634"/>
      <c r="BO37" s="634"/>
      <c r="BP37" s="634"/>
      <c r="BQ37" s="634"/>
      <c r="BR37" s="634"/>
      <c r="BS37" s="634"/>
      <c r="BT37" s="634"/>
      <c r="BU37" s="635"/>
      <c r="BV37" s="636">
        <v>-49938</v>
      </c>
      <c r="BW37" s="637"/>
      <c r="BX37" s="637"/>
      <c r="BY37" s="637"/>
      <c r="BZ37" s="637"/>
      <c r="CA37" s="637"/>
      <c r="CB37" s="646"/>
      <c r="CD37" s="633" t="s">
        <v>337</v>
      </c>
      <c r="CE37" s="634"/>
      <c r="CF37" s="634"/>
      <c r="CG37" s="634"/>
      <c r="CH37" s="634"/>
      <c r="CI37" s="634"/>
      <c r="CJ37" s="634"/>
      <c r="CK37" s="634"/>
      <c r="CL37" s="634"/>
      <c r="CM37" s="634"/>
      <c r="CN37" s="634"/>
      <c r="CO37" s="634"/>
      <c r="CP37" s="634"/>
      <c r="CQ37" s="635"/>
      <c r="CR37" s="636">
        <v>3825083</v>
      </c>
      <c r="CS37" s="668"/>
      <c r="CT37" s="668"/>
      <c r="CU37" s="668"/>
      <c r="CV37" s="668"/>
      <c r="CW37" s="668"/>
      <c r="CX37" s="668"/>
      <c r="CY37" s="669"/>
      <c r="CZ37" s="641">
        <v>3.3</v>
      </c>
      <c r="DA37" s="666"/>
      <c r="DB37" s="666"/>
      <c r="DC37" s="670"/>
      <c r="DD37" s="645">
        <v>3825083</v>
      </c>
      <c r="DE37" s="668"/>
      <c r="DF37" s="668"/>
      <c r="DG37" s="668"/>
      <c r="DH37" s="668"/>
      <c r="DI37" s="668"/>
      <c r="DJ37" s="668"/>
      <c r="DK37" s="669"/>
      <c r="DL37" s="645">
        <v>3767101</v>
      </c>
      <c r="DM37" s="668"/>
      <c r="DN37" s="668"/>
      <c r="DO37" s="668"/>
      <c r="DP37" s="668"/>
      <c r="DQ37" s="668"/>
      <c r="DR37" s="668"/>
      <c r="DS37" s="668"/>
      <c r="DT37" s="668"/>
      <c r="DU37" s="668"/>
      <c r="DV37" s="669"/>
      <c r="DW37" s="641">
        <v>5.7</v>
      </c>
      <c r="DX37" s="666"/>
      <c r="DY37" s="666"/>
      <c r="DZ37" s="666"/>
      <c r="EA37" s="666"/>
      <c r="EB37" s="666"/>
      <c r="EC37" s="667"/>
    </row>
    <row r="38" spans="2:133" ht="11.25" customHeight="1">
      <c r="B38" s="633" t="s">
        <v>338</v>
      </c>
      <c r="C38" s="634"/>
      <c r="D38" s="634"/>
      <c r="E38" s="634"/>
      <c r="F38" s="634"/>
      <c r="G38" s="634"/>
      <c r="H38" s="634"/>
      <c r="I38" s="634"/>
      <c r="J38" s="634"/>
      <c r="K38" s="634"/>
      <c r="L38" s="634"/>
      <c r="M38" s="634"/>
      <c r="N38" s="634"/>
      <c r="O38" s="634"/>
      <c r="P38" s="634"/>
      <c r="Q38" s="635"/>
      <c r="R38" s="636">
        <v>4553319</v>
      </c>
      <c r="S38" s="637"/>
      <c r="T38" s="637"/>
      <c r="U38" s="637"/>
      <c r="V38" s="637"/>
      <c r="W38" s="637"/>
      <c r="X38" s="637"/>
      <c r="Y38" s="638"/>
      <c r="Z38" s="639">
        <v>3.6</v>
      </c>
      <c r="AA38" s="639"/>
      <c r="AB38" s="639"/>
      <c r="AC38" s="639"/>
      <c r="AD38" s="640" t="s">
        <v>147</v>
      </c>
      <c r="AE38" s="640"/>
      <c r="AF38" s="640"/>
      <c r="AG38" s="640"/>
      <c r="AH38" s="640"/>
      <c r="AI38" s="640"/>
      <c r="AJ38" s="640"/>
      <c r="AK38" s="640"/>
      <c r="AL38" s="641" t="s">
        <v>147</v>
      </c>
      <c r="AM38" s="642"/>
      <c r="AN38" s="642"/>
      <c r="AO38" s="643"/>
      <c r="AQ38" s="699" t="s">
        <v>339</v>
      </c>
      <c r="AR38" s="700"/>
      <c r="AS38" s="700"/>
      <c r="AT38" s="700"/>
      <c r="AU38" s="700"/>
      <c r="AV38" s="700"/>
      <c r="AW38" s="700"/>
      <c r="AX38" s="700"/>
      <c r="AY38" s="701"/>
      <c r="AZ38" s="636">
        <v>599313</v>
      </c>
      <c r="BA38" s="637"/>
      <c r="BB38" s="637"/>
      <c r="BC38" s="637"/>
      <c r="BD38" s="668"/>
      <c r="BE38" s="668"/>
      <c r="BF38" s="691"/>
      <c r="BG38" s="633" t="s">
        <v>340</v>
      </c>
      <c r="BH38" s="634"/>
      <c r="BI38" s="634"/>
      <c r="BJ38" s="634"/>
      <c r="BK38" s="634"/>
      <c r="BL38" s="634"/>
      <c r="BM38" s="634"/>
      <c r="BN38" s="634"/>
      <c r="BO38" s="634"/>
      <c r="BP38" s="634"/>
      <c r="BQ38" s="634"/>
      <c r="BR38" s="634"/>
      <c r="BS38" s="634"/>
      <c r="BT38" s="634"/>
      <c r="BU38" s="635"/>
      <c r="BV38" s="636">
        <v>45564</v>
      </c>
      <c r="BW38" s="637"/>
      <c r="BX38" s="637"/>
      <c r="BY38" s="637"/>
      <c r="BZ38" s="637"/>
      <c r="CA38" s="637"/>
      <c r="CB38" s="646"/>
      <c r="CD38" s="633" t="s">
        <v>341</v>
      </c>
      <c r="CE38" s="634"/>
      <c r="CF38" s="634"/>
      <c r="CG38" s="634"/>
      <c r="CH38" s="634"/>
      <c r="CI38" s="634"/>
      <c r="CJ38" s="634"/>
      <c r="CK38" s="634"/>
      <c r="CL38" s="634"/>
      <c r="CM38" s="634"/>
      <c r="CN38" s="634"/>
      <c r="CO38" s="634"/>
      <c r="CP38" s="634"/>
      <c r="CQ38" s="635"/>
      <c r="CR38" s="636">
        <v>10305773</v>
      </c>
      <c r="CS38" s="637"/>
      <c r="CT38" s="637"/>
      <c r="CU38" s="637"/>
      <c r="CV38" s="637"/>
      <c r="CW38" s="637"/>
      <c r="CX38" s="637"/>
      <c r="CY38" s="638"/>
      <c r="CZ38" s="641">
        <v>8.8000000000000007</v>
      </c>
      <c r="DA38" s="666"/>
      <c r="DB38" s="666"/>
      <c r="DC38" s="670"/>
      <c r="DD38" s="645">
        <v>8624196</v>
      </c>
      <c r="DE38" s="637"/>
      <c r="DF38" s="637"/>
      <c r="DG38" s="637"/>
      <c r="DH38" s="637"/>
      <c r="DI38" s="637"/>
      <c r="DJ38" s="637"/>
      <c r="DK38" s="638"/>
      <c r="DL38" s="645">
        <v>8448215</v>
      </c>
      <c r="DM38" s="637"/>
      <c r="DN38" s="637"/>
      <c r="DO38" s="637"/>
      <c r="DP38" s="637"/>
      <c r="DQ38" s="637"/>
      <c r="DR38" s="637"/>
      <c r="DS38" s="637"/>
      <c r="DT38" s="637"/>
      <c r="DU38" s="637"/>
      <c r="DV38" s="638"/>
      <c r="DW38" s="641">
        <v>12.8</v>
      </c>
      <c r="DX38" s="666"/>
      <c r="DY38" s="666"/>
      <c r="DZ38" s="666"/>
      <c r="EA38" s="666"/>
      <c r="EB38" s="666"/>
      <c r="EC38" s="667"/>
    </row>
    <row r="39" spans="2:133" ht="11.25" customHeight="1">
      <c r="B39" s="633" t="s">
        <v>342</v>
      </c>
      <c r="C39" s="634"/>
      <c r="D39" s="634"/>
      <c r="E39" s="634"/>
      <c r="F39" s="634"/>
      <c r="G39" s="634"/>
      <c r="H39" s="634"/>
      <c r="I39" s="634"/>
      <c r="J39" s="634"/>
      <c r="K39" s="634"/>
      <c r="L39" s="634"/>
      <c r="M39" s="634"/>
      <c r="N39" s="634"/>
      <c r="O39" s="634"/>
      <c r="P39" s="634"/>
      <c r="Q39" s="635"/>
      <c r="R39" s="636" t="s">
        <v>147</v>
      </c>
      <c r="S39" s="637"/>
      <c r="T39" s="637"/>
      <c r="U39" s="637"/>
      <c r="V39" s="637"/>
      <c r="W39" s="637"/>
      <c r="X39" s="637"/>
      <c r="Y39" s="638"/>
      <c r="Z39" s="639" t="s">
        <v>147</v>
      </c>
      <c r="AA39" s="639"/>
      <c r="AB39" s="639"/>
      <c r="AC39" s="639"/>
      <c r="AD39" s="640" t="s">
        <v>238</v>
      </c>
      <c r="AE39" s="640"/>
      <c r="AF39" s="640"/>
      <c r="AG39" s="640"/>
      <c r="AH39" s="640"/>
      <c r="AI39" s="640"/>
      <c r="AJ39" s="640"/>
      <c r="AK39" s="640"/>
      <c r="AL39" s="641" t="s">
        <v>147</v>
      </c>
      <c r="AM39" s="642"/>
      <c r="AN39" s="642"/>
      <c r="AO39" s="643"/>
      <c r="AQ39" s="699" t="s">
        <v>343</v>
      </c>
      <c r="AR39" s="700"/>
      <c r="AS39" s="700"/>
      <c r="AT39" s="700"/>
      <c r="AU39" s="700"/>
      <c r="AV39" s="700"/>
      <c r="AW39" s="700"/>
      <c r="AX39" s="700"/>
      <c r="AY39" s="701"/>
      <c r="AZ39" s="636">
        <v>21590</v>
      </c>
      <c r="BA39" s="637"/>
      <c r="BB39" s="637"/>
      <c r="BC39" s="637"/>
      <c r="BD39" s="668"/>
      <c r="BE39" s="668"/>
      <c r="BF39" s="691"/>
      <c r="BG39" s="633" t="s">
        <v>344</v>
      </c>
      <c r="BH39" s="634"/>
      <c r="BI39" s="634"/>
      <c r="BJ39" s="634"/>
      <c r="BK39" s="634"/>
      <c r="BL39" s="634"/>
      <c r="BM39" s="634"/>
      <c r="BN39" s="634"/>
      <c r="BO39" s="634"/>
      <c r="BP39" s="634"/>
      <c r="BQ39" s="634"/>
      <c r="BR39" s="634"/>
      <c r="BS39" s="634"/>
      <c r="BT39" s="634"/>
      <c r="BU39" s="635"/>
      <c r="BV39" s="636">
        <v>66576</v>
      </c>
      <c r="BW39" s="637"/>
      <c r="BX39" s="637"/>
      <c r="BY39" s="637"/>
      <c r="BZ39" s="637"/>
      <c r="CA39" s="637"/>
      <c r="CB39" s="646"/>
      <c r="CD39" s="633" t="s">
        <v>345</v>
      </c>
      <c r="CE39" s="634"/>
      <c r="CF39" s="634"/>
      <c r="CG39" s="634"/>
      <c r="CH39" s="634"/>
      <c r="CI39" s="634"/>
      <c r="CJ39" s="634"/>
      <c r="CK39" s="634"/>
      <c r="CL39" s="634"/>
      <c r="CM39" s="634"/>
      <c r="CN39" s="634"/>
      <c r="CO39" s="634"/>
      <c r="CP39" s="634"/>
      <c r="CQ39" s="635"/>
      <c r="CR39" s="636">
        <v>6153773</v>
      </c>
      <c r="CS39" s="668"/>
      <c r="CT39" s="668"/>
      <c r="CU39" s="668"/>
      <c r="CV39" s="668"/>
      <c r="CW39" s="668"/>
      <c r="CX39" s="668"/>
      <c r="CY39" s="669"/>
      <c r="CZ39" s="641">
        <v>5.3</v>
      </c>
      <c r="DA39" s="666"/>
      <c r="DB39" s="666"/>
      <c r="DC39" s="670"/>
      <c r="DD39" s="645">
        <v>6101065</v>
      </c>
      <c r="DE39" s="668"/>
      <c r="DF39" s="668"/>
      <c r="DG39" s="668"/>
      <c r="DH39" s="668"/>
      <c r="DI39" s="668"/>
      <c r="DJ39" s="668"/>
      <c r="DK39" s="669"/>
      <c r="DL39" s="645" t="s">
        <v>147</v>
      </c>
      <c r="DM39" s="668"/>
      <c r="DN39" s="668"/>
      <c r="DO39" s="668"/>
      <c r="DP39" s="668"/>
      <c r="DQ39" s="668"/>
      <c r="DR39" s="668"/>
      <c r="DS39" s="668"/>
      <c r="DT39" s="668"/>
      <c r="DU39" s="668"/>
      <c r="DV39" s="669"/>
      <c r="DW39" s="641" t="s">
        <v>187</v>
      </c>
      <c r="DX39" s="666"/>
      <c r="DY39" s="666"/>
      <c r="DZ39" s="666"/>
      <c r="EA39" s="666"/>
      <c r="EB39" s="666"/>
      <c r="EC39" s="667"/>
    </row>
    <row r="40" spans="2:133" ht="11.25" customHeight="1">
      <c r="B40" s="633" t="s">
        <v>346</v>
      </c>
      <c r="C40" s="634"/>
      <c r="D40" s="634"/>
      <c r="E40" s="634"/>
      <c r="F40" s="634"/>
      <c r="G40" s="634"/>
      <c r="H40" s="634"/>
      <c r="I40" s="634"/>
      <c r="J40" s="634"/>
      <c r="K40" s="634"/>
      <c r="L40" s="634"/>
      <c r="M40" s="634"/>
      <c r="N40" s="634"/>
      <c r="O40" s="634"/>
      <c r="P40" s="634"/>
      <c r="Q40" s="635"/>
      <c r="R40" s="636">
        <v>1154219</v>
      </c>
      <c r="S40" s="637"/>
      <c r="T40" s="637"/>
      <c r="U40" s="637"/>
      <c r="V40" s="637"/>
      <c r="W40" s="637"/>
      <c r="X40" s="637"/>
      <c r="Y40" s="638"/>
      <c r="Z40" s="639">
        <v>0.9</v>
      </c>
      <c r="AA40" s="639"/>
      <c r="AB40" s="639"/>
      <c r="AC40" s="639"/>
      <c r="AD40" s="640" t="s">
        <v>238</v>
      </c>
      <c r="AE40" s="640"/>
      <c r="AF40" s="640"/>
      <c r="AG40" s="640"/>
      <c r="AH40" s="640"/>
      <c r="AI40" s="640"/>
      <c r="AJ40" s="640"/>
      <c r="AK40" s="640"/>
      <c r="AL40" s="641" t="s">
        <v>147</v>
      </c>
      <c r="AM40" s="642"/>
      <c r="AN40" s="642"/>
      <c r="AO40" s="643"/>
      <c r="AQ40" s="699" t="s">
        <v>347</v>
      </c>
      <c r="AR40" s="700"/>
      <c r="AS40" s="700"/>
      <c r="AT40" s="700"/>
      <c r="AU40" s="700"/>
      <c r="AV40" s="700"/>
      <c r="AW40" s="700"/>
      <c r="AX40" s="700"/>
      <c r="AY40" s="701"/>
      <c r="AZ40" s="636" t="s">
        <v>147</v>
      </c>
      <c r="BA40" s="637"/>
      <c r="BB40" s="637"/>
      <c r="BC40" s="637"/>
      <c r="BD40" s="668"/>
      <c r="BE40" s="668"/>
      <c r="BF40" s="691"/>
      <c r="BG40" s="684" t="s">
        <v>348</v>
      </c>
      <c r="BH40" s="685"/>
      <c r="BI40" s="685"/>
      <c r="BJ40" s="685"/>
      <c r="BK40" s="685"/>
      <c r="BL40" s="217"/>
      <c r="BM40" s="634" t="s">
        <v>349</v>
      </c>
      <c r="BN40" s="634"/>
      <c r="BO40" s="634"/>
      <c r="BP40" s="634"/>
      <c r="BQ40" s="634"/>
      <c r="BR40" s="634"/>
      <c r="BS40" s="634"/>
      <c r="BT40" s="634"/>
      <c r="BU40" s="635"/>
      <c r="BV40" s="636">
        <v>110</v>
      </c>
      <c r="BW40" s="637"/>
      <c r="BX40" s="637"/>
      <c r="BY40" s="637"/>
      <c r="BZ40" s="637"/>
      <c r="CA40" s="637"/>
      <c r="CB40" s="646"/>
      <c r="CD40" s="633" t="s">
        <v>350</v>
      </c>
      <c r="CE40" s="634"/>
      <c r="CF40" s="634"/>
      <c r="CG40" s="634"/>
      <c r="CH40" s="634"/>
      <c r="CI40" s="634"/>
      <c r="CJ40" s="634"/>
      <c r="CK40" s="634"/>
      <c r="CL40" s="634"/>
      <c r="CM40" s="634"/>
      <c r="CN40" s="634"/>
      <c r="CO40" s="634"/>
      <c r="CP40" s="634"/>
      <c r="CQ40" s="635"/>
      <c r="CR40" s="636" t="s">
        <v>238</v>
      </c>
      <c r="CS40" s="637"/>
      <c r="CT40" s="637"/>
      <c r="CU40" s="637"/>
      <c r="CV40" s="637"/>
      <c r="CW40" s="637"/>
      <c r="CX40" s="637"/>
      <c r="CY40" s="638"/>
      <c r="CZ40" s="641" t="s">
        <v>238</v>
      </c>
      <c r="DA40" s="666"/>
      <c r="DB40" s="666"/>
      <c r="DC40" s="670"/>
      <c r="DD40" s="645" t="s">
        <v>238</v>
      </c>
      <c r="DE40" s="637"/>
      <c r="DF40" s="637"/>
      <c r="DG40" s="637"/>
      <c r="DH40" s="637"/>
      <c r="DI40" s="637"/>
      <c r="DJ40" s="637"/>
      <c r="DK40" s="638"/>
      <c r="DL40" s="645" t="s">
        <v>187</v>
      </c>
      <c r="DM40" s="637"/>
      <c r="DN40" s="637"/>
      <c r="DO40" s="637"/>
      <c r="DP40" s="637"/>
      <c r="DQ40" s="637"/>
      <c r="DR40" s="637"/>
      <c r="DS40" s="637"/>
      <c r="DT40" s="637"/>
      <c r="DU40" s="637"/>
      <c r="DV40" s="638"/>
      <c r="DW40" s="641" t="s">
        <v>238</v>
      </c>
      <c r="DX40" s="666"/>
      <c r="DY40" s="666"/>
      <c r="DZ40" s="666"/>
      <c r="EA40" s="666"/>
      <c r="EB40" s="666"/>
      <c r="EC40" s="667"/>
    </row>
    <row r="41" spans="2:133" ht="11.25" customHeight="1">
      <c r="B41" s="657" t="s">
        <v>351</v>
      </c>
      <c r="C41" s="658"/>
      <c r="D41" s="658"/>
      <c r="E41" s="658"/>
      <c r="F41" s="658"/>
      <c r="G41" s="658"/>
      <c r="H41" s="658"/>
      <c r="I41" s="658"/>
      <c r="J41" s="658"/>
      <c r="K41" s="658"/>
      <c r="L41" s="658"/>
      <c r="M41" s="658"/>
      <c r="N41" s="658"/>
      <c r="O41" s="658"/>
      <c r="P41" s="658"/>
      <c r="Q41" s="659"/>
      <c r="R41" s="708">
        <v>128036480</v>
      </c>
      <c r="S41" s="709"/>
      <c r="T41" s="709"/>
      <c r="U41" s="709"/>
      <c r="V41" s="709"/>
      <c r="W41" s="709"/>
      <c r="X41" s="709"/>
      <c r="Y41" s="713"/>
      <c r="Z41" s="714">
        <v>100</v>
      </c>
      <c r="AA41" s="714"/>
      <c r="AB41" s="714"/>
      <c r="AC41" s="714"/>
      <c r="AD41" s="715">
        <v>64808752</v>
      </c>
      <c r="AE41" s="715"/>
      <c r="AF41" s="715"/>
      <c r="AG41" s="715"/>
      <c r="AH41" s="715"/>
      <c r="AI41" s="715"/>
      <c r="AJ41" s="715"/>
      <c r="AK41" s="715"/>
      <c r="AL41" s="716">
        <v>100</v>
      </c>
      <c r="AM41" s="696"/>
      <c r="AN41" s="696"/>
      <c r="AO41" s="717"/>
      <c r="AQ41" s="699" t="s">
        <v>352</v>
      </c>
      <c r="AR41" s="700"/>
      <c r="AS41" s="700"/>
      <c r="AT41" s="700"/>
      <c r="AU41" s="700"/>
      <c r="AV41" s="700"/>
      <c r="AW41" s="700"/>
      <c r="AX41" s="700"/>
      <c r="AY41" s="701"/>
      <c r="AZ41" s="636">
        <v>1660773</v>
      </c>
      <c r="BA41" s="637"/>
      <c r="BB41" s="637"/>
      <c r="BC41" s="637"/>
      <c r="BD41" s="668"/>
      <c r="BE41" s="668"/>
      <c r="BF41" s="691"/>
      <c r="BG41" s="684"/>
      <c r="BH41" s="685"/>
      <c r="BI41" s="685"/>
      <c r="BJ41" s="685"/>
      <c r="BK41" s="685"/>
      <c r="BL41" s="217"/>
      <c r="BM41" s="634" t="s">
        <v>353</v>
      </c>
      <c r="BN41" s="634"/>
      <c r="BO41" s="634"/>
      <c r="BP41" s="634"/>
      <c r="BQ41" s="634"/>
      <c r="BR41" s="634"/>
      <c r="BS41" s="634"/>
      <c r="BT41" s="634"/>
      <c r="BU41" s="635"/>
      <c r="BV41" s="636" t="s">
        <v>238</v>
      </c>
      <c r="BW41" s="637"/>
      <c r="BX41" s="637"/>
      <c r="BY41" s="637"/>
      <c r="BZ41" s="637"/>
      <c r="CA41" s="637"/>
      <c r="CB41" s="646"/>
      <c r="CD41" s="633" t="s">
        <v>354</v>
      </c>
      <c r="CE41" s="634"/>
      <c r="CF41" s="634"/>
      <c r="CG41" s="634"/>
      <c r="CH41" s="634"/>
      <c r="CI41" s="634"/>
      <c r="CJ41" s="634"/>
      <c r="CK41" s="634"/>
      <c r="CL41" s="634"/>
      <c r="CM41" s="634"/>
      <c r="CN41" s="634"/>
      <c r="CO41" s="634"/>
      <c r="CP41" s="634"/>
      <c r="CQ41" s="635"/>
      <c r="CR41" s="636" t="s">
        <v>147</v>
      </c>
      <c r="CS41" s="668"/>
      <c r="CT41" s="668"/>
      <c r="CU41" s="668"/>
      <c r="CV41" s="668"/>
      <c r="CW41" s="668"/>
      <c r="CX41" s="668"/>
      <c r="CY41" s="669"/>
      <c r="CZ41" s="641" t="s">
        <v>238</v>
      </c>
      <c r="DA41" s="666"/>
      <c r="DB41" s="666"/>
      <c r="DC41" s="670"/>
      <c r="DD41" s="645" t="s">
        <v>238</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c r="AQ42" s="705" t="s">
        <v>355</v>
      </c>
      <c r="AR42" s="706"/>
      <c r="AS42" s="706"/>
      <c r="AT42" s="706"/>
      <c r="AU42" s="706"/>
      <c r="AV42" s="706"/>
      <c r="AW42" s="706"/>
      <c r="AX42" s="706"/>
      <c r="AY42" s="707"/>
      <c r="AZ42" s="708">
        <v>8645000</v>
      </c>
      <c r="BA42" s="709"/>
      <c r="BB42" s="709"/>
      <c r="BC42" s="709"/>
      <c r="BD42" s="695"/>
      <c r="BE42" s="695"/>
      <c r="BF42" s="697"/>
      <c r="BG42" s="686"/>
      <c r="BH42" s="687"/>
      <c r="BI42" s="687"/>
      <c r="BJ42" s="687"/>
      <c r="BK42" s="687"/>
      <c r="BL42" s="218"/>
      <c r="BM42" s="658" t="s">
        <v>356</v>
      </c>
      <c r="BN42" s="658"/>
      <c r="BO42" s="658"/>
      <c r="BP42" s="658"/>
      <c r="BQ42" s="658"/>
      <c r="BR42" s="658"/>
      <c r="BS42" s="658"/>
      <c r="BT42" s="658"/>
      <c r="BU42" s="659"/>
      <c r="BV42" s="708">
        <v>311</v>
      </c>
      <c r="BW42" s="709"/>
      <c r="BX42" s="709"/>
      <c r="BY42" s="709"/>
      <c r="BZ42" s="709"/>
      <c r="CA42" s="709"/>
      <c r="CB42" s="718"/>
      <c r="CD42" s="633" t="s">
        <v>357</v>
      </c>
      <c r="CE42" s="634"/>
      <c r="CF42" s="634"/>
      <c r="CG42" s="634"/>
      <c r="CH42" s="634"/>
      <c r="CI42" s="634"/>
      <c r="CJ42" s="634"/>
      <c r="CK42" s="634"/>
      <c r="CL42" s="634"/>
      <c r="CM42" s="634"/>
      <c r="CN42" s="634"/>
      <c r="CO42" s="634"/>
      <c r="CP42" s="634"/>
      <c r="CQ42" s="635"/>
      <c r="CR42" s="636">
        <v>8279709</v>
      </c>
      <c r="CS42" s="668"/>
      <c r="CT42" s="668"/>
      <c r="CU42" s="668"/>
      <c r="CV42" s="668"/>
      <c r="CW42" s="668"/>
      <c r="CX42" s="668"/>
      <c r="CY42" s="669"/>
      <c r="CZ42" s="641">
        <v>7.1</v>
      </c>
      <c r="DA42" s="666"/>
      <c r="DB42" s="666"/>
      <c r="DC42" s="670"/>
      <c r="DD42" s="645">
        <v>2614387</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c r="B43" s="208" t="s">
        <v>358</v>
      </c>
      <c r="CD43" s="633" t="s">
        <v>359</v>
      </c>
      <c r="CE43" s="634"/>
      <c r="CF43" s="634"/>
      <c r="CG43" s="634"/>
      <c r="CH43" s="634"/>
      <c r="CI43" s="634"/>
      <c r="CJ43" s="634"/>
      <c r="CK43" s="634"/>
      <c r="CL43" s="634"/>
      <c r="CM43" s="634"/>
      <c r="CN43" s="634"/>
      <c r="CO43" s="634"/>
      <c r="CP43" s="634"/>
      <c r="CQ43" s="635"/>
      <c r="CR43" s="636">
        <v>211209</v>
      </c>
      <c r="CS43" s="668"/>
      <c r="CT43" s="668"/>
      <c r="CU43" s="668"/>
      <c r="CV43" s="668"/>
      <c r="CW43" s="668"/>
      <c r="CX43" s="668"/>
      <c r="CY43" s="669"/>
      <c r="CZ43" s="641">
        <v>0.2</v>
      </c>
      <c r="DA43" s="666"/>
      <c r="DB43" s="666"/>
      <c r="DC43" s="670"/>
      <c r="DD43" s="645">
        <v>157561</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c r="B44" s="722" t="s">
        <v>360</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308</v>
      </c>
      <c r="CE44" s="673"/>
      <c r="CF44" s="633" t="s">
        <v>361</v>
      </c>
      <c r="CG44" s="634"/>
      <c r="CH44" s="634"/>
      <c r="CI44" s="634"/>
      <c r="CJ44" s="634"/>
      <c r="CK44" s="634"/>
      <c r="CL44" s="634"/>
      <c r="CM44" s="634"/>
      <c r="CN44" s="634"/>
      <c r="CO44" s="634"/>
      <c r="CP44" s="634"/>
      <c r="CQ44" s="635"/>
      <c r="CR44" s="636">
        <v>8279709</v>
      </c>
      <c r="CS44" s="637"/>
      <c r="CT44" s="637"/>
      <c r="CU44" s="637"/>
      <c r="CV44" s="637"/>
      <c r="CW44" s="637"/>
      <c r="CX44" s="637"/>
      <c r="CY44" s="638"/>
      <c r="CZ44" s="641">
        <v>7.1</v>
      </c>
      <c r="DA44" s="642"/>
      <c r="DB44" s="642"/>
      <c r="DC44" s="648"/>
      <c r="DD44" s="645">
        <v>2614387</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c r="B45" s="722" t="s">
        <v>362</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363</v>
      </c>
      <c r="CG45" s="634"/>
      <c r="CH45" s="634"/>
      <c r="CI45" s="634"/>
      <c r="CJ45" s="634"/>
      <c r="CK45" s="634"/>
      <c r="CL45" s="634"/>
      <c r="CM45" s="634"/>
      <c r="CN45" s="634"/>
      <c r="CO45" s="634"/>
      <c r="CP45" s="634"/>
      <c r="CQ45" s="635"/>
      <c r="CR45" s="636">
        <v>1420631</v>
      </c>
      <c r="CS45" s="668"/>
      <c r="CT45" s="668"/>
      <c r="CU45" s="668"/>
      <c r="CV45" s="668"/>
      <c r="CW45" s="668"/>
      <c r="CX45" s="668"/>
      <c r="CY45" s="669"/>
      <c r="CZ45" s="641">
        <v>1.2</v>
      </c>
      <c r="DA45" s="666"/>
      <c r="DB45" s="666"/>
      <c r="DC45" s="670"/>
      <c r="DD45" s="645">
        <v>71435</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c r="B46" s="219"/>
      <c r="CD46" s="674"/>
      <c r="CE46" s="675"/>
      <c r="CF46" s="633" t="s">
        <v>364</v>
      </c>
      <c r="CG46" s="634"/>
      <c r="CH46" s="634"/>
      <c r="CI46" s="634"/>
      <c r="CJ46" s="634"/>
      <c r="CK46" s="634"/>
      <c r="CL46" s="634"/>
      <c r="CM46" s="634"/>
      <c r="CN46" s="634"/>
      <c r="CO46" s="634"/>
      <c r="CP46" s="634"/>
      <c r="CQ46" s="635"/>
      <c r="CR46" s="636">
        <v>6787052</v>
      </c>
      <c r="CS46" s="637"/>
      <c r="CT46" s="637"/>
      <c r="CU46" s="637"/>
      <c r="CV46" s="637"/>
      <c r="CW46" s="637"/>
      <c r="CX46" s="637"/>
      <c r="CY46" s="638"/>
      <c r="CZ46" s="641">
        <v>5.8</v>
      </c>
      <c r="DA46" s="642"/>
      <c r="DB46" s="642"/>
      <c r="DC46" s="648"/>
      <c r="DD46" s="645">
        <v>2470926</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c r="B47" s="219"/>
      <c r="CD47" s="674"/>
      <c r="CE47" s="675"/>
      <c r="CF47" s="633" t="s">
        <v>365</v>
      </c>
      <c r="CG47" s="634"/>
      <c r="CH47" s="634"/>
      <c r="CI47" s="634"/>
      <c r="CJ47" s="634"/>
      <c r="CK47" s="634"/>
      <c r="CL47" s="634"/>
      <c r="CM47" s="634"/>
      <c r="CN47" s="634"/>
      <c r="CO47" s="634"/>
      <c r="CP47" s="634"/>
      <c r="CQ47" s="635"/>
      <c r="CR47" s="636" t="s">
        <v>147</v>
      </c>
      <c r="CS47" s="668"/>
      <c r="CT47" s="668"/>
      <c r="CU47" s="668"/>
      <c r="CV47" s="668"/>
      <c r="CW47" s="668"/>
      <c r="CX47" s="668"/>
      <c r="CY47" s="669"/>
      <c r="CZ47" s="641" t="s">
        <v>238</v>
      </c>
      <c r="DA47" s="666"/>
      <c r="DB47" s="666"/>
      <c r="DC47" s="670"/>
      <c r="DD47" s="645" t="s">
        <v>147</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c r="B48" s="219"/>
      <c r="CD48" s="676"/>
      <c r="CE48" s="677"/>
      <c r="CF48" s="633" t="s">
        <v>366</v>
      </c>
      <c r="CG48" s="634"/>
      <c r="CH48" s="634"/>
      <c r="CI48" s="634"/>
      <c r="CJ48" s="634"/>
      <c r="CK48" s="634"/>
      <c r="CL48" s="634"/>
      <c r="CM48" s="634"/>
      <c r="CN48" s="634"/>
      <c r="CO48" s="634"/>
      <c r="CP48" s="634"/>
      <c r="CQ48" s="635"/>
      <c r="CR48" s="636" t="s">
        <v>147</v>
      </c>
      <c r="CS48" s="637"/>
      <c r="CT48" s="637"/>
      <c r="CU48" s="637"/>
      <c r="CV48" s="637"/>
      <c r="CW48" s="637"/>
      <c r="CX48" s="637"/>
      <c r="CY48" s="638"/>
      <c r="CZ48" s="641" t="s">
        <v>147</v>
      </c>
      <c r="DA48" s="642"/>
      <c r="DB48" s="642"/>
      <c r="DC48" s="648"/>
      <c r="DD48" s="645" t="s">
        <v>147</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c r="B49" s="219"/>
      <c r="CD49" s="657" t="s">
        <v>367</v>
      </c>
      <c r="CE49" s="658"/>
      <c r="CF49" s="658"/>
      <c r="CG49" s="658"/>
      <c r="CH49" s="658"/>
      <c r="CI49" s="658"/>
      <c r="CJ49" s="658"/>
      <c r="CK49" s="658"/>
      <c r="CL49" s="658"/>
      <c r="CM49" s="658"/>
      <c r="CN49" s="658"/>
      <c r="CO49" s="658"/>
      <c r="CP49" s="658"/>
      <c r="CQ49" s="659"/>
      <c r="CR49" s="708">
        <v>116895054</v>
      </c>
      <c r="CS49" s="695"/>
      <c r="CT49" s="695"/>
      <c r="CU49" s="695"/>
      <c r="CV49" s="695"/>
      <c r="CW49" s="695"/>
      <c r="CX49" s="695"/>
      <c r="CY49" s="724"/>
      <c r="CZ49" s="716">
        <v>100</v>
      </c>
      <c r="DA49" s="725"/>
      <c r="DB49" s="725"/>
      <c r="DC49" s="726"/>
      <c r="DD49" s="727">
        <v>76315428</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KH9vHBWcauWqGRY6CwItITVjB52jDwDnrsYi07qwg6W+ukDY3MtbsfACHheNahrlsDyTmYoDvNyuxyXPbtjpog==" saltValue="FA+LrkP0wAyFgN+xDhsFS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cols>
    <col min="1" max="130" width="2.7265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34" t="s">
        <v>368</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369</v>
      </c>
      <c r="DK2" s="736"/>
      <c r="DL2" s="736"/>
      <c r="DM2" s="736"/>
      <c r="DN2" s="736"/>
      <c r="DO2" s="737"/>
      <c r="DP2" s="222"/>
      <c r="DQ2" s="735" t="s">
        <v>370</v>
      </c>
      <c r="DR2" s="736"/>
      <c r="DS2" s="736"/>
      <c r="DT2" s="736"/>
      <c r="DU2" s="736"/>
      <c r="DV2" s="736"/>
      <c r="DW2" s="736"/>
      <c r="DX2" s="736"/>
      <c r="DY2" s="736"/>
      <c r="DZ2" s="737"/>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738" t="s">
        <v>371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372</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c r="A5" s="740" t="s">
        <v>373</v>
      </c>
      <c r="B5" s="741"/>
      <c r="C5" s="741"/>
      <c r="D5" s="741"/>
      <c r="E5" s="741"/>
      <c r="F5" s="741"/>
      <c r="G5" s="741"/>
      <c r="H5" s="741"/>
      <c r="I5" s="741"/>
      <c r="J5" s="741"/>
      <c r="K5" s="741"/>
      <c r="L5" s="741"/>
      <c r="M5" s="741"/>
      <c r="N5" s="741"/>
      <c r="O5" s="741"/>
      <c r="P5" s="742"/>
      <c r="Q5" s="746" t="s">
        <v>374</v>
      </c>
      <c r="R5" s="747"/>
      <c r="S5" s="747"/>
      <c r="T5" s="747"/>
      <c r="U5" s="748"/>
      <c r="V5" s="746" t="s">
        <v>375</v>
      </c>
      <c r="W5" s="747"/>
      <c r="X5" s="747"/>
      <c r="Y5" s="747"/>
      <c r="Z5" s="748"/>
      <c r="AA5" s="746" t="s">
        <v>376</v>
      </c>
      <c r="AB5" s="747"/>
      <c r="AC5" s="747"/>
      <c r="AD5" s="747"/>
      <c r="AE5" s="747"/>
      <c r="AF5" s="752" t="s">
        <v>377</v>
      </c>
      <c r="AG5" s="747"/>
      <c r="AH5" s="747"/>
      <c r="AI5" s="747"/>
      <c r="AJ5" s="753"/>
      <c r="AK5" s="747" t="s">
        <v>378</v>
      </c>
      <c r="AL5" s="747"/>
      <c r="AM5" s="747"/>
      <c r="AN5" s="747"/>
      <c r="AO5" s="748"/>
      <c r="AP5" s="746" t="s">
        <v>379</v>
      </c>
      <c r="AQ5" s="747"/>
      <c r="AR5" s="747"/>
      <c r="AS5" s="747"/>
      <c r="AT5" s="748"/>
      <c r="AU5" s="746" t="s">
        <v>380</v>
      </c>
      <c r="AV5" s="747"/>
      <c r="AW5" s="747"/>
      <c r="AX5" s="747"/>
      <c r="AY5" s="753"/>
      <c r="AZ5" s="226"/>
      <c r="BA5" s="226"/>
      <c r="BB5" s="226"/>
      <c r="BC5" s="226"/>
      <c r="BD5" s="226"/>
      <c r="BE5" s="227"/>
      <c r="BF5" s="227"/>
      <c r="BG5" s="227"/>
      <c r="BH5" s="227"/>
      <c r="BI5" s="227"/>
      <c r="BJ5" s="227"/>
      <c r="BK5" s="227"/>
      <c r="BL5" s="227"/>
      <c r="BM5" s="227"/>
      <c r="BN5" s="227"/>
      <c r="BO5" s="227"/>
      <c r="BP5" s="227"/>
      <c r="BQ5" s="740" t="s">
        <v>381</v>
      </c>
      <c r="BR5" s="741"/>
      <c r="BS5" s="741"/>
      <c r="BT5" s="741"/>
      <c r="BU5" s="741"/>
      <c r="BV5" s="741"/>
      <c r="BW5" s="741"/>
      <c r="BX5" s="741"/>
      <c r="BY5" s="741"/>
      <c r="BZ5" s="741"/>
      <c r="CA5" s="741"/>
      <c r="CB5" s="741"/>
      <c r="CC5" s="741"/>
      <c r="CD5" s="741"/>
      <c r="CE5" s="741"/>
      <c r="CF5" s="741"/>
      <c r="CG5" s="742"/>
      <c r="CH5" s="746" t="s">
        <v>382</v>
      </c>
      <c r="CI5" s="747"/>
      <c r="CJ5" s="747"/>
      <c r="CK5" s="747"/>
      <c r="CL5" s="748"/>
      <c r="CM5" s="746" t="s">
        <v>383</v>
      </c>
      <c r="CN5" s="747"/>
      <c r="CO5" s="747"/>
      <c r="CP5" s="747"/>
      <c r="CQ5" s="748"/>
      <c r="CR5" s="746" t="s">
        <v>384</v>
      </c>
      <c r="CS5" s="747"/>
      <c r="CT5" s="747"/>
      <c r="CU5" s="747"/>
      <c r="CV5" s="748"/>
      <c r="CW5" s="746" t="s">
        <v>385</v>
      </c>
      <c r="CX5" s="747"/>
      <c r="CY5" s="747"/>
      <c r="CZ5" s="747"/>
      <c r="DA5" s="748"/>
      <c r="DB5" s="746" t="s">
        <v>386</v>
      </c>
      <c r="DC5" s="747"/>
      <c r="DD5" s="747"/>
      <c r="DE5" s="747"/>
      <c r="DF5" s="748"/>
      <c r="DG5" s="776" t="s">
        <v>387</v>
      </c>
      <c r="DH5" s="777"/>
      <c r="DI5" s="777"/>
      <c r="DJ5" s="777"/>
      <c r="DK5" s="778"/>
      <c r="DL5" s="776" t="s">
        <v>388</v>
      </c>
      <c r="DM5" s="777"/>
      <c r="DN5" s="777"/>
      <c r="DO5" s="777"/>
      <c r="DP5" s="778"/>
      <c r="DQ5" s="746" t="s">
        <v>389</v>
      </c>
      <c r="DR5" s="747"/>
      <c r="DS5" s="747"/>
      <c r="DT5" s="747"/>
      <c r="DU5" s="748"/>
      <c r="DV5" s="746" t="s">
        <v>380</v>
      </c>
      <c r="DW5" s="747"/>
      <c r="DX5" s="747"/>
      <c r="DY5" s="747"/>
      <c r="DZ5" s="753"/>
      <c r="EA5" s="228"/>
    </row>
    <row r="6" spans="1:131" s="229" customFormat="1" ht="26.25" customHeight="1" thickBot="1">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c r="A7" s="230">
        <v>1</v>
      </c>
      <c r="B7" s="762" t="s">
        <v>390</v>
      </c>
      <c r="C7" s="763"/>
      <c r="D7" s="763"/>
      <c r="E7" s="763"/>
      <c r="F7" s="763"/>
      <c r="G7" s="763"/>
      <c r="H7" s="763"/>
      <c r="I7" s="763"/>
      <c r="J7" s="763"/>
      <c r="K7" s="763"/>
      <c r="L7" s="763"/>
      <c r="M7" s="763"/>
      <c r="N7" s="763"/>
      <c r="O7" s="763"/>
      <c r="P7" s="764"/>
      <c r="Q7" s="765">
        <v>126723</v>
      </c>
      <c r="R7" s="766"/>
      <c r="S7" s="766"/>
      <c r="T7" s="766"/>
      <c r="U7" s="766"/>
      <c r="V7" s="766">
        <v>116439</v>
      </c>
      <c r="W7" s="766"/>
      <c r="X7" s="766"/>
      <c r="Y7" s="766"/>
      <c r="Z7" s="766"/>
      <c r="AA7" s="766">
        <v>10284</v>
      </c>
      <c r="AB7" s="766"/>
      <c r="AC7" s="766"/>
      <c r="AD7" s="766"/>
      <c r="AE7" s="767"/>
      <c r="AF7" s="768">
        <v>9996</v>
      </c>
      <c r="AG7" s="769"/>
      <c r="AH7" s="769"/>
      <c r="AI7" s="769"/>
      <c r="AJ7" s="770"/>
      <c r="AK7" s="771">
        <v>6061</v>
      </c>
      <c r="AL7" s="772"/>
      <c r="AM7" s="772"/>
      <c r="AN7" s="772"/>
      <c r="AO7" s="772"/>
      <c r="AP7" s="772">
        <v>59917</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t="s">
        <v>583</v>
      </c>
      <c r="BS7" s="759" t="s">
        <v>577</v>
      </c>
      <c r="BT7" s="760"/>
      <c r="BU7" s="760"/>
      <c r="BV7" s="760"/>
      <c r="BW7" s="760"/>
      <c r="BX7" s="760"/>
      <c r="BY7" s="760"/>
      <c r="BZ7" s="760"/>
      <c r="CA7" s="760"/>
      <c r="CB7" s="760"/>
      <c r="CC7" s="760"/>
      <c r="CD7" s="760"/>
      <c r="CE7" s="760"/>
      <c r="CF7" s="760"/>
      <c r="CG7" s="775"/>
      <c r="CH7" s="756">
        <v>0</v>
      </c>
      <c r="CI7" s="757"/>
      <c r="CJ7" s="757"/>
      <c r="CK7" s="757"/>
      <c r="CL7" s="758"/>
      <c r="CM7" s="756">
        <v>44</v>
      </c>
      <c r="CN7" s="757"/>
      <c r="CO7" s="757"/>
      <c r="CP7" s="757"/>
      <c r="CQ7" s="758"/>
      <c r="CR7" s="756">
        <v>5</v>
      </c>
      <c r="CS7" s="757"/>
      <c r="CT7" s="757"/>
      <c r="CU7" s="757"/>
      <c r="CV7" s="758"/>
      <c r="CW7" s="756">
        <v>0</v>
      </c>
      <c r="CX7" s="757"/>
      <c r="CY7" s="757"/>
      <c r="CZ7" s="757"/>
      <c r="DA7" s="758"/>
      <c r="DB7" s="756">
        <v>0</v>
      </c>
      <c r="DC7" s="757"/>
      <c r="DD7" s="757"/>
      <c r="DE7" s="757"/>
      <c r="DF7" s="758"/>
      <c r="DG7" s="756">
        <v>21</v>
      </c>
      <c r="DH7" s="757"/>
      <c r="DI7" s="757"/>
      <c r="DJ7" s="757"/>
      <c r="DK7" s="758"/>
      <c r="DL7" s="756">
        <v>0</v>
      </c>
      <c r="DM7" s="757"/>
      <c r="DN7" s="757"/>
      <c r="DO7" s="757"/>
      <c r="DP7" s="758"/>
      <c r="DQ7" s="756">
        <v>0</v>
      </c>
      <c r="DR7" s="757"/>
      <c r="DS7" s="757"/>
      <c r="DT7" s="757"/>
      <c r="DU7" s="758"/>
      <c r="DV7" s="759"/>
      <c r="DW7" s="760"/>
      <c r="DX7" s="760"/>
      <c r="DY7" s="760"/>
      <c r="DZ7" s="761"/>
      <c r="EA7" s="228"/>
    </row>
    <row r="8" spans="1:131" s="229" customFormat="1" ht="26.25" customHeight="1">
      <c r="A8" s="232">
        <v>2</v>
      </c>
      <c r="B8" s="793" t="s">
        <v>391</v>
      </c>
      <c r="C8" s="794"/>
      <c r="D8" s="794"/>
      <c r="E8" s="794"/>
      <c r="F8" s="794"/>
      <c r="G8" s="794"/>
      <c r="H8" s="794"/>
      <c r="I8" s="794"/>
      <c r="J8" s="794"/>
      <c r="K8" s="794"/>
      <c r="L8" s="794"/>
      <c r="M8" s="794"/>
      <c r="N8" s="794"/>
      <c r="O8" s="794"/>
      <c r="P8" s="795"/>
      <c r="Q8" s="796">
        <v>919</v>
      </c>
      <c r="R8" s="797"/>
      <c r="S8" s="797"/>
      <c r="T8" s="797"/>
      <c r="U8" s="797"/>
      <c r="V8" s="797">
        <v>199</v>
      </c>
      <c r="W8" s="797"/>
      <c r="X8" s="797"/>
      <c r="Y8" s="797"/>
      <c r="Z8" s="797"/>
      <c r="AA8" s="797">
        <v>721</v>
      </c>
      <c r="AB8" s="797"/>
      <c r="AC8" s="797"/>
      <c r="AD8" s="797"/>
      <c r="AE8" s="798"/>
      <c r="AF8" s="799">
        <v>0</v>
      </c>
      <c r="AG8" s="800"/>
      <c r="AH8" s="800"/>
      <c r="AI8" s="800"/>
      <c r="AJ8" s="801"/>
      <c r="AK8" s="782">
        <v>210</v>
      </c>
      <c r="AL8" s="783"/>
      <c r="AM8" s="783"/>
      <c r="AN8" s="783"/>
      <c r="AO8" s="783"/>
      <c r="AP8" s="783">
        <v>455</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t="s">
        <v>584</v>
      </c>
      <c r="BS8" s="786" t="s">
        <v>578</v>
      </c>
      <c r="BT8" s="787"/>
      <c r="BU8" s="787"/>
      <c r="BV8" s="787"/>
      <c r="BW8" s="787"/>
      <c r="BX8" s="787"/>
      <c r="BY8" s="787"/>
      <c r="BZ8" s="787"/>
      <c r="CA8" s="787"/>
      <c r="CB8" s="787"/>
      <c r="CC8" s="787"/>
      <c r="CD8" s="787"/>
      <c r="CE8" s="787"/>
      <c r="CF8" s="787"/>
      <c r="CG8" s="788"/>
      <c r="CH8" s="789">
        <v>27</v>
      </c>
      <c r="CI8" s="790"/>
      <c r="CJ8" s="790"/>
      <c r="CK8" s="790"/>
      <c r="CL8" s="791"/>
      <c r="CM8" s="789">
        <v>765</v>
      </c>
      <c r="CN8" s="790"/>
      <c r="CO8" s="790"/>
      <c r="CP8" s="790"/>
      <c r="CQ8" s="791"/>
      <c r="CR8" s="789">
        <v>50</v>
      </c>
      <c r="CS8" s="790"/>
      <c r="CT8" s="790"/>
      <c r="CU8" s="790"/>
      <c r="CV8" s="791"/>
      <c r="CW8" s="789">
        <v>0</v>
      </c>
      <c r="CX8" s="790"/>
      <c r="CY8" s="790"/>
      <c r="CZ8" s="790"/>
      <c r="DA8" s="791"/>
      <c r="DB8" s="789">
        <v>0</v>
      </c>
      <c r="DC8" s="790"/>
      <c r="DD8" s="790"/>
      <c r="DE8" s="790"/>
      <c r="DF8" s="791"/>
      <c r="DG8" s="789">
        <v>0</v>
      </c>
      <c r="DH8" s="790"/>
      <c r="DI8" s="790"/>
      <c r="DJ8" s="790"/>
      <c r="DK8" s="791"/>
      <c r="DL8" s="789">
        <v>0</v>
      </c>
      <c r="DM8" s="790"/>
      <c r="DN8" s="790"/>
      <c r="DO8" s="790"/>
      <c r="DP8" s="791"/>
      <c r="DQ8" s="789">
        <v>0</v>
      </c>
      <c r="DR8" s="790"/>
      <c r="DS8" s="790"/>
      <c r="DT8" s="790"/>
      <c r="DU8" s="791"/>
      <c r="DV8" s="786"/>
      <c r="DW8" s="787"/>
      <c r="DX8" s="787"/>
      <c r="DY8" s="787"/>
      <c r="DZ8" s="792"/>
      <c r="EA8" s="228"/>
    </row>
    <row r="9" spans="1:131" s="229" customFormat="1" ht="26.25" customHeight="1">
      <c r="A9" s="232">
        <v>3</v>
      </c>
      <c r="B9" s="793" t="s">
        <v>392</v>
      </c>
      <c r="C9" s="794"/>
      <c r="D9" s="794"/>
      <c r="E9" s="794"/>
      <c r="F9" s="794"/>
      <c r="G9" s="794"/>
      <c r="H9" s="794"/>
      <c r="I9" s="794"/>
      <c r="J9" s="794"/>
      <c r="K9" s="794"/>
      <c r="L9" s="794"/>
      <c r="M9" s="794"/>
      <c r="N9" s="794"/>
      <c r="O9" s="794"/>
      <c r="P9" s="795"/>
      <c r="Q9" s="796">
        <v>1108</v>
      </c>
      <c r="R9" s="797"/>
      <c r="S9" s="797"/>
      <c r="T9" s="797"/>
      <c r="U9" s="797"/>
      <c r="V9" s="797">
        <v>963</v>
      </c>
      <c r="W9" s="797"/>
      <c r="X9" s="797"/>
      <c r="Y9" s="797"/>
      <c r="Z9" s="797"/>
      <c r="AA9" s="797">
        <v>145</v>
      </c>
      <c r="AB9" s="797"/>
      <c r="AC9" s="797"/>
      <c r="AD9" s="797"/>
      <c r="AE9" s="798"/>
      <c r="AF9" s="799">
        <v>1</v>
      </c>
      <c r="AG9" s="800"/>
      <c r="AH9" s="800"/>
      <c r="AI9" s="800"/>
      <c r="AJ9" s="801"/>
      <c r="AK9" s="782">
        <v>263</v>
      </c>
      <c r="AL9" s="783"/>
      <c r="AM9" s="783"/>
      <c r="AN9" s="783"/>
      <c r="AO9" s="783"/>
      <c r="AP9" s="783">
        <v>2511</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t="s">
        <v>583</v>
      </c>
      <c r="BS9" s="786" t="s">
        <v>579</v>
      </c>
      <c r="BT9" s="787"/>
      <c r="BU9" s="787"/>
      <c r="BV9" s="787"/>
      <c r="BW9" s="787"/>
      <c r="BX9" s="787"/>
      <c r="BY9" s="787"/>
      <c r="BZ9" s="787"/>
      <c r="CA9" s="787"/>
      <c r="CB9" s="787"/>
      <c r="CC9" s="787"/>
      <c r="CD9" s="787"/>
      <c r="CE9" s="787"/>
      <c r="CF9" s="787"/>
      <c r="CG9" s="788"/>
      <c r="CH9" s="789">
        <v>-2</v>
      </c>
      <c r="CI9" s="790"/>
      <c r="CJ9" s="790"/>
      <c r="CK9" s="790"/>
      <c r="CL9" s="791"/>
      <c r="CM9" s="789">
        <v>134</v>
      </c>
      <c r="CN9" s="790"/>
      <c r="CO9" s="790"/>
      <c r="CP9" s="790"/>
      <c r="CQ9" s="791"/>
      <c r="CR9" s="789">
        <v>50</v>
      </c>
      <c r="CS9" s="790"/>
      <c r="CT9" s="790"/>
      <c r="CU9" s="790"/>
      <c r="CV9" s="791"/>
      <c r="CW9" s="789">
        <v>0</v>
      </c>
      <c r="CX9" s="790"/>
      <c r="CY9" s="790"/>
      <c r="CZ9" s="790"/>
      <c r="DA9" s="791"/>
      <c r="DB9" s="789">
        <v>0</v>
      </c>
      <c r="DC9" s="790"/>
      <c r="DD9" s="790"/>
      <c r="DE9" s="790"/>
      <c r="DF9" s="791"/>
      <c r="DG9" s="789">
        <v>0</v>
      </c>
      <c r="DH9" s="790"/>
      <c r="DI9" s="790"/>
      <c r="DJ9" s="790"/>
      <c r="DK9" s="791"/>
      <c r="DL9" s="789">
        <v>0</v>
      </c>
      <c r="DM9" s="790"/>
      <c r="DN9" s="790"/>
      <c r="DO9" s="790"/>
      <c r="DP9" s="791"/>
      <c r="DQ9" s="789">
        <v>0</v>
      </c>
      <c r="DR9" s="790"/>
      <c r="DS9" s="790"/>
      <c r="DT9" s="790"/>
      <c r="DU9" s="791"/>
      <c r="DV9" s="786"/>
      <c r="DW9" s="787"/>
      <c r="DX9" s="787"/>
      <c r="DY9" s="787"/>
      <c r="DZ9" s="792"/>
      <c r="EA9" s="228"/>
    </row>
    <row r="10" spans="1:131" s="229" customFormat="1" ht="26.25" customHeight="1">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t="s">
        <v>583</v>
      </c>
      <c r="BS10" s="786" t="s">
        <v>580</v>
      </c>
      <c r="BT10" s="787"/>
      <c r="BU10" s="787"/>
      <c r="BV10" s="787"/>
      <c r="BW10" s="787"/>
      <c r="BX10" s="787"/>
      <c r="BY10" s="787"/>
      <c r="BZ10" s="787"/>
      <c r="CA10" s="787"/>
      <c r="CB10" s="787"/>
      <c r="CC10" s="787"/>
      <c r="CD10" s="787"/>
      <c r="CE10" s="787"/>
      <c r="CF10" s="787"/>
      <c r="CG10" s="788"/>
      <c r="CH10" s="789">
        <v>33</v>
      </c>
      <c r="CI10" s="790"/>
      <c r="CJ10" s="790"/>
      <c r="CK10" s="790"/>
      <c r="CL10" s="791"/>
      <c r="CM10" s="789">
        <v>477</v>
      </c>
      <c r="CN10" s="790"/>
      <c r="CO10" s="790"/>
      <c r="CP10" s="790"/>
      <c r="CQ10" s="791"/>
      <c r="CR10" s="789">
        <v>200</v>
      </c>
      <c r="CS10" s="790"/>
      <c r="CT10" s="790"/>
      <c r="CU10" s="790"/>
      <c r="CV10" s="791"/>
      <c r="CW10" s="789">
        <v>0</v>
      </c>
      <c r="CX10" s="790"/>
      <c r="CY10" s="790"/>
      <c r="CZ10" s="790"/>
      <c r="DA10" s="791"/>
      <c r="DB10" s="789">
        <v>0</v>
      </c>
      <c r="DC10" s="790"/>
      <c r="DD10" s="790"/>
      <c r="DE10" s="790"/>
      <c r="DF10" s="791"/>
      <c r="DG10" s="789">
        <v>0</v>
      </c>
      <c r="DH10" s="790"/>
      <c r="DI10" s="790"/>
      <c r="DJ10" s="790"/>
      <c r="DK10" s="791"/>
      <c r="DL10" s="789">
        <v>0</v>
      </c>
      <c r="DM10" s="790"/>
      <c r="DN10" s="790"/>
      <c r="DO10" s="790"/>
      <c r="DP10" s="791"/>
      <c r="DQ10" s="789">
        <v>0</v>
      </c>
      <c r="DR10" s="790"/>
      <c r="DS10" s="790"/>
      <c r="DT10" s="790"/>
      <c r="DU10" s="791"/>
      <c r="DV10" s="786"/>
      <c r="DW10" s="787"/>
      <c r="DX10" s="787"/>
      <c r="DY10" s="787"/>
      <c r="DZ10" s="792"/>
      <c r="EA10" s="228"/>
    </row>
    <row r="11" spans="1:131" s="229" customFormat="1" ht="26.25" customHeight="1">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t="s">
        <v>583</v>
      </c>
      <c r="BS11" s="786" t="s">
        <v>581</v>
      </c>
      <c r="BT11" s="787"/>
      <c r="BU11" s="787"/>
      <c r="BV11" s="787"/>
      <c r="BW11" s="787"/>
      <c r="BX11" s="787"/>
      <c r="BY11" s="787"/>
      <c r="BZ11" s="787"/>
      <c r="CA11" s="787"/>
      <c r="CB11" s="787"/>
      <c r="CC11" s="787"/>
      <c r="CD11" s="787"/>
      <c r="CE11" s="787"/>
      <c r="CF11" s="787"/>
      <c r="CG11" s="788"/>
      <c r="CH11" s="789">
        <v>4</v>
      </c>
      <c r="CI11" s="790"/>
      <c r="CJ11" s="790"/>
      <c r="CK11" s="790"/>
      <c r="CL11" s="791"/>
      <c r="CM11" s="789">
        <v>1393</v>
      </c>
      <c r="CN11" s="790"/>
      <c r="CO11" s="790"/>
      <c r="CP11" s="790"/>
      <c r="CQ11" s="791"/>
      <c r="CR11" s="789">
        <v>1292</v>
      </c>
      <c r="CS11" s="790"/>
      <c r="CT11" s="790"/>
      <c r="CU11" s="790"/>
      <c r="CV11" s="791"/>
      <c r="CW11" s="789">
        <v>0</v>
      </c>
      <c r="CX11" s="790"/>
      <c r="CY11" s="790"/>
      <c r="CZ11" s="790"/>
      <c r="DA11" s="791"/>
      <c r="DB11" s="789">
        <v>0</v>
      </c>
      <c r="DC11" s="790"/>
      <c r="DD11" s="790"/>
      <c r="DE11" s="790"/>
      <c r="DF11" s="791"/>
      <c r="DG11" s="789">
        <v>0</v>
      </c>
      <c r="DH11" s="790"/>
      <c r="DI11" s="790"/>
      <c r="DJ11" s="790"/>
      <c r="DK11" s="791"/>
      <c r="DL11" s="789">
        <v>0</v>
      </c>
      <c r="DM11" s="790"/>
      <c r="DN11" s="790"/>
      <c r="DO11" s="790"/>
      <c r="DP11" s="791"/>
      <c r="DQ11" s="789">
        <v>0</v>
      </c>
      <c r="DR11" s="790"/>
      <c r="DS11" s="790"/>
      <c r="DT11" s="790"/>
      <c r="DU11" s="791"/>
      <c r="DV11" s="786"/>
      <c r="DW11" s="787"/>
      <c r="DX11" s="787"/>
      <c r="DY11" s="787"/>
      <c r="DZ11" s="792"/>
      <c r="EA11" s="228"/>
    </row>
    <row r="12" spans="1:131" s="229" customFormat="1" ht="26.25" customHeight="1">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t="s">
        <v>583</v>
      </c>
      <c r="BS12" s="786" t="s">
        <v>582</v>
      </c>
      <c r="BT12" s="787"/>
      <c r="BU12" s="787"/>
      <c r="BV12" s="787"/>
      <c r="BW12" s="787"/>
      <c r="BX12" s="787"/>
      <c r="BY12" s="787"/>
      <c r="BZ12" s="787"/>
      <c r="CA12" s="787"/>
      <c r="CB12" s="787"/>
      <c r="CC12" s="787"/>
      <c r="CD12" s="787"/>
      <c r="CE12" s="787"/>
      <c r="CF12" s="787"/>
      <c r="CG12" s="788"/>
      <c r="CH12" s="789">
        <v>4</v>
      </c>
      <c r="CI12" s="790"/>
      <c r="CJ12" s="790"/>
      <c r="CK12" s="790"/>
      <c r="CL12" s="791"/>
      <c r="CM12" s="789">
        <v>78</v>
      </c>
      <c r="CN12" s="790"/>
      <c r="CO12" s="790"/>
      <c r="CP12" s="790"/>
      <c r="CQ12" s="791"/>
      <c r="CR12" s="789">
        <v>5</v>
      </c>
      <c r="CS12" s="790"/>
      <c r="CT12" s="790"/>
      <c r="CU12" s="790"/>
      <c r="CV12" s="791"/>
      <c r="CW12" s="789">
        <v>0</v>
      </c>
      <c r="CX12" s="790"/>
      <c r="CY12" s="790"/>
      <c r="CZ12" s="790"/>
      <c r="DA12" s="791"/>
      <c r="DB12" s="789">
        <v>0</v>
      </c>
      <c r="DC12" s="790"/>
      <c r="DD12" s="790"/>
      <c r="DE12" s="790"/>
      <c r="DF12" s="791"/>
      <c r="DG12" s="789">
        <v>0</v>
      </c>
      <c r="DH12" s="790"/>
      <c r="DI12" s="790"/>
      <c r="DJ12" s="790"/>
      <c r="DK12" s="791"/>
      <c r="DL12" s="789">
        <v>0</v>
      </c>
      <c r="DM12" s="790"/>
      <c r="DN12" s="790"/>
      <c r="DO12" s="790"/>
      <c r="DP12" s="791"/>
      <c r="DQ12" s="789">
        <v>0</v>
      </c>
      <c r="DR12" s="790"/>
      <c r="DS12" s="790"/>
      <c r="DT12" s="790"/>
      <c r="DU12" s="791"/>
      <c r="DV12" s="786"/>
      <c r="DW12" s="787"/>
      <c r="DX12" s="787"/>
      <c r="DY12" s="787"/>
      <c r="DZ12" s="792"/>
      <c r="EA12" s="228"/>
    </row>
    <row r="13" spans="1:131" s="229" customFormat="1" ht="26.25" customHeight="1">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393</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c r="A23" s="234" t="s">
        <v>394</v>
      </c>
      <c r="B23" s="802" t="s">
        <v>395</v>
      </c>
      <c r="C23" s="803"/>
      <c r="D23" s="803"/>
      <c r="E23" s="803"/>
      <c r="F23" s="803"/>
      <c r="G23" s="803"/>
      <c r="H23" s="803"/>
      <c r="I23" s="803"/>
      <c r="J23" s="803"/>
      <c r="K23" s="803"/>
      <c r="L23" s="803"/>
      <c r="M23" s="803"/>
      <c r="N23" s="803"/>
      <c r="O23" s="803"/>
      <c r="P23" s="804"/>
      <c r="Q23" s="805">
        <v>128278</v>
      </c>
      <c r="R23" s="806"/>
      <c r="S23" s="806"/>
      <c r="T23" s="806"/>
      <c r="U23" s="806"/>
      <c r="V23" s="806">
        <v>117127</v>
      </c>
      <c r="W23" s="806"/>
      <c r="X23" s="806"/>
      <c r="Y23" s="806"/>
      <c r="Z23" s="806"/>
      <c r="AA23" s="806">
        <v>11150</v>
      </c>
      <c r="AB23" s="806"/>
      <c r="AC23" s="806"/>
      <c r="AD23" s="806"/>
      <c r="AE23" s="807"/>
      <c r="AF23" s="808">
        <v>9997</v>
      </c>
      <c r="AG23" s="806"/>
      <c r="AH23" s="806"/>
      <c r="AI23" s="806"/>
      <c r="AJ23" s="809"/>
      <c r="AK23" s="810"/>
      <c r="AL23" s="811"/>
      <c r="AM23" s="811"/>
      <c r="AN23" s="811"/>
      <c r="AO23" s="811"/>
      <c r="AP23" s="806">
        <v>62883</v>
      </c>
      <c r="AQ23" s="806"/>
      <c r="AR23" s="806"/>
      <c r="AS23" s="806"/>
      <c r="AT23" s="806"/>
      <c r="AU23" s="822"/>
      <c r="AV23" s="822"/>
      <c r="AW23" s="822"/>
      <c r="AX23" s="822"/>
      <c r="AY23" s="823"/>
      <c r="AZ23" s="824" t="s">
        <v>396</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c r="A24" s="821" t="s">
        <v>397</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c r="A25" s="738" t="s">
        <v>398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c r="A26" s="740" t="s">
        <v>373</v>
      </c>
      <c r="B26" s="741"/>
      <c r="C26" s="741"/>
      <c r="D26" s="741"/>
      <c r="E26" s="741"/>
      <c r="F26" s="741"/>
      <c r="G26" s="741"/>
      <c r="H26" s="741"/>
      <c r="I26" s="741"/>
      <c r="J26" s="741"/>
      <c r="K26" s="741"/>
      <c r="L26" s="741"/>
      <c r="M26" s="741"/>
      <c r="N26" s="741"/>
      <c r="O26" s="741"/>
      <c r="P26" s="742"/>
      <c r="Q26" s="746" t="s">
        <v>399</v>
      </c>
      <c r="R26" s="747"/>
      <c r="S26" s="747"/>
      <c r="T26" s="747"/>
      <c r="U26" s="748"/>
      <c r="V26" s="746" t="s">
        <v>400</v>
      </c>
      <c r="W26" s="747"/>
      <c r="X26" s="747"/>
      <c r="Y26" s="747"/>
      <c r="Z26" s="748"/>
      <c r="AA26" s="746" t="s">
        <v>401</v>
      </c>
      <c r="AB26" s="747"/>
      <c r="AC26" s="747"/>
      <c r="AD26" s="747"/>
      <c r="AE26" s="747"/>
      <c r="AF26" s="827" t="s">
        <v>402</v>
      </c>
      <c r="AG26" s="828"/>
      <c r="AH26" s="828"/>
      <c r="AI26" s="828"/>
      <c r="AJ26" s="829"/>
      <c r="AK26" s="747" t="s">
        <v>403</v>
      </c>
      <c r="AL26" s="747"/>
      <c r="AM26" s="747"/>
      <c r="AN26" s="747"/>
      <c r="AO26" s="748"/>
      <c r="AP26" s="746" t="s">
        <v>404</v>
      </c>
      <c r="AQ26" s="747"/>
      <c r="AR26" s="747"/>
      <c r="AS26" s="747"/>
      <c r="AT26" s="748"/>
      <c r="AU26" s="746" t="s">
        <v>405</v>
      </c>
      <c r="AV26" s="747"/>
      <c r="AW26" s="747"/>
      <c r="AX26" s="747"/>
      <c r="AY26" s="748"/>
      <c r="AZ26" s="746" t="s">
        <v>406</v>
      </c>
      <c r="BA26" s="747"/>
      <c r="BB26" s="747"/>
      <c r="BC26" s="747"/>
      <c r="BD26" s="748"/>
      <c r="BE26" s="746" t="s">
        <v>380</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c r="A28" s="236">
        <v>1</v>
      </c>
      <c r="B28" s="762" t="s">
        <v>407</v>
      </c>
      <c r="C28" s="763"/>
      <c r="D28" s="763"/>
      <c r="E28" s="763"/>
      <c r="F28" s="763"/>
      <c r="G28" s="763"/>
      <c r="H28" s="763"/>
      <c r="I28" s="763"/>
      <c r="J28" s="763"/>
      <c r="K28" s="763"/>
      <c r="L28" s="763"/>
      <c r="M28" s="763"/>
      <c r="N28" s="763"/>
      <c r="O28" s="763"/>
      <c r="P28" s="764"/>
      <c r="Q28" s="835">
        <v>54</v>
      </c>
      <c r="R28" s="836"/>
      <c r="S28" s="836"/>
      <c r="T28" s="836"/>
      <c r="U28" s="836"/>
      <c r="V28" s="836">
        <v>15</v>
      </c>
      <c r="W28" s="836"/>
      <c r="X28" s="836"/>
      <c r="Y28" s="836"/>
      <c r="Z28" s="836"/>
      <c r="AA28" s="836">
        <v>38</v>
      </c>
      <c r="AB28" s="836"/>
      <c r="AC28" s="836"/>
      <c r="AD28" s="836"/>
      <c r="AE28" s="837"/>
      <c r="AF28" s="838">
        <v>38</v>
      </c>
      <c r="AG28" s="836"/>
      <c r="AH28" s="836"/>
      <c r="AI28" s="836"/>
      <c r="AJ28" s="839"/>
      <c r="AK28" s="840">
        <v>0</v>
      </c>
      <c r="AL28" s="841"/>
      <c r="AM28" s="841"/>
      <c r="AN28" s="841"/>
      <c r="AO28" s="841"/>
      <c r="AP28" s="841">
        <v>0</v>
      </c>
      <c r="AQ28" s="841"/>
      <c r="AR28" s="841"/>
      <c r="AS28" s="841"/>
      <c r="AT28" s="841"/>
      <c r="AU28" s="841">
        <v>0</v>
      </c>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c r="A29" s="236">
        <v>2</v>
      </c>
      <c r="B29" s="793" t="s">
        <v>408</v>
      </c>
      <c r="C29" s="794"/>
      <c r="D29" s="794"/>
      <c r="E29" s="794"/>
      <c r="F29" s="794"/>
      <c r="G29" s="794"/>
      <c r="H29" s="794"/>
      <c r="I29" s="794"/>
      <c r="J29" s="794"/>
      <c r="K29" s="794"/>
      <c r="L29" s="794"/>
      <c r="M29" s="794"/>
      <c r="N29" s="794"/>
      <c r="O29" s="794"/>
      <c r="P29" s="795"/>
      <c r="Q29" s="796">
        <v>31287</v>
      </c>
      <c r="R29" s="797"/>
      <c r="S29" s="797"/>
      <c r="T29" s="797"/>
      <c r="U29" s="797"/>
      <c r="V29" s="797">
        <v>31265</v>
      </c>
      <c r="W29" s="797"/>
      <c r="X29" s="797"/>
      <c r="Y29" s="797"/>
      <c r="Z29" s="797"/>
      <c r="AA29" s="797">
        <v>21</v>
      </c>
      <c r="AB29" s="797"/>
      <c r="AC29" s="797"/>
      <c r="AD29" s="797"/>
      <c r="AE29" s="798"/>
      <c r="AF29" s="799">
        <v>21</v>
      </c>
      <c r="AG29" s="800"/>
      <c r="AH29" s="800"/>
      <c r="AI29" s="800"/>
      <c r="AJ29" s="801"/>
      <c r="AK29" s="847">
        <v>2208</v>
      </c>
      <c r="AL29" s="843"/>
      <c r="AM29" s="843"/>
      <c r="AN29" s="843"/>
      <c r="AO29" s="843"/>
      <c r="AP29" s="843">
        <v>0</v>
      </c>
      <c r="AQ29" s="843"/>
      <c r="AR29" s="843"/>
      <c r="AS29" s="843"/>
      <c r="AT29" s="843"/>
      <c r="AU29" s="843">
        <v>2208</v>
      </c>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c r="A30" s="236">
        <v>3</v>
      </c>
      <c r="B30" s="793" t="s">
        <v>409</v>
      </c>
      <c r="C30" s="794"/>
      <c r="D30" s="794"/>
      <c r="E30" s="794"/>
      <c r="F30" s="794"/>
      <c r="G30" s="794"/>
      <c r="H30" s="794"/>
      <c r="I30" s="794"/>
      <c r="J30" s="794"/>
      <c r="K30" s="794"/>
      <c r="L30" s="794"/>
      <c r="M30" s="794"/>
      <c r="N30" s="794"/>
      <c r="O30" s="794"/>
      <c r="P30" s="795"/>
      <c r="Q30" s="796">
        <v>27606</v>
      </c>
      <c r="R30" s="797"/>
      <c r="S30" s="797"/>
      <c r="T30" s="797"/>
      <c r="U30" s="797"/>
      <c r="V30" s="797">
        <v>25803</v>
      </c>
      <c r="W30" s="797"/>
      <c r="X30" s="797"/>
      <c r="Y30" s="797"/>
      <c r="Z30" s="797"/>
      <c r="AA30" s="797">
        <v>1803</v>
      </c>
      <c r="AB30" s="797"/>
      <c r="AC30" s="797"/>
      <c r="AD30" s="797"/>
      <c r="AE30" s="798"/>
      <c r="AF30" s="799">
        <v>1803</v>
      </c>
      <c r="AG30" s="800"/>
      <c r="AH30" s="800"/>
      <c r="AI30" s="800"/>
      <c r="AJ30" s="801"/>
      <c r="AK30" s="847">
        <v>4599</v>
      </c>
      <c r="AL30" s="843"/>
      <c r="AM30" s="843"/>
      <c r="AN30" s="843"/>
      <c r="AO30" s="843"/>
      <c r="AP30" s="843">
        <v>0</v>
      </c>
      <c r="AQ30" s="843"/>
      <c r="AR30" s="843"/>
      <c r="AS30" s="843"/>
      <c r="AT30" s="843"/>
      <c r="AU30" s="843">
        <v>4599</v>
      </c>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c r="A31" s="236">
        <v>4</v>
      </c>
      <c r="B31" s="793" t="s">
        <v>410</v>
      </c>
      <c r="C31" s="794"/>
      <c r="D31" s="794"/>
      <c r="E31" s="794"/>
      <c r="F31" s="794"/>
      <c r="G31" s="794"/>
      <c r="H31" s="794"/>
      <c r="I31" s="794"/>
      <c r="J31" s="794"/>
      <c r="K31" s="794"/>
      <c r="L31" s="794"/>
      <c r="M31" s="794"/>
      <c r="N31" s="794"/>
      <c r="O31" s="794"/>
      <c r="P31" s="795"/>
      <c r="Q31" s="796">
        <v>5345</v>
      </c>
      <c r="R31" s="797"/>
      <c r="S31" s="797"/>
      <c r="T31" s="797"/>
      <c r="U31" s="797"/>
      <c r="V31" s="797">
        <v>5294</v>
      </c>
      <c r="W31" s="797"/>
      <c r="X31" s="797"/>
      <c r="Y31" s="797"/>
      <c r="Z31" s="797"/>
      <c r="AA31" s="797">
        <v>51</v>
      </c>
      <c r="AB31" s="797"/>
      <c r="AC31" s="797"/>
      <c r="AD31" s="797"/>
      <c r="AE31" s="798"/>
      <c r="AF31" s="799">
        <v>51</v>
      </c>
      <c r="AG31" s="800"/>
      <c r="AH31" s="800"/>
      <c r="AI31" s="800"/>
      <c r="AJ31" s="801"/>
      <c r="AK31" s="847">
        <v>766</v>
      </c>
      <c r="AL31" s="843"/>
      <c r="AM31" s="843"/>
      <c r="AN31" s="843"/>
      <c r="AO31" s="843"/>
      <c r="AP31" s="843">
        <v>0</v>
      </c>
      <c r="AQ31" s="843"/>
      <c r="AR31" s="843"/>
      <c r="AS31" s="843"/>
      <c r="AT31" s="843"/>
      <c r="AU31" s="843">
        <v>766</v>
      </c>
      <c r="AV31" s="843"/>
      <c r="AW31" s="843"/>
      <c r="AX31" s="843"/>
      <c r="AY31" s="843"/>
      <c r="AZ31" s="844"/>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c r="A32" s="236">
        <v>5</v>
      </c>
      <c r="B32" s="793" t="s">
        <v>411</v>
      </c>
      <c r="C32" s="794"/>
      <c r="D32" s="794"/>
      <c r="E32" s="794"/>
      <c r="F32" s="794"/>
      <c r="G32" s="794"/>
      <c r="H32" s="794"/>
      <c r="I32" s="794"/>
      <c r="J32" s="794"/>
      <c r="K32" s="794"/>
      <c r="L32" s="794"/>
      <c r="M32" s="794"/>
      <c r="N32" s="794"/>
      <c r="O32" s="794"/>
      <c r="P32" s="795"/>
      <c r="Q32" s="796">
        <v>6114</v>
      </c>
      <c r="R32" s="797"/>
      <c r="S32" s="797"/>
      <c r="T32" s="797"/>
      <c r="U32" s="797"/>
      <c r="V32" s="797">
        <v>5711</v>
      </c>
      <c r="W32" s="797"/>
      <c r="X32" s="797"/>
      <c r="Y32" s="797"/>
      <c r="Z32" s="797"/>
      <c r="AA32" s="797">
        <v>403</v>
      </c>
      <c r="AB32" s="797"/>
      <c r="AC32" s="797"/>
      <c r="AD32" s="797"/>
      <c r="AE32" s="798"/>
      <c r="AF32" s="799">
        <v>4370</v>
      </c>
      <c r="AG32" s="800"/>
      <c r="AH32" s="800"/>
      <c r="AI32" s="800"/>
      <c r="AJ32" s="801"/>
      <c r="AK32" s="847">
        <v>33</v>
      </c>
      <c r="AL32" s="843"/>
      <c r="AM32" s="843"/>
      <c r="AN32" s="843"/>
      <c r="AO32" s="843"/>
      <c r="AP32" s="843">
        <v>9223</v>
      </c>
      <c r="AQ32" s="843"/>
      <c r="AR32" s="843"/>
      <c r="AS32" s="843"/>
      <c r="AT32" s="843"/>
      <c r="AU32" s="843">
        <v>166</v>
      </c>
      <c r="AV32" s="843"/>
      <c r="AW32" s="843"/>
      <c r="AX32" s="843"/>
      <c r="AY32" s="843"/>
      <c r="AZ32" s="844"/>
      <c r="BA32" s="844"/>
      <c r="BB32" s="844"/>
      <c r="BC32" s="844"/>
      <c r="BD32" s="844"/>
      <c r="BE32" s="845" t="s">
        <v>412</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c r="A33" s="236">
        <v>6</v>
      </c>
      <c r="B33" s="793" t="s">
        <v>413</v>
      </c>
      <c r="C33" s="794"/>
      <c r="D33" s="794"/>
      <c r="E33" s="794"/>
      <c r="F33" s="794"/>
      <c r="G33" s="794"/>
      <c r="H33" s="794"/>
      <c r="I33" s="794"/>
      <c r="J33" s="794"/>
      <c r="K33" s="794"/>
      <c r="L33" s="794"/>
      <c r="M33" s="794"/>
      <c r="N33" s="794"/>
      <c r="O33" s="794"/>
      <c r="P33" s="795"/>
      <c r="Q33" s="796">
        <v>5756</v>
      </c>
      <c r="R33" s="797"/>
      <c r="S33" s="797"/>
      <c r="T33" s="797"/>
      <c r="U33" s="797"/>
      <c r="V33" s="797">
        <v>5583</v>
      </c>
      <c r="W33" s="797"/>
      <c r="X33" s="797"/>
      <c r="Y33" s="797"/>
      <c r="Z33" s="797"/>
      <c r="AA33" s="797">
        <v>173</v>
      </c>
      <c r="AB33" s="797"/>
      <c r="AC33" s="797"/>
      <c r="AD33" s="797"/>
      <c r="AE33" s="798"/>
      <c r="AF33" s="799">
        <v>3703</v>
      </c>
      <c r="AG33" s="800"/>
      <c r="AH33" s="800"/>
      <c r="AI33" s="800"/>
      <c r="AJ33" s="801"/>
      <c r="AK33" s="847">
        <v>1529</v>
      </c>
      <c r="AL33" s="843"/>
      <c r="AM33" s="843"/>
      <c r="AN33" s="843"/>
      <c r="AO33" s="843"/>
      <c r="AP33" s="843">
        <v>20287</v>
      </c>
      <c r="AQ33" s="843"/>
      <c r="AR33" s="843"/>
      <c r="AS33" s="843"/>
      <c r="AT33" s="843"/>
      <c r="AU33" s="843">
        <v>1790</v>
      </c>
      <c r="AV33" s="843"/>
      <c r="AW33" s="843"/>
      <c r="AX33" s="843"/>
      <c r="AY33" s="843"/>
      <c r="AZ33" s="844"/>
      <c r="BA33" s="844"/>
      <c r="BB33" s="844"/>
      <c r="BC33" s="844"/>
      <c r="BD33" s="844"/>
      <c r="BE33" s="845" t="s">
        <v>414</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c r="A34" s="236">
        <v>7</v>
      </c>
      <c r="B34" s="793" t="s">
        <v>415</v>
      </c>
      <c r="C34" s="794"/>
      <c r="D34" s="794"/>
      <c r="E34" s="794"/>
      <c r="F34" s="794"/>
      <c r="G34" s="794"/>
      <c r="H34" s="794"/>
      <c r="I34" s="794"/>
      <c r="J34" s="794"/>
      <c r="K34" s="794"/>
      <c r="L34" s="794"/>
      <c r="M34" s="794"/>
      <c r="N34" s="794"/>
      <c r="O34" s="794"/>
      <c r="P34" s="795"/>
      <c r="Q34" s="796">
        <v>2088</v>
      </c>
      <c r="R34" s="797"/>
      <c r="S34" s="797"/>
      <c r="T34" s="797"/>
      <c r="U34" s="797"/>
      <c r="V34" s="797">
        <v>1884</v>
      </c>
      <c r="W34" s="797"/>
      <c r="X34" s="797"/>
      <c r="Y34" s="797"/>
      <c r="Z34" s="797"/>
      <c r="AA34" s="797">
        <v>203</v>
      </c>
      <c r="AB34" s="797"/>
      <c r="AC34" s="797"/>
      <c r="AD34" s="797"/>
      <c r="AE34" s="798"/>
      <c r="AF34" s="799">
        <v>522</v>
      </c>
      <c r="AG34" s="800"/>
      <c r="AH34" s="800"/>
      <c r="AI34" s="800"/>
      <c r="AJ34" s="801"/>
      <c r="AK34" s="847">
        <v>599</v>
      </c>
      <c r="AL34" s="843"/>
      <c r="AM34" s="843"/>
      <c r="AN34" s="843"/>
      <c r="AO34" s="843"/>
      <c r="AP34" s="843">
        <v>34</v>
      </c>
      <c r="AQ34" s="843"/>
      <c r="AR34" s="843"/>
      <c r="AS34" s="843"/>
      <c r="AT34" s="843"/>
      <c r="AU34" s="843">
        <v>599</v>
      </c>
      <c r="AV34" s="843"/>
      <c r="AW34" s="843"/>
      <c r="AX34" s="843"/>
      <c r="AY34" s="843"/>
      <c r="AZ34" s="844"/>
      <c r="BA34" s="844"/>
      <c r="BB34" s="844"/>
      <c r="BC34" s="844"/>
      <c r="BD34" s="844"/>
      <c r="BE34" s="845" t="s">
        <v>412</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416</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c r="A63" s="234" t="s">
        <v>394</v>
      </c>
      <c r="B63" s="802" t="s">
        <v>417</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10509</v>
      </c>
      <c r="AG63" s="857"/>
      <c r="AH63" s="857"/>
      <c r="AI63" s="857"/>
      <c r="AJ63" s="858"/>
      <c r="AK63" s="859"/>
      <c r="AL63" s="854"/>
      <c r="AM63" s="854"/>
      <c r="AN63" s="854"/>
      <c r="AO63" s="854"/>
      <c r="AP63" s="857">
        <v>29544</v>
      </c>
      <c r="AQ63" s="857"/>
      <c r="AR63" s="857"/>
      <c r="AS63" s="857"/>
      <c r="AT63" s="857"/>
      <c r="AU63" s="857">
        <v>10128</v>
      </c>
      <c r="AV63" s="857"/>
      <c r="AW63" s="857"/>
      <c r="AX63" s="857"/>
      <c r="AY63" s="857"/>
      <c r="AZ63" s="861"/>
      <c r="BA63" s="861"/>
      <c r="BB63" s="861"/>
      <c r="BC63" s="861"/>
      <c r="BD63" s="861"/>
      <c r="BE63" s="862"/>
      <c r="BF63" s="862"/>
      <c r="BG63" s="862"/>
      <c r="BH63" s="862"/>
      <c r="BI63" s="863"/>
      <c r="BJ63" s="864" t="s">
        <v>147</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c r="A66" s="740" t="s">
        <v>419</v>
      </c>
      <c r="B66" s="741"/>
      <c r="C66" s="741"/>
      <c r="D66" s="741"/>
      <c r="E66" s="741"/>
      <c r="F66" s="741"/>
      <c r="G66" s="741"/>
      <c r="H66" s="741"/>
      <c r="I66" s="741"/>
      <c r="J66" s="741"/>
      <c r="K66" s="741"/>
      <c r="L66" s="741"/>
      <c r="M66" s="741"/>
      <c r="N66" s="741"/>
      <c r="O66" s="741"/>
      <c r="P66" s="742"/>
      <c r="Q66" s="746" t="s">
        <v>420</v>
      </c>
      <c r="R66" s="747"/>
      <c r="S66" s="747"/>
      <c r="T66" s="747"/>
      <c r="U66" s="748"/>
      <c r="V66" s="746" t="s">
        <v>421</v>
      </c>
      <c r="W66" s="747"/>
      <c r="X66" s="747"/>
      <c r="Y66" s="747"/>
      <c r="Z66" s="748"/>
      <c r="AA66" s="746" t="s">
        <v>422</v>
      </c>
      <c r="AB66" s="747"/>
      <c r="AC66" s="747"/>
      <c r="AD66" s="747"/>
      <c r="AE66" s="748"/>
      <c r="AF66" s="867" t="s">
        <v>402</v>
      </c>
      <c r="AG66" s="828"/>
      <c r="AH66" s="828"/>
      <c r="AI66" s="828"/>
      <c r="AJ66" s="868"/>
      <c r="AK66" s="746" t="s">
        <v>423</v>
      </c>
      <c r="AL66" s="741"/>
      <c r="AM66" s="741"/>
      <c r="AN66" s="741"/>
      <c r="AO66" s="742"/>
      <c r="AP66" s="746" t="s">
        <v>404</v>
      </c>
      <c r="AQ66" s="747"/>
      <c r="AR66" s="747"/>
      <c r="AS66" s="747"/>
      <c r="AT66" s="748"/>
      <c r="AU66" s="746" t="s">
        <v>424</v>
      </c>
      <c r="AV66" s="747"/>
      <c r="AW66" s="747"/>
      <c r="AX66" s="747"/>
      <c r="AY66" s="748"/>
      <c r="AZ66" s="746" t="s">
        <v>380</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c r="A68" s="230">
        <v>1</v>
      </c>
      <c r="B68" s="882" t="s">
        <v>590</v>
      </c>
      <c r="C68" s="883"/>
      <c r="D68" s="883"/>
      <c r="E68" s="883"/>
      <c r="F68" s="883"/>
      <c r="G68" s="883"/>
      <c r="H68" s="883"/>
      <c r="I68" s="883"/>
      <c r="J68" s="883"/>
      <c r="K68" s="883"/>
      <c r="L68" s="883"/>
      <c r="M68" s="883"/>
      <c r="N68" s="883"/>
      <c r="O68" s="883"/>
      <c r="P68" s="884"/>
      <c r="Q68" s="885">
        <v>10148</v>
      </c>
      <c r="R68" s="879"/>
      <c r="S68" s="879"/>
      <c r="T68" s="879"/>
      <c r="U68" s="879"/>
      <c r="V68" s="879">
        <v>9954</v>
      </c>
      <c r="W68" s="879"/>
      <c r="X68" s="879"/>
      <c r="Y68" s="879"/>
      <c r="Z68" s="879"/>
      <c r="AA68" s="879">
        <v>194</v>
      </c>
      <c r="AB68" s="879"/>
      <c r="AC68" s="879"/>
      <c r="AD68" s="879"/>
      <c r="AE68" s="879"/>
      <c r="AF68" s="879">
        <v>194</v>
      </c>
      <c r="AG68" s="879"/>
      <c r="AH68" s="879"/>
      <c r="AI68" s="879"/>
      <c r="AJ68" s="879"/>
      <c r="AK68" s="879">
        <v>0</v>
      </c>
      <c r="AL68" s="879"/>
      <c r="AM68" s="879"/>
      <c r="AN68" s="879"/>
      <c r="AO68" s="879"/>
      <c r="AP68" s="879">
        <v>1830</v>
      </c>
      <c r="AQ68" s="879"/>
      <c r="AR68" s="879"/>
      <c r="AS68" s="879"/>
      <c r="AT68" s="879"/>
      <c r="AU68" s="879">
        <v>627</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c r="A69" s="232">
        <v>2</v>
      </c>
      <c r="B69" s="886"/>
      <c r="C69" s="887"/>
      <c r="D69" s="887"/>
      <c r="E69" s="887"/>
      <c r="F69" s="887"/>
      <c r="G69" s="887"/>
      <c r="H69" s="887"/>
      <c r="I69" s="887"/>
      <c r="J69" s="887"/>
      <c r="K69" s="887"/>
      <c r="L69" s="887"/>
      <c r="M69" s="887"/>
      <c r="N69" s="887"/>
      <c r="O69" s="887"/>
      <c r="P69" s="888"/>
      <c r="Q69" s="889"/>
      <c r="R69" s="843"/>
      <c r="S69" s="843"/>
      <c r="T69" s="843"/>
      <c r="U69" s="843"/>
      <c r="V69" s="843"/>
      <c r="W69" s="843"/>
      <c r="X69" s="843"/>
      <c r="Y69" s="843"/>
      <c r="Z69" s="843"/>
      <c r="AA69" s="843"/>
      <c r="AB69" s="843"/>
      <c r="AC69" s="843"/>
      <c r="AD69" s="843"/>
      <c r="AE69" s="843"/>
      <c r="AF69" s="843"/>
      <c r="AG69" s="843"/>
      <c r="AH69" s="843"/>
      <c r="AI69" s="843"/>
      <c r="AJ69" s="843"/>
      <c r="AK69" s="843"/>
      <c r="AL69" s="843"/>
      <c r="AM69" s="843"/>
      <c r="AN69" s="843"/>
      <c r="AO69" s="843"/>
      <c r="AP69" s="843"/>
      <c r="AQ69" s="843"/>
      <c r="AR69" s="843"/>
      <c r="AS69" s="843"/>
      <c r="AT69" s="843"/>
      <c r="AU69" s="843"/>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c r="A70" s="232">
        <v>3</v>
      </c>
      <c r="B70" s="886"/>
      <c r="C70" s="887"/>
      <c r="D70" s="887"/>
      <c r="E70" s="887"/>
      <c r="F70" s="887"/>
      <c r="G70" s="887"/>
      <c r="H70" s="887"/>
      <c r="I70" s="887"/>
      <c r="J70" s="887"/>
      <c r="K70" s="887"/>
      <c r="L70" s="887"/>
      <c r="M70" s="887"/>
      <c r="N70" s="887"/>
      <c r="O70" s="887"/>
      <c r="P70" s="888"/>
      <c r="Q70" s="889"/>
      <c r="R70" s="843"/>
      <c r="S70" s="843"/>
      <c r="T70" s="843"/>
      <c r="U70" s="843"/>
      <c r="V70" s="843"/>
      <c r="W70" s="843"/>
      <c r="X70" s="843"/>
      <c r="Y70" s="843"/>
      <c r="Z70" s="843"/>
      <c r="AA70" s="843"/>
      <c r="AB70" s="843"/>
      <c r="AC70" s="843"/>
      <c r="AD70" s="843"/>
      <c r="AE70" s="843"/>
      <c r="AF70" s="843"/>
      <c r="AG70" s="843"/>
      <c r="AH70" s="843"/>
      <c r="AI70" s="843"/>
      <c r="AJ70" s="843"/>
      <c r="AK70" s="843"/>
      <c r="AL70" s="843"/>
      <c r="AM70" s="843"/>
      <c r="AN70" s="843"/>
      <c r="AO70" s="843"/>
      <c r="AP70" s="843"/>
      <c r="AQ70" s="843"/>
      <c r="AR70" s="843"/>
      <c r="AS70" s="843"/>
      <c r="AT70" s="843"/>
      <c r="AU70" s="843"/>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c r="A71" s="232">
        <v>4</v>
      </c>
      <c r="B71" s="886"/>
      <c r="C71" s="887"/>
      <c r="D71" s="887"/>
      <c r="E71" s="887"/>
      <c r="F71" s="887"/>
      <c r="G71" s="887"/>
      <c r="H71" s="887"/>
      <c r="I71" s="887"/>
      <c r="J71" s="887"/>
      <c r="K71" s="887"/>
      <c r="L71" s="887"/>
      <c r="M71" s="887"/>
      <c r="N71" s="887"/>
      <c r="O71" s="887"/>
      <c r="P71" s="888"/>
      <c r="Q71" s="889"/>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c r="A72" s="232">
        <v>5</v>
      </c>
      <c r="B72" s="886"/>
      <c r="C72" s="887"/>
      <c r="D72" s="887"/>
      <c r="E72" s="887"/>
      <c r="F72" s="887"/>
      <c r="G72" s="887"/>
      <c r="H72" s="887"/>
      <c r="I72" s="887"/>
      <c r="J72" s="887"/>
      <c r="K72" s="887"/>
      <c r="L72" s="887"/>
      <c r="M72" s="887"/>
      <c r="N72" s="887"/>
      <c r="O72" s="887"/>
      <c r="P72" s="888"/>
      <c r="Q72" s="889"/>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c r="A73" s="232">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c r="A74" s="232">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c r="A88" s="234" t="s">
        <v>394</v>
      </c>
      <c r="B88" s="802" t="s">
        <v>425</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194</v>
      </c>
      <c r="AG88" s="857"/>
      <c r="AH88" s="857"/>
      <c r="AI88" s="857"/>
      <c r="AJ88" s="857"/>
      <c r="AK88" s="854"/>
      <c r="AL88" s="854"/>
      <c r="AM88" s="854"/>
      <c r="AN88" s="854"/>
      <c r="AO88" s="854"/>
      <c r="AP88" s="857">
        <v>1830</v>
      </c>
      <c r="AQ88" s="857"/>
      <c r="AR88" s="857"/>
      <c r="AS88" s="857"/>
      <c r="AT88" s="857"/>
      <c r="AU88" s="857">
        <v>627</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802" t="s">
        <v>426</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1602</v>
      </c>
      <c r="CS102" s="865"/>
      <c r="CT102" s="865"/>
      <c r="CU102" s="865"/>
      <c r="CV102" s="904"/>
      <c r="CW102" s="903">
        <v>0</v>
      </c>
      <c r="CX102" s="865"/>
      <c r="CY102" s="865"/>
      <c r="CZ102" s="865"/>
      <c r="DA102" s="904"/>
      <c r="DB102" s="903">
        <v>0</v>
      </c>
      <c r="DC102" s="865"/>
      <c r="DD102" s="865"/>
      <c r="DE102" s="865"/>
      <c r="DF102" s="904"/>
      <c r="DG102" s="903">
        <v>21</v>
      </c>
      <c r="DH102" s="865"/>
      <c r="DI102" s="865"/>
      <c r="DJ102" s="865"/>
      <c r="DK102" s="904"/>
      <c r="DL102" s="903">
        <v>0</v>
      </c>
      <c r="DM102" s="865"/>
      <c r="DN102" s="865"/>
      <c r="DO102" s="865"/>
      <c r="DP102" s="904"/>
      <c r="DQ102" s="903">
        <v>0</v>
      </c>
      <c r="DR102" s="865"/>
      <c r="DS102" s="865"/>
      <c r="DT102" s="865"/>
      <c r="DU102" s="904"/>
      <c r="DV102" s="802"/>
      <c r="DW102" s="803"/>
      <c r="DX102" s="803"/>
      <c r="DY102" s="803"/>
      <c r="DZ102" s="927"/>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427</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428</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30" t="s">
        <v>431</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432</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c r="A109" s="925" t="s">
        <v>433</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434</v>
      </c>
      <c r="AB109" s="906"/>
      <c r="AC109" s="906"/>
      <c r="AD109" s="906"/>
      <c r="AE109" s="907"/>
      <c r="AF109" s="905" t="s">
        <v>435</v>
      </c>
      <c r="AG109" s="906"/>
      <c r="AH109" s="906"/>
      <c r="AI109" s="906"/>
      <c r="AJ109" s="907"/>
      <c r="AK109" s="905" t="s">
        <v>310</v>
      </c>
      <c r="AL109" s="906"/>
      <c r="AM109" s="906"/>
      <c r="AN109" s="906"/>
      <c r="AO109" s="907"/>
      <c r="AP109" s="905" t="s">
        <v>436</v>
      </c>
      <c r="AQ109" s="906"/>
      <c r="AR109" s="906"/>
      <c r="AS109" s="906"/>
      <c r="AT109" s="908"/>
      <c r="AU109" s="925" t="s">
        <v>433</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434</v>
      </c>
      <c r="BR109" s="906"/>
      <c r="BS109" s="906"/>
      <c r="BT109" s="906"/>
      <c r="BU109" s="907"/>
      <c r="BV109" s="905" t="s">
        <v>435</v>
      </c>
      <c r="BW109" s="906"/>
      <c r="BX109" s="906"/>
      <c r="BY109" s="906"/>
      <c r="BZ109" s="907"/>
      <c r="CA109" s="905" t="s">
        <v>310</v>
      </c>
      <c r="CB109" s="906"/>
      <c r="CC109" s="906"/>
      <c r="CD109" s="906"/>
      <c r="CE109" s="907"/>
      <c r="CF109" s="926" t="s">
        <v>436</v>
      </c>
      <c r="CG109" s="926"/>
      <c r="CH109" s="926"/>
      <c r="CI109" s="926"/>
      <c r="CJ109" s="926"/>
      <c r="CK109" s="905" t="s">
        <v>437</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434</v>
      </c>
      <c r="DH109" s="906"/>
      <c r="DI109" s="906"/>
      <c r="DJ109" s="906"/>
      <c r="DK109" s="907"/>
      <c r="DL109" s="905" t="s">
        <v>435</v>
      </c>
      <c r="DM109" s="906"/>
      <c r="DN109" s="906"/>
      <c r="DO109" s="906"/>
      <c r="DP109" s="907"/>
      <c r="DQ109" s="905" t="s">
        <v>310</v>
      </c>
      <c r="DR109" s="906"/>
      <c r="DS109" s="906"/>
      <c r="DT109" s="906"/>
      <c r="DU109" s="907"/>
      <c r="DV109" s="905" t="s">
        <v>436</v>
      </c>
      <c r="DW109" s="906"/>
      <c r="DX109" s="906"/>
      <c r="DY109" s="906"/>
      <c r="DZ109" s="908"/>
    </row>
    <row r="110" spans="1:131" s="224" customFormat="1" ht="26.25" customHeight="1">
      <c r="A110" s="909" t="s">
        <v>438</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6643087</v>
      </c>
      <c r="AB110" s="913"/>
      <c r="AC110" s="913"/>
      <c r="AD110" s="913"/>
      <c r="AE110" s="914"/>
      <c r="AF110" s="915">
        <v>7738841</v>
      </c>
      <c r="AG110" s="913"/>
      <c r="AH110" s="913"/>
      <c r="AI110" s="913"/>
      <c r="AJ110" s="914"/>
      <c r="AK110" s="915">
        <v>7759509</v>
      </c>
      <c r="AL110" s="913"/>
      <c r="AM110" s="913"/>
      <c r="AN110" s="913"/>
      <c r="AO110" s="914"/>
      <c r="AP110" s="916">
        <v>13.4</v>
      </c>
      <c r="AQ110" s="917"/>
      <c r="AR110" s="917"/>
      <c r="AS110" s="917"/>
      <c r="AT110" s="918"/>
      <c r="AU110" s="919" t="s">
        <v>74</v>
      </c>
      <c r="AV110" s="920"/>
      <c r="AW110" s="920"/>
      <c r="AX110" s="920"/>
      <c r="AY110" s="920"/>
      <c r="AZ110" s="942" t="s">
        <v>439</v>
      </c>
      <c r="BA110" s="910"/>
      <c r="BB110" s="910"/>
      <c r="BC110" s="910"/>
      <c r="BD110" s="910"/>
      <c r="BE110" s="910"/>
      <c r="BF110" s="910"/>
      <c r="BG110" s="910"/>
      <c r="BH110" s="910"/>
      <c r="BI110" s="910"/>
      <c r="BJ110" s="910"/>
      <c r="BK110" s="910"/>
      <c r="BL110" s="910"/>
      <c r="BM110" s="910"/>
      <c r="BN110" s="910"/>
      <c r="BO110" s="910"/>
      <c r="BP110" s="911"/>
      <c r="BQ110" s="943">
        <v>65969552</v>
      </c>
      <c r="BR110" s="944"/>
      <c r="BS110" s="944"/>
      <c r="BT110" s="944"/>
      <c r="BU110" s="944"/>
      <c r="BV110" s="944">
        <v>65961115</v>
      </c>
      <c r="BW110" s="944"/>
      <c r="BX110" s="944"/>
      <c r="BY110" s="944"/>
      <c r="BZ110" s="944"/>
      <c r="CA110" s="944">
        <v>62882238</v>
      </c>
      <c r="CB110" s="944"/>
      <c r="CC110" s="944"/>
      <c r="CD110" s="944"/>
      <c r="CE110" s="944"/>
      <c r="CF110" s="957">
        <v>108.2</v>
      </c>
      <c r="CG110" s="958"/>
      <c r="CH110" s="958"/>
      <c r="CI110" s="958"/>
      <c r="CJ110" s="958"/>
      <c r="CK110" s="959" t="s">
        <v>440</v>
      </c>
      <c r="CL110" s="960"/>
      <c r="CM110" s="942" t="s">
        <v>441</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v>1198163</v>
      </c>
      <c r="DH110" s="944"/>
      <c r="DI110" s="944"/>
      <c r="DJ110" s="944"/>
      <c r="DK110" s="944"/>
      <c r="DL110" s="944">
        <v>1343328</v>
      </c>
      <c r="DM110" s="944"/>
      <c r="DN110" s="944"/>
      <c r="DO110" s="944"/>
      <c r="DP110" s="944"/>
      <c r="DQ110" s="944">
        <v>1173669</v>
      </c>
      <c r="DR110" s="944"/>
      <c r="DS110" s="944"/>
      <c r="DT110" s="944"/>
      <c r="DU110" s="944"/>
      <c r="DV110" s="945">
        <v>2</v>
      </c>
      <c r="DW110" s="945"/>
      <c r="DX110" s="945"/>
      <c r="DY110" s="945"/>
      <c r="DZ110" s="946"/>
    </row>
    <row r="111" spans="1:131" s="224" customFormat="1" ht="26.25" customHeight="1">
      <c r="A111" s="947" t="s">
        <v>442</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443</v>
      </c>
      <c r="AB111" s="951"/>
      <c r="AC111" s="951"/>
      <c r="AD111" s="951"/>
      <c r="AE111" s="952"/>
      <c r="AF111" s="953" t="s">
        <v>396</v>
      </c>
      <c r="AG111" s="951"/>
      <c r="AH111" s="951"/>
      <c r="AI111" s="951"/>
      <c r="AJ111" s="952"/>
      <c r="AK111" s="953" t="s">
        <v>147</v>
      </c>
      <c r="AL111" s="951"/>
      <c r="AM111" s="951"/>
      <c r="AN111" s="951"/>
      <c r="AO111" s="952"/>
      <c r="AP111" s="954" t="s">
        <v>444</v>
      </c>
      <c r="AQ111" s="955"/>
      <c r="AR111" s="955"/>
      <c r="AS111" s="955"/>
      <c r="AT111" s="956"/>
      <c r="AU111" s="921"/>
      <c r="AV111" s="922"/>
      <c r="AW111" s="922"/>
      <c r="AX111" s="922"/>
      <c r="AY111" s="922"/>
      <c r="AZ111" s="935" t="s">
        <v>445</v>
      </c>
      <c r="BA111" s="936"/>
      <c r="BB111" s="936"/>
      <c r="BC111" s="936"/>
      <c r="BD111" s="936"/>
      <c r="BE111" s="936"/>
      <c r="BF111" s="936"/>
      <c r="BG111" s="936"/>
      <c r="BH111" s="936"/>
      <c r="BI111" s="936"/>
      <c r="BJ111" s="936"/>
      <c r="BK111" s="936"/>
      <c r="BL111" s="936"/>
      <c r="BM111" s="936"/>
      <c r="BN111" s="936"/>
      <c r="BO111" s="936"/>
      <c r="BP111" s="937"/>
      <c r="BQ111" s="938">
        <v>4207617</v>
      </c>
      <c r="BR111" s="939"/>
      <c r="BS111" s="939"/>
      <c r="BT111" s="939"/>
      <c r="BU111" s="939"/>
      <c r="BV111" s="939">
        <v>6923547</v>
      </c>
      <c r="BW111" s="939"/>
      <c r="BX111" s="939"/>
      <c r="BY111" s="939"/>
      <c r="BZ111" s="939"/>
      <c r="CA111" s="939">
        <v>6001573</v>
      </c>
      <c r="CB111" s="939"/>
      <c r="CC111" s="939"/>
      <c r="CD111" s="939"/>
      <c r="CE111" s="939"/>
      <c r="CF111" s="933">
        <v>10.3</v>
      </c>
      <c r="CG111" s="934"/>
      <c r="CH111" s="934"/>
      <c r="CI111" s="934"/>
      <c r="CJ111" s="934"/>
      <c r="CK111" s="961"/>
      <c r="CL111" s="962"/>
      <c r="CM111" s="935" t="s">
        <v>446</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v>2835850</v>
      </c>
      <c r="DH111" s="939"/>
      <c r="DI111" s="939"/>
      <c r="DJ111" s="939"/>
      <c r="DK111" s="939"/>
      <c r="DL111" s="939">
        <v>2653598</v>
      </c>
      <c r="DM111" s="939"/>
      <c r="DN111" s="939"/>
      <c r="DO111" s="939"/>
      <c r="DP111" s="939"/>
      <c r="DQ111" s="939">
        <v>2468418</v>
      </c>
      <c r="DR111" s="939"/>
      <c r="DS111" s="939"/>
      <c r="DT111" s="939"/>
      <c r="DU111" s="939"/>
      <c r="DV111" s="940">
        <v>4.2</v>
      </c>
      <c r="DW111" s="940"/>
      <c r="DX111" s="940"/>
      <c r="DY111" s="940"/>
      <c r="DZ111" s="941"/>
    </row>
    <row r="112" spans="1:131" s="224" customFormat="1" ht="26.25" customHeight="1">
      <c r="A112" s="965" t="s">
        <v>447</v>
      </c>
      <c r="B112" s="966"/>
      <c r="C112" s="936" t="s">
        <v>448</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147</v>
      </c>
      <c r="AB112" s="972"/>
      <c r="AC112" s="972"/>
      <c r="AD112" s="972"/>
      <c r="AE112" s="973"/>
      <c r="AF112" s="974" t="s">
        <v>443</v>
      </c>
      <c r="AG112" s="972"/>
      <c r="AH112" s="972"/>
      <c r="AI112" s="972"/>
      <c r="AJ112" s="973"/>
      <c r="AK112" s="974" t="s">
        <v>396</v>
      </c>
      <c r="AL112" s="972"/>
      <c r="AM112" s="972"/>
      <c r="AN112" s="972"/>
      <c r="AO112" s="973"/>
      <c r="AP112" s="975" t="s">
        <v>396</v>
      </c>
      <c r="AQ112" s="976"/>
      <c r="AR112" s="976"/>
      <c r="AS112" s="976"/>
      <c r="AT112" s="977"/>
      <c r="AU112" s="921"/>
      <c r="AV112" s="922"/>
      <c r="AW112" s="922"/>
      <c r="AX112" s="922"/>
      <c r="AY112" s="922"/>
      <c r="AZ112" s="935" t="s">
        <v>449</v>
      </c>
      <c r="BA112" s="936"/>
      <c r="BB112" s="936"/>
      <c r="BC112" s="936"/>
      <c r="BD112" s="936"/>
      <c r="BE112" s="936"/>
      <c r="BF112" s="936"/>
      <c r="BG112" s="936"/>
      <c r="BH112" s="936"/>
      <c r="BI112" s="936"/>
      <c r="BJ112" s="936"/>
      <c r="BK112" s="936"/>
      <c r="BL112" s="936"/>
      <c r="BM112" s="936"/>
      <c r="BN112" s="936"/>
      <c r="BO112" s="936"/>
      <c r="BP112" s="937"/>
      <c r="BQ112" s="938">
        <v>1399869</v>
      </c>
      <c r="BR112" s="939"/>
      <c r="BS112" s="939"/>
      <c r="BT112" s="939"/>
      <c r="BU112" s="939"/>
      <c r="BV112" s="939">
        <v>1377063</v>
      </c>
      <c r="BW112" s="939"/>
      <c r="BX112" s="939"/>
      <c r="BY112" s="939"/>
      <c r="BZ112" s="939"/>
      <c r="CA112" s="939">
        <v>1257774</v>
      </c>
      <c r="CB112" s="939"/>
      <c r="CC112" s="939"/>
      <c r="CD112" s="939"/>
      <c r="CE112" s="939"/>
      <c r="CF112" s="933">
        <v>2.2000000000000002</v>
      </c>
      <c r="CG112" s="934"/>
      <c r="CH112" s="934"/>
      <c r="CI112" s="934"/>
      <c r="CJ112" s="934"/>
      <c r="CK112" s="961"/>
      <c r="CL112" s="962"/>
      <c r="CM112" s="935" t="s">
        <v>450</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147</v>
      </c>
      <c r="DH112" s="939"/>
      <c r="DI112" s="939"/>
      <c r="DJ112" s="939"/>
      <c r="DK112" s="939"/>
      <c r="DL112" s="939" t="s">
        <v>147</v>
      </c>
      <c r="DM112" s="939"/>
      <c r="DN112" s="939"/>
      <c r="DO112" s="939"/>
      <c r="DP112" s="939"/>
      <c r="DQ112" s="939" t="s">
        <v>147</v>
      </c>
      <c r="DR112" s="939"/>
      <c r="DS112" s="939"/>
      <c r="DT112" s="939"/>
      <c r="DU112" s="939"/>
      <c r="DV112" s="940" t="s">
        <v>396</v>
      </c>
      <c r="DW112" s="940"/>
      <c r="DX112" s="940"/>
      <c r="DY112" s="940"/>
      <c r="DZ112" s="941"/>
    </row>
    <row r="113" spans="1:130" s="224" customFormat="1" ht="26.25" customHeight="1">
      <c r="A113" s="967"/>
      <c r="B113" s="968"/>
      <c r="C113" s="936" t="s">
        <v>451</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994937</v>
      </c>
      <c r="AB113" s="951"/>
      <c r="AC113" s="951"/>
      <c r="AD113" s="951"/>
      <c r="AE113" s="952"/>
      <c r="AF113" s="953">
        <v>987713</v>
      </c>
      <c r="AG113" s="951"/>
      <c r="AH113" s="951"/>
      <c r="AI113" s="951"/>
      <c r="AJ113" s="952"/>
      <c r="AK113" s="953">
        <v>1155237</v>
      </c>
      <c r="AL113" s="951"/>
      <c r="AM113" s="951"/>
      <c r="AN113" s="951"/>
      <c r="AO113" s="952"/>
      <c r="AP113" s="954">
        <v>2</v>
      </c>
      <c r="AQ113" s="955"/>
      <c r="AR113" s="955"/>
      <c r="AS113" s="955"/>
      <c r="AT113" s="956"/>
      <c r="AU113" s="921"/>
      <c r="AV113" s="922"/>
      <c r="AW113" s="922"/>
      <c r="AX113" s="922"/>
      <c r="AY113" s="922"/>
      <c r="AZ113" s="935" t="s">
        <v>452</v>
      </c>
      <c r="BA113" s="936"/>
      <c r="BB113" s="936"/>
      <c r="BC113" s="936"/>
      <c r="BD113" s="936"/>
      <c r="BE113" s="936"/>
      <c r="BF113" s="936"/>
      <c r="BG113" s="936"/>
      <c r="BH113" s="936"/>
      <c r="BI113" s="936"/>
      <c r="BJ113" s="936"/>
      <c r="BK113" s="936"/>
      <c r="BL113" s="936"/>
      <c r="BM113" s="936"/>
      <c r="BN113" s="936"/>
      <c r="BO113" s="936"/>
      <c r="BP113" s="937"/>
      <c r="BQ113" s="938">
        <v>769810</v>
      </c>
      <c r="BR113" s="939"/>
      <c r="BS113" s="939"/>
      <c r="BT113" s="939"/>
      <c r="BU113" s="939"/>
      <c r="BV113" s="939">
        <v>685905</v>
      </c>
      <c r="BW113" s="939"/>
      <c r="BX113" s="939"/>
      <c r="BY113" s="939"/>
      <c r="BZ113" s="939"/>
      <c r="CA113" s="939">
        <v>627219</v>
      </c>
      <c r="CB113" s="939"/>
      <c r="CC113" s="939"/>
      <c r="CD113" s="939"/>
      <c r="CE113" s="939"/>
      <c r="CF113" s="933">
        <v>1.1000000000000001</v>
      </c>
      <c r="CG113" s="934"/>
      <c r="CH113" s="934"/>
      <c r="CI113" s="934"/>
      <c r="CJ113" s="934"/>
      <c r="CK113" s="961"/>
      <c r="CL113" s="962"/>
      <c r="CM113" s="935" t="s">
        <v>453</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147</v>
      </c>
      <c r="DH113" s="972"/>
      <c r="DI113" s="972"/>
      <c r="DJ113" s="972"/>
      <c r="DK113" s="973"/>
      <c r="DL113" s="974" t="s">
        <v>443</v>
      </c>
      <c r="DM113" s="972"/>
      <c r="DN113" s="972"/>
      <c r="DO113" s="972"/>
      <c r="DP113" s="973"/>
      <c r="DQ113" s="974" t="s">
        <v>444</v>
      </c>
      <c r="DR113" s="972"/>
      <c r="DS113" s="972"/>
      <c r="DT113" s="972"/>
      <c r="DU113" s="973"/>
      <c r="DV113" s="975" t="s">
        <v>147</v>
      </c>
      <c r="DW113" s="976"/>
      <c r="DX113" s="976"/>
      <c r="DY113" s="976"/>
      <c r="DZ113" s="977"/>
    </row>
    <row r="114" spans="1:130" s="224" customFormat="1" ht="26.25" customHeight="1">
      <c r="A114" s="967"/>
      <c r="B114" s="968"/>
      <c r="C114" s="936" t="s">
        <v>454</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164270</v>
      </c>
      <c r="AB114" s="972"/>
      <c r="AC114" s="972"/>
      <c r="AD114" s="972"/>
      <c r="AE114" s="973"/>
      <c r="AF114" s="974">
        <v>192104</v>
      </c>
      <c r="AG114" s="972"/>
      <c r="AH114" s="972"/>
      <c r="AI114" s="972"/>
      <c r="AJ114" s="973"/>
      <c r="AK114" s="974">
        <v>182009</v>
      </c>
      <c r="AL114" s="972"/>
      <c r="AM114" s="972"/>
      <c r="AN114" s="972"/>
      <c r="AO114" s="973"/>
      <c r="AP114" s="975">
        <v>0.3</v>
      </c>
      <c r="AQ114" s="976"/>
      <c r="AR114" s="976"/>
      <c r="AS114" s="976"/>
      <c r="AT114" s="977"/>
      <c r="AU114" s="921"/>
      <c r="AV114" s="922"/>
      <c r="AW114" s="922"/>
      <c r="AX114" s="922"/>
      <c r="AY114" s="922"/>
      <c r="AZ114" s="935" t="s">
        <v>455</v>
      </c>
      <c r="BA114" s="936"/>
      <c r="BB114" s="936"/>
      <c r="BC114" s="936"/>
      <c r="BD114" s="936"/>
      <c r="BE114" s="936"/>
      <c r="BF114" s="936"/>
      <c r="BG114" s="936"/>
      <c r="BH114" s="936"/>
      <c r="BI114" s="936"/>
      <c r="BJ114" s="936"/>
      <c r="BK114" s="936"/>
      <c r="BL114" s="936"/>
      <c r="BM114" s="936"/>
      <c r="BN114" s="936"/>
      <c r="BO114" s="936"/>
      <c r="BP114" s="937"/>
      <c r="BQ114" s="938">
        <v>7271289</v>
      </c>
      <c r="BR114" s="939"/>
      <c r="BS114" s="939"/>
      <c r="BT114" s="939"/>
      <c r="BU114" s="939"/>
      <c r="BV114" s="939">
        <v>7115474</v>
      </c>
      <c r="BW114" s="939"/>
      <c r="BX114" s="939"/>
      <c r="BY114" s="939"/>
      <c r="BZ114" s="939"/>
      <c r="CA114" s="939">
        <v>7098823</v>
      </c>
      <c r="CB114" s="939"/>
      <c r="CC114" s="939"/>
      <c r="CD114" s="939"/>
      <c r="CE114" s="939"/>
      <c r="CF114" s="933">
        <v>12.2</v>
      </c>
      <c r="CG114" s="934"/>
      <c r="CH114" s="934"/>
      <c r="CI114" s="934"/>
      <c r="CJ114" s="934"/>
      <c r="CK114" s="961"/>
      <c r="CL114" s="962"/>
      <c r="CM114" s="935" t="s">
        <v>456</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147</v>
      </c>
      <c r="DH114" s="972"/>
      <c r="DI114" s="972"/>
      <c r="DJ114" s="972"/>
      <c r="DK114" s="973"/>
      <c r="DL114" s="974" t="s">
        <v>444</v>
      </c>
      <c r="DM114" s="972"/>
      <c r="DN114" s="972"/>
      <c r="DO114" s="972"/>
      <c r="DP114" s="973"/>
      <c r="DQ114" s="974" t="s">
        <v>444</v>
      </c>
      <c r="DR114" s="972"/>
      <c r="DS114" s="972"/>
      <c r="DT114" s="972"/>
      <c r="DU114" s="973"/>
      <c r="DV114" s="975" t="s">
        <v>396</v>
      </c>
      <c r="DW114" s="976"/>
      <c r="DX114" s="976"/>
      <c r="DY114" s="976"/>
      <c r="DZ114" s="977"/>
    </row>
    <row r="115" spans="1:130" s="224" customFormat="1" ht="26.25" customHeight="1">
      <c r="A115" s="967"/>
      <c r="B115" s="968"/>
      <c r="C115" s="936" t="s">
        <v>457</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365470</v>
      </c>
      <c r="AB115" s="951"/>
      <c r="AC115" s="951"/>
      <c r="AD115" s="951"/>
      <c r="AE115" s="952"/>
      <c r="AF115" s="953">
        <v>402425</v>
      </c>
      <c r="AG115" s="951"/>
      <c r="AH115" s="951"/>
      <c r="AI115" s="951"/>
      <c r="AJ115" s="952"/>
      <c r="AK115" s="953">
        <v>403731</v>
      </c>
      <c r="AL115" s="951"/>
      <c r="AM115" s="951"/>
      <c r="AN115" s="951"/>
      <c r="AO115" s="952"/>
      <c r="AP115" s="954">
        <v>0.7</v>
      </c>
      <c r="AQ115" s="955"/>
      <c r="AR115" s="955"/>
      <c r="AS115" s="955"/>
      <c r="AT115" s="956"/>
      <c r="AU115" s="921"/>
      <c r="AV115" s="922"/>
      <c r="AW115" s="922"/>
      <c r="AX115" s="922"/>
      <c r="AY115" s="922"/>
      <c r="AZ115" s="935" t="s">
        <v>458</v>
      </c>
      <c r="BA115" s="936"/>
      <c r="BB115" s="936"/>
      <c r="BC115" s="936"/>
      <c r="BD115" s="936"/>
      <c r="BE115" s="936"/>
      <c r="BF115" s="936"/>
      <c r="BG115" s="936"/>
      <c r="BH115" s="936"/>
      <c r="BI115" s="936"/>
      <c r="BJ115" s="936"/>
      <c r="BK115" s="936"/>
      <c r="BL115" s="936"/>
      <c r="BM115" s="936"/>
      <c r="BN115" s="936"/>
      <c r="BO115" s="936"/>
      <c r="BP115" s="937"/>
      <c r="BQ115" s="938" t="s">
        <v>443</v>
      </c>
      <c r="BR115" s="939"/>
      <c r="BS115" s="939"/>
      <c r="BT115" s="939"/>
      <c r="BU115" s="939"/>
      <c r="BV115" s="939">
        <v>485</v>
      </c>
      <c r="BW115" s="939"/>
      <c r="BX115" s="939"/>
      <c r="BY115" s="939"/>
      <c r="BZ115" s="939"/>
      <c r="CA115" s="939" t="s">
        <v>147</v>
      </c>
      <c r="CB115" s="939"/>
      <c r="CC115" s="939"/>
      <c r="CD115" s="939"/>
      <c r="CE115" s="939"/>
      <c r="CF115" s="933" t="s">
        <v>443</v>
      </c>
      <c r="CG115" s="934"/>
      <c r="CH115" s="934"/>
      <c r="CI115" s="934"/>
      <c r="CJ115" s="934"/>
      <c r="CK115" s="961"/>
      <c r="CL115" s="962"/>
      <c r="CM115" s="935" t="s">
        <v>459</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v>173604</v>
      </c>
      <c r="DH115" s="972"/>
      <c r="DI115" s="972"/>
      <c r="DJ115" s="972"/>
      <c r="DK115" s="973"/>
      <c r="DL115" s="974">
        <v>2926621</v>
      </c>
      <c r="DM115" s="972"/>
      <c r="DN115" s="972"/>
      <c r="DO115" s="972"/>
      <c r="DP115" s="973"/>
      <c r="DQ115" s="974">
        <v>2359486</v>
      </c>
      <c r="DR115" s="972"/>
      <c r="DS115" s="972"/>
      <c r="DT115" s="972"/>
      <c r="DU115" s="973"/>
      <c r="DV115" s="975">
        <v>4.0999999999999996</v>
      </c>
      <c r="DW115" s="976"/>
      <c r="DX115" s="976"/>
      <c r="DY115" s="976"/>
      <c r="DZ115" s="977"/>
    </row>
    <row r="116" spans="1:130" s="224" customFormat="1" ht="26.25" customHeight="1">
      <c r="A116" s="969"/>
      <c r="B116" s="970"/>
      <c r="C116" s="978" t="s">
        <v>460</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8</v>
      </c>
      <c r="AB116" s="972"/>
      <c r="AC116" s="972"/>
      <c r="AD116" s="972"/>
      <c r="AE116" s="973"/>
      <c r="AF116" s="974">
        <v>40</v>
      </c>
      <c r="AG116" s="972"/>
      <c r="AH116" s="972"/>
      <c r="AI116" s="972"/>
      <c r="AJ116" s="973"/>
      <c r="AK116" s="974">
        <v>295</v>
      </c>
      <c r="AL116" s="972"/>
      <c r="AM116" s="972"/>
      <c r="AN116" s="972"/>
      <c r="AO116" s="973"/>
      <c r="AP116" s="975">
        <v>0</v>
      </c>
      <c r="AQ116" s="976"/>
      <c r="AR116" s="976"/>
      <c r="AS116" s="976"/>
      <c r="AT116" s="977"/>
      <c r="AU116" s="921"/>
      <c r="AV116" s="922"/>
      <c r="AW116" s="922"/>
      <c r="AX116" s="922"/>
      <c r="AY116" s="922"/>
      <c r="AZ116" s="980" t="s">
        <v>461</v>
      </c>
      <c r="BA116" s="981"/>
      <c r="BB116" s="981"/>
      <c r="BC116" s="981"/>
      <c r="BD116" s="981"/>
      <c r="BE116" s="981"/>
      <c r="BF116" s="981"/>
      <c r="BG116" s="981"/>
      <c r="BH116" s="981"/>
      <c r="BI116" s="981"/>
      <c r="BJ116" s="981"/>
      <c r="BK116" s="981"/>
      <c r="BL116" s="981"/>
      <c r="BM116" s="981"/>
      <c r="BN116" s="981"/>
      <c r="BO116" s="981"/>
      <c r="BP116" s="982"/>
      <c r="BQ116" s="938" t="s">
        <v>147</v>
      </c>
      <c r="BR116" s="939"/>
      <c r="BS116" s="939"/>
      <c r="BT116" s="939"/>
      <c r="BU116" s="939"/>
      <c r="BV116" s="939" t="s">
        <v>147</v>
      </c>
      <c r="BW116" s="939"/>
      <c r="BX116" s="939"/>
      <c r="BY116" s="939"/>
      <c r="BZ116" s="939"/>
      <c r="CA116" s="939" t="s">
        <v>396</v>
      </c>
      <c r="CB116" s="939"/>
      <c r="CC116" s="939"/>
      <c r="CD116" s="939"/>
      <c r="CE116" s="939"/>
      <c r="CF116" s="933" t="s">
        <v>147</v>
      </c>
      <c r="CG116" s="934"/>
      <c r="CH116" s="934"/>
      <c r="CI116" s="934"/>
      <c r="CJ116" s="934"/>
      <c r="CK116" s="961"/>
      <c r="CL116" s="962"/>
      <c r="CM116" s="935" t="s">
        <v>462</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443</v>
      </c>
      <c r="DH116" s="972"/>
      <c r="DI116" s="972"/>
      <c r="DJ116" s="972"/>
      <c r="DK116" s="973"/>
      <c r="DL116" s="974" t="s">
        <v>147</v>
      </c>
      <c r="DM116" s="972"/>
      <c r="DN116" s="972"/>
      <c r="DO116" s="972"/>
      <c r="DP116" s="973"/>
      <c r="DQ116" s="974" t="s">
        <v>147</v>
      </c>
      <c r="DR116" s="972"/>
      <c r="DS116" s="972"/>
      <c r="DT116" s="972"/>
      <c r="DU116" s="973"/>
      <c r="DV116" s="975" t="s">
        <v>147</v>
      </c>
      <c r="DW116" s="976"/>
      <c r="DX116" s="976"/>
      <c r="DY116" s="976"/>
      <c r="DZ116" s="977"/>
    </row>
    <row r="117" spans="1:130" s="224" customFormat="1" ht="26.25" customHeight="1">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463</v>
      </c>
      <c r="Z117" s="907"/>
      <c r="AA117" s="991">
        <v>8167772</v>
      </c>
      <c r="AB117" s="992"/>
      <c r="AC117" s="992"/>
      <c r="AD117" s="992"/>
      <c r="AE117" s="993"/>
      <c r="AF117" s="994">
        <v>9321123</v>
      </c>
      <c r="AG117" s="992"/>
      <c r="AH117" s="992"/>
      <c r="AI117" s="992"/>
      <c r="AJ117" s="993"/>
      <c r="AK117" s="994">
        <v>9500781</v>
      </c>
      <c r="AL117" s="992"/>
      <c r="AM117" s="992"/>
      <c r="AN117" s="992"/>
      <c r="AO117" s="993"/>
      <c r="AP117" s="995"/>
      <c r="AQ117" s="996"/>
      <c r="AR117" s="996"/>
      <c r="AS117" s="996"/>
      <c r="AT117" s="997"/>
      <c r="AU117" s="921"/>
      <c r="AV117" s="922"/>
      <c r="AW117" s="922"/>
      <c r="AX117" s="922"/>
      <c r="AY117" s="922"/>
      <c r="AZ117" s="987" t="s">
        <v>464</v>
      </c>
      <c r="BA117" s="988"/>
      <c r="BB117" s="988"/>
      <c r="BC117" s="988"/>
      <c r="BD117" s="988"/>
      <c r="BE117" s="988"/>
      <c r="BF117" s="988"/>
      <c r="BG117" s="988"/>
      <c r="BH117" s="988"/>
      <c r="BI117" s="988"/>
      <c r="BJ117" s="988"/>
      <c r="BK117" s="988"/>
      <c r="BL117" s="988"/>
      <c r="BM117" s="988"/>
      <c r="BN117" s="988"/>
      <c r="BO117" s="988"/>
      <c r="BP117" s="989"/>
      <c r="BQ117" s="938" t="s">
        <v>443</v>
      </c>
      <c r="BR117" s="939"/>
      <c r="BS117" s="939"/>
      <c r="BT117" s="939"/>
      <c r="BU117" s="939"/>
      <c r="BV117" s="939" t="s">
        <v>147</v>
      </c>
      <c r="BW117" s="939"/>
      <c r="BX117" s="939"/>
      <c r="BY117" s="939"/>
      <c r="BZ117" s="939"/>
      <c r="CA117" s="939" t="s">
        <v>147</v>
      </c>
      <c r="CB117" s="939"/>
      <c r="CC117" s="939"/>
      <c r="CD117" s="939"/>
      <c r="CE117" s="939"/>
      <c r="CF117" s="933" t="s">
        <v>396</v>
      </c>
      <c r="CG117" s="934"/>
      <c r="CH117" s="934"/>
      <c r="CI117" s="934"/>
      <c r="CJ117" s="934"/>
      <c r="CK117" s="961"/>
      <c r="CL117" s="962"/>
      <c r="CM117" s="935" t="s">
        <v>465</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443</v>
      </c>
      <c r="DH117" s="972"/>
      <c r="DI117" s="972"/>
      <c r="DJ117" s="972"/>
      <c r="DK117" s="973"/>
      <c r="DL117" s="974" t="s">
        <v>443</v>
      </c>
      <c r="DM117" s="972"/>
      <c r="DN117" s="972"/>
      <c r="DO117" s="972"/>
      <c r="DP117" s="973"/>
      <c r="DQ117" s="974" t="s">
        <v>396</v>
      </c>
      <c r="DR117" s="972"/>
      <c r="DS117" s="972"/>
      <c r="DT117" s="972"/>
      <c r="DU117" s="973"/>
      <c r="DV117" s="975" t="s">
        <v>443</v>
      </c>
      <c r="DW117" s="976"/>
      <c r="DX117" s="976"/>
      <c r="DY117" s="976"/>
      <c r="DZ117" s="977"/>
    </row>
    <row r="118" spans="1:130" s="224" customFormat="1" ht="26.25" customHeight="1">
      <c r="A118" s="925" t="s">
        <v>437</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434</v>
      </c>
      <c r="AB118" s="906"/>
      <c r="AC118" s="906"/>
      <c r="AD118" s="906"/>
      <c r="AE118" s="907"/>
      <c r="AF118" s="905" t="s">
        <v>435</v>
      </c>
      <c r="AG118" s="906"/>
      <c r="AH118" s="906"/>
      <c r="AI118" s="906"/>
      <c r="AJ118" s="907"/>
      <c r="AK118" s="905" t="s">
        <v>310</v>
      </c>
      <c r="AL118" s="906"/>
      <c r="AM118" s="906"/>
      <c r="AN118" s="906"/>
      <c r="AO118" s="907"/>
      <c r="AP118" s="983" t="s">
        <v>436</v>
      </c>
      <c r="AQ118" s="984"/>
      <c r="AR118" s="984"/>
      <c r="AS118" s="984"/>
      <c r="AT118" s="985"/>
      <c r="AU118" s="921"/>
      <c r="AV118" s="922"/>
      <c r="AW118" s="922"/>
      <c r="AX118" s="922"/>
      <c r="AY118" s="922"/>
      <c r="AZ118" s="986" t="s">
        <v>466</v>
      </c>
      <c r="BA118" s="978"/>
      <c r="BB118" s="978"/>
      <c r="BC118" s="978"/>
      <c r="BD118" s="978"/>
      <c r="BE118" s="978"/>
      <c r="BF118" s="978"/>
      <c r="BG118" s="978"/>
      <c r="BH118" s="978"/>
      <c r="BI118" s="978"/>
      <c r="BJ118" s="978"/>
      <c r="BK118" s="978"/>
      <c r="BL118" s="978"/>
      <c r="BM118" s="978"/>
      <c r="BN118" s="978"/>
      <c r="BO118" s="978"/>
      <c r="BP118" s="979"/>
      <c r="BQ118" s="1012" t="s">
        <v>147</v>
      </c>
      <c r="BR118" s="1013"/>
      <c r="BS118" s="1013"/>
      <c r="BT118" s="1013"/>
      <c r="BU118" s="1013"/>
      <c r="BV118" s="1013" t="s">
        <v>147</v>
      </c>
      <c r="BW118" s="1013"/>
      <c r="BX118" s="1013"/>
      <c r="BY118" s="1013"/>
      <c r="BZ118" s="1013"/>
      <c r="CA118" s="1013" t="s">
        <v>147</v>
      </c>
      <c r="CB118" s="1013"/>
      <c r="CC118" s="1013"/>
      <c r="CD118" s="1013"/>
      <c r="CE118" s="1013"/>
      <c r="CF118" s="933" t="s">
        <v>147</v>
      </c>
      <c r="CG118" s="934"/>
      <c r="CH118" s="934"/>
      <c r="CI118" s="934"/>
      <c r="CJ118" s="934"/>
      <c r="CK118" s="961"/>
      <c r="CL118" s="962"/>
      <c r="CM118" s="935" t="s">
        <v>467</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147</v>
      </c>
      <c r="DH118" s="972"/>
      <c r="DI118" s="972"/>
      <c r="DJ118" s="972"/>
      <c r="DK118" s="973"/>
      <c r="DL118" s="974" t="s">
        <v>147</v>
      </c>
      <c r="DM118" s="972"/>
      <c r="DN118" s="972"/>
      <c r="DO118" s="972"/>
      <c r="DP118" s="973"/>
      <c r="DQ118" s="974" t="s">
        <v>147</v>
      </c>
      <c r="DR118" s="972"/>
      <c r="DS118" s="972"/>
      <c r="DT118" s="972"/>
      <c r="DU118" s="973"/>
      <c r="DV118" s="975" t="s">
        <v>147</v>
      </c>
      <c r="DW118" s="976"/>
      <c r="DX118" s="976"/>
      <c r="DY118" s="976"/>
      <c r="DZ118" s="977"/>
    </row>
    <row r="119" spans="1:130" s="224" customFormat="1" ht="26.25" customHeight="1">
      <c r="A119" s="1069" t="s">
        <v>440</v>
      </c>
      <c r="B119" s="960"/>
      <c r="C119" s="942" t="s">
        <v>441</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v>135523</v>
      </c>
      <c r="AB119" s="913"/>
      <c r="AC119" s="913"/>
      <c r="AD119" s="913"/>
      <c r="AE119" s="914"/>
      <c r="AF119" s="915">
        <v>172691</v>
      </c>
      <c r="AG119" s="913"/>
      <c r="AH119" s="913"/>
      <c r="AI119" s="913"/>
      <c r="AJ119" s="914"/>
      <c r="AK119" s="915">
        <v>174189</v>
      </c>
      <c r="AL119" s="913"/>
      <c r="AM119" s="913"/>
      <c r="AN119" s="913"/>
      <c r="AO119" s="914"/>
      <c r="AP119" s="916">
        <v>0.3</v>
      </c>
      <c r="AQ119" s="917"/>
      <c r="AR119" s="917"/>
      <c r="AS119" s="917"/>
      <c r="AT119" s="918"/>
      <c r="AU119" s="923"/>
      <c r="AV119" s="924"/>
      <c r="AW119" s="924"/>
      <c r="AX119" s="924"/>
      <c r="AY119" s="924"/>
      <c r="AZ119" s="245" t="s">
        <v>190</v>
      </c>
      <c r="BA119" s="245"/>
      <c r="BB119" s="245"/>
      <c r="BC119" s="245"/>
      <c r="BD119" s="245"/>
      <c r="BE119" s="245"/>
      <c r="BF119" s="245"/>
      <c r="BG119" s="245"/>
      <c r="BH119" s="245"/>
      <c r="BI119" s="245"/>
      <c r="BJ119" s="245"/>
      <c r="BK119" s="245"/>
      <c r="BL119" s="245"/>
      <c r="BM119" s="245"/>
      <c r="BN119" s="245"/>
      <c r="BO119" s="990" t="s">
        <v>468</v>
      </c>
      <c r="BP119" s="1018"/>
      <c r="BQ119" s="1012">
        <v>79618137</v>
      </c>
      <c r="BR119" s="1013"/>
      <c r="BS119" s="1013"/>
      <c r="BT119" s="1013"/>
      <c r="BU119" s="1013"/>
      <c r="BV119" s="1013">
        <v>82063589</v>
      </c>
      <c r="BW119" s="1013"/>
      <c r="BX119" s="1013"/>
      <c r="BY119" s="1013"/>
      <c r="BZ119" s="1013"/>
      <c r="CA119" s="1013">
        <v>77867627</v>
      </c>
      <c r="CB119" s="1013"/>
      <c r="CC119" s="1013"/>
      <c r="CD119" s="1013"/>
      <c r="CE119" s="1013"/>
      <c r="CF119" s="1014"/>
      <c r="CG119" s="1015"/>
      <c r="CH119" s="1015"/>
      <c r="CI119" s="1015"/>
      <c r="CJ119" s="1016"/>
      <c r="CK119" s="963"/>
      <c r="CL119" s="964"/>
      <c r="CM119" s="986" t="s">
        <v>469</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147</v>
      </c>
      <c r="DH119" s="999"/>
      <c r="DI119" s="999"/>
      <c r="DJ119" s="999"/>
      <c r="DK119" s="1000"/>
      <c r="DL119" s="998" t="s">
        <v>147</v>
      </c>
      <c r="DM119" s="999"/>
      <c r="DN119" s="999"/>
      <c r="DO119" s="999"/>
      <c r="DP119" s="1000"/>
      <c r="DQ119" s="998" t="s">
        <v>396</v>
      </c>
      <c r="DR119" s="999"/>
      <c r="DS119" s="999"/>
      <c r="DT119" s="999"/>
      <c r="DU119" s="1000"/>
      <c r="DV119" s="1001" t="s">
        <v>147</v>
      </c>
      <c r="DW119" s="1002"/>
      <c r="DX119" s="1002"/>
      <c r="DY119" s="1002"/>
      <c r="DZ119" s="1003"/>
    </row>
    <row r="120" spans="1:130" s="224" customFormat="1" ht="26.25" customHeight="1">
      <c r="A120" s="1070"/>
      <c r="B120" s="962"/>
      <c r="C120" s="935" t="s">
        <v>446</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v>229870</v>
      </c>
      <c r="AB120" s="972"/>
      <c r="AC120" s="972"/>
      <c r="AD120" s="972"/>
      <c r="AE120" s="973"/>
      <c r="AF120" s="974">
        <v>229690</v>
      </c>
      <c r="AG120" s="972"/>
      <c r="AH120" s="972"/>
      <c r="AI120" s="972"/>
      <c r="AJ120" s="973"/>
      <c r="AK120" s="974">
        <v>229507</v>
      </c>
      <c r="AL120" s="972"/>
      <c r="AM120" s="972"/>
      <c r="AN120" s="972"/>
      <c r="AO120" s="973"/>
      <c r="AP120" s="975">
        <v>0.4</v>
      </c>
      <c r="AQ120" s="976"/>
      <c r="AR120" s="976"/>
      <c r="AS120" s="976"/>
      <c r="AT120" s="977"/>
      <c r="AU120" s="1004" t="s">
        <v>470</v>
      </c>
      <c r="AV120" s="1005"/>
      <c r="AW120" s="1005"/>
      <c r="AX120" s="1005"/>
      <c r="AY120" s="1006"/>
      <c r="AZ120" s="942" t="s">
        <v>471</v>
      </c>
      <c r="BA120" s="910"/>
      <c r="BB120" s="910"/>
      <c r="BC120" s="910"/>
      <c r="BD120" s="910"/>
      <c r="BE120" s="910"/>
      <c r="BF120" s="910"/>
      <c r="BG120" s="910"/>
      <c r="BH120" s="910"/>
      <c r="BI120" s="910"/>
      <c r="BJ120" s="910"/>
      <c r="BK120" s="910"/>
      <c r="BL120" s="910"/>
      <c r="BM120" s="910"/>
      <c r="BN120" s="910"/>
      <c r="BO120" s="910"/>
      <c r="BP120" s="911"/>
      <c r="BQ120" s="943">
        <v>12304142</v>
      </c>
      <c r="BR120" s="944"/>
      <c r="BS120" s="944"/>
      <c r="BT120" s="944"/>
      <c r="BU120" s="944"/>
      <c r="BV120" s="944">
        <v>15961582</v>
      </c>
      <c r="BW120" s="944"/>
      <c r="BX120" s="944"/>
      <c r="BY120" s="944"/>
      <c r="BZ120" s="944"/>
      <c r="CA120" s="944">
        <v>16436373</v>
      </c>
      <c r="CB120" s="944"/>
      <c r="CC120" s="944"/>
      <c r="CD120" s="944"/>
      <c r="CE120" s="944"/>
      <c r="CF120" s="957">
        <v>28.3</v>
      </c>
      <c r="CG120" s="958"/>
      <c r="CH120" s="958"/>
      <c r="CI120" s="958"/>
      <c r="CJ120" s="958"/>
      <c r="CK120" s="1019" t="s">
        <v>472</v>
      </c>
      <c r="CL120" s="1020"/>
      <c r="CM120" s="1020"/>
      <c r="CN120" s="1020"/>
      <c r="CO120" s="1021"/>
      <c r="CP120" s="1027" t="s">
        <v>413</v>
      </c>
      <c r="CQ120" s="1028"/>
      <c r="CR120" s="1028"/>
      <c r="CS120" s="1028"/>
      <c r="CT120" s="1028"/>
      <c r="CU120" s="1028"/>
      <c r="CV120" s="1028"/>
      <c r="CW120" s="1028"/>
      <c r="CX120" s="1028"/>
      <c r="CY120" s="1028"/>
      <c r="CZ120" s="1028"/>
      <c r="DA120" s="1028"/>
      <c r="DB120" s="1028"/>
      <c r="DC120" s="1028"/>
      <c r="DD120" s="1028"/>
      <c r="DE120" s="1028"/>
      <c r="DF120" s="1029"/>
      <c r="DG120" s="943">
        <v>1399869</v>
      </c>
      <c r="DH120" s="944"/>
      <c r="DI120" s="944"/>
      <c r="DJ120" s="944"/>
      <c r="DK120" s="944"/>
      <c r="DL120" s="944">
        <v>1377063</v>
      </c>
      <c r="DM120" s="944"/>
      <c r="DN120" s="944"/>
      <c r="DO120" s="944"/>
      <c r="DP120" s="944"/>
      <c r="DQ120" s="944">
        <v>1257774</v>
      </c>
      <c r="DR120" s="944"/>
      <c r="DS120" s="944"/>
      <c r="DT120" s="944"/>
      <c r="DU120" s="944"/>
      <c r="DV120" s="945">
        <v>2.2000000000000002</v>
      </c>
      <c r="DW120" s="945"/>
      <c r="DX120" s="945"/>
      <c r="DY120" s="945"/>
      <c r="DZ120" s="946"/>
    </row>
    <row r="121" spans="1:130" s="224" customFormat="1" ht="26.25" customHeight="1">
      <c r="A121" s="1070"/>
      <c r="B121" s="962"/>
      <c r="C121" s="987" t="s">
        <v>473</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147</v>
      </c>
      <c r="AB121" s="972"/>
      <c r="AC121" s="972"/>
      <c r="AD121" s="972"/>
      <c r="AE121" s="973"/>
      <c r="AF121" s="974" t="s">
        <v>147</v>
      </c>
      <c r="AG121" s="972"/>
      <c r="AH121" s="972"/>
      <c r="AI121" s="972"/>
      <c r="AJ121" s="973"/>
      <c r="AK121" s="974" t="s">
        <v>147</v>
      </c>
      <c r="AL121" s="972"/>
      <c r="AM121" s="972"/>
      <c r="AN121" s="972"/>
      <c r="AO121" s="973"/>
      <c r="AP121" s="975" t="s">
        <v>443</v>
      </c>
      <c r="AQ121" s="976"/>
      <c r="AR121" s="976"/>
      <c r="AS121" s="976"/>
      <c r="AT121" s="977"/>
      <c r="AU121" s="1007"/>
      <c r="AV121" s="1008"/>
      <c r="AW121" s="1008"/>
      <c r="AX121" s="1008"/>
      <c r="AY121" s="1009"/>
      <c r="AZ121" s="935" t="s">
        <v>474</v>
      </c>
      <c r="BA121" s="936"/>
      <c r="BB121" s="936"/>
      <c r="BC121" s="936"/>
      <c r="BD121" s="936"/>
      <c r="BE121" s="936"/>
      <c r="BF121" s="936"/>
      <c r="BG121" s="936"/>
      <c r="BH121" s="936"/>
      <c r="BI121" s="936"/>
      <c r="BJ121" s="936"/>
      <c r="BK121" s="936"/>
      <c r="BL121" s="936"/>
      <c r="BM121" s="936"/>
      <c r="BN121" s="936"/>
      <c r="BO121" s="936"/>
      <c r="BP121" s="937"/>
      <c r="BQ121" s="938">
        <v>8270272</v>
      </c>
      <c r="BR121" s="939"/>
      <c r="BS121" s="939"/>
      <c r="BT121" s="939"/>
      <c r="BU121" s="939"/>
      <c r="BV121" s="939">
        <v>8761772</v>
      </c>
      <c r="BW121" s="939"/>
      <c r="BX121" s="939"/>
      <c r="BY121" s="939"/>
      <c r="BZ121" s="939"/>
      <c r="CA121" s="939">
        <v>8228577</v>
      </c>
      <c r="CB121" s="939"/>
      <c r="CC121" s="939"/>
      <c r="CD121" s="939"/>
      <c r="CE121" s="939"/>
      <c r="CF121" s="933">
        <v>14.2</v>
      </c>
      <c r="CG121" s="934"/>
      <c r="CH121" s="934"/>
      <c r="CI121" s="934"/>
      <c r="CJ121" s="934"/>
      <c r="CK121" s="1022"/>
      <c r="CL121" s="1023"/>
      <c r="CM121" s="1023"/>
      <c r="CN121" s="1023"/>
      <c r="CO121" s="1024"/>
      <c r="CP121" s="1032" t="s">
        <v>411</v>
      </c>
      <c r="CQ121" s="1033"/>
      <c r="CR121" s="1033"/>
      <c r="CS121" s="1033"/>
      <c r="CT121" s="1033"/>
      <c r="CU121" s="1033"/>
      <c r="CV121" s="1033"/>
      <c r="CW121" s="1033"/>
      <c r="CX121" s="1033"/>
      <c r="CY121" s="1033"/>
      <c r="CZ121" s="1033"/>
      <c r="DA121" s="1033"/>
      <c r="DB121" s="1033"/>
      <c r="DC121" s="1033"/>
      <c r="DD121" s="1033"/>
      <c r="DE121" s="1033"/>
      <c r="DF121" s="1034"/>
      <c r="DG121" s="938" t="s">
        <v>147</v>
      </c>
      <c r="DH121" s="939"/>
      <c r="DI121" s="939"/>
      <c r="DJ121" s="939"/>
      <c r="DK121" s="939"/>
      <c r="DL121" s="939" t="s">
        <v>147</v>
      </c>
      <c r="DM121" s="939"/>
      <c r="DN121" s="939"/>
      <c r="DO121" s="939"/>
      <c r="DP121" s="939"/>
      <c r="DQ121" s="939" t="s">
        <v>443</v>
      </c>
      <c r="DR121" s="939"/>
      <c r="DS121" s="939"/>
      <c r="DT121" s="939"/>
      <c r="DU121" s="939"/>
      <c r="DV121" s="940" t="s">
        <v>147</v>
      </c>
      <c r="DW121" s="940"/>
      <c r="DX121" s="940"/>
      <c r="DY121" s="940"/>
      <c r="DZ121" s="941"/>
    </row>
    <row r="122" spans="1:130" s="224" customFormat="1" ht="26.25" customHeight="1">
      <c r="A122" s="1070"/>
      <c r="B122" s="962"/>
      <c r="C122" s="935" t="s">
        <v>456</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147</v>
      </c>
      <c r="AB122" s="972"/>
      <c r="AC122" s="972"/>
      <c r="AD122" s="972"/>
      <c r="AE122" s="973"/>
      <c r="AF122" s="974" t="s">
        <v>396</v>
      </c>
      <c r="AG122" s="972"/>
      <c r="AH122" s="972"/>
      <c r="AI122" s="972"/>
      <c r="AJ122" s="973"/>
      <c r="AK122" s="974" t="s">
        <v>147</v>
      </c>
      <c r="AL122" s="972"/>
      <c r="AM122" s="972"/>
      <c r="AN122" s="972"/>
      <c r="AO122" s="973"/>
      <c r="AP122" s="975" t="s">
        <v>147</v>
      </c>
      <c r="AQ122" s="976"/>
      <c r="AR122" s="976"/>
      <c r="AS122" s="976"/>
      <c r="AT122" s="977"/>
      <c r="AU122" s="1007"/>
      <c r="AV122" s="1008"/>
      <c r="AW122" s="1008"/>
      <c r="AX122" s="1008"/>
      <c r="AY122" s="1009"/>
      <c r="AZ122" s="986" t="s">
        <v>475</v>
      </c>
      <c r="BA122" s="978"/>
      <c r="BB122" s="978"/>
      <c r="BC122" s="978"/>
      <c r="BD122" s="978"/>
      <c r="BE122" s="978"/>
      <c r="BF122" s="978"/>
      <c r="BG122" s="978"/>
      <c r="BH122" s="978"/>
      <c r="BI122" s="978"/>
      <c r="BJ122" s="978"/>
      <c r="BK122" s="978"/>
      <c r="BL122" s="978"/>
      <c r="BM122" s="978"/>
      <c r="BN122" s="978"/>
      <c r="BO122" s="978"/>
      <c r="BP122" s="979"/>
      <c r="BQ122" s="1012">
        <v>55134309</v>
      </c>
      <c r="BR122" s="1013"/>
      <c r="BS122" s="1013"/>
      <c r="BT122" s="1013"/>
      <c r="BU122" s="1013"/>
      <c r="BV122" s="1013">
        <v>55548935</v>
      </c>
      <c r="BW122" s="1013"/>
      <c r="BX122" s="1013"/>
      <c r="BY122" s="1013"/>
      <c r="BZ122" s="1013"/>
      <c r="CA122" s="1013">
        <v>54051428</v>
      </c>
      <c r="CB122" s="1013"/>
      <c r="CC122" s="1013"/>
      <c r="CD122" s="1013"/>
      <c r="CE122" s="1013"/>
      <c r="CF122" s="1030">
        <v>93</v>
      </c>
      <c r="CG122" s="1031"/>
      <c r="CH122" s="1031"/>
      <c r="CI122" s="1031"/>
      <c r="CJ122" s="1031"/>
      <c r="CK122" s="1022"/>
      <c r="CL122" s="1023"/>
      <c r="CM122" s="1023"/>
      <c r="CN122" s="1023"/>
      <c r="CO122" s="1024"/>
      <c r="CP122" s="1032" t="s">
        <v>415</v>
      </c>
      <c r="CQ122" s="1033"/>
      <c r="CR122" s="1033"/>
      <c r="CS122" s="1033"/>
      <c r="CT122" s="1033"/>
      <c r="CU122" s="1033"/>
      <c r="CV122" s="1033"/>
      <c r="CW122" s="1033"/>
      <c r="CX122" s="1033"/>
      <c r="CY122" s="1033"/>
      <c r="CZ122" s="1033"/>
      <c r="DA122" s="1033"/>
      <c r="DB122" s="1033"/>
      <c r="DC122" s="1033"/>
      <c r="DD122" s="1033"/>
      <c r="DE122" s="1033"/>
      <c r="DF122" s="1034"/>
      <c r="DG122" s="938" t="s">
        <v>147</v>
      </c>
      <c r="DH122" s="939"/>
      <c r="DI122" s="939"/>
      <c r="DJ122" s="939"/>
      <c r="DK122" s="939"/>
      <c r="DL122" s="939" t="s">
        <v>147</v>
      </c>
      <c r="DM122" s="939"/>
      <c r="DN122" s="939"/>
      <c r="DO122" s="939"/>
      <c r="DP122" s="939"/>
      <c r="DQ122" s="939" t="s">
        <v>147</v>
      </c>
      <c r="DR122" s="939"/>
      <c r="DS122" s="939"/>
      <c r="DT122" s="939"/>
      <c r="DU122" s="939"/>
      <c r="DV122" s="940" t="s">
        <v>147</v>
      </c>
      <c r="DW122" s="940"/>
      <c r="DX122" s="940"/>
      <c r="DY122" s="940"/>
      <c r="DZ122" s="941"/>
    </row>
    <row r="123" spans="1:130" s="224" customFormat="1" ht="26.25" customHeight="1">
      <c r="A123" s="1070"/>
      <c r="B123" s="962"/>
      <c r="C123" s="935" t="s">
        <v>462</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147</v>
      </c>
      <c r="AB123" s="972"/>
      <c r="AC123" s="972"/>
      <c r="AD123" s="972"/>
      <c r="AE123" s="973"/>
      <c r="AF123" s="974" t="s">
        <v>147</v>
      </c>
      <c r="AG123" s="972"/>
      <c r="AH123" s="972"/>
      <c r="AI123" s="972"/>
      <c r="AJ123" s="973"/>
      <c r="AK123" s="974" t="s">
        <v>147</v>
      </c>
      <c r="AL123" s="972"/>
      <c r="AM123" s="972"/>
      <c r="AN123" s="972"/>
      <c r="AO123" s="973"/>
      <c r="AP123" s="975" t="s">
        <v>147</v>
      </c>
      <c r="AQ123" s="976"/>
      <c r="AR123" s="976"/>
      <c r="AS123" s="976"/>
      <c r="AT123" s="977"/>
      <c r="AU123" s="1010"/>
      <c r="AV123" s="1011"/>
      <c r="AW123" s="1011"/>
      <c r="AX123" s="1011"/>
      <c r="AY123" s="1011"/>
      <c r="AZ123" s="245" t="s">
        <v>190</v>
      </c>
      <c r="BA123" s="245"/>
      <c r="BB123" s="245"/>
      <c r="BC123" s="245"/>
      <c r="BD123" s="245"/>
      <c r="BE123" s="245"/>
      <c r="BF123" s="245"/>
      <c r="BG123" s="245"/>
      <c r="BH123" s="245"/>
      <c r="BI123" s="245"/>
      <c r="BJ123" s="245"/>
      <c r="BK123" s="245"/>
      <c r="BL123" s="245"/>
      <c r="BM123" s="245"/>
      <c r="BN123" s="245"/>
      <c r="BO123" s="990" t="s">
        <v>476</v>
      </c>
      <c r="BP123" s="1018"/>
      <c r="BQ123" s="1076">
        <v>75708723</v>
      </c>
      <c r="BR123" s="1077"/>
      <c r="BS123" s="1077"/>
      <c r="BT123" s="1077"/>
      <c r="BU123" s="1077"/>
      <c r="BV123" s="1077">
        <v>80272289</v>
      </c>
      <c r="BW123" s="1077"/>
      <c r="BX123" s="1077"/>
      <c r="BY123" s="1077"/>
      <c r="BZ123" s="1077"/>
      <c r="CA123" s="1077">
        <v>78716378</v>
      </c>
      <c r="CB123" s="1077"/>
      <c r="CC123" s="1077"/>
      <c r="CD123" s="1077"/>
      <c r="CE123" s="1077"/>
      <c r="CF123" s="1014"/>
      <c r="CG123" s="1015"/>
      <c r="CH123" s="1015"/>
      <c r="CI123" s="1015"/>
      <c r="CJ123" s="1016"/>
      <c r="CK123" s="1022"/>
      <c r="CL123" s="1023"/>
      <c r="CM123" s="1023"/>
      <c r="CN123" s="1023"/>
      <c r="CO123" s="1024"/>
      <c r="CP123" s="1032"/>
      <c r="CQ123" s="1033"/>
      <c r="CR123" s="1033"/>
      <c r="CS123" s="1033"/>
      <c r="CT123" s="1033"/>
      <c r="CU123" s="1033"/>
      <c r="CV123" s="1033"/>
      <c r="CW123" s="1033"/>
      <c r="CX123" s="1033"/>
      <c r="CY123" s="1033"/>
      <c r="CZ123" s="1033"/>
      <c r="DA123" s="1033"/>
      <c r="DB123" s="1033"/>
      <c r="DC123" s="1033"/>
      <c r="DD123" s="1033"/>
      <c r="DE123" s="1033"/>
      <c r="DF123" s="1034"/>
      <c r="DG123" s="971"/>
      <c r="DH123" s="972"/>
      <c r="DI123" s="972"/>
      <c r="DJ123" s="972"/>
      <c r="DK123" s="973"/>
      <c r="DL123" s="974"/>
      <c r="DM123" s="972"/>
      <c r="DN123" s="972"/>
      <c r="DO123" s="972"/>
      <c r="DP123" s="973"/>
      <c r="DQ123" s="974"/>
      <c r="DR123" s="972"/>
      <c r="DS123" s="972"/>
      <c r="DT123" s="972"/>
      <c r="DU123" s="973"/>
      <c r="DV123" s="975"/>
      <c r="DW123" s="976"/>
      <c r="DX123" s="976"/>
      <c r="DY123" s="976"/>
      <c r="DZ123" s="977"/>
    </row>
    <row r="124" spans="1:130" s="224" customFormat="1" ht="26.25" customHeight="1" thickBot="1">
      <c r="A124" s="1070"/>
      <c r="B124" s="962"/>
      <c r="C124" s="935" t="s">
        <v>465</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443</v>
      </c>
      <c r="AB124" s="972"/>
      <c r="AC124" s="972"/>
      <c r="AD124" s="972"/>
      <c r="AE124" s="973"/>
      <c r="AF124" s="974" t="s">
        <v>443</v>
      </c>
      <c r="AG124" s="972"/>
      <c r="AH124" s="972"/>
      <c r="AI124" s="972"/>
      <c r="AJ124" s="973"/>
      <c r="AK124" s="974" t="s">
        <v>147</v>
      </c>
      <c r="AL124" s="972"/>
      <c r="AM124" s="972"/>
      <c r="AN124" s="972"/>
      <c r="AO124" s="973"/>
      <c r="AP124" s="975" t="s">
        <v>147</v>
      </c>
      <c r="AQ124" s="976"/>
      <c r="AR124" s="976"/>
      <c r="AS124" s="976"/>
      <c r="AT124" s="977"/>
      <c r="AU124" s="1072" t="s">
        <v>477</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6.9</v>
      </c>
      <c r="BR124" s="1040"/>
      <c r="BS124" s="1040"/>
      <c r="BT124" s="1040"/>
      <c r="BU124" s="1040"/>
      <c r="BV124" s="1040">
        <v>3</v>
      </c>
      <c r="BW124" s="1040"/>
      <c r="BX124" s="1040"/>
      <c r="BY124" s="1040"/>
      <c r="BZ124" s="1040"/>
      <c r="CA124" s="1040" t="s">
        <v>147</v>
      </c>
      <c r="CB124" s="1040"/>
      <c r="CC124" s="1040"/>
      <c r="CD124" s="1040"/>
      <c r="CE124" s="1040"/>
      <c r="CF124" s="1041"/>
      <c r="CG124" s="1042"/>
      <c r="CH124" s="1042"/>
      <c r="CI124" s="1042"/>
      <c r="CJ124" s="1043"/>
      <c r="CK124" s="1025"/>
      <c r="CL124" s="1025"/>
      <c r="CM124" s="1025"/>
      <c r="CN124" s="1025"/>
      <c r="CO124" s="1026"/>
      <c r="CP124" s="1032" t="s">
        <v>478</v>
      </c>
      <c r="CQ124" s="1033"/>
      <c r="CR124" s="1033"/>
      <c r="CS124" s="1033"/>
      <c r="CT124" s="1033"/>
      <c r="CU124" s="1033"/>
      <c r="CV124" s="1033"/>
      <c r="CW124" s="1033"/>
      <c r="CX124" s="1033"/>
      <c r="CY124" s="1033"/>
      <c r="CZ124" s="1033"/>
      <c r="DA124" s="1033"/>
      <c r="DB124" s="1033"/>
      <c r="DC124" s="1033"/>
      <c r="DD124" s="1033"/>
      <c r="DE124" s="1033"/>
      <c r="DF124" s="1034"/>
      <c r="DG124" s="1017" t="s">
        <v>147</v>
      </c>
      <c r="DH124" s="999"/>
      <c r="DI124" s="999"/>
      <c r="DJ124" s="999"/>
      <c r="DK124" s="1000"/>
      <c r="DL124" s="998" t="s">
        <v>396</v>
      </c>
      <c r="DM124" s="999"/>
      <c r="DN124" s="999"/>
      <c r="DO124" s="999"/>
      <c r="DP124" s="1000"/>
      <c r="DQ124" s="998" t="s">
        <v>396</v>
      </c>
      <c r="DR124" s="999"/>
      <c r="DS124" s="999"/>
      <c r="DT124" s="999"/>
      <c r="DU124" s="1000"/>
      <c r="DV124" s="1001" t="s">
        <v>147</v>
      </c>
      <c r="DW124" s="1002"/>
      <c r="DX124" s="1002"/>
      <c r="DY124" s="1002"/>
      <c r="DZ124" s="1003"/>
    </row>
    <row r="125" spans="1:130" s="224" customFormat="1" ht="26.25" customHeight="1">
      <c r="A125" s="1070"/>
      <c r="B125" s="962"/>
      <c r="C125" s="935" t="s">
        <v>467</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396</v>
      </c>
      <c r="AB125" s="972"/>
      <c r="AC125" s="972"/>
      <c r="AD125" s="972"/>
      <c r="AE125" s="973"/>
      <c r="AF125" s="974" t="s">
        <v>396</v>
      </c>
      <c r="AG125" s="972"/>
      <c r="AH125" s="972"/>
      <c r="AI125" s="972"/>
      <c r="AJ125" s="973"/>
      <c r="AK125" s="974" t="s">
        <v>396</v>
      </c>
      <c r="AL125" s="972"/>
      <c r="AM125" s="972"/>
      <c r="AN125" s="972"/>
      <c r="AO125" s="973"/>
      <c r="AP125" s="975" t="s">
        <v>147</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479</v>
      </c>
      <c r="CL125" s="1020"/>
      <c r="CM125" s="1020"/>
      <c r="CN125" s="1020"/>
      <c r="CO125" s="1021"/>
      <c r="CP125" s="942" t="s">
        <v>480</v>
      </c>
      <c r="CQ125" s="910"/>
      <c r="CR125" s="910"/>
      <c r="CS125" s="910"/>
      <c r="CT125" s="910"/>
      <c r="CU125" s="910"/>
      <c r="CV125" s="910"/>
      <c r="CW125" s="910"/>
      <c r="CX125" s="910"/>
      <c r="CY125" s="910"/>
      <c r="CZ125" s="910"/>
      <c r="DA125" s="910"/>
      <c r="DB125" s="910"/>
      <c r="DC125" s="910"/>
      <c r="DD125" s="910"/>
      <c r="DE125" s="910"/>
      <c r="DF125" s="911"/>
      <c r="DG125" s="943" t="s">
        <v>396</v>
      </c>
      <c r="DH125" s="944"/>
      <c r="DI125" s="944"/>
      <c r="DJ125" s="944"/>
      <c r="DK125" s="944"/>
      <c r="DL125" s="944" t="s">
        <v>147</v>
      </c>
      <c r="DM125" s="944"/>
      <c r="DN125" s="944"/>
      <c r="DO125" s="944"/>
      <c r="DP125" s="944"/>
      <c r="DQ125" s="944" t="s">
        <v>396</v>
      </c>
      <c r="DR125" s="944"/>
      <c r="DS125" s="944"/>
      <c r="DT125" s="944"/>
      <c r="DU125" s="944"/>
      <c r="DV125" s="945" t="s">
        <v>396</v>
      </c>
      <c r="DW125" s="945"/>
      <c r="DX125" s="945"/>
      <c r="DY125" s="945"/>
      <c r="DZ125" s="946"/>
    </row>
    <row r="126" spans="1:130" s="224" customFormat="1" ht="26.25" customHeight="1" thickBot="1">
      <c r="A126" s="1070"/>
      <c r="B126" s="962"/>
      <c r="C126" s="935" t="s">
        <v>469</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396</v>
      </c>
      <c r="AB126" s="972"/>
      <c r="AC126" s="972"/>
      <c r="AD126" s="972"/>
      <c r="AE126" s="973"/>
      <c r="AF126" s="974" t="s">
        <v>147</v>
      </c>
      <c r="AG126" s="972"/>
      <c r="AH126" s="972"/>
      <c r="AI126" s="972"/>
      <c r="AJ126" s="973"/>
      <c r="AK126" s="974" t="s">
        <v>147</v>
      </c>
      <c r="AL126" s="972"/>
      <c r="AM126" s="972"/>
      <c r="AN126" s="972"/>
      <c r="AO126" s="973"/>
      <c r="AP126" s="975" t="s">
        <v>396</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481</v>
      </c>
      <c r="CQ126" s="936"/>
      <c r="CR126" s="936"/>
      <c r="CS126" s="936"/>
      <c r="CT126" s="936"/>
      <c r="CU126" s="936"/>
      <c r="CV126" s="936"/>
      <c r="CW126" s="936"/>
      <c r="CX126" s="936"/>
      <c r="CY126" s="936"/>
      <c r="CZ126" s="936"/>
      <c r="DA126" s="936"/>
      <c r="DB126" s="936"/>
      <c r="DC126" s="936"/>
      <c r="DD126" s="936"/>
      <c r="DE126" s="936"/>
      <c r="DF126" s="937"/>
      <c r="DG126" s="938" t="s">
        <v>396</v>
      </c>
      <c r="DH126" s="939"/>
      <c r="DI126" s="939"/>
      <c r="DJ126" s="939"/>
      <c r="DK126" s="939"/>
      <c r="DL126" s="939" t="s">
        <v>147</v>
      </c>
      <c r="DM126" s="939"/>
      <c r="DN126" s="939"/>
      <c r="DO126" s="939"/>
      <c r="DP126" s="939"/>
      <c r="DQ126" s="939" t="s">
        <v>396</v>
      </c>
      <c r="DR126" s="939"/>
      <c r="DS126" s="939"/>
      <c r="DT126" s="939"/>
      <c r="DU126" s="939"/>
      <c r="DV126" s="940" t="s">
        <v>396</v>
      </c>
      <c r="DW126" s="940"/>
      <c r="DX126" s="940"/>
      <c r="DY126" s="940"/>
      <c r="DZ126" s="941"/>
    </row>
    <row r="127" spans="1:130" s="224" customFormat="1" ht="26.25" customHeight="1">
      <c r="A127" s="1071"/>
      <c r="B127" s="964"/>
      <c r="C127" s="986" t="s">
        <v>482</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77</v>
      </c>
      <c r="AB127" s="972"/>
      <c r="AC127" s="972"/>
      <c r="AD127" s="972"/>
      <c r="AE127" s="973"/>
      <c r="AF127" s="974">
        <v>44</v>
      </c>
      <c r="AG127" s="972"/>
      <c r="AH127" s="972"/>
      <c r="AI127" s="972"/>
      <c r="AJ127" s="973"/>
      <c r="AK127" s="974">
        <v>35</v>
      </c>
      <c r="AL127" s="972"/>
      <c r="AM127" s="972"/>
      <c r="AN127" s="972"/>
      <c r="AO127" s="973"/>
      <c r="AP127" s="975">
        <v>0</v>
      </c>
      <c r="AQ127" s="976"/>
      <c r="AR127" s="976"/>
      <c r="AS127" s="976"/>
      <c r="AT127" s="977"/>
      <c r="AU127" s="226"/>
      <c r="AV127" s="226"/>
      <c r="AW127" s="226"/>
      <c r="AX127" s="1044" t="s">
        <v>483</v>
      </c>
      <c r="AY127" s="1045"/>
      <c r="AZ127" s="1045"/>
      <c r="BA127" s="1045"/>
      <c r="BB127" s="1045"/>
      <c r="BC127" s="1045"/>
      <c r="BD127" s="1045"/>
      <c r="BE127" s="1046"/>
      <c r="BF127" s="1047" t="s">
        <v>484</v>
      </c>
      <c r="BG127" s="1045"/>
      <c r="BH127" s="1045"/>
      <c r="BI127" s="1045"/>
      <c r="BJ127" s="1045"/>
      <c r="BK127" s="1045"/>
      <c r="BL127" s="1046"/>
      <c r="BM127" s="1047" t="s">
        <v>485</v>
      </c>
      <c r="BN127" s="1045"/>
      <c r="BO127" s="1045"/>
      <c r="BP127" s="1045"/>
      <c r="BQ127" s="1045"/>
      <c r="BR127" s="1045"/>
      <c r="BS127" s="1046"/>
      <c r="BT127" s="1047" t="s">
        <v>486</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487</v>
      </c>
      <c r="CQ127" s="936"/>
      <c r="CR127" s="936"/>
      <c r="CS127" s="936"/>
      <c r="CT127" s="936"/>
      <c r="CU127" s="936"/>
      <c r="CV127" s="936"/>
      <c r="CW127" s="936"/>
      <c r="CX127" s="936"/>
      <c r="CY127" s="936"/>
      <c r="CZ127" s="936"/>
      <c r="DA127" s="936"/>
      <c r="DB127" s="936"/>
      <c r="DC127" s="936"/>
      <c r="DD127" s="936"/>
      <c r="DE127" s="936"/>
      <c r="DF127" s="937"/>
      <c r="DG127" s="938" t="s">
        <v>147</v>
      </c>
      <c r="DH127" s="939"/>
      <c r="DI127" s="939"/>
      <c r="DJ127" s="939"/>
      <c r="DK127" s="939"/>
      <c r="DL127" s="939" t="s">
        <v>396</v>
      </c>
      <c r="DM127" s="939"/>
      <c r="DN127" s="939"/>
      <c r="DO127" s="939"/>
      <c r="DP127" s="939"/>
      <c r="DQ127" s="939" t="s">
        <v>396</v>
      </c>
      <c r="DR127" s="939"/>
      <c r="DS127" s="939"/>
      <c r="DT127" s="939"/>
      <c r="DU127" s="939"/>
      <c r="DV127" s="940" t="s">
        <v>396</v>
      </c>
      <c r="DW127" s="940"/>
      <c r="DX127" s="940"/>
      <c r="DY127" s="940"/>
      <c r="DZ127" s="941"/>
    </row>
    <row r="128" spans="1:130" s="224" customFormat="1" ht="26.25" customHeight="1" thickBot="1">
      <c r="A128" s="1054" t="s">
        <v>488</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489</v>
      </c>
      <c r="X128" s="1056"/>
      <c r="Y128" s="1056"/>
      <c r="Z128" s="1057"/>
      <c r="AA128" s="1058">
        <v>1172247</v>
      </c>
      <c r="AB128" s="1059"/>
      <c r="AC128" s="1059"/>
      <c r="AD128" s="1059"/>
      <c r="AE128" s="1060"/>
      <c r="AF128" s="1061">
        <v>1577674</v>
      </c>
      <c r="AG128" s="1059"/>
      <c r="AH128" s="1059"/>
      <c r="AI128" s="1059"/>
      <c r="AJ128" s="1060"/>
      <c r="AK128" s="1061">
        <v>1608247</v>
      </c>
      <c r="AL128" s="1059"/>
      <c r="AM128" s="1059"/>
      <c r="AN128" s="1059"/>
      <c r="AO128" s="1060"/>
      <c r="AP128" s="1062"/>
      <c r="AQ128" s="1063"/>
      <c r="AR128" s="1063"/>
      <c r="AS128" s="1063"/>
      <c r="AT128" s="1064"/>
      <c r="AU128" s="226"/>
      <c r="AV128" s="226"/>
      <c r="AW128" s="226"/>
      <c r="AX128" s="909" t="s">
        <v>490</v>
      </c>
      <c r="AY128" s="910"/>
      <c r="AZ128" s="910"/>
      <c r="BA128" s="910"/>
      <c r="BB128" s="910"/>
      <c r="BC128" s="910"/>
      <c r="BD128" s="910"/>
      <c r="BE128" s="911"/>
      <c r="BF128" s="1065" t="s">
        <v>147</v>
      </c>
      <c r="BG128" s="1066"/>
      <c r="BH128" s="1066"/>
      <c r="BI128" s="1066"/>
      <c r="BJ128" s="1066"/>
      <c r="BK128" s="1066"/>
      <c r="BL128" s="1067"/>
      <c r="BM128" s="1065">
        <v>11.25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491</v>
      </c>
      <c r="CQ128" s="739"/>
      <c r="CR128" s="739"/>
      <c r="CS128" s="739"/>
      <c r="CT128" s="739"/>
      <c r="CU128" s="739"/>
      <c r="CV128" s="739"/>
      <c r="CW128" s="739"/>
      <c r="CX128" s="739"/>
      <c r="CY128" s="739"/>
      <c r="CZ128" s="739"/>
      <c r="DA128" s="739"/>
      <c r="DB128" s="739"/>
      <c r="DC128" s="739"/>
      <c r="DD128" s="739"/>
      <c r="DE128" s="739"/>
      <c r="DF128" s="1049"/>
      <c r="DG128" s="1050" t="s">
        <v>147</v>
      </c>
      <c r="DH128" s="1051"/>
      <c r="DI128" s="1051"/>
      <c r="DJ128" s="1051"/>
      <c r="DK128" s="1051"/>
      <c r="DL128" s="1051">
        <v>485</v>
      </c>
      <c r="DM128" s="1051"/>
      <c r="DN128" s="1051"/>
      <c r="DO128" s="1051"/>
      <c r="DP128" s="1051"/>
      <c r="DQ128" s="1051" t="s">
        <v>147</v>
      </c>
      <c r="DR128" s="1051"/>
      <c r="DS128" s="1051"/>
      <c r="DT128" s="1051"/>
      <c r="DU128" s="1051"/>
      <c r="DV128" s="1052" t="s">
        <v>147</v>
      </c>
      <c r="DW128" s="1052"/>
      <c r="DX128" s="1052"/>
      <c r="DY128" s="1052"/>
      <c r="DZ128" s="1053"/>
    </row>
    <row r="129" spans="1:131" s="224" customFormat="1" ht="26.25" customHeight="1">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492</v>
      </c>
      <c r="X129" s="1084"/>
      <c r="Y129" s="1084"/>
      <c r="Z129" s="1085"/>
      <c r="AA129" s="971">
        <v>60930171</v>
      </c>
      <c r="AB129" s="972"/>
      <c r="AC129" s="972"/>
      <c r="AD129" s="972"/>
      <c r="AE129" s="973"/>
      <c r="AF129" s="974">
        <v>64202901</v>
      </c>
      <c r="AG129" s="972"/>
      <c r="AH129" s="972"/>
      <c r="AI129" s="972"/>
      <c r="AJ129" s="973"/>
      <c r="AK129" s="974">
        <v>62801138</v>
      </c>
      <c r="AL129" s="972"/>
      <c r="AM129" s="972"/>
      <c r="AN129" s="972"/>
      <c r="AO129" s="973"/>
      <c r="AP129" s="1086"/>
      <c r="AQ129" s="1087"/>
      <c r="AR129" s="1087"/>
      <c r="AS129" s="1087"/>
      <c r="AT129" s="1088"/>
      <c r="AU129" s="227"/>
      <c r="AV129" s="227"/>
      <c r="AW129" s="227"/>
      <c r="AX129" s="1078" t="s">
        <v>493</v>
      </c>
      <c r="AY129" s="936"/>
      <c r="AZ129" s="936"/>
      <c r="BA129" s="936"/>
      <c r="BB129" s="936"/>
      <c r="BC129" s="936"/>
      <c r="BD129" s="936"/>
      <c r="BE129" s="937"/>
      <c r="BF129" s="1079" t="s">
        <v>147</v>
      </c>
      <c r="BG129" s="1080"/>
      <c r="BH129" s="1080"/>
      <c r="BI129" s="1080"/>
      <c r="BJ129" s="1080"/>
      <c r="BK129" s="1080"/>
      <c r="BL129" s="1081"/>
      <c r="BM129" s="1079">
        <v>16.25</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47" t="s">
        <v>494</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495</v>
      </c>
      <c r="X130" s="1084"/>
      <c r="Y130" s="1084"/>
      <c r="Z130" s="1085"/>
      <c r="AA130" s="971">
        <v>4792818</v>
      </c>
      <c r="AB130" s="972"/>
      <c r="AC130" s="972"/>
      <c r="AD130" s="972"/>
      <c r="AE130" s="973"/>
      <c r="AF130" s="974">
        <v>4838955</v>
      </c>
      <c r="AG130" s="972"/>
      <c r="AH130" s="972"/>
      <c r="AI130" s="972"/>
      <c r="AJ130" s="973"/>
      <c r="AK130" s="974">
        <v>4694959</v>
      </c>
      <c r="AL130" s="972"/>
      <c r="AM130" s="972"/>
      <c r="AN130" s="972"/>
      <c r="AO130" s="973"/>
      <c r="AP130" s="1086"/>
      <c r="AQ130" s="1087"/>
      <c r="AR130" s="1087"/>
      <c r="AS130" s="1087"/>
      <c r="AT130" s="1088"/>
      <c r="AU130" s="227"/>
      <c r="AV130" s="227"/>
      <c r="AW130" s="227"/>
      <c r="AX130" s="1078" t="s">
        <v>496</v>
      </c>
      <c r="AY130" s="936"/>
      <c r="AZ130" s="936"/>
      <c r="BA130" s="936"/>
      <c r="BB130" s="936"/>
      <c r="BC130" s="936"/>
      <c r="BD130" s="936"/>
      <c r="BE130" s="937"/>
      <c r="BF130" s="1114">
        <v>4.7</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497</v>
      </c>
      <c r="X131" s="1121"/>
      <c r="Y131" s="1121"/>
      <c r="Z131" s="1122"/>
      <c r="AA131" s="1017">
        <v>56137353</v>
      </c>
      <c r="AB131" s="999"/>
      <c r="AC131" s="999"/>
      <c r="AD131" s="999"/>
      <c r="AE131" s="1000"/>
      <c r="AF131" s="998">
        <v>59363946</v>
      </c>
      <c r="AG131" s="999"/>
      <c r="AH131" s="999"/>
      <c r="AI131" s="999"/>
      <c r="AJ131" s="1000"/>
      <c r="AK131" s="998">
        <v>58106179</v>
      </c>
      <c r="AL131" s="999"/>
      <c r="AM131" s="999"/>
      <c r="AN131" s="999"/>
      <c r="AO131" s="1000"/>
      <c r="AP131" s="1123"/>
      <c r="AQ131" s="1124"/>
      <c r="AR131" s="1124"/>
      <c r="AS131" s="1124"/>
      <c r="AT131" s="1125"/>
      <c r="AU131" s="227"/>
      <c r="AV131" s="227"/>
      <c r="AW131" s="227"/>
      <c r="AX131" s="1096" t="s">
        <v>498</v>
      </c>
      <c r="AY131" s="739"/>
      <c r="AZ131" s="739"/>
      <c r="BA131" s="739"/>
      <c r="BB131" s="739"/>
      <c r="BC131" s="739"/>
      <c r="BD131" s="739"/>
      <c r="BE131" s="1049"/>
      <c r="BF131" s="1097" t="s">
        <v>396</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103" t="s">
        <v>499</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500</v>
      </c>
      <c r="W132" s="1107"/>
      <c r="X132" s="1107"/>
      <c r="Y132" s="1107"/>
      <c r="Z132" s="1108"/>
      <c r="AA132" s="1109">
        <v>3.9237813720000001</v>
      </c>
      <c r="AB132" s="1110"/>
      <c r="AC132" s="1110"/>
      <c r="AD132" s="1110"/>
      <c r="AE132" s="1111"/>
      <c r="AF132" s="1112">
        <v>4.8926902529999996</v>
      </c>
      <c r="AG132" s="1110"/>
      <c r="AH132" s="1110"/>
      <c r="AI132" s="1110"/>
      <c r="AJ132" s="1111"/>
      <c r="AK132" s="1112">
        <v>5.5029861799999997</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501</v>
      </c>
      <c r="W133" s="1090"/>
      <c r="X133" s="1090"/>
      <c r="Y133" s="1090"/>
      <c r="Z133" s="1091"/>
      <c r="AA133" s="1092">
        <v>3.1</v>
      </c>
      <c r="AB133" s="1093"/>
      <c r="AC133" s="1093"/>
      <c r="AD133" s="1093"/>
      <c r="AE133" s="1094"/>
      <c r="AF133" s="1092">
        <v>3.9</v>
      </c>
      <c r="AG133" s="1093"/>
      <c r="AH133" s="1093"/>
      <c r="AI133" s="1093"/>
      <c r="AJ133" s="1094"/>
      <c r="AK133" s="1092">
        <v>4.7</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16DA4XjfKgifH+dZOCL2cK2QPn5UzUoVefVZ8dWZ9ka74fKUpYCKXNihhtUdshsO1TSG07CAikpEVVrN5oluA==" saltValue="rhWotiFo5y+k298Cyt9M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C6AD1-5773-4A7F-8FCF-3F42469F4EEA}">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502</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FQnCQ7gblGw/IybLtbCF8vLlbCdpOn3/PsvgGZE80Xns2L7qXwD7KxlNVbWL8m6JF21I0e7mYVA7fouex7Sc8g==" saltValue="MDxGHVMd3ePk/NMuR5Hs7Q==" spinCount="100000" sheet="1" objects="1" scenarios="1"/>
  <dataConsolidate/>
  <phoneticPr fontId="2"/>
  <printOptions horizontalCentered="1" verticalCentered="1"/>
  <pageMargins left="0" right="0" top="0" bottom="0" header="0" footer="0"/>
  <pageSetup paperSize="9" scale="43"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1UuD2G8Hgk/yONC9oZWsT2dAWCgh6O8M/NsPx6RmGB8D6EtPIcHpErENGrZ/zruzkJXCNqyZ3/vDNFyLMhg/Ng==" saltValue="wpdg8BoQyQ8Zh0J/ew2V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503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504</v>
      </c>
      <c r="AL6" s="260"/>
      <c r="AM6" s="260"/>
      <c r="AN6" s="260"/>
    </row>
    <row r="7" spans="1:46" ht="13.5" customHeight="1">
      <c r="A7" s="259"/>
      <c r="AK7" s="262"/>
      <c r="AL7" s="263"/>
      <c r="AM7" s="263"/>
      <c r="AN7" s="264"/>
      <c r="AO7" s="1127" t="s">
        <v>505</v>
      </c>
      <c r="AP7" s="265"/>
      <c r="AQ7" s="266" t="s">
        <v>506</v>
      </c>
      <c r="AR7" s="267"/>
    </row>
    <row r="8" spans="1:46" ht="13">
      <c r="A8" s="259"/>
      <c r="AK8" s="268"/>
      <c r="AL8" s="269"/>
      <c r="AM8" s="269"/>
      <c r="AN8" s="270"/>
      <c r="AO8" s="1128"/>
      <c r="AP8" s="271" t="s">
        <v>507</v>
      </c>
      <c r="AQ8" s="272" t="s">
        <v>508</v>
      </c>
      <c r="AR8" s="273" t="s">
        <v>509</v>
      </c>
    </row>
    <row r="9" spans="1:46" ht="13">
      <c r="A9" s="259"/>
      <c r="AK9" s="1129" t="s">
        <v>510</v>
      </c>
      <c r="AL9" s="1130"/>
      <c r="AM9" s="1130"/>
      <c r="AN9" s="1131"/>
      <c r="AO9" s="274">
        <v>17837673</v>
      </c>
      <c r="AP9" s="274">
        <v>51843</v>
      </c>
      <c r="AQ9" s="275">
        <v>63654</v>
      </c>
      <c r="AR9" s="276">
        <v>-18.600000000000001</v>
      </c>
    </row>
    <row r="10" spans="1:46" ht="13.5" customHeight="1">
      <c r="A10" s="259"/>
      <c r="AK10" s="1129" t="s">
        <v>511</v>
      </c>
      <c r="AL10" s="1130"/>
      <c r="AM10" s="1130"/>
      <c r="AN10" s="1131"/>
      <c r="AO10" s="277">
        <v>3182451</v>
      </c>
      <c r="AP10" s="277">
        <v>9249</v>
      </c>
      <c r="AQ10" s="278">
        <v>2232</v>
      </c>
      <c r="AR10" s="279">
        <v>314.39999999999998</v>
      </c>
    </row>
    <row r="11" spans="1:46" ht="13.5" customHeight="1">
      <c r="A11" s="259"/>
      <c r="AK11" s="1129" t="s">
        <v>512</v>
      </c>
      <c r="AL11" s="1130"/>
      <c r="AM11" s="1130"/>
      <c r="AN11" s="1131"/>
      <c r="AO11" s="277">
        <v>511195</v>
      </c>
      <c r="AP11" s="277">
        <v>1486</v>
      </c>
      <c r="AQ11" s="278">
        <v>1758</v>
      </c>
      <c r="AR11" s="279">
        <v>-15.5</v>
      </c>
    </row>
    <row r="12" spans="1:46" ht="13.5" customHeight="1">
      <c r="A12" s="259"/>
      <c r="AK12" s="1129" t="s">
        <v>513</v>
      </c>
      <c r="AL12" s="1130"/>
      <c r="AM12" s="1130"/>
      <c r="AN12" s="1131"/>
      <c r="AO12" s="277" t="s">
        <v>514</v>
      </c>
      <c r="AP12" s="277" t="s">
        <v>514</v>
      </c>
      <c r="AQ12" s="278">
        <v>37</v>
      </c>
      <c r="AR12" s="279" t="s">
        <v>514</v>
      </c>
    </row>
    <row r="13" spans="1:46" ht="13.5" customHeight="1">
      <c r="A13" s="259"/>
      <c r="AK13" s="1129" t="s">
        <v>515</v>
      </c>
      <c r="AL13" s="1130"/>
      <c r="AM13" s="1130"/>
      <c r="AN13" s="1131"/>
      <c r="AO13" s="277">
        <v>16946</v>
      </c>
      <c r="AP13" s="277">
        <v>49</v>
      </c>
      <c r="AQ13" s="278">
        <v>1692</v>
      </c>
      <c r="AR13" s="279">
        <v>-97.1</v>
      </c>
    </row>
    <row r="14" spans="1:46" ht="13.5" customHeight="1">
      <c r="A14" s="259"/>
      <c r="AK14" s="1129" t="s">
        <v>516</v>
      </c>
      <c r="AL14" s="1130"/>
      <c r="AM14" s="1130"/>
      <c r="AN14" s="1131"/>
      <c r="AO14" s="277">
        <v>211209</v>
      </c>
      <c r="AP14" s="277">
        <v>614</v>
      </c>
      <c r="AQ14" s="278">
        <v>1307</v>
      </c>
      <c r="AR14" s="279">
        <v>-53</v>
      </c>
    </row>
    <row r="15" spans="1:46" ht="13.5" customHeight="1">
      <c r="A15" s="259"/>
      <c r="AK15" s="1132" t="s">
        <v>517</v>
      </c>
      <c r="AL15" s="1133"/>
      <c r="AM15" s="1133"/>
      <c r="AN15" s="1134"/>
      <c r="AO15" s="277">
        <v>-1171803</v>
      </c>
      <c r="AP15" s="277">
        <v>-3406</v>
      </c>
      <c r="AQ15" s="278">
        <v>-3631</v>
      </c>
      <c r="AR15" s="279">
        <v>-6.2</v>
      </c>
    </row>
    <row r="16" spans="1:46" ht="13">
      <c r="A16" s="259"/>
      <c r="AK16" s="1132" t="s">
        <v>190</v>
      </c>
      <c r="AL16" s="1133"/>
      <c r="AM16" s="1133"/>
      <c r="AN16" s="1134"/>
      <c r="AO16" s="277">
        <v>20587671</v>
      </c>
      <c r="AP16" s="277">
        <v>59836</v>
      </c>
      <c r="AQ16" s="278">
        <v>67049</v>
      </c>
      <c r="AR16" s="279">
        <v>-10.8</v>
      </c>
    </row>
    <row r="17" spans="1:46" ht="13">
      <c r="A17" s="259"/>
    </row>
    <row r="18" spans="1:46" ht="13">
      <c r="A18" s="259"/>
      <c r="AQ18" s="280"/>
      <c r="AR18" s="280"/>
    </row>
    <row r="19" spans="1:46" ht="13">
      <c r="A19" s="259"/>
      <c r="AK19" s="255" t="s">
        <v>518</v>
      </c>
    </row>
    <row r="20" spans="1:46" ht="13">
      <c r="A20" s="259"/>
      <c r="AK20" s="281"/>
      <c r="AL20" s="282"/>
      <c r="AM20" s="282"/>
      <c r="AN20" s="283"/>
      <c r="AO20" s="284" t="s">
        <v>519</v>
      </c>
      <c r="AP20" s="285" t="s">
        <v>520</v>
      </c>
      <c r="AQ20" s="286" t="s">
        <v>521</v>
      </c>
      <c r="AR20" s="287"/>
    </row>
    <row r="21" spans="1:46" s="260" customFormat="1" ht="13">
      <c r="A21" s="288"/>
      <c r="AK21" s="1135" t="s">
        <v>522</v>
      </c>
      <c r="AL21" s="1136"/>
      <c r="AM21" s="1136"/>
      <c r="AN21" s="1137"/>
      <c r="AO21" s="289">
        <v>5.36</v>
      </c>
      <c r="AP21" s="290">
        <v>6.44</v>
      </c>
      <c r="AQ21" s="291">
        <v>-1.08</v>
      </c>
      <c r="AS21" s="292"/>
      <c r="AT21" s="288"/>
    </row>
    <row r="22" spans="1:46" s="260" customFormat="1" ht="13">
      <c r="A22" s="288"/>
      <c r="AK22" s="1135" t="s">
        <v>523</v>
      </c>
      <c r="AL22" s="1136"/>
      <c r="AM22" s="1136"/>
      <c r="AN22" s="1137"/>
      <c r="AO22" s="293">
        <v>101.3</v>
      </c>
      <c r="AP22" s="294">
        <v>99.5</v>
      </c>
      <c r="AQ22" s="295">
        <v>1.8</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26" t="s">
        <v>524</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c r="A27" s="300"/>
      <c r="AS27" s="255"/>
      <c r="AT27" s="255"/>
    </row>
    <row r="28" spans="1:46" ht="16.5">
      <c r="A28" s="256" t="s">
        <v>525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526</v>
      </c>
      <c r="AL29" s="260"/>
      <c r="AM29" s="260"/>
      <c r="AN29" s="260"/>
      <c r="AS29" s="302"/>
    </row>
    <row r="30" spans="1:46" ht="13.5" customHeight="1">
      <c r="A30" s="259"/>
      <c r="AK30" s="262"/>
      <c r="AL30" s="263"/>
      <c r="AM30" s="263"/>
      <c r="AN30" s="264"/>
      <c r="AO30" s="1127" t="s">
        <v>505</v>
      </c>
      <c r="AP30" s="265"/>
      <c r="AQ30" s="266" t="s">
        <v>506</v>
      </c>
      <c r="AR30" s="267"/>
    </row>
    <row r="31" spans="1:46" ht="13">
      <c r="A31" s="259"/>
      <c r="AK31" s="268"/>
      <c r="AL31" s="269"/>
      <c r="AM31" s="269"/>
      <c r="AN31" s="270"/>
      <c r="AO31" s="1128"/>
      <c r="AP31" s="271" t="s">
        <v>507</v>
      </c>
      <c r="AQ31" s="272" t="s">
        <v>508</v>
      </c>
      <c r="AR31" s="273" t="s">
        <v>509</v>
      </c>
    </row>
    <row r="32" spans="1:46" ht="27" customHeight="1">
      <c r="A32" s="259"/>
      <c r="AK32" s="1143" t="s">
        <v>527</v>
      </c>
      <c r="AL32" s="1144"/>
      <c r="AM32" s="1144"/>
      <c r="AN32" s="1145"/>
      <c r="AO32" s="303">
        <v>7759509</v>
      </c>
      <c r="AP32" s="303">
        <v>22552</v>
      </c>
      <c r="AQ32" s="304">
        <v>30950</v>
      </c>
      <c r="AR32" s="305">
        <v>-27.1</v>
      </c>
    </row>
    <row r="33" spans="1:46" ht="13.5" customHeight="1">
      <c r="A33" s="259"/>
      <c r="AK33" s="1143" t="s">
        <v>528</v>
      </c>
      <c r="AL33" s="1144"/>
      <c r="AM33" s="1144"/>
      <c r="AN33" s="1145"/>
      <c r="AO33" s="303" t="s">
        <v>514</v>
      </c>
      <c r="AP33" s="303" t="s">
        <v>514</v>
      </c>
      <c r="AQ33" s="304" t="s">
        <v>514</v>
      </c>
      <c r="AR33" s="305" t="s">
        <v>514</v>
      </c>
    </row>
    <row r="34" spans="1:46" ht="27" customHeight="1">
      <c r="A34" s="259"/>
      <c r="AK34" s="1143" t="s">
        <v>529</v>
      </c>
      <c r="AL34" s="1144"/>
      <c r="AM34" s="1144"/>
      <c r="AN34" s="1145"/>
      <c r="AO34" s="303" t="s">
        <v>514</v>
      </c>
      <c r="AP34" s="303" t="s">
        <v>514</v>
      </c>
      <c r="AQ34" s="304">
        <v>22</v>
      </c>
      <c r="AR34" s="305" t="s">
        <v>514</v>
      </c>
    </row>
    <row r="35" spans="1:46" ht="27" customHeight="1">
      <c r="A35" s="259"/>
      <c r="AK35" s="1143" t="s">
        <v>530</v>
      </c>
      <c r="AL35" s="1144"/>
      <c r="AM35" s="1144"/>
      <c r="AN35" s="1145"/>
      <c r="AO35" s="303">
        <v>1155237</v>
      </c>
      <c r="AP35" s="303">
        <v>3358</v>
      </c>
      <c r="AQ35" s="304">
        <v>7929</v>
      </c>
      <c r="AR35" s="305">
        <v>-57.6</v>
      </c>
    </row>
    <row r="36" spans="1:46" ht="27" customHeight="1">
      <c r="A36" s="259"/>
      <c r="AK36" s="1143" t="s">
        <v>531</v>
      </c>
      <c r="AL36" s="1144"/>
      <c r="AM36" s="1144"/>
      <c r="AN36" s="1145"/>
      <c r="AO36" s="303">
        <v>182009</v>
      </c>
      <c r="AP36" s="303">
        <v>529</v>
      </c>
      <c r="AQ36" s="304">
        <v>497</v>
      </c>
      <c r="AR36" s="305">
        <v>6.4</v>
      </c>
    </row>
    <row r="37" spans="1:46" ht="13.5" customHeight="1">
      <c r="A37" s="259"/>
      <c r="AK37" s="1143" t="s">
        <v>532</v>
      </c>
      <c r="AL37" s="1144"/>
      <c r="AM37" s="1144"/>
      <c r="AN37" s="1145"/>
      <c r="AO37" s="303">
        <v>403731</v>
      </c>
      <c r="AP37" s="303">
        <v>1173</v>
      </c>
      <c r="AQ37" s="304">
        <v>1271</v>
      </c>
      <c r="AR37" s="305">
        <v>-7.7</v>
      </c>
    </row>
    <row r="38" spans="1:46" ht="27" customHeight="1">
      <c r="A38" s="259"/>
      <c r="AK38" s="1146" t="s">
        <v>533</v>
      </c>
      <c r="AL38" s="1147"/>
      <c r="AM38" s="1147"/>
      <c r="AN38" s="1148"/>
      <c r="AO38" s="306">
        <v>295</v>
      </c>
      <c r="AP38" s="306">
        <v>1</v>
      </c>
      <c r="AQ38" s="307">
        <v>1</v>
      </c>
      <c r="AR38" s="295">
        <v>0</v>
      </c>
      <c r="AS38" s="302"/>
    </row>
    <row r="39" spans="1:46" ht="13">
      <c r="A39" s="259"/>
      <c r="AK39" s="1146" t="s">
        <v>534</v>
      </c>
      <c r="AL39" s="1147"/>
      <c r="AM39" s="1147"/>
      <c r="AN39" s="1148"/>
      <c r="AO39" s="303">
        <v>-1608247</v>
      </c>
      <c r="AP39" s="303">
        <v>-4674</v>
      </c>
      <c r="AQ39" s="304">
        <v>-7248</v>
      </c>
      <c r="AR39" s="305">
        <v>-35.5</v>
      </c>
      <c r="AS39" s="302"/>
    </row>
    <row r="40" spans="1:46" ht="27" customHeight="1">
      <c r="A40" s="259"/>
      <c r="AK40" s="1143" t="s">
        <v>535</v>
      </c>
      <c r="AL40" s="1144"/>
      <c r="AM40" s="1144"/>
      <c r="AN40" s="1145"/>
      <c r="AO40" s="303">
        <v>-4694959</v>
      </c>
      <c r="AP40" s="303">
        <v>-13645</v>
      </c>
      <c r="AQ40" s="304">
        <v>-24279</v>
      </c>
      <c r="AR40" s="305">
        <v>-43.8</v>
      </c>
      <c r="AS40" s="302"/>
    </row>
    <row r="41" spans="1:46" ht="13">
      <c r="A41" s="259"/>
      <c r="AK41" s="1149" t="s">
        <v>303</v>
      </c>
      <c r="AL41" s="1150"/>
      <c r="AM41" s="1150"/>
      <c r="AN41" s="1151"/>
      <c r="AO41" s="303">
        <v>3197575</v>
      </c>
      <c r="AP41" s="303">
        <v>9293</v>
      </c>
      <c r="AQ41" s="304">
        <v>9144</v>
      </c>
      <c r="AR41" s="305">
        <v>1.6</v>
      </c>
      <c r="AS41" s="302"/>
    </row>
    <row r="42" spans="1:46" ht="13">
      <c r="A42" s="259"/>
      <c r="AK42" s="308" t="s">
        <v>536</v>
      </c>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537</v>
      </c>
    </row>
    <row r="48" spans="1:46" ht="13">
      <c r="A48" s="259"/>
      <c r="AK48" s="313" t="s">
        <v>538</v>
      </c>
      <c r="AL48" s="313"/>
      <c r="AM48" s="313"/>
      <c r="AN48" s="313"/>
      <c r="AO48" s="313"/>
      <c r="AP48" s="313"/>
      <c r="AQ48" s="314"/>
      <c r="AR48" s="313"/>
    </row>
    <row r="49" spans="1:44" ht="13.5" customHeight="1">
      <c r="A49" s="259"/>
      <c r="AK49" s="315"/>
      <c r="AL49" s="316"/>
      <c r="AM49" s="1138" t="s">
        <v>505</v>
      </c>
      <c r="AN49" s="1140" t="s">
        <v>539</v>
      </c>
      <c r="AO49" s="1141"/>
      <c r="AP49" s="1141"/>
      <c r="AQ49" s="1141"/>
      <c r="AR49" s="1142"/>
    </row>
    <row r="50" spans="1:44" ht="13">
      <c r="A50" s="259"/>
      <c r="AK50" s="317"/>
      <c r="AL50" s="318"/>
      <c r="AM50" s="1139"/>
      <c r="AN50" s="319" t="s">
        <v>540</v>
      </c>
      <c r="AO50" s="320" t="s">
        <v>541</v>
      </c>
      <c r="AP50" s="321" t="s">
        <v>542</v>
      </c>
      <c r="AQ50" s="322" t="s">
        <v>543</v>
      </c>
      <c r="AR50" s="323" t="s">
        <v>544</v>
      </c>
    </row>
    <row r="51" spans="1:44" ht="13">
      <c r="A51" s="259"/>
      <c r="AK51" s="315" t="s">
        <v>545</v>
      </c>
      <c r="AL51" s="316"/>
      <c r="AM51" s="324">
        <v>8731938</v>
      </c>
      <c r="AN51" s="325">
        <v>25360</v>
      </c>
      <c r="AO51" s="326">
        <v>29.6</v>
      </c>
      <c r="AP51" s="327">
        <v>45022</v>
      </c>
      <c r="AQ51" s="328">
        <v>-0.9</v>
      </c>
      <c r="AR51" s="329">
        <v>30.5</v>
      </c>
    </row>
    <row r="52" spans="1:44" ht="13">
      <c r="A52" s="259"/>
      <c r="AK52" s="330"/>
      <c r="AL52" s="331" t="s">
        <v>546</v>
      </c>
      <c r="AM52" s="332">
        <v>5619414</v>
      </c>
      <c r="AN52" s="333">
        <v>16320</v>
      </c>
      <c r="AO52" s="334">
        <v>0.4</v>
      </c>
      <c r="AP52" s="335">
        <v>25247</v>
      </c>
      <c r="AQ52" s="336">
        <v>3</v>
      </c>
      <c r="AR52" s="337">
        <v>-2.6</v>
      </c>
    </row>
    <row r="53" spans="1:44" ht="13">
      <c r="A53" s="259"/>
      <c r="AK53" s="315" t="s">
        <v>547</v>
      </c>
      <c r="AL53" s="316"/>
      <c r="AM53" s="324">
        <v>18895551</v>
      </c>
      <c r="AN53" s="325">
        <v>54892</v>
      </c>
      <c r="AO53" s="326">
        <v>116.5</v>
      </c>
      <c r="AP53" s="327">
        <v>46035</v>
      </c>
      <c r="AQ53" s="328">
        <v>2.2999999999999998</v>
      </c>
      <c r="AR53" s="329">
        <v>114.2</v>
      </c>
    </row>
    <row r="54" spans="1:44" ht="13">
      <c r="A54" s="259"/>
      <c r="AK54" s="330"/>
      <c r="AL54" s="331" t="s">
        <v>546</v>
      </c>
      <c r="AM54" s="332">
        <v>12701519</v>
      </c>
      <c r="AN54" s="333">
        <v>36898</v>
      </c>
      <c r="AO54" s="334">
        <v>126.1</v>
      </c>
      <c r="AP54" s="335">
        <v>25158</v>
      </c>
      <c r="AQ54" s="336">
        <v>-0.4</v>
      </c>
      <c r="AR54" s="337">
        <v>126.5</v>
      </c>
    </row>
    <row r="55" spans="1:44" ht="13">
      <c r="A55" s="259"/>
      <c r="AK55" s="315" t="s">
        <v>548</v>
      </c>
      <c r="AL55" s="316"/>
      <c r="AM55" s="324">
        <v>10985175</v>
      </c>
      <c r="AN55" s="325">
        <v>31914</v>
      </c>
      <c r="AO55" s="326">
        <v>-41.9</v>
      </c>
      <c r="AP55" s="327">
        <v>43261</v>
      </c>
      <c r="AQ55" s="328">
        <v>-6</v>
      </c>
      <c r="AR55" s="329">
        <v>-35.9</v>
      </c>
    </row>
    <row r="56" spans="1:44" ht="13">
      <c r="A56" s="259"/>
      <c r="AK56" s="330"/>
      <c r="AL56" s="331" t="s">
        <v>546</v>
      </c>
      <c r="AM56" s="332">
        <v>6236820</v>
      </c>
      <c r="AN56" s="333">
        <v>18119</v>
      </c>
      <c r="AO56" s="334">
        <v>-50.9</v>
      </c>
      <c r="AP56" s="335">
        <v>24721</v>
      </c>
      <c r="AQ56" s="336">
        <v>-1.7</v>
      </c>
      <c r="AR56" s="337">
        <v>-49.2</v>
      </c>
    </row>
    <row r="57" spans="1:44" ht="13">
      <c r="A57" s="259"/>
      <c r="AK57" s="315" t="s">
        <v>549</v>
      </c>
      <c r="AL57" s="316"/>
      <c r="AM57" s="324">
        <v>9263992</v>
      </c>
      <c r="AN57" s="325">
        <v>26959</v>
      </c>
      <c r="AO57" s="326">
        <v>-15.5</v>
      </c>
      <c r="AP57" s="327">
        <v>40626</v>
      </c>
      <c r="AQ57" s="328">
        <v>-6.1</v>
      </c>
      <c r="AR57" s="329">
        <v>-9.4</v>
      </c>
    </row>
    <row r="58" spans="1:44" ht="13">
      <c r="A58" s="259"/>
      <c r="AK58" s="330"/>
      <c r="AL58" s="331" t="s">
        <v>546</v>
      </c>
      <c r="AM58" s="332">
        <v>6991971</v>
      </c>
      <c r="AN58" s="333">
        <v>20347</v>
      </c>
      <c r="AO58" s="334">
        <v>12.3</v>
      </c>
      <c r="AP58" s="335">
        <v>24279</v>
      </c>
      <c r="AQ58" s="336">
        <v>-1.8</v>
      </c>
      <c r="AR58" s="337">
        <v>14.1</v>
      </c>
    </row>
    <row r="59" spans="1:44" ht="13">
      <c r="A59" s="259"/>
      <c r="AK59" s="315" t="s">
        <v>550</v>
      </c>
      <c r="AL59" s="316"/>
      <c r="AM59" s="324">
        <v>8279709</v>
      </c>
      <c r="AN59" s="325">
        <v>24064</v>
      </c>
      <c r="AO59" s="326">
        <v>-10.7</v>
      </c>
      <c r="AP59" s="327">
        <v>46133</v>
      </c>
      <c r="AQ59" s="328">
        <v>13.6</v>
      </c>
      <c r="AR59" s="329">
        <v>-24.3</v>
      </c>
    </row>
    <row r="60" spans="1:44" ht="13">
      <c r="A60" s="259"/>
      <c r="AK60" s="330"/>
      <c r="AL60" s="331" t="s">
        <v>546</v>
      </c>
      <c r="AM60" s="332">
        <v>6787052</v>
      </c>
      <c r="AN60" s="333">
        <v>19726</v>
      </c>
      <c r="AO60" s="334">
        <v>-3.1</v>
      </c>
      <c r="AP60" s="335">
        <v>27280</v>
      </c>
      <c r="AQ60" s="336">
        <v>12.4</v>
      </c>
      <c r="AR60" s="337">
        <v>-15.5</v>
      </c>
    </row>
    <row r="61" spans="1:44" ht="13">
      <c r="A61" s="259"/>
      <c r="AK61" s="315" t="s">
        <v>551</v>
      </c>
      <c r="AL61" s="338"/>
      <c r="AM61" s="324">
        <v>11231273</v>
      </c>
      <c r="AN61" s="325">
        <v>32638</v>
      </c>
      <c r="AO61" s="326">
        <v>15.6</v>
      </c>
      <c r="AP61" s="327">
        <v>44215</v>
      </c>
      <c r="AQ61" s="339">
        <v>0.6</v>
      </c>
      <c r="AR61" s="329">
        <v>15</v>
      </c>
    </row>
    <row r="62" spans="1:44" ht="13">
      <c r="A62" s="259"/>
      <c r="AK62" s="330"/>
      <c r="AL62" s="331" t="s">
        <v>546</v>
      </c>
      <c r="AM62" s="332">
        <v>7667355</v>
      </c>
      <c r="AN62" s="333">
        <v>22282</v>
      </c>
      <c r="AO62" s="334">
        <v>17</v>
      </c>
      <c r="AP62" s="335">
        <v>25337</v>
      </c>
      <c r="AQ62" s="336">
        <v>2.2999999999999998</v>
      </c>
      <c r="AR62" s="337">
        <v>14.7</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himvlI8Q9rBQ3m74dhgXXHT8K22BWVpTc/PaiCSVBWmV9UcfAtHXkajtNvD0FYVPpw0qUF4Lk8hl9utZxmt+5w==" saltValue="IxOUW5E+qFHIQ6qd9kWj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7"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553</v>
      </c>
    </row>
    <row r="121" spans="125:125" ht="13.5" hidden="1" customHeight="1">
      <c r="DU121" s="253"/>
    </row>
  </sheetData>
  <sheetProtection algorithmName="SHA-512" hashValue="t84b5lVlme44FbZlduKBuLVBKPdiQgICIoX/RaC9tNf00juKUm1C4s4Dhq83NHWuYcAhQgYDDwVIJJJFUjf2Tw==" saltValue="l96g8YZrPPfmmLi60E69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554</v>
      </c>
    </row>
  </sheetData>
  <sheetProtection algorithmName="SHA-512" hashValue="CamvVRqwfdjyxnUHwRnfFLCSUwRwYfSHfwMU3ENbELOTvEJm2zG+gnK3zeXb84yv024eMfj8iZCkGzzP+HVACQ==" saltValue="HNB5ll/0uECAPHrILZso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52" t="s">
        <v>3</v>
      </c>
      <c r="D47" s="1152"/>
      <c r="E47" s="1153"/>
      <c r="F47" s="11">
        <v>10.98</v>
      </c>
      <c r="G47" s="12">
        <v>10.210000000000001</v>
      </c>
      <c r="H47" s="12">
        <v>10.34</v>
      </c>
      <c r="I47" s="12">
        <v>12.76</v>
      </c>
      <c r="J47" s="13">
        <v>11.79</v>
      </c>
    </row>
    <row r="48" spans="2:10" ht="57.75" customHeight="1">
      <c r="B48" s="14"/>
      <c r="C48" s="1154" t="s">
        <v>4</v>
      </c>
      <c r="D48" s="1154"/>
      <c r="E48" s="1155"/>
      <c r="F48" s="15">
        <v>7.34</v>
      </c>
      <c r="G48" s="16">
        <v>7.4</v>
      </c>
      <c r="H48" s="16">
        <v>8.8699999999999992</v>
      </c>
      <c r="I48" s="16">
        <v>11.9</v>
      </c>
      <c r="J48" s="17">
        <v>15.91</v>
      </c>
    </row>
    <row r="49" spans="2:10" ht="57.75" customHeight="1" thickBot="1">
      <c r="B49" s="18"/>
      <c r="C49" s="1156" t="s">
        <v>5</v>
      </c>
      <c r="D49" s="1156"/>
      <c r="E49" s="1157"/>
      <c r="F49" s="19">
        <v>5.07</v>
      </c>
      <c r="G49" s="20" t="s">
        <v>560</v>
      </c>
      <c r="H49" s="20">
        <v>1.98</v>
      </c>
      <c r="I49" s="20">
        <v>6.43</v>
      </c>
      <c r="J49" s="21">
        <v>2.4900000000000002</v>
      </c>
    </row>
    <row r="50" spans="2:10" ht="13"/>
  </sheetData>
  <sheetProtection algorithmName="SHA-512" hashValue="REjha+b8pm3DcOZD71eIdcflteU/3jHbA/ZnYdgZm0ESX0q7P2hEhZs/U8RXyhOUOOZSYNi1eyqMm2WJqnnOLQ==" saltValue="5F/r0PHCHqSRstLgDaSb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162" t="s">
        <v>561</v>
      </c>
      <c r="D34" s="1162"/>
      <c r="E34" s="1163"/>
      <c r="F34" s="32">
        <v>7.28</v>
      </c>
      <c r="G34" s="33">
        <v>7.45</v>
      </c>
      <c r="H34" s="33">
        <v>8.8699999999999992</v>
      </c>
      <c r="I34" s="33">
        <v>11.81</v>
      </c>
      <c r="J34" s="34">
        <v>15.91</v>
      </c>
      <c r="K34" s="22"/>
      <c r="L34" s="22"/>
      <c r="M34" s="22"/>
      <c r="N34" s="22"/>
      <c r="O34" s="22"/>
      <c r="P34" s="22"/>
    </row>
    <row r="35" spans="1:16" ht="39" customHeight="1">
      <c r="A35" s="22"/>
      <c r="B35" s="35"/>
      <c r="C35" s="1158" t="s">
        <v>562</v>
      </c>
      <c r="D35" s="1158"/>
      <c r="E35" s="1159"/>
      <c r="F35" s="36">
        <v>10.119999999999999</v>
      </c>
      <c r="G35" s="37">
        <v>10.18</v>
      </c>
      <c r="H35" s="37">
        <v>8.5399999999999991</v>
      </c>
      <c r="I35" s="37">
        <v>8.3800000000000008</v>
      </c>
      <c r="J35" s="38">
        <v>6.95</v>
      </c>
      <c r="K35" s="22"/>
      <c r="L35" s="22"/>
      <c r="M35" s="22"/>
      <c r="N35" s="22"/>
      <c r="O35" s="22"/>
      <c r="P35" s="22"/>
    </row>
    <row r="36" spans="1:16" ht="39" customHeight="1">
      <c r="A36" s="22"/>
      <c r="B36" s="35"/>
      <c r="C36" s="1158" t="s">
        <v>563</v>
      </c>
      <c r="D36" s="1158"/>
      <c r="E36" s="1159"/>
      <c r="F36" s="36">
        <v>4.3</v>
      </c>
      <c r="G36" s="37">
        <v>4.5</v>
      </c>
      <c r="H36" s="37">
        <v>5.26</v>
      </c>
      <c r="I36" s="37">
        <v>5.2</v>
      </c>
      <c r="J36" s="38">
        <v>5.89</v>
      </c>
      <c r="K36" s="22"/>
      <c r="L36" s="22"/>
      <c r="M36" s="22"/>
      <c r="N36" s="22"/>
      <c r="O36" s="22"/>
      <c r="P36" s="22"/>
    </row>
    <row r="37" spans="1:16" ht="39" customHeight="1">
      <c r="A37" s="22"/>
      <c r="B37" s="35"/>
      <c r="C37" s="1158" t="s">
        <v>564</v>
      </c>
      <c r="D37" s="1158"/>
      <c r="E37" s="1159"/>
      <c r="F37" s="36">
        <v>1.93</v>
      </c>
      <c r="G37" s="37">
        <v>1.96</v>
      </c>
      <c r="H37" s="37">
        <v>2.65</v>
      </c>
      <c r="I37" s="37">
        <v>2.39</v>
      </c>
      <c r="J37" s="38">
        <v>2.87</v>
      </c>
      <c r="K37" s="22"/>
      <c r="L37" s="22"/>
      <c r="M37" s="22"/>
      <c r="N37" s="22"/>
      <c r="O37" s="22"/>
      <c r="P37" s="22"/>
    </row>
    <row r="38" spans="1:16" ht="39" customHeight="1">
      <c r="A38" s="22"/>
      <c r="B38" s="35"/>
      <c r="C38" s="1158" t="s">
        <v>565</v>
      </c>
      <c r="D38" s="1158"/>
      <c r="E38" s="1159"/>
      <c r="F38" s="36">
        <v>0.38</v>
      </c>
      <c r="G38" s="37">
        <v>0.35</v>
      </c>
      <c r="H38" s="37">
        <v>0.67</v>
      </c>
      <c r="I38" s="37">
        <v>0.51</v>
      </c>
      <c r="J38" s="38">
        <v>0.83</v>
      </c>
      <c r="K38" s="22"/>
      <c r="L38" s="22"/>
      <c r="M38" s="22"/>
      <c r="N38" s="22"/>
      <c r="O38" s="22"/>
      <c r="P38" s="22"/>
    </row>
    <row r="39" spans="1:16" ht="39" customHeight="1">
      <c r="A39" s="22"/>
      <c r="B39" s="35"/>
      <c r="C39" s="1158" t="s">
        <v>566</v>
      </c>
      <c r="D39" s="1158"/>
      <c r="E39" s="1159"/>
      <c r="F39" s="36">
        <v>0.02</v>
      </c>
      <c r="G39" s="37">
        <v>0.02</v>
      </c>
      <c r="H39" s="37">
        <v>0.03</v>
      </c>
      <c r="I39" s="37">
        <v>0.03</v>
      </c>
      <c r="J39" s="38">
        <v>0.08</v>
      </c>
      <c r="K39" s="22"/>
      <c r="L39" s="22"/>
      <c r="M39" s="22"/>
      <c r="N39" s="22"/>
      <c r="O39" s="22"/>
      <c r="P39" s="22"/>
    </row>
    <row r="40" spans="1:16" ht="39" customHeight="1">
      <c r="A40" s="22"/>
      <c r="B40" s="35"/>
      <c r="C40" s="1158" t="s">
        <v>567</v>
      </c>
      <c r="D40" s="1158"/>
      <c r="E40" s="1159"/>
      <c r="F40" s="36">
        <v>0.04</v>
      </c>
      <c r="G40" s="37">
        <v>0.04</v>
      </c>
      <c r="H40" s="37">
        <v>0.04</v>
      </c>
      <c r="I40" s="37">
        <v>0.05</v>
      </c>
      <c r="J40" s="38">
        <v>0.06</v>
      </c>
      <c r="K40" s="22"/>
      <c r="L40" s="22"/>
      <c r="M40" s="22"/>
      <c r="N40" s="22"/>
      <c r="O40" s="22"/>
      <c r="P40" s="22"/>
    </row>
    <row r="41" spans="1:16" ht="39" customHeight="1">
      <c r="A41" s="22"/>
      <c r="B41" s="35"/>
      <c r="C41" s="1158" t="s">
        <v>568</v>
      </c>
      <c r="D41" s="1158"/>
      <c r="E41" s="1159"/>
      <c r="F41" s="36">
        <v>0.01</v>
      </c>
      <c r="G41" s="37">
        <v>0.02</v>
      </c>
      <c r="H41" s="37">
        <v>1.03</v>
      </c>
      <c r="I41" s="37">
        <v>0.85</v>
      </c>
      <c r="J41" s="38">
        <v>0.03</v>
      </c>
      <c r="K41" s="22"/>
      <c r="L41" s="22"/>
      <c r="M41" s="22"/>
      <c r="N41" s="22"/>
      <c r="O41" s="22"/>
      <c r="P41" s="22"/>
    </row>
    <row r="42" spans="1:16" ht="39" customHeight="1">
      <c r="A42" s="22"/>
      <c r="B42" s="39"/>
      <c r="C42" s="1158" t="s">
        <v>569</v>
      </c>
      <c r="D42" s="1158"/>
      <c r="E42" s="1159"/>
      <c r="F42" s="36" t="s">
        <v>514</v>
      </c>
      <c r="G42" s="37" t="s">
        <v>514</v>
      </c>
      <c r="H42" s="37" t="s">
        <v>514</v>
      </c>
      <c r="I42" s="37" t="s">
        <v>514</v>
      </c>
      <c r="J42" s="38" t="s">
        <v>514</v>
      </c>
      <c r="K42" s="22"/>
      <c r="L42" s="22"/>
      <c r="M42" s="22"/>
      <c r="N42" s="22"/>
      <c r="O42" s="22"/>
      <c r="P42" s="22"/>
    </row>
    <row r="43" spans="1:16" ht="39" customHeight="1" thickBot="1">
      <c r="A43" s="22"/>
      <c r="B43" s="40"/>
      <c r="C43" s="1160" t="s">
        <v>570</v>
      </c>
      <c r="D43" s="1160"/>
      <c r="E43" s="1161"/>
      <c r="F43" s="41">
        <v>0</v>
      </c>
      <c r="G43" s="42">
        <v>0</v>
      </c>
      <c r="H43" s="42">
        <v>0</v>
      </c>
      <c r="I43" s="42">
        <v>0</v>
      </c>
      <c r="J43" s="43">
        <v>0</v>
      </c>
      <c r="K43" s="22"/>
      <c r="L43" s="22"/>
      <c r="M43" s="22"/>
      <c r="N43" s="22"/>
      <c r="O43" s="22"/>
      <c r="P43" s="22"/>
    </row>
    <row r="44" spans="1:16" ht="39" customHeight="1">
      <c r="A44" s="22"/>
      <c r="B44" s="44" t="s">
        <v>7</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cr0fmzsYSOTPwzRFzv5ipeO/VnCpAG8XeplhwkkdofeMqWNh8lPD/zqfzei0Tvc4+LZcJuMTf5Jx9+mLWEQpWA==" saltValue="HCC6oCzYJnYKWjTJYgeH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c r="A44" s="46"/>
      <c r="B44" s="49" t="s">
        <v>9</v>
      </c>
      <c r="C44" s="50"/>
      <c r="D44" s="50"/>
      <c r="E44" s="51"/>
      <c r="F44" s="51"/>
      <c r="G44" s="51"/>
      <c r="H44" s="51"/>
      <c r="I44" s="51"/>
      <c r="J44" s="52" t="s">
        <v>2</v>
      </c>
      <c r="K44" s="53" t="s">
        <v>555</v>
      </c>
      <c r="L44" s="54" t="s">
        <v>556</v>
      </c>
      <c r="M44" s="54" t="s">
        <v>557</v>
      </c>
      <c r="N44" s="54" t="s">
        <v>558</v>
      </c>
      <c r="O44" s="55" t="s">
        <v>559</v>
      </c>
      <c r="P44" s="46"/>
      <c r="Q44" s="46"/>
      <c r="R44" s="46"/>
      <c r="S44" s="46"/>
      <c r="T44" s="46"/>
      <c r="U44" s="46"/>
    </row>
    <row r="45" spans="1:21" ht="30.75" customHeight="1">
      <c r="A45" s="46"/>
      <c r="B45" s="1164" t="s">
        <v>10</v>
      </c>
      <c r="C45" s="1165"/>
      <c r="D45" s="56"/>
      <c r="E45" s="1170" t="s">
        <v>11</v>
      </c>
      <c r="F45" s="1170"/>
      <c r="G45" s="1170"/>
      <c r="H45" s="1170"/>
      <c r="I45" s="1170"/>
      <c r="J45" s="1171"/>
      <c r="K45" s="57">
        <v>6421</v>
      </c>
      <c r="L45" s="58">
        <v>6445</v>
      </c>
      <c r="M45" s="58">
        <v>6643</v>
      </c>
      <c r="N45" s="58">
        <v>7739</v>
      </c>
      <c r="O45" s="59">
        <v>7760</v>
      </c>
      <c r="P45" s="46"/>
      <c r="Q45" s="46"/>
      <c r="R45" s="46"/>
      <c r="S45" s="46"/>
      <c r="T45" s="46"/>
      <c r="U45" s="46"/>
    </row>
    <row r="46" spans="1:21" ht="30.75" customHeight="1">
      <c r="A46" s="46"/>
      <c r="B46" s="1166"/>
      <c r="C46" s="1167"/>
      <c r="D46" s="60"/>
      <c r="E46" s="1172" t="s">
        <v>12</v>
      </c>
      <c r="F46" s="1172"/>
      <c r="G46" s="1172"/>
      <c r="H46" s="1172"/>
      <c r="I46" s="1172"/>
      <c r="J46" s="1173"/>
      <c r="K46" s="61" t="s">
        <v>514</v>
      </c>
      <c r="L46" s="62" t="s">
        <v>514</v>
      </c>
      <c r="M46" s="62" t="s">
        <v>514</v>
      </c>
      <c r="N46" s="62" t="s">
        <v>514</v>
      </c>
      <c r="O46" s="63" t="s">
        <v>514</v>
      </c>
      <c r="P46" s="46"/>
      <c r="Q46" s="46"/>
      <c r="R46" s="46"/>
      <c r="S46" s="46"/>
      <c r="T46" s="46"/>
      <c r="U46" s="46"/>
    </row>
    <row r="47" spans="1:21" ht="30.75" customHeight="1">
      <c r="A47" s="46"/>
      <c r="B47" s="1166"/>
      <c r="C47" s="1167"/>
      <c r="D47" s="60"/>
      <c r="E47" s="1172" t="s">
        <v>13</v>
      </c>
      <c r="F47" s="1172"/>
      <c r="G47" s="1172"/>
      <c r="H47" s="1172"/>
      <c r="I47" s="1172"/>
      <c r="J47" s="1173"/>
      <c r="K47" s="61" t="s">
        <v>514</v>
      </c>
      <c r="L47" s="62" t="s">
        <v>514</v>
      </c>
      <c r="M47" s="62" t="s">
        <v>514</v>
      </c>
      <c r="N47" s="62" t="s">
        <v>514</v>
      </c>
      <c r="O47" s="63" t="s">
        <v>514</v>
      </c>
      <c r="P47" s="46"/>
      <c r="Q47" s="46"/>
      <c r="R47" s="46"/>
      <c r="S47" s="46"/>
      <c r="T47" s="46"/>
      <c r="U47" s="46"/>
    </row>
    <row r="48" spans="1:21" ht="30.75" customHeight="1">
      <c r="A48" s="46"/>
      <c r="B48" s="1166"/>
      <c r="C48" s="1167"/>
      <c r="D48" s="60"/>
      <c r="E48" s="1172" t="s">
        <v>14</v>
      </c>
      <c r="F48" s="1172"/>
      <c r="G48" s="1172"/>
      <c r="H48" s="1172"/>
      <c r="I48" s="1172"/>
      <c r="J48" s="1173"/>
      <c r="K48" s="61">
        <v>965</v>
      </c>
      <c r="L48" s="62">
        <v>1111</v>
      </c>
      <c r="M48" s="62">
        <v>995</v>
      </c>
      <c r="N48" s="62">
        <v>988</v>
      </c>
      <c r="O48" s="63">
        <v>1155</v>
      </c>
      <c r="P48" s="46"/>
      <c r="Q48" s="46"/>
      <c r="R48" s="46"/>
      <c r="S48" s="46"/>
      <c r="T48" s="46"/>
      <c r="U48" s="46"/>
    </row>
    <row r="49" spans="1:21" ht="30.75" customHeight="1">
      <c r="A49" s="46"/>
      <c r="B49" s="1166"/>
      <c r="C49" s="1167"/>
      <c r="D49" s="60"/>
      <c r="E49" s="1172" t="s">
        <v>15</v>
      </c>
      <c r="F49" s="1172"/>
      <c r="G49" s="1172"/>
      <c r="H49" s="1172"/>
      <c r="I49" s="1172"/>
      <c r="J49" s="1173"/>
      <c r="K49" s="61">
        <v>195</v>
      </c>
      <c r="L49" s="62">
        <v>186</v>
      </c>
      <c r="M49" s="62">
        <v>164</v>
      </c>
      <c r="N49" s="62">
        <v>192</v>
      </c>
      <c r="O49" s="63">
        <v>182</v>
      </c>
      <c r="P49" s="46"/>
      <c r="Q49" s="46"/>
      <c r="R49" s="46"/>
      <c r="S49" s="46"/>
      <c r="T49" s="46"/>
      <c r="U49" s="46"/>
    </row>
    <row r="50" spans="1:21" ht="30.75" customHeight="1">
      <c r="A50" s="46"/>
      <c r="B50" s="1166"/>
      <c r="C50" s="1167"/>
      <c r="D50" s="60"/>
      <c r="E50" s="1172" t="s">
        <v>16</v>
      </c>
      <c r="F50" s="1172"/>
      <c r="G50" s="1172"/>
      <c r="H50" s="1172"/>
      <c r="I50" s="1172"/>
      <c r="J50" s="1173"/>
      <c r="K50" s="61">
        <v>230</v>
      </c>
      <c r="L50" s="62">
        <v>230</v>
      </c>
      <c r="M50" s="62">
        <v>365</v>
      </c>
      <c r="N50" s="62">
        <v>402</v>
      </c>
      <c r="O50" s="63">
        <v>404</v>
      </c>
      <c r="P50" s="46"/>
      <c r="Q50" s="46"/>
      <c r="R50" s="46"/>
      <c r="S50" s="46"/>
      <c r="T50" s="46"/>
      <c r="U50" s="46"/>
    </row>
    <row r="51" spans="1:21" ht="30.75" customHeight="1">
      <c r="A51" s="46"/>
      <c r="B51" s="1168"/>
      <c r="C51" s="1169"/>
      <c r="D51" s="64"/>
      <c r="E51" s="1172" t="s">
        <v>17</v>
      </c>
      <c r="F51" s="1172"/>
      <c r="G51" s="1172"/>
      <c r="H51" s="1172"/>
      <c r="I51" s="1172"/>
      <c r="J51" s="1173"/>
      <c r="K51" s="61" t="s">
        <v>514</v>
      </c>
      <c r="L51" s="62">
        <v>0</v>
      </c>
      <c r="M51" s="62">
        <v>0</v>
      </c>
      <c r="N51" s="62">
        <v>0</v>
      </c>
      <c r="O51" s="63">
        <v>0</v>
      </c>
      <c r="P51" s="46"/>
      <c r="Q51" s="46"/>
      <c r="R51" s="46"/>
      <c r="S51" s="46"/>
      <c r="T51" s="46"/>
      <c r="U51" s="46"/>
    </row>
    <row r="52" spans="1:21" ht="30.75" customHeight="1">
      <c r="A52" s="46"/>
      <c r="B52" s="1174" t="s">
        <v>18</v>
      </c>
      <c r="C52" s="1175"/>
      <c r="D52" s="64"/>
      <c r="E52" s="1172" t="s">
        <v>19</v>
      </c>
      <c r="F52" s="1172"/>
      <c r="G52" s="1172"/>
      <c r="H52" s="1172"/>
      <c r="I52" s="1172"/>
      <c r="J52" s="1173"/>
      <c r="K52" s="61">
        <v>6520</v>
      </c>
      <c r="L52" s="62">
        <v>6321</v>
      </c>
      <c r="M52" s="62">
        <v>5965</v>
      </c>
      <c r="N52" s="62">
        <v>6416</v>
      </c>
      <c r="O52" s="63">
        <v>6303</v>
      </c>
      <c r="P52" s="46"/>
      <c r="Q52" s="46"/>
      <c r="R52" s="46"/>
      <c r="S52" s="46"/>
      <c r="T52" s="46"/>
      <c r="U52" s="46"/>
    </row>
    <row r="53" spans="1:21" ht="30.75" customHeight="1" thickBot="1">
      <c r="A53" s="46"/>
      <c r="B53" s="1176" t="s">
        <v>20</v>
      </c>
      <c r="C53" s="1177"/>
      <c r="D53" s="65"/>
      <c r="E53" s="1178" t="s">
        <v>21</v>
      </c>
      <c r="F53" s="1178"/>
      <c r="G53" s="1178"/>
      <c r="H53" s="1178"/>
      <c r="I53" s="1178"/>
      <c r="J53" s="1179"/>
      <c r="K53" s="66">
        <v>1291</v>
      </c>
      <c r="L53" s="67">
        <v>1651</v>
      </c>
      <c r="M53" s="67">
        <v>2202</v>
      </c>
      <c r="N53" s="67">
        <v>2905</v>
      </c>
      <c r="O53" s="68">
        <v>3198</v>
      </c>
      <c r="P53" s="46"/>
      <c r="Q53" s="46"/>
      <c r="R53" s="46"/>
      <c r="S53" s="46"/>
      <c r="T53" s="46"/>
      <c r="U53" s="46"/>
    </row>
    <row r="54" spans="1:21" ht="24" customHeight="1">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24</v>
      </c>
      <c r="C56" s="71"/>
      <c r="D56" s="71"/>
      <c r="E56" s="71"/>
      <c r="F56" s="71"/>
      <c r="G56" s="71"/>
      <c r="H56" s="71"/>
      <c r="I56" s="71"/>
      <c r="J56" s="71"/>
      <c r="K56" s="72"/>
      <c r="L56" s="72"/>
      <c r="M56" s="72"/>
      <c r="N56" s="72"/>
      <c r="O56" s="73" t="s">
        <v>571</v>
      </c>
      <c r="P56" s="46"/>
      <c r="Q56" s="46"/>
      <c r="R56" s="46"/>
      <c r="S56" s="46"/>
      <c r="T56" s="46"/>
      <c r="U56" s="46"/>
    </row>
    <row r="57" spans="1:21" ht="31.5" customHeight="1" thickBot="1">
      <c r="A57" s="46"/>
      <c r="B57" s="74"/>
      <c r="C57" s="75"/>
      <c r="D57" s="75"/>
      <c r="E57" s="76"/>
      <c r="F57" s="76"/>
      <c r="G57" s="76"/>
      <c r="H57" s="76"/>
      <c r="I57" s="76"/>
      <c r="J57" s="77" t="s">
        <v>2</v>
      </c>
      <c r="K57" s="78" t="s">
        <v>572</v>
      </c>
      <c r="L57" s="79" t="s">
        <v>573</v>
      </c>
      <c r="M57" s="79" t="s">
        <v>574</v>
      </c>
      <c r="N57" s="79" t="s">
        <v>575</v>
      </c>
      <c r="O57" s="80" t="s">
        <v>576</v>
      </c>
      <c r="P57" s="46"/>
      <c r="Q57" s="46"/>
      <c r="R57" s="46"/>
      <c r="S57" s="46"/>
      <c r="T57" s="46"/>
      <c r="U57" s="46"/>
    </row>
    <row r="58" spans="1:21" ht="31.5" customHeight="1">
      <c r="B58" s="1180" t="s">
        <v>25</v>
      </c>
      <c r="C58" s="1181"/>
      <c r="D58" s="1186" t="s">
        <v>26</v>
      </c>
      <c r="E58" s="1187"/>
      <c r="F58" s="1187"/>
      <c r="G58" s="1187"/>
      <c r="H58" s="1187"/>
      <c r="I58" s="1187"/>
      <c r="J58" s="1188"/>
      <c r="K58" s="81"/>
      <c r="L58" s="82"/>
      <c r="M58" s="82"/>
      <c r="N58" s="82"/>
      <c r="O58" s="83"/>
    </row>
    <row r="59" spans="1:21" ht="31.5" customHeight="1">
      <c r="B59" s="1182"/>
      <c r="C59" s="1183"/>
      <c r="D59" s="1189" t="s">
        <v>27</v>
      </c>
      <c r="E59" s="1190"/>
      <c r="F59" s="1190"/>
      <c r="G59" s="1190"/>
      <c r="H59" s="1190"/>
      <c r="I59" s="1190"/>
      <c r="J59" s="1191"/>
      <c r="K59" s="84"/>
      <c r="L59" s="85"/>
      <c r="M59" s="85"/>
      <c r="N59" s="85"/>
      <c r="O59" s="86"/>
    </row>
    <row r="60" spans="1:21" ht="31.5" customHeight="1" thickBot="1">
      <c r="B60" s="1184"/>
      <c r="C60" s="1185"/>
      <c r="D60" s="1192" t="s">
        <v>28</v>
      </c>
      <c r="E60" s="1193"/>
      <c r="F60" s="1193"/>
      <c r="G60" s="1193"/>
      <c r="H60" s="1193"/>
      <c r="I60" s="1193"/>
      <c r="J60" s="1194"/>
      <c r="K60" s="87"/>
      <c r="L60" s="88"/>
      <c r="M60" s="88"/>
      <c r="N60" s="88"/>
      <c r="O60" s="89"/>
    </row>
    <row r="61" spans="1:21" ht="24" customHeight="1">
      <c r="B61" s="90"/>
      <c r="C61" s="90"/>
      <c r="D61" s="91" t="s">
        <v>29</v>
      </c>
      <c r="E61" s="92"/>
      <c r="F61" s="92"/>
      <c r="G61" s="92"/>
      <c r="H61" s="92"/>
      <c r="I61" s="92"/>
      <c r="J61" s="92"/>
      <c r="K61" s="92"/>
      <c r="L61" s="92"/>
      <c r="M61" s="92"/>
      <c r="N61" s="92"/>
      <c r="O61" s="92"/>
    </row>
    <row r="62" spans="1:21" ht="24" customHeight="1">
      <c r="B62" s="93"/>
      <c r="C62" s="93"/>
      <c r="D62" s="91" t="s">
        <v>30</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ucmeqyVpek43Ikop9S8iUO15FcvJOoAyJq1sHtHYe0Su+xLPUJvuCKNaiCC5rVh3hgKHKXieCWUlxhnCznXRQ==" saltValue="QEeBdnLFCuexWYirpRKF5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8</v>
      </c>
    </row>
    <row r="40" spans="2:13" ht="27.75" customHeight="1" thickBot="1">
      <c r="B40" s="96" t="s">
        <v>9</v>
      </c>
      <c r="C40" s="97"/>
      <c r="D40" s="97"/>
      <c r="E40" s="98"/>
      <c r="F40" s="98"/>
      <c r="G40" s="98"/>
      <c r="H40" s="99" t="s">
        <v>2</v>
      </c>
      <c r="I40" s="100" t="s">
        <v>555</v>
      </c>
      <c r="J40" s="101" t="s">
        <v>556</v>
      </c>
      <c r="K40" s="101" t="s">
        <v>557</v>
      </c>
      <c r="L40" s="101" t="s">
        <v>558</v>
      </c>
      <c r="M40" s="102" t="s">
        <v>559</v>
      </c>
    </row>
    <row r="41" spans="2:13" ht="27.75" customHeight="1">
      <c r="B41" s="1195" t="s">
        <v>31</v>
      </c>
      <c r="C41" s="1196"/>
      <c r="D41" s="103"/>
      <c r="E41" s="1201" t="s">
        <v>32</v>
      </c>
      <c r="F41" s="1201"/>
      <c r="G41" s="1201"/>
      <c r="H41" s="1202"/>
      <c r="I41" s="342">
        <v>57966</v>
      </c>
      <c r="J41" s="343">
        <v>65282</v>
      </c>
      <c r="K41" s="343">
        <v>65970</v>
      </c>
      <c r="L41" s="343">
        <v>65961</v>
      </c>
      <c r="M41" s="344">
        <v>62882</v>
      </c>
    </row>
    <row r="42" spans="2:13" ht="27.75" customHeight="1">
      <c r="B42" s="1197"/>
      <c r="C42" s="1198"/>
      <c r="D42" s="104"/>
      <c r="E42" s="1203" t="s">
        <v>33</v>
      </c>
      <c r="F42" s="1203"/>
      <c r="G42" s="1203"/>
      <c r="H42" s="1204"/>
      <c r="I42" s="345">
        <v>3282</v>
      </c>
      <c r="J42" s="346">
        <v>4425</v>
      </c>
      <c r="K42" s="346">
        <v>4208</v>
      </c>
      <c r="L42" s="346">
        <v>6924</v>
      </c>
      <c r="M42" s="347">
        <v>6002</v>
      </c>
    </row>
    <row r="43" spans="2:13" ht="27.75" customHeight="1">
      <c r="B43" s="1197"/>
      <c r="C43" s="1198"/>
      <c r="D43" s="104"/>
      <c r="E43" s="1203" t="s">
        <v>34</v>
      </c>
      <c r="F43" s="1203"/>
      <c r="G43" s="1203"/>
      <c r="H43" s="1204"/>
      <c r="I43" s="345">
        <v>1675</v>
      </c>
      <c r="J43" s="346">
        <v>1531</v>
      </c>
      <c r="K43" s="346">
        <v>1400</v>
      </c>
      <c r="L43" s="346">
        <v>1377</v>
      </c>
      <c r="M43" s="347">
        <v>1258</v>
      </c>
    </row>
    <row r="44" spans="2:13" ht="27.75" customHeight="1">
      <c r="B44" s="1197"/>
      <c r="C44" s="1198"/>
      <c r="D44" s="104"/>
      <c r="E44" s="1203" t="s">
        <v>35</v>
      </c>
      <c r="F44" s="1203"/>
      <c r="G44" s="1203"/>
      <c r="H44" s="1204"/>
      <c r="I44" s="345">
        <v>780</v>
      </c>
      <c r="J44" s="346">
        <v>833</v>
      </c>
      <c r="K44" s="346">
        <v>770</v>
      </c>
      <c r="L44" s="346">
        <v>686</v>
      </c>
      <c r="M44" s="347">
        <v>627</v>
      </c>
    </row>
    <row r="45" spans="2:13" ht="27.75" customHeight="1">
      <c r="B45" s="1197"/>
      <c r="C45" s="1198"/>
      <c r="D45" s="104"/>
      <c r="E45" s="1203" t="s">
        <v>36</v>
      </c>
      <c r="F45" s="1203"/>
      <c r="G45" s="1203"/>
      <c r="H45" s="1204"/>
      <c r="I45" s="345">
        <v>7569</v>
      </c>
      <c r="J45" s="346">
        <v>7566</v>
      </c>
      <c r="K45" s="346">
        <v>7271</v>
      </c>
      <c r="L45" s="346">
        <v>7115</v>
      </c>
      <c r="M45" s="347">
        <v>7099</v>
      </c>
    </row>
    <row r="46" spans="2:13" ht="27.75" customHeight="1">
      <c r="B46" s="1197"/>
      <c r="C46" s="1198"/>
      <c r="D46" s="105"/>
      <c r="E46" s="1203" t="s">
        <v>37</v>
      </c>
      <c r="F46" s="1203"/>
      <c r="G46" s="1203"/>
      <c r="H46" s="1204"/>
      <c r="I46" s="345">
        <v>1</v>
      </c>
      <c r="J46" s="346">
        <v>1</v>
      </c>
      <c r="K46" s="346" t="s">
        <v>514</v>
      </c>
      <c r="L46" s="346">
        <v>0</v>
      </c>
      <c r="M46" s="347" t="s">
        <v>514</v>
      </c>
    </row>
    <row r="47" spans="2:13" ht="27.75" customHeight="1">
      <c r="B47" s="1197"/>
      <c r="C47" s="1198"/>
      <c r="D47" s="106"/>
      <c r="E47" s="1205" t="s">
        <v>38</v>
      </c>
      <c r="F47" s="1206"/>
      <c r="G47" s="1206"/>
      <c r="H47" s="1207"/>
      <c r="I47" s="345" t="s">
        <v>514</v>
      </c>
      <c r="J47" s="346" t="s">
        <v>514</v>
      </c>
      <c r="K47" s="346" t="s">
        <v>514</v>
      </c>
      <c r="L47" s="346" t="s">
        <v>514</v>
      </c>
      <c r="M47" s="347" t="s">
        <v>514</v>
      </c>
    </row>
    <row r="48" spans="2:13" ht="27.75" customHeight="1">
      <c r="B48" s="1197"/>
      <c r="C48" s="1198"/>
      <c r="D48" s="104"/>
      <c r="E48" s="1203" t="s">
        <v>39</v>
      </c>
      <c r="F48" s="1203"/>
      <c r="G48" s="1203"/>
      <c r="H48" s="1204"/>
      <c r="I48" s="345" t="s">
        <v>514</v>
      </c>
      <c r="J48" s="346" t="s">
        <v>514</v>
      </c>
      <c r="K48" s="346" t="s">
        <v>514</v>
      </c>
      <c r="L48" s="346" t="s">
        <v>514</v>
      </c>
      <c r="M48" s="347" t="s">
        <v>514</v>
      </c>
    </row>
    <row r="49" spans="2:13" ht="27.75" customHeight="1">
      <c r="B49" s="1199"/>
      <c r="C49" s="1200"/>
      <c r="D49" s="104"/>
      <c r="E49" s="1203" t="s">
        <v>40</v>
      </c>
      <c r="F49" s="1203"/>
      <c r="G49" s="1203"/>
      <c r="H49" s="1204"/>
      <c r="I49" s="345" t="s">
        <v>514</v>
      </c>
      <c r="J49" s="346" t="s">
        <v>514</v>
      </c>
      <c r="K49" s="346" t="s">
        <v>514</v>
      </c>
      <c r="L49" s="346" t="s">
        <v>514</v>
      </c>
      <c r="M49" s="347" t="s">
        <v>514</v>
      </c>
    </row>
    <row r="50" spans="2:13" ht="27.75" customHeight="1">
      <c r="B50" s="1208" t="s">
        <v>41</v>
      </c>
      <c r="C50" s="1209"/>
      <c r="D50" s="107"/>
      <c r="E50" s="1203" t="s">
        <v>42</v>
      </c>
      <c r="F50" s="1203"/>
      <c r="G50" s="1203"/>
      <c r="H50" s="1204"/>
      <c r="I50" s="345">
        <v>13096</v>
      </c>
      <c r="J50" s="346">
        <v>13226</v>
      </c>
      <c r="K50" s="346">
        <v>12304</v>
      </c>
      <c r="L50" s="346">
        <v>15962</v>
      </c>
      <c r="M50" s="347">
        <v>16436</v>
      </c>
    </row>
    <row r="51" spans="2:13" ht="27.75" customHeight="1">
      <c r="B51" s="1197"/>
      <c r="C51" s="1198"/>
      <c r="D51" s="104"/>
      <c r="E51" s="1203" t="s">
        <v>43</v>
      </c>
      <c r="F51" s="1203"/>
      <c r="G51" s="1203"/>
      <c r="H51" s="1204"/>
      <c r="I51" s="345">
        <v>7494</v>
      </c>
      <c r="J51" s="346">
        <v>8041</v>
      </c>
      <c r="K51" s="346">
        <v>8270</v>
      </c>
      <c r="L51" s="346">
        <v>8762</v>
      </c>
      <c r="M51" s="347">
        <v>8229</v>
      </c>
    </row>
    <row r="52" spans="2:13" ht="27.75" customHeight="1">
      <c r="B52" s="1199"/>
      <c r="C52" s="1200"/>
      <c r="D52" s="104"/>
      <c r="E52" s="1203" t="s">
        <v>44</v>
      </c>
      <c r="F52" s="1203"/>
      <c r="G52" s="1203"/>
      <c r="H52" s="1204"/>
      <c r="I52" s="345">
        <v>53512</v>
      </c>
      <c r="J52" s="346">
        <v>54950</v>
      </c>
      <c r="K52" s="346">
        <v>55134</v>
      </c>
      <c r="L52" s="346">
        <v>55549</v>
      </c>
      <c r="M52" s="347">
        <v>54051</v>
      </c>
    </row>
    <row r="53" spans="2:13" ht="27.75" customHeight="1" thickBot="1">
      <c r="B53" s="1210" t="s">
        <v>45</v>
      </c>
      <c r="C53" s="1211"/>
      <c r="D53" s="108"/>
      <c r="E53" s="1212" t="s">
        <v>46</v>
      </c>
      <c r="F53" s="1212"/>
      <c r="G53" s="1212"/>
      <c r="H53" s="1213"/>
      <c r="I53" s="348">
        <v>-2828</v>
      </c>
      <c r="J53" s="349">
        <v>3419</v>
      </c>
      <c r="K53" s="349">
        <v>3909</v>
      </c>
      <c r="L53" s="349">
        <v>1791</v>
      </c>
      <c r="M53" s="350">
        <v>-849</v>
      </c>
    </row>
    <row r="54" spans="2:13" ht="27.75" customHeight="1">
      <c r="B54" s="109" t="s">
        <v>47</v>
      </c>
      <c r="C54" s="110"/>
      <c r="D54" s="110"/>
      <c r="E54" s="111"/>
      <c r="F54" s="111"/>
      <c r="G54" s="111"/>
      <c r="H54" s="111"/>
      <c r="I54" s="112"/>
      <c r="J54" s="112"/>
      <c r="K54" s="112"/>
      <c r="L54" s="112"/>
      <c r="M54" s="112"/>
    </row>
    <row r="55" spans="2:13" ht="13"/>
  </sheetData>
  <sheetProtection algorithmName="SHA-512" hashValue="I0cgxFeeiOXykJBHHx/FpfSnJYUhHNhZFoibiVTYNwh0N/cCQR81w6udDTvpUh+5ccF4dJkJ1Zx0sswc/LpTIA==" saltValue="QIHK6WZ8/k1xqru5IqM3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48</v>
      </c>
    </row>
    <row r="54" spans="2:8" ht="29.25" customHeight="1" thickBot="1">
      <c r="B54" s="114" t="s">
        <v>1</v>
      </c>
      <c r="C54" s="115"/>
      <c r="D54" s="115"/>
      <c r="E54" s="116" t="s">
        <v>2</v>
      </c>
      <c r="F54" s="117" t="s">
        <v>557</v>
      </c>
      <c r="G54" s="117" t="s">
        <v>558</v>
      </c>
      <c r="H54" s="118" t="s">
        <v>559</v>
      </c>
    </row>
    <row r="55" spans="2:8" ht="52.5" customHeight="1">
      <c r="B55" s="119"/>
      <c r="C55" s="1222" t="s">
        <v>49</v>
      </c>
      <c r="D55" s="1222"/>
      <c r="E55" s="1223"/>
      <c r="F55" s="120">
        <v>6302</v>
      </c>
      <c r="G55" s="120">
        <v>8191</v>
      </c>
      <c r="H55" s="121">
        <v>7403</v>
      </c>
    </row>
    <row r="56" spans="2:8" ht="52.5" customHeight="1">
      <c r="B56" s="122"/>
      <c r="C56" s="1224" t="s">
        <v>50</v>
      </c>
      <c r="D56" s="1224"/>
      <c r="E56" s="1225"/>
      <c r="F56" s="123" t="s">
        <v>514</v>
      </c>
      <c r="G56" s="123" t="s">
        <v>514</v>
      </c>
      <c r="H56" s="124" t="s">
        <v>514</v>
      </c>
    </row>
    <row r="57" spans="2:8" ht="53.25" customHeight="1">
      <c r="B57" s="122"/>
      <c r="C57" s="1226" t="s">
        <v>51</v>
      </c>
      <c r="D57" s="1226"/>
      <c r="E57" s="1227"/>
      <c r="F57" s="125">
        <v>3908</v>
      </c>
      <c r="G57" s="125">
        <v>5633</v>
      </c>
      <c r="H57" s="126">
        <v>6752</v>
      </c>
    </row>
    <row r="58" spans="2:8" ht="45.75" customHeight="1">
      <c r="B58" s="127"/>
      <c r="C58" s="1214" t="s">
        <v>585</v>
      </c>
      <c r="D58" s="1215"/>
      <c r="E58" s="1216"/>
      <c r="F58" s="128">
        <v>1561</v>
      </c>
      <c r="G58" s="128">
        <v>2772</v>
      </c>
      <c r="H58" s="129">
        <v>3760</v>
      </c>
    </row>
    <row r="59" spans="2:8" ht="45.75" customHeight="1">
      <c r="B59" s="127"/>
      <c r="C59" s="1214" t="s">
        <v>586</v>
      </c>
      <c r="D59" s="1215"/>
      <c r="E59" s="1216"/>
      <c r="F59" s="128">
        <v>406</v>
      </c>
      <c r="G59" s="128">
        <v>507</v>
      </c>
      <c r="H59" s="129">
        <v>807</v>
      </c>
    </row>
    <row r="60" spans="2:8" ht="45.75" customHeight="1">
      <c r="B60" s="127"/>
      <c r="C60" s="1214" t="s">
        <v>587</v>
      </c>
      <c r="D60" s="1215"/>
      <c r="E60" s="1216"/>
      <c r="F60" s="128">
        <v>394</v>
      </c>
      <c r="G60" s="128">
        <v>729</v>
      </c>
      <c r="H60" s="129">
        <v>627</v>
      </c>
    </row>
    <row r="61" spans="2:8" ht="45.75" customHeight="1">
      <c r="B61" s="127"/>
      <c r="C61" s="1214" t="s">
        <v>588</v>
      </c>
      <c r="D61" s="1215"/>
      <c r="E61" s="1216"/>
      <c r="F61" s="128">
        <v>536</v>
      </c>
      <c r="G61" s="128">
        <v>637</v>
      </c>
      <c r="H61" s="129">
        <v>587</v>
      </c>
    </row>
    <row r="62" spans="2:8" ht="45.75" customHeight="1" thickBot="1">
      <c r="B62" s="130"/>
      <c r="C62" s="1217" t="s">
        <v>589</v>
      </c>
      <c r="D62" s="1218"/>
      <c r="E62" s="1219"/>
      <c r="F62" s="131">
        <v>489</v>
      </c>
      <c r="G62" s="131">
        <v>472</v>
      </c>
      <c r="H62" s="132">
        <v>468</v>
      </c>
    </row>
    <row r="63" spans="2:8" ht="52.5" customHeight="1" thickBot="1">
      <c r="B63" s="133"/>
      <c r="C63" s="1220" t="s">
        <v>52</v>
      </c>
      <c r="D63" s="1220"/>
      <c r="E63" s="1221"/>
      <c r="F63" s="134">
        <v>10210</v>
      </c>
      <c r="G63" s="134">
        <v>13824</v>
      </c>
      <c r="H63" s="135">
        <v>14155</v>
      </c>
    </row>
    <row r="64" spans="2:8" ht="13"/>
  </sheetData>
  <sheetProtection algorithmName="SHA-512" hashValue="eI9ewzPnFpnro8lRqeP7K17yt/3B2aAyt6xBxgVtywkmS77TWV+E++O6RuOYNiRUg6oLp5/g8m9+48XNKDxd+A==" saltValue="+SxOrKdW+tcX8acMGPW/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C6432-69A9-4F7A-A17B-3530FF41443C}">
  <sheetPr>
    <pageSetUpPr fitToPage="1"/>
  </sheetPr>
  <dimension ref="A1:DE85"/>
  <sheetViews>
    <sheetView showGridLines="0" zoomScale="70" zoomScaleNormal="70" zoomScaleSheetLayoutView="55" workbookViewId="0">
      <selection activeCell="BW48" sqref="BW48"/>
    </sheetView>
  </sheetViews>
  <sheetFormatPr defaultColWidth="0" defaultRowHeight="13.5" customHeight="1" zeroHeight="1"/>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c r="A1" s="351"/>
      <c r="B1" s="352"/>
      <c r="DD1" s="255"/>
      <c r="DE1" s="255"/>
    </row>
    <row r="2" spans="1:109" ht="25.5" customHeight="1">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c r="DD19" s="255"/>
      <c r="DE19" s="255"/>
    </row>
    <row r="20" spans="1:109" ht="13">
      <c r="DD20" s="255"/>
      <c r="DE20" s="255"/>
    </row>
    <row r="21" spans="1:109" ht="17.25" customHeight="1">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c r="B22" s="259"/>
    </row>
    <row r="23" spans="1:109" ht="13">
      <c r="B23" s="259"/>
    </row>
    <row r="24" spans="1:109" ht="13">
      <c r="B24" s="259"/>
    </row>
    <row r="25" spans="1:109" ht="13">
      <c r="B25" s="259"/>
    </row>
    <row r="26" spans="1:109" ht="13">
      <c r="B26" s="259"/>
    </row>
    <row r="27" spans="1:109" ht="13">
      <c r="B27" s="259"/>
    </row>
    <row r="28" spans="1:109" ht="13">
      <c r="B28" s="259"/>
    </row>
    <row r="29" spans="1:109" ht="13">
      <c r="B29" s="259"/>
    </row>
    <row r="30" spans="1:109" ht="13">
      <c r="B30" s="259"/>
    </row>
    <row r="31" spans="1:109" ht="13">
      <c r="B31" s="259"/>
    </row>
    <row r="32" spans="1:109" ht="13">
      <c r="B32" s="259"/>
    </row>
    <row r="33" spans="2:109" ht="13">
      <c r="B33" s="259"/>
    </row>
    <row r="34" spans="2:109" ht="13">
      <c r="B34" s="259"/>
    </row>
    <row r="35" spans="2:109" ht="13">
      <c r="B35" s="259"/>
    </row>
    <row r="36" spans="2:109" ht="13">
      <c r="B36" s="259"/>
    </row>
    <row r="37" spans="2:109" ht="13">
      <c r="B37" s="259"/>
    </row>
    <row r="38" spans="2:109" ht="13">
      <c r="B38" s="259"/>
    </row>
    <row r="39" spans="2:109" ht="13">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c r="B40" s="356"/>
      <c r="DD40" s="356"/>
      <c r="DE40" s="255"/>
    </row>
    <row r="41" spans="2:109" ht="16.5">
      <c r="B41" s="256" t="s">
        <v>591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c r="B42" s="259"/>
      <c r="G42" s="357"/>
      <c r="I42" s="358"/>
      <c r="J42" s="358"/>
      <c r="K42" s="358"/>
      <c r="AM42" s="357"/>
      <c r="AN42" s="357" t="s">
        <v>592</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59"/>
      <c r="AN43" s="1240" t="s">
        <v>593</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c r="B49" s="259"/>
      <c r="AN49" s="255" t="s">
        <v>594</v>
      </c>
    </row>
    <row r="50" spans="1:109" ht="13">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555</v>
      </c>
      <c r="BQ50" s="1233"/>
      <c r="BR50" s="1233"/>
      <c r="BS50" s="1233"/>
      <c r="BT50" s="1233"/>
      <c r="BU50" s="1233"/>
      <c r="BV50" s="1233"/>
      <c r="BW50" s="1233"/>
      <c r="BX50" s="1233" t="s">
        <v>556</v>
      </c>
      <c r="BY50" s="1233"/>
      <c r="BZ50" s="1233"/>
      <c r="CA50" s="1233"/>
      <c r="CB50" s="1233"/>
      <c r="CC50" s="1233"/>
      <c r="CD50" s="1233"/>
      <c r="CE50" s="1233"/>
      <c r="CF50" s="1233" t="s">
        <v>557</v>
      </c>
      <c r="CG50" s="1233"/>
      <c r="CH50" s="1233"/>
      <c r="CI50" s="1233"/>
      <c r="CJ50" s="1233"/>
      <c r="CK50" s="1233"/>
      <c r="CL50" s="1233"/>
      <c r="CM50" s="1233"/>
      <c r="CN50" s="1233" t="s">
        <v>558</v>
      </c>
      <c r="CO50" s="1233"/>
      <c r="CP50" s="1233"/>
      <c r="CQ50" s="1233"/>
      <c r="CR50" s="1233"/>
      <c r="CS50" s="1233"/>
      <c r="CT50" s="1233"/>
      <c r="CU50" s="1233"/>
      <c r="CV50" s="1233" t="s">
        <v>559</v>
      </c>
      <c r="CW50" s="1233"/>
      <c r="CX50" s="1233"/>
      <c r="CY50" s="1233"/>
      <c r="CZ50" s="1233"/>
      <c r="DA50" s="1233"/>
      <c r="DB50" s="1233"/>
      <c r="DC50" s="1233"/>
    </row>
    <row r="51" spans="1:109" ht="13.5" customHeight="1">
      <c r="B51" s="259"/>
      <c r="G51" s="1236"/>
      <c r="H51" s="1236"/>
      <c r="I51" s="1249"/>
      <c r="J51" s="1249"/>
      <c r="K51" s="1235"/>
      <c r="L51" s="1235"/>
      <c r="M51" s="1235"/>
      <c r="N51" s="1235"/>
      <c r="AM51" s="359"/>
      <c r="AN51" s="1231" t="s">
        <v>595</v>
      </c>
      <c r="AO51" s="1231"/>
      <c r="AP51" s="1231"/>
      <c r="AQ51" s="1231"/>
      <c r="AR51" s="1231"/>
      <c r="AS51" s="1231"/>
      <c r="AT51" s="1231"/>
      <c r="AU51" s="1231"/>
      <c r="AV51" s="1231"/>
      <c r="AW51" s="1231"/>
      <c r="AX51" s="1231"/>
      <c r="AY51" s="1231"/>
      <c r="AZ51" s="1231"/>
      <c r="BA51" s="1231"/>
      <c r="BB51" s="1231" t="s">
        <v>596</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v>6.2</v>
      </c>
      <c r="BY51" s="1228"/>
      <c r="BZ51" s="1228"/>
      <c r="CA51" s="1228"/>
      <c r="CB51" s="1228"/>
      <c r="CC51" s="1228"/>
      <c r="CD51" s="1228"/>
      <c r="CE51" s="1228"/>
      <c r="CF51" s="1228">
        <v>6.9</v>
      </c>
      <c r="CG51" s="1228"/>
      <c r="CH51" s="1228"/>
      <c r="CI51" s="1228"/>
      <c r="CJ51" s="1228"/>
      <c r="CK51" s="1228"/>
      <c r="CL51" s="1228"/>
      <c r="CM51" s="1228"/>
      <c r="CN51" s="1228">
        <v>3</v>
      </c>
      <c r="CO51" s="1228"/>
      <c r="CP51" s="1228"/>
      <c r="CQ51" s="1228"/>
      <c r="CR51" s="1228"/>
      <c r="CS51" s="1228"/>
      <c r="CT51" s="1228"/>
      <c r="CU51" s="1228"/>
      <c r="CV51" s="1228"/>
      <c r="CW51" s="1228"/>
      <c r="CX51" s="1228"/>
      <c r="CY51" s="1228"/>
      <c r="CZ51" s="1228"/>
      <c r="DA51" s="1228"/>
      <c r="DB51" s="1228"/>
      <c r="DC51" s="1228"/>
    </row>
    <row r="52" spans="1:109" ht="13">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597</v>
      </c>
      <c r="BC53" s="1231"/>
      <c r="BD53" s="1231"/>
      <c r="BE53" s="1231"/>
      <c r="BF53" s="1231"/>
      <c r="BG53" s="1231"/>
      <c r="BH53" s="1231"/>
      <c r="BI53" s="1231"/>
      <c r="BJ53" s="1231"/>
      <c r="BK53" s="1231"/>
      <c r="BL53" s="1231"/>
      <c r="BM53" s="1231"/>
      <c r="BN53" s="1231"/>
      <c r="BO53" s="1231"/>
      <c r="BP53" s="1228">
        <v>53.4</v>
      </c>
      <c r="BQ53" s="1228"/>
      <c r="BR53" s="1228"/>
      <c r="BS53" s="1228"/>
      <c r="BT53" s="1228"/>
      <c r="BU53" s="1228"/>
      <c r="BV53" s="1228"/>
      <c r="BW53" s="1228"/>
      <c r="BX53" s="1228">
        <v>53.6</v>
      </c>
      <c r="BY53" s="1228"/>
      <c r="BZ53" s="1228"/>
      <c r="CA53" s="1228"/>
      <c r="CB53" s="1228"/>
      <c r="CC53" s="1228"/>
      <c r="CD53" s="1228"/>
      <c r="CE53" s="1228"/>
      <c r="CF53" s="1228">
        <v>54.1</v>
      </c>
      <c r="CG53" s="1228"/>
      <c r="CH53" s="1228"/>
      <c r="CI53" s="1228"/>
      <c r="CJ53" s="1228"/>
      <c r="CK53" s="1228"/>
      <c r="CL53" s="1228"/>
      <c r="CM53" s="1228"/>
      <c r="CN53" s="1228">
        <v>55.3</v>
      </c>
      <c r="CO53" s="1228"/>
      <c r="CP53" s="1228"/>
      <c r="CQ53" s="1228"/>
      <c r="CR53" s="1228"/>
      <c r="CS53" s="1228"/>
      <c r="CT53" s="1228"/>
      <c r="CU53" s="1228"/>
      <c r="CV53" s="1228">
        <v>56.9</v>
      </c>
      <c r="CW53" s="1228"/>
      <c r="CX53" s="1228"/>
      <c r="CY53" s="1228"/>
      <c r="CZ53" s="1228"/>
      <c r="DA53" s="1228"/>
      <c r="DB53" s="1228"/>
      <c r="DC53" s="1228"/>
    </row>
    <row r="54" spans="1:109" ht="13">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c r="A55" s="358"/>
      <c r="B55" s="259"/>
      <c r="G55" s="1234"/>
      <c r="H55" s="1234"/>
      <c r="I55" s="1234"/>
      <c r="J55" s="1234"/>
      <c r="K55" s="1235"/>
      <c r="L55" s="1235"/>
      <c r="M55" s="1235"/>
      <c r="N55" s="1235"/>
      <c r="AN55" s="1233" t="s">
        <v>598</v>
      </c>
      <c r="AO55" s="1233"/>
      <c r="AP55" s="1233"/>
      <c r="AQ55" s="1233"/>
      <c r="AR55" s="1233"/>
      <c r="AS55" s="1233"/>
      <c r="AT55" s="1233"/>
      <c r="AU55" s="1233"/>
      <c r="AV55" s="1233"/>
      <c r="AW55" s="1233"/>
      <c r="AX55" s="1233"/>
      <c r="AY55" s="1233"/>
      <c r="AZ55" s="1233"/>
      <c r="BA55" s="1233"/>
      <c r="BB55" s="1231" t="s">
        <v>596</v>
      </c>
      <c r="BC55" s="1231"/>
      <c r="BD55" s="1231"/>
      <c r="BE55" s="1231"/>
      <c r="BF55" s="1231"/>
      <c r="BG55" s="1231"/>
      <c r="BH55" s="1231"/>
      <c r="BI55" s="1231"/>
      <c r="BJ55" s="1231"/>
      <c r="BK55" s="1231"/>
      <c r="BL55" s="1231"/>
      <c r="BM55" s="1231"/>
      <c r="BN55" s="1231"/>
      <c r="BO55" s="1231"/>
      <c r="BP55" s="1228">
        <v>23.1</v>
      </c>
      <c r="BQ55" s="1228"/>
      <c r="BR55" s="1228"/>
      <c r="BS55" s="1228"/>
      <c r="BT55" s="1228"/>
      <c r="BU55" s="1228"/>
      <c r="BV55" s="1228"/>
      <c r="BW55" s="1228"/>
      <c r="BX55" s="1228">
        <v>19</v>
      </c>
      <c r="BY55" s="1228"/>
      <c r="BZ55" s="1228"/>
      <c r="CA55" s="1228"/>
      <c r="CB55" s="1228"/>
      <c r="CC55" s="1228"/>
      <c r="CD55" s="1228"/>
      <c r="CE55" s="1228"/>
      <c r="CF55" s="1228">
        <v>18</v>
      </c>
      <c r="CG55" s="1228"/>
      <c r="CH55" s="1228"/>
      <c r="CI55" s="1228"/>
      <c r="CJ55" s="1228"/>
      <c r="CK55" s="1228"/>
      <c r="CL55" s="1228"/>
      <c r="CM55" s="1228"/>
      <c r="CN55" s="1228">
        <v>13.1</v>
      </c>
      <c r="CO55" s="1228"/>
      <c r="CP55" s="1228"/>
      <c r="CQ55" s="1228"/>
      <c r="CR55" s="1228"/>
      <c r="CS55" s="1228"/>
      <c r="CT55" s="1228"/>
      <c r="CU55" s="1228"/>
      <c r="CV55" s="1228">
        <v>10.9</v>
      </c>
      <c r="CW55" s="1228"/>
      <c r="CX55" s="1228"/>
      <c r="CY55" s="1228"/>
      <c r="CZ55" s="1228"/>
      <c r="DA55" s="1228"/>
      <c r="DB55" s="1228"/>
      <c r="DC55" s="1228"/>
    </row>
    <row r="56" spans="1:109" ht="13">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597</v>
      </c>
      <c r="BC57" s="1231"/>
      <c r="BD57" s="1231"/>
      <c r="BE57" s="1231"/>
      <c r="BF57" s="1231"/>
      <c r="BG57" s="1231"/>
      <c r="BH57" s="1231"/>
      <c r="BI57" s="1231"/>
      <c r="BJ57" s="1231"/>
      <c r="BK57" s="1231"/>
      <c r="BL57" s="1231"/>
      <c r="BM57" s="1231"/>
      <c r="BN57" s="1231"/>
      <c r="BO57" s="1231"/>
      <c r="BP57" s="1228">
        <v>60.4</v>
      </c>
      <c r="BQ57" s="1228"/>
      <c r="BR57" s="1228"/>
      <c r="BS57" s="1228"/>
      <c r="BT57" s="1228"/>
      <c r="BU57" s="1228"/>
      <c r="BV57" s="1228"/>
      <c r="BW57" s="1228"/>
      <c r="BX57" s="1228">
        <v>60.9</v>
      </c>
      <c r="BY57" s="1228"/>
      <c r="BZ57" s="1228"/>
      <c r="CA57" s="1228"/>
      <c r="CB57" s="1228"/>
      <c r="CC57" s="1228"/>
      <c r="CD57" s="1228"/>
      <c r="CE57" s="1228"/>
      <c r="CF57" s="1228">
        <v>61.9</v>
      </c>
      <c r="CG57" s="1228"/>
      <c r="CH57" s="1228"/>
      <c r="CI57" s="1228"/>
      <c r="CJ57" s="1228"/>
      <c r="CK57" s="1228"/>
      <c r="CL57" s="1228"/>
      <c r="CM57" s="1228"/>
      <c r="CN57" s="1228">
        <v>62.5</v>
      </c>
      <c r="CO57" s="1228"/>
      <c r="CP57" s="1228"/>
      <c r="CQ57" s="1228"/>
      <c r="CR57" s="1228"/>
      <c r="CS57" s="1228"/>
      <c r="CT57" s="1228"/>
      <c r="CU57" s="1228"/>
      <c r="CV57" s="1228">
        <v>63.5</v>
      </c>
      <c r="CW57" s="1228"/>
      <c r="CX57" s="1228"/>
      <c r="CY57" s="1228"/>
      <c r="CZ57" s="1228"/>
      <c r="DA57" s="1228"/>
      <c r="DB57" s="1228"/>
      <c r="DC57" s="1228"/>
      <c r="DD57" s="363"/>
      <c r="DE57" s="362"/>
    </row>
    <row r="58" spans="1:109" s="358" customFormat="1" ht="13">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c r="B63" s="312" t="s">
        <v>599</v>
      </c>
    </row>
    <row r="64" spans="1:109" ht="13">
      <c r="B64" s="259"/>
      <c r="G64" s="357"/>
      <c r="I64" s="369"/>
      <c r="J64" s="369"/>
      <c r="K64" s="369"/>
      <c r="L64" s="369"/>
      <c r="M64" s="369"/>
      <c r="N64" s="370"/>
      <c r="AM64" s="357"/>
      <c r="AN64" s="357" t="s">
        <v>592</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c r="B65" s="259"/>
      <c r="AN65" s="1240" t="s">
        <v>600</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c r="B71" s="259"/>
      <c r="G71" s="374"/>
      <c r="I71" s="375"/>
      <c r="J71" s="372"/>
      <c r="K71" s="372"/>
      <c r="L71" s="373"/>
      <c r="M71" s="372"/>
      <c r="N71" s="373"/>
      <c r="AM71" s="374"/>
      <c r="AN71" s="255" t="s">
        <v>594</v>
      </c>
    </row>
    <row r="72" spans="2:107" ht="13">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555</v>
      </c>
      <c r="BQ72" s="1233"/>
      <c r="BR72" s="1233"/>
      <c r="BS72" s="1233"/>
      <c r="BT72" s="1233"/>
      <c r="BU72" s="1233"/>
      <c r="BV72" s="1233"/>
      <c r="BW72" s="1233"/>
      <c r="BX72" s="1233" t="s">
        <v>556</v>
      </c>
      <c r="BY72" s="1233"/>
      <c r="BZ72" s="1233"/>
      <c r="CA72" s="1233"/>
      <c r="CB72" s="1233"/>
      <c r="CC72" s="1233"/>
      <c r="CD72" s="1233"/>
      <c r="CE72" s="1233"/>
      <c r="CF72" s="1233" t="s">
        <v>557</v>
      </c>
      <c r="CG72" s="1233"/>
      <c r="CH72" s="1233"/>
      <c r="CI72" s="1233"/>
      <c r="CJ72" s="1233"/>
      <c r="CK72" s="1233"/>
      <c r="CL72" s="1233"/>
      <c r="CM72" s="1233"/>
      <c r="CN72" s="1233" t="s">
        <v>558</v>
      </c>
      <c r="CO72" s="1233"/>
      <c r="CP72" s="1233"/>
      <c r="CQ72" s="1233"/>
      <c r="CR72" s="1233"/>
      <c r="CS72" s="1233"/>
      <c r="CT72" s="1233"/>
      <c r="CU72" s="1233"/>
      <c r="CV72" s="1233" t="s">
        <v>559</v>
      </c>
      <c r="CW72" s="1233"/>
      <c r="CX72" s="1233"/>
      <c r="CY72" s="1233"/>
      <c r="CZ72" s="1233"/>
      <c r="DA72" s="1233"/>
      <c r="DB72" s="1233"/>
      <c r="DC72" s="1233"/>
    </row>
    <row r="73" spans="2:107" ht="13">
      <c r="B73" s="259"/>
      <c r="G73" s="1236"/>
      <c r="H73" s="1236"/>
      <c r="I73" s="1236"/>
      <c r="J73" s="1236"/>
      <c r="K73" s="1232"/>
      <c r="L73" s="1232"/>
      <c r="M73" s="1232"/>
      <c r="N73" s="1232"/>
      <c r="AM73" s="359"/>
      <c r="AN73" s="1231" t="s">
        <v>595</v>
      </c>
      <c r="AO73" s="1231"/>
      <c r="AP73" s="1231"/>
      <c r="AQ73" s="1231"/>
      <c r="AR73" s="1231"/>
      <c r="AS73" s="1231"/>
      <c r="AT73" s="1231"/>
      <c r="AU73" s="1231"/>
      <c r="AV73" s="1231"/>
      <c r="AW73" s="1231"/>
      <c r="AX73" s="1231"/>
      <c r="AY73" s="1231"/>
      <c r="AZ73" s="1231"/>
      <c r="BA73" s="1231"/>
      <c r="BB73" s="1231" t="s">
        <v>596</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v>6.2</v>
      </c>
      <c r="BY73" s="1228"/>
      <c r="BZ73" s="1228"/>
      <c r="CA73" s="1228"/>
      <c r="CB73" s="1228"/>
      <c r="CC73" s="1228"/>
      <c r="CD73" s="1228"/>
      <c r="CE73" s="1228"/>
      <c r="CF73" s="1228">
        <v>6.9</v>
      </c>
      <c r="CG73" s="1228"/>
      <c r="CH73" s="1228"/>
      <c r="CI73" s="1228"/>
      <c r="CJ73" s="1228"/>
      <c r="CK73" s="1228"/>
      <c r="CL73" s="1228"/>
      <c r="CM73" s="1228"/>
      <c r="CN73" s="1228">
        <v>3</v>
      </c>
      <c r="CO73" s="1228"/>
      <c r="CP73" s="1228"/>
      <c r="CQ73" s="1228"/>
      <c r="CR73" s="1228"/>
      <c r="CS73" s="1228"/>
      <c r="CT73" s="1228"/>
      <c r="CU73" s="1228"/>
      <c r="CV73" s="1228"/>
      <c r="CW73" s="1228"/>
      <c r="CX73" s="1228"/>
      <c r="CY73" s="1228"/>
      <c r="CZ73" s="1228"/>
      <c r="DA73" s="1228"/>
      <c r="DB73" s="1228"/>
      <c r="DC73" s="1228"/>
    </row>
    <row r="74" spans="2:107" ht="13">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601</v>
      </c>
      <c r="BC75" s="1231"/>
      <c r="BD75" s="1231"/>
      <c r="BE75" s="1231"/>
      <c r="BF75" s="1231"/>
      <c r="BG75" s="1231"/>
      <c r="BH75" s="1231"/>
      <c r="BI75" s="1231"/>
      <c r="BJ75" s="1231"/>
      <c r="BK75" s="1231"/>
      <c r="BL75" s="1231"/>
      <c r="BM75" s="1231"/>
      <c r="BN75" s="1231"/>
      <c r="BO75" s="1231"/>
      <c r="BP75" s="1228">
        <v>2.4</v>
      </c>
      <c r="BQ75" s="1228"/>
      <c r="BR75" s="1228"/>
      <c r="BS75" s="1228"/>
      <c r="BT75" s="1228"/>
      <c r="BU75" s="1228"/>
      <c r="BV75" s="1228"/>
      <c r="BW75" s="1228"/>
      <c r="BX75" s="1228">
        <v>2.6</v>
      </c>
      <c r="BY75" s="1228"/>
      <c r="BZ75" s="1228"/>
      <c r="CA75" s="1228"/>
      <c r="CB75" s="1228"/>
      <c r="CC75" s="1228"/>
      <c r="CD75" s="1228"/>
      <c r="CE75" s="1228"/>
      <c r="CF75" s="1228">
        <v>3.1</v>
      </c>
      <c r="CG75" s="1228"/>
      <c r="CH75" s="1228"/>
      <c r="CI75" s="1228"/>
      <c r="CJ75" s="1228"/>
      <c r="CK75" s="1228"/>
      <c r="CL75" s="1228"/>
      <c r="CM75" s="1228"/>
      <c r="CN75" s="1228">
        <v>3.9</v>
      </c>
      <c r="CO75" s="1228"/>
      <c r="CP75" s="1228"/>
      <c r="CQ75" s="1228"/>
      <c r="CR75" s="1228"/>
      <c r="CS75" s="1228"/>
      <c r="CT75" s="1228"/>
      <c r="CU75" s="1228"/>
      <c r="CV75" s="1228">
        <v>4.7</v>
      </c>
      <c r="CW75" s="1228"/>
      <c r="CX75" s="1228"/>
      <c r="CY75" s="1228"/>
      <c r="CZ75" s="1228"/>
      <c r="DA75" s="1228"/>
      <c r="DB75" s="1228"/>
      <c r="DC75" s="1228"/>
    </row>
    <row r="76" spans="2:107" ht="13">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c r="B77" s="259"/>
      <c r="G77" s="1234"/>
      <c r="H77" s="1234"/>
      <c r="I77" s="1234"/>
      <c r="J77" s="1234"/>
      <c r="K77" s="1232"/>
      <c r="L77" s="1232"/>
      <c r="M77" s="1232"/>
      <c r="N77" s="1232"/>
      <c r="AN77" s="1233" t="s">
        <v>598</v>
      </c>
      <c r="AO77" s="1233"/>
      <c r="AP77" s="1233"/>
      <c r="AQ77" s="1233"/>
      <c r="AR77" s="1233"/>
      <c r="AS77" s="1233"/>
      <c r="AT77" s="1233"/>
      <c r="AU77" s="1233"/>
      <c r="AV77" s="1233"/>
      <c r="AW77" s="1233"/>
      <c r="AX77" s="1233"/>
      <c r="AY77" s="1233"/>
      <c r="AZ77" s="1233"/>
      <c r="BA77" s="1233"/>
      <c r="BB77" s="1231" t="s">
        <v>596</v>
      </c>
      <c r="BC77" s="1231"/>
      <c r="BD77" s="1231"/>
      <c r="BE77" s="1231"/>
      <c r="BF77" s="1231"/>
      <c r="BG77" s="1231"/>
      <c r="BH77" s="1231"/>
      <c r="BI77" s="1231"/>
      <c r="BJ77" s="1231"/>
      <c r="BK77" s="1231"/>
      <c r="BL77" s="1231"/>
      <c r="BM77" s="1231"/>
      <c r="BN77" s="1231"/>
      <c r="BO77" s="1231"/>
      <c r="BP77" s="1228">
        <v>23.1</v>
      </c>
      <c r="BQ77" s="1228"/>
      <c r="BR77" s="1228"/>
      <c r="BS77" s="1228"/>
      <c r="BT77" s="1228"/>
      <c r="BU77" s="1228"/>
      <c r="BV77" s="1228"/>
      <c r="BW77" s="1228"/>
      <c r="BX77" s="1228">
        <v>19</v>
      </c>
      <c r="BY77" s="1228"/>
      <c r="BZ77" s="1228"/>
      <c r="CA77" s="1228"/>
      <c r="CB77" s="1228"/>
      <c r="CC77" s="1228"/>
      <c r="CD77" s="1228"/>
      <c r="CE77" s="1228"/>
      <c r="CF77" s="1228">
        <v>18</v>
      </c>
      <c r="CG77" s="1228"/>
      <c r="CH77" s="1228"/>
      <c r="CI77" s="1228"/>
      <c r="CJ77" s="1228"/>
      <c r="CK77" s="1228"/>
      <c r="CL77" s="1228"/>
      <c r="CM77" s="1228"/>
      <c r="CN77" s="1228">
        <v>13.1</v>
      </c>
      <c r="CO77" s="1228"/>
      <c r="CP77" s="1228"/>
      <c r="CQ77" s="1228"/>
      <c r="CR77" s="1228"/>
      <c r="CS77" s="1228"/>
      <c r="CT77" s="1228"/>
      <c r="CU77" s="1228"/>
      <c r="CV77" s="1228">
        <v>10.9</v>
      </c>
      <c r="CW77" s="1228"/>
      <c r="CX77" s="1228"/>
      <c r="CY77" s="1228"/>
      <c r="CZ77" s="1228"/>
      <c r="DA77" s="1228"/>
      <c r="DB77" s="1228"/>
      <c r="DC77" s="1228"/>
    </row>
    <row r="78" spans="2:107" ht="13">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601</v>
      </c>
      <c r="BC79" s="1231"/>
      <c r="BD79" s="1231"/>
      <c r="BE79" s="1231"/>
      <c r="BF79" s="1231"/>
      <c r="BG79" s="1231"/>
      <c r="BH79" s="1231"/>
      <c r="BI79" s="1231"/>
      <c r="BJ79" s="1231"/>
      <c r="BK79" s="1231"/>
      <c r="BL79" s="1231"/>
      <c r="BM79" s="1231"/>
      <c r="BN79" s="1231"/>
      <c r="BO79" s="1231"/>
      <c r="BP79" s="1228">
        <v>4.2</v>
      </c>
      <c r="BQ79" s="1228"/>
      <c r="BR79" s="1228"/>
      <c r="BS79" s="1228"/>
      <c r="BT79" s="1228"/>
      <c r="BU79" s="1228"/>
      <c r="BV79" s="1228"/>
      <c r="BW79" s="1228"/>
      <c r="BX79" s="1228">
        <v>3.6</v>
      </c>
      <c r="BY79" s="1228"/>
      <c r="BZ79" s="1228"/>
      <c r="CA79" s="1228"/>
      <c r="CB79" s="1228"/>
      <c r="CC79" s="1228"/>
      <c r="CD79" s="1228"/>
      <c r="CE79" s="1228"/>
      <c r="CF79" s="1228">
        <v>3.5</v>
      </c>
      <c r="CG79" s="1228"/>
      <c r="CH79" s="1228"/>
      <c r="CI79" s="1228"/>
      <c r="CJ79" s="1228"/>
      <c r="CK79" s="1228"/>
      <c r="CL79" s="1228"/>
      <c r="CM79" s="1228"/>
      <c r="CN79" s="1228">
        <v>3.6</v>
      </c>
      <c r="CO79" s="1228"/>
      <c r="CP79" s="1228"/>
      <c r="CQ79" s="1228"/>
      <c r="CR79" s="1228"/>
      <c r="CS79" s="1228"/>
      <c r="CT79" s="1228"/>
      <c r="CU79" s="1228"/>
      <c r="CV79" s="1228">
        <v>4</v>
      </c>
      <c r="CW79" s="1228"/>
      <c r="CX79" s="1228"/>
      <c r="CY79" s="1228"/>
      <c r="CZ79" s="1228"/>
      <c r="DA79" s="1228"/>
      <c r="DB79" s="1228"/>
      <c r="DC79" s="1228"/>
    </row>
    <row r="80" spans="2:107" ht="13">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c r="B81" s="259"/>
    </row>
    <row r="82" spans="2:109" ht="16.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c r="DD84" s="255"/>
      <c r="DE84" s="255"/>
    </row>
    <row r="85" spans="2:109" ht="13">
      <c r="DD85" s="255"/>
      <c r="DE85" s="255"/>
    </row>
  </sheetData>
  <sheetProtection algorithmName="SHA-512" hashValue="QjK1vNyTsOYOFdGOw/kl2JpysKChzJ4PPMDySdd9r6awhXh+gZ0NIyanQ0F16fqMpyZ/SJ9009ys28SE9h+8eA==" saltValue="lXMqFocakAlIdTwZ+3jNw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3A8DB-0D52-471F-A512-5AC2151D2A90}">
  <sheetPr>
    <pageSetUpPr fitToPage="1"/>
  </sheetPr>
  <dimension ref="A1:DR125"/>
  <sheetViews>
    <sheetView showGridLines="0" zoomScale="70" zoomScaleNormal="70" zoomScaleSheetLayoutView="70" workbookViewId="0">
      <selection activeCell="CB23" sqref="CB23"/>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c r="S2" s="253"/>
      <c r="AH2" s="253"/>
    </row>
    <row r="3" spans="1: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row r="5" spans="1:34" ht="13"/>
    <row r="6" spans="1:34" ht="13"/>
    <row r="7" spans="1:34" ht="13"/>
    <row r="8" spans="1:34" ht="13"/>
    <row r="9" spans="1:34" ht="13">
      <c r="AH9" s="253"/>
    </row>
    <row r="10" spans="1:34" ht="13"/>
    <row r="11" spans="1:34" ht="13"/>
    <row r="12" spans="1:34" ht="13"/>
    <row r="13" spans="1:34" ht="13"/>
    <row r="14" spans="1:34" ht="13"/>
    <row r="15" spans="1:34" ht="13"/>
    <row r="16" spans="1: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502</v>
      </c>
    </row>
  </sheetData>
  <sheetProtection algorithmName="SHA-512" hashValue="HiXJJ/5JQCnywBfcpWbffagooO0WNJ8Hg6rrWV5tsnwn/5xteqUjCtKBq9j+lOk+9RgkgL7JsNxHNi8ddVf3dA==" saltValue="zjFowOr/DDM2nS1kIuAo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09C1-55C8-4D0B-92D1-459C10B5828F}">
  <sheetPr>
    <pageSetUpPr fitToPage="1"/>
  </sheetPr>
  <dimension ref="A1:DR125"/>
  <sheetViews>
    <sheetView showGridLines="0" zoomScale="85" zoomScaleNormal="85" zoomScaleSheetLayoutView="55" workbookViewId="0">
      <selection activeCell="CB23" sqref="CB23"/>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c r="S2" s="253"/>
      <c r="AH2" s="253"/>
    </row>
    <row r="3" spans="2: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row r="5" spans="2:34" ht="13"/>
    <row r="6" spans="2:34" ht="13"/>
    <row r="7" spans="2:34" ht="13"/>
    <row r="8" spans="2:34" ht="13"/>
    <row r="9" spans="2:34" ht="13">
      <c r="AH9" s="253"/>
    </row>
    <row r="10" spans="2:34" ht="13"/>
    <row r="11" spans="2:34" ht="13"/>
    <row r="12" spans="2:34" ht="13"/>
    <row r="13" spans="2:34" ht="13"/>
    <row r="14" spans="2:34" ht="13"/>
    <row r="15" spans="2:34" ht="13"/>
    <row r="16" spans="2: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c r="AG59" s="253"/>
      <c r="AH59" s="253"/>
    </row>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502</v>
      </c>
    </row>
  </sheetData>
  <sheetProtection algorithmName="SHA-512" hashValue="IpOdaDiNqzUcNCopRBmTAsbMzF5dzMhFK9Dsu/X5l7t0wGQPVVrDDpEpJ9hk/eVAq+3CuOkVcYlCcolS00BDSQ==" saltValue="GiPt/yJJEQ9iz9E0nE2r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53</v>
      </c>
      <c r="E2" s="147"/>
      <c r="F2" s="148" t="s">
        <v>552</v>
      </c>
      <c r="G2" s="149"/>
      <c r="H2" s="150"/>
    </row>
    <row r="3" spans="1:8">
      <c r="A3" s="146" t="s">
        <v>545</v>
      </c>
      <c r="B3" s="151"/>
      <c r="C3" s="152"/>
      <c r="D3" s="153">
        <v>25360</v>
      </c>
      <c r="E3" s="154"/>
      <c r="F3" s="155">
        <v>45022</v>
      </c>
      <c r="G3" s="156"/>
      <c r="H3" s="157"/>
    </row>
    <row r="4" spans="1:8">
      <c r="A4" s="158"/>
      <c r="B4" s="159"/>
      <c r="C4" s="160"/>
      <c r="D4" s="161">
        <v>16320</v>
      </c>
      <c r="E4" s="162"/>
      <c r="F4" s="163">
        <v>25247</v>
      </c>
      <c r="G4" s="164"/>
      <c r="H4" s="165"/>
    </row>
    <row r="5" spans="1:8">
      <c r="A5" s="146" t="s">
        <v>547</v>
      </c>
      <c r="B5" s="151"/>
      <c r="C5" s="152"/>
      <c r="D5" s="153">
        <v>54892</v>
      </c>
      <c r="E5" s="154"/>
      <c r="F5" s="155">
        <v>46035</v>
      </c>
      <c r="G5" s="156"/>
      <c r="H5" s="157"/>
    </row>
    <row r="6" spans="1:8">
      <c r="A6" s="158"/>
      <c r="B6" s="159"/>
      <c r="C6" s="160"/>
      <c r="D6" s="161">
        <v>36898</v>
      </c>
      <c r="E6" s="162"/>
      <c r="F6" s="163">
        <v>25158</v>
      </c>
      <c r="G6" s="164"/>
      <c r="H6" s="165"/>
    </row>
    <row r="7" spans="1:8">
      <c r="A7" s="146" t="s">
        <v>548</v>
      </c>
      <c r="B7" s="151"/>
      <c r="C7" s="152"/>
      <c r="D7" s="153">
        <v>31914</v>
      </c>
      <c r="E7" s="154"/>
      <c r="F7" s="155">
        <v>43261</v>
      </c>
      <c r="G7" s="156"/>
      <c r="H7" s="157"/>
    </row>
    <row r="8" spans="1:8">
      <c r="A8" s="158"/>
      <c r="B8" s="159"/>
      <c r="C8" s="160"/>
      <c r="D8" s="161">
        <v>18119</v>
      </c>
      <c r="E8" s="162"/>
      <c r="F8" s="163">
        <v>24721</v>
      </c>
      <c r="G8" s="164"/>
      <c r="H8" s="165"/>
    </row>
    <row r="9" spans="1:8">
      <c r="A9" s="146" t="s">
        <v>549</v>
      </c>
      <c r="B9" s="151"/>
      <c r="C9" s="152"/>
      <c r="D9" s="153">
        <v>26959</v>
      </c>
      <c r="E9" s="154"/>
      <c r="F9" s="155">
        <v>40626</v>
      </c>
      <c r="G9" s="156"/>
      <c r="H9" s="157"/>
    </row>
    <row r="10" spans="1:8">
      <c r="A10" s="158"/>
      <c r="B10" s="159"/>
      <c r="C10" s="160"/>
      <c r="D10" s="161">
        <v>20347</v>
      </c>
      <c r="E10" s="162"/>
      <c r="F10" s="163">
        <v>24279</v>
      </c>
      <c r="G10" s="164"/>
      <c r="H10" s="165"/>
    </row>
    <row r="11" spans="1:8">
      <c r="A11" s="146" t="s">
        <v>550</v>
      </c>
      <c r="B11" s="151"/>
      <c r="C11" s="152"/>
      <c r="D11" s="153">
        <v>24064</v>
      </c>
      <c r="E11" s="154"/>
      <c r="F11" s="155">
        <v>46133</v>
      </c>
      <c r="G11" s="156"/>
      <c r="H11" s="157"/>
    </row>
    <row r="12" spans="1:8">
      <c r="A12" s="158"/>
      <c r="B12" s="159"/>
      <c r="C12" s="166"/>
      <c r="D12" s="161">
        <v>19726</v>
      </c>
      <c r="E12" s="162"/>
      <c r="F12" s="163">
        <v>27280</v>
      </c>
      <c r="G12" s="164"/>
      <c r="H12" s="165"/>
    </row>
    <row r="13" spans="1:8">
      <c r="A13" s="146"/>
      <c r="B13" s="151"/>
      <c r="C13" s="152"/>
      <c r="D13" s="153">
        <v>32638</v>
      </c>
      <c r="E13" s="154"/>
      <c r="F13" s="155">
        <v>44215</v>
      </c>
      <c r="G13" s="167"/>
      <c r="H13" s="157"/>
    </row>
    <row r="14" spans="1:8">
      <c r="A14" s="158"/>
      <c r="B14" s="159"/>
      <c r="C14" s="160"/>
      <c r="D14" s="161">
        <v>22282</v>
      </c>
      <c r="E14" s="162"/>
      <c r="F14" s="163">
        <v>25337</v>
      </c>
      <c r="G14" s="164"/>
      <c r="H14" s="165"/>
    </row>
    <row r="17" spans="1:11">
      <c r="A17" s="142" t="s">
        <v>54</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55</v>
      </c>
      <c r="B19" s="168">
        <f>ROUND(VALUE(SUBSTITUTE(実質収支比率等に係る経年分析!F$48,"▲","-")),2)</f>
        <v>7.34</v>
      </c>
      <c r="C19" s="168">
        <f>ROUND(VALUE(SUBSTITUTE(実質収支比率等に係る経年分析!G$48,"▲","-")),2)</f>
        <v>7.4</v>
      </c>
      <c r="D19" s="168">
        <f>ROUND(VALUE(SUBSTITUTE(実質収支比率等に係る経年分析!H$48,"▲","-")),2)</f>
        <v>8.8699999999999992</v>
      </c>
      <c r="E19" s="168">
        <f>ROUND(VALUE(SUBSTITUTE(実質収支比率等に係る経年分析!I$48,"▲","-")),2)</f>
        <v>11.9</v>
      </c>
      <c r="F19" s="168">
        <f>ROUND(VALUE(SUBSTITUTE(実質収支比率等に係る経年分析!J$48,"▲","-")),2)</f>
        <v>15.91</v>
      </c>
    </row>
    <row r="20" spans="1:11">
      <c r="A20" s="168" t="s">
        <v>56</v>
      </c>
      <c r="B20" s="168">
        <f>ROUND(VALUE(SUBSTITUTE(実質収支比率等に係る経年分析!F$47,"▲","-")),2)</f>
        <v>10.98</v>
      </c>
      <c r="C20" s="168">
        <f>ROUND(VALUE(SUBSTITUTE(実質収支比率等に係る経年分析!G$47,"▲","-")),2)</f>
        <v>10.210000000000001</v>
      </c>
      <c r="D20" s="168">
        <f>ROUND(VALUE(SUBSTITUTE(実質収支比率等に係る経年分析!H$47,"▲","-")),2)</f>
        <v>10.34</v>
      </c>
      <c r="E20" s="168">
        <f>ROUND(VALUE(SUBSTITUTE(実質収支比率等に係る経年分析!I$47,"▲","-")),2)</f>
        <v>12.76</v>
      </c>
      <c r="F20" s="168">
        <f>ROUND(VALUE(SUBSTITUTE(実質収支比率等に係る経年分析!J$47,"▲","-")),2)</f>
        <v>11.79</v>
      </c>
    </row>
    <row r="21" spans="1:11">
      <c r="A21" s="168" t="s">
        <v>57</v>
      </c>
      <c r="B21" s="168">
        <f>IF(ISNUMBER(VALUE(SUBSTITUTE(実質収支比率等に係る経年分析!F$49,"▲","-"))),ROUND(VALUE(SUBSTITUTE(実質収支比率等に係る経年分析!F$49,"▲","-")),2),NA())</f>
        <v>5.07</v>
      </c>
      <c r="C21" s="168">
        <f>IF(ISNUMBER(VALUE(SUBSTITUTE(実質収支比率等に係る経年分析!G$49,"▲","-"))),ROUND(VALUE(SUBSTITUTE(実質収支比率等に係る経年分析!G$49,"▲","-")),2),NA())</f>
        <v>-0.63</v>
      </c>
      <c r="D21" s="168">
        <f>IF(ISNUMBER(VALUE(SUBSTITUTE(実質収支比率等に係る経年分析!H$49,"▲","-"))),ROUND(VALUE(SUBSTITUTE(実質収支比率等に係る経年分析!H$49,"▲","-")),2),NA())</f>
        <v>1.98</v>
      </c>
      <c r="E21" s="168">
        <f>IF(ISNUMBER(VALUE(SUBSTITUTE(実質収支比率等に係る経年分析!I$49,"▲","-"))),ROUND(VALUE(SUBSTITUTE(実質収支比率等に係る経年分析!I$49,"▲","-")),2),NA())</f>
        <v>6.43</v>
      </c>
      <c r="F21" s="168">
        <f>IF(ISNUMBER(VALUE(SUBSTITUTE(実質収支比率等に係る経年分析!J$49,"▲","-"))),ROUND(VALUE(SUBSTITUTE(実質収支比率等に係る経年分析!J$49,"▲","-")),2),NA())</f>
        <v>2.4900000000000002</v>
      </c>
    </row>
    <row r="24" spans="1:11">
      <c r="A24" s="142" t="s">
        <v>58</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59</v>
      </c>
      <c r="C26" s="169" t="s">
        <v>60</v>
      </c>
      <c r="D26" s="169" t="s">
        <v>59</v>
      </c>
      <c r="E26" s="169" t="s">
        <v>60</v>
      </c>
      <c r="F26" s="169" t="s">
        <v>59</v>
      </c>
      <c r="G26" s="169" t="s">
        <v>60</v>
      </c>
      <c r="H26" s="169" t="s">
        <v>59</v>
      </c>
      <c r="I26" s="169" t="s">
        <v>60</v>
      </c>
      <c r="J26" s="169" t="s">
        <v>59</v>
      </c>
      <c r="K26" s="169" t="s">
        <v>60</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str">
        <f>IF(連結実質赤字比率に係る赤字・黒字の構成分析!C$41="",NA(),連結実質赤字比率に係る赤字・黒字の構成分析!C$41)</f>
        <v>所沢市国民健康保険特別会計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1.03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0.85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c r="A30" s="169" t="str">
        <f>IF(連結実質赤字比率に係る赤字・黒字の構成分析!C$40="",NA(),連結実質赤字比率に係る赤字・黒字の構成分析!C$40)</f>
        <v>所沢市交通災害共済特別会計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0.06</v>
      </c>
    </row>
    <row r="31" spans="1:11">
      <c r="A31" s="169" t="str">
        <f>IF(連結実質赤字比率に係る赤字・黒字の構成分析!C$39="",NA(),連結実質赤字比率に係る赤字・黒字の構成分析!C$39)</f>
        <v>所沢市後期高齢者医療特別会計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0.08</v>
      </c>
    </row>
    <row r="32" spans="1:11">
      <c r="A32" s="169" t="str">
        <f>IF(連結実質赤字比率に係る赤字・黒字の構成分析!C$38="",NA(),連結実質赤字比率に係る赤字・黒字の構成分析!C$38)</f>
        <v>所沢市病院事業会計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0.83</v>
      </c>
    </row>
    <row r="33" spans="1:16">
      <c r="A33" s="169" t="str">
        <f>IF(連結実質赤字比率に係る赤字・黒字の構成分析!C$37="",NA(),連結実質赤字比率に係る赤字・黒字の構成分析!C$37)</f>
        <v>所沢市介護保険特別会計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1.93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2.65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2.39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2.87</v>
      </c>
    </row>
    <row r="34" spans="1:16">
      <c r="A34" s="169" t="str">
        <f>IF(連結実質赤字比率に係る赤字・黒字の構成分析!C$36="",NA(),連結実質赤字比率に係る赤字・黒字の構成分析!C$36)</f>
        <v>所沢市下水道事業会計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5.26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5.89</v>
      </c>
    </row>
    <row r="35" spans="1:16">
      <c r="A35" s="169" t="str">
        <f>IF(連結実質赤字比率に係る赤字・黒字の構成分析!C$35="",NA(),連結実質赤字比率に係る赤字・黒字の構成分析!C$35)</f>
        <v>所沢市水道事業会計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10.119999999999999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10.18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8.5399999999999991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8.3800000000000008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6.95</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7.28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7.45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8.8699999999999992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11.81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15.91</v>
      </c>
    </row>
    <row r="39" spans="1:16">
      <c r="A39" s="142" t="s">
        <v>61</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c r="A42" s="170" t="s">
        <v>64</v>
      </c>
      <c r="B42" s="170"/>
      <c r="C42" s="170"/>
      <c r="D42" s="170">
        <f>'実質公債費比率（分子）の構造'!K$52</f>
        <v>6520</v>
      </c>
      <c r="E42" s="170"/>
      <c r="F42" s="170"/>
      <c r="G42" s="170">
        <f>'実質公債費比率（分子）の構造'!L$52</f>
        <v>6321</v>
      </c>
      <c r="H42" s="170"/>
      <c r="I42" s="170"/>
      <c r="J42" s="170">
        <f>'実質公債費比率（分子）の構造'!M$52</f>
        <v>5965</v>
      </c>
      <c r="K42" s="170"/>
      <c r="L42" s="170"/>
      <c r="M42" s="170">
        <f>'実質公債費比率（分子）の構造'!N$52</f>
        <v>6416</v>
      </c>
      <c r="N42" s="170"/>
      <c r="O42" s="170"/>
      <c r="P42" s="170">
        <f>'実質公債費比率（分子）の構造'!O$52</f>
        <v>6303</v>
      </c>
    </row>
    <row r="43" spans="1:16">
      <c r="A43" s="170" t="s">
        <v>65</v>
      </c>
      <c r="B43" s="170" t="str">
        <f>'実質公債費比率（分子）の構造'!K$51</f>
        <v>-</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c r="A44" s="170" t="s">
        <v>66</v>
      </c>
      <c r="B44" s="170">
        <f>'実質公債費比率（分子）の構造'!K$50</f>
        <v>230</v>
      </c>
      <c r="C44" s="170"/>
      <c r="D44" s="170"/>
      <c r="E44" s="170">
        <f>'実質公債費比率（分子）の構造'!L$50</f>
        <v>230</v>
      </c>
      <c r="F44" s="170"/>
      <c r="G44" s="170"/>
      <c r="H44" s="170">
        <f>'実質公債費比率（分子）の構造'!M$50</f>
        <v>365</v>
      </c>
      <c r="I44" s="170"/>
      <c r="J44" s="170"/>
      <c r="K44" s="170">
        <f>'実質公債費比率（分子）の構造'!N$50</f>
        <v>402</v>
      </c>
      <c r="L44" s="170"/>
      <c r="M44" s="170"/>
      <c r="N44" s="170">
        <f>'実質公債費比率（分子）の構造'!O$50</f>
        <v>404</v>
      </c>
      <c r="O44" s="170"/>
      <c r="P44" s="170"/>
    </row>
    <row r="45" spans="1:16">
      <c r="A45" s="170" t="s">
        <v>67</v>
      </c>
      <c r="B45" s="170">
        <f>'実質公債費比率（分子）の構造'!K$49</f>
        <v>195</v>
      </c>
      <c r="C45" s="170"/>
      <c r="D45" s="170"/>
      <c r="E45" s="170">
        <f>'実質公債費比率（分子）の構造'!L$49</f>
        <v>186</v>
      </c>
      <c r="F45" s="170"/>
      <c r="G45" s="170"/>
      <c r="H45" s="170">
        <f>'実質公債費比率（分子）の構造'!M$49</f>
        <v>164</v>
      </c>
      <c r="I45" s="170"/>
      <c r="J45" s="170"/>
      <c r="K45" s="170">
        <f>'実質公債費比率（分子）の構造'!N$49</f>
        <v>192</v>
      </c>
      <c r="L45" s="170"/>
      <c r="M45" s="170"/>
      <c r="N45" s="170">
        <f>'実質公債費比率（分子）の構造'!O$49</f>
        <v>182</v>
      </c>
      <c r="O45" s="170"/>
      <c r="P45" s="170"/>
    </row>
    <row r="46" spans="1:16">
      <c r="A46" s="170" t="s">
        <v>68</v>
      </c>
      <c r="B46" s="170">
        <f>'実質公債費比率（分子）の構造'!K$48</f>
        <v>965</v>
      </c>
      <c r="C46" s="170"/>
      <c r="D46" s="170"/>
      <c r="E46" s="170">
        <f>'実質公債費比率（分子）の構造'!L$48</f>
        <v>1111</v>
      </c>
      <c r="F46" s="170"/>
      <c r="G46" s="170"/>
      <c r="H46" s="170">
        <f>'実質公債費比率（分子）の構造'!M$48</f>
        <v>995</v>
      </c>
      <c r="I46" s="170"/>
      <c r="J46" s="170"/>
      <c r="K46" s="170">
        <f>'実質公債費比率（分子）の構造'!N$48</f>
        <v>988</v>
      </c>
      <c r="L46" s="170"/>
      <c r="M46" s="170"/>
      <c r="N46" s="170">
        <f>'実質公債費比率（分子）の構造'!O$48</f>
        <v>1155</v>
      </c>
      <c r="O46" s="170"/>
      <c r="P46" s="170"/>
    </row>
    <row r="47" spans="1:16">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71</v>
      </c>
      <c r="B49" s="170">
        <f>'実質公債費比率（分子）の構造'!K$45</f>
        <v>6421</v>
      </c>
      <c r="C49" s="170"/>
      <c r="D49" s="170"/>
      <c r="E49" s="170">
        <f>'実質公債費比率（分子）の構造'!L$45</f>
        <v>6445</v>
      </c>
      <c r="F49" s="170"/>
      <c r="G49" s="170"/>
      <c r="H49" s="170">
        <f>'実質公債費比率（分子）の構造'!M$45</f>
        <v>6643</v>
      </c>
      <c r="I49" s="170"/>
      <c r="J49" s="170"/>
      <c r="K49" s="170">
        <f>'実質公債費比率（分子）の構造'!N$45</f>
        <v>7739</v>
      </c>
      <c r="L49" s="170"/>
      <c r="M49" s="170"/>
      <c r="N49" s="170">
        <f>'実質公債費比率（分子）の構造'!O$45</f>
        <v>7760</v>
      </c>
      <c r="O49" s="170"/>
      <c r="P49" s="170"/>
    </row>
    <row r="50" spans="1:16">
      <c r="A50" s="170" t="s">
        <v>72</v>
      </c>
      <c r="B50" s="170" t="e">
        <f>NA()</f>
        <v>#N/A</v>
      </c>
      <c r="C50" s="170">
        <f>IF(ISNUMBER('実質公債費比率（分子）の構造'!K$53),'実質公債費比率（分子）の構造'!K$53,NA())</f>
        <v>1291</v>
      </c>
      <c r="D50" s="170" t="e">
        <f>NA()</f>
        <v>#N/A</v>
      </c>
      <c r="E50" s="170" t="e">
        <f>NA()</f>
        <v>#N/A</v>
      </c>
      <c r="F50" s="170">
        <f>IF(ISNUMBER('実質公債費比率（分子）の構造'!L$53),'実質公債費比率（分子）の構造'!L$53,NA())</f>
        <v>1651</v>
      </c>
      <c r="G50" s="170" t="e">
        <f>NA()</f>
        <v>#N/A</v>
      </c>
      <c r="H50" s="170" t="e">
        <f>NA()</f>
        <v>#N/A</v>
      </c>
      <c r="I50" s="170">
        <f>IF(ISNUMBER('実質公債費比率（分子）の構造'!M$53),'実質公債費比率（分子）の構造'!M$53,NA())</f>
        <v>2202</v>
      </c>
      <c r="J50" s="170" t="e">
        <f>NA()</f>
        <v>#N/A</v>
      </c>
      <c r="K50" s="170" t="e">
        <f>NA()</f>
        <v>#N/A</v>
      </c>
      <c r="L50" s="170">
        <f>IF(ISNUMBER('実質公債費比率（分子）の構造'!N$53),'実質公債費比率（分子）の構造'!N$53,NA())</f>
        <v>2905</v>
      </c>
      <c r="M50" s="170" t="e">
        <f>NA()</f>
        <v>#N/A</v>
      </c>
      <c r="N50" s="170" t="e">
        <f>NA()</f>
        <v>#N/A</v>
      </c>
      <c r="O50" s="170">
        <f>IF(ISNUMBER('実質公債費比率（分子）の構造'!O$53),'実質公債費比率（分子）の構造'!O$53,NA())</f>
        <v>3198</v>
      </c>
      <c r="P50" s="170" t="e">
        <f>NA()</f>
        <v>#N/A</v>
      </c>
    </row>
    <row r="53" spans="1:16">
      <c r="A53" s="142" t="s">
        <v>73</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c r="A56" s="169" t="s">
        <v>44</v>
      </c>
      <c r="B56" s="169"/>
      <c r="C56" s="169"/>
      <c r="D56" s="169">
        <f>'将来負担比率（分子）の構造'!I$52</f>
        <v>53512</v>
      </c>
      <c r="E56" s="169"/>
      <c r="F56" s="169"/>
      <c r="G56" s="169">
        <f>'将来負担比率（分子）の構造'!J$52</f>
        <v>54950</v>
      </c>
      <c r="H56" s="169"/>
      <c r="I56" s="169"/>
      <c r="J56" s="169">
        <f>'将来負担比率（分子）の構造'!K$52</f>
        <v>55134</v>
      </c>
      <c r="K56" s="169"/>
      <c r="L56" s="169"/>
      <c r="M56" s="169">
        <f>'将来負担比率（分子）の構造'!L$52</f>
        <v>55549</v>
      </c>
      <c r="N56" s="169"/>
      <c r="O56" s="169"/>
      <c r="P56" s="169">
        <f>'将来負担比率（分子）の構造'!M$52</f>
        <v>54051</v>
      </c>
    </row>
    <row r="57" spans="1:16">
      <c r="A57" s="169" t="s">
        <v>43</v>
      </c>
      <c r="B57" s="169"/>
      <c r="C57" s="169"/>
      <c r="D57" s="169">
        <f>'将来負担比率（分子）の構造'!I$51</f>
        <v>7494</v>
      </c>
      <c r="E57" s="169"/>
      <c r="F57" s="169"/>
      <c r="G57" s="169">
        <f>'将来負担比率（分子）の構造'!J$51</f>
        <v>8041</v>
      </c>
      <c r="H57" s="169"/>
      <c r="I57" s="169"/>
      <c r="J57" s="169">
        <f>'将来負担比率（分子）の構造'!K$51</f>
        <v>8270</v>
      </c>
      <c r="K57" s="169"/>
      <c r="L57" s="169"/>
      <c r="M57" s="169">
        <f>'将来負担比率（分子）の構造'!L$51</f>
        <v>8762</v>
      </c>
      <c r="N57" s="169"/>
      <c r="O57" s="169"/>
      <c r="P57" s="169">
        <f>'将来負担比率（分子）の構造'!M$51</f>
        <v>8229</v>
      </c>
    </row>
    <row r="58" spans="1:16">
      <c r="A58" s="169" t="s">
        <v>42</v>
      </c>
      <c r="B58" s="169"/>
      <c r="C58" s="169"/>
      <c r="D58" s="169">
        <f>'将来負担比率（分子）の構造'!I$50</f>
        <v>13096</v>
      </c>
      <c r="E58" s="169"/>
      <c r="F58" s="169"/>
      <c r="G58" s="169">
        <f>'将来負担比率（分子）の構造'!J$50</f>
        <v>13226</v>
      </c>
      <c r="H58" s="169"/>
      <c r="I58" s="169"/>
      <c r="J58" s="169">
        <f>'将来負担比率（分子）の構造'!K$50</f>
        <v>12304</v>
      </c>
      <c r="K58" s="169"/>
      <c r="L58" s="169"/>
      <c r="M58" s="169">
        <f>'将来負担比率（分子）の構造'!L$50</f>
        <v>15962</v>
      </c>
      <c r="N58" s="169"/>
      <c r="O58" s="169"/>
      <c r="P58" s="169">
        <f>'将来負担比率（分子）の構造'!M$50</f>
        <v>16436</v>
      </c>
    </row>
    <row r="59" spans="1:16">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37</v>
      </c>
      <c r="B61" s="169">
        <f>'将来負担比率（分子）の構造'!I$46</f>
        <v>1</v>
      </c>
      <c r="C61" s="169"/>
      <c r="D61" s="169"/>
      <c r="E61" s="169">
        <f>'将来負担比率（分子）の構造'!J$46</f>
        <v>1</v>
      </c>
      <c r="F61" s="169"/>
      <c r="G61" s="169"/>
      <c r="H61" s="169" t="str">
        <f>'将来負担比率（分子）の構造'!K$46</f>
        <v>-</v>
      </c>
      <c r="I61" s="169"/>
      <c r="J61" s="169"/>
      <c r="K61" s="169">
        <f>'将来負担比率（分子）の構造'!L$46</f>
        <v>0</v>
      </c>
      <c r="L61" s="169"/>
      <c r="M61" s="169"/>
      <c r="N61" s="169" t="str">
        <f>'将来負担比率（分子）の構造'!M$46</f>
        <v>-</v>
      </c>
      <c r="O61" s="169"/>
      <c r="P61" s="169"/>
    </row>
    <row r="62" spans="1:16">
      <c r="A62" s="169" t="s">
        <v>36</v>
      </c>
      <c r="B62" s="169">
        <f>'将来負担比率（分子）の構造'!I$45</f>
        <v>7569</v>
      </c>
      <c r="C62" s="169"/>
      <c r="D62" s="169"/>
      <c r="E62" s="169">
        <f>'将来負担比率（分子）の構造'!J$45</f>
        <v>7566</v>
      </c>
      <c r="F62" s="169"/>
      <c r="G62" s="169"/>
      <c r="H62" s="169">
        <f>'将来負担比率（分子）の構造'!K$45</f>
        <v>7271</v>
      </c>
      <c r="I62" s="169"/>
      <c r="J62" s="169"/>
      <c r="K62" s="169">
        <f>'将来負担比率（分子）の構造'!L$45</f>
        <v>7115</v>
      </c>
      <c r="L62" s="169"/>
      <c r="M62" s="169"/>
      <c r="N62" s="169">
        <f>'将来負担比率（分子）の構造'!M$45</f>
        <v>7099</v>
      </c>
      <c r="O62" s="169"/>
      <c r="P62" s="169"/>
    </row>
    <row r="63" spans="1:16">
      <c r="A63" s="169" t="s">
        <v>35</v>
      </c>
      <c r="B63" s="169">
        <f>'将来負担比率（分子）の構造'!I$44</f>
        <v>780</v>
      </c>
      <c r="C63" s="169"/>
      <c r="D63" s="169"/>
      <c r="E63" s="169">
        <f>'将来負担比率（分子）の構造'!J$44</f>
        <v>833</v>
      </c>
      <c r="F63" s="169"/>
      <c r="G63" s="169"/>
      <c r="H63" s="169">
        <f>'将来負担比率（分子）の構造'!K$44</f>
        <v>770</v>
      </c>
      <c r="I63" s="169"/>
      <c r="J63" s="169"/>
      <c r="K63" s="169">
        <f>'将来負担比率（分子）の構造'!L$44</f>
        <v>686</v>
      </c>
      <c r="L63" s="169"/>
      <c r="M63" s="169"/>
      <c r="N63" s="169">
        <f>'将来負担比率（分子）の構造'!M$44</f>
        <v>627</v>
      </c>
      <c r="O63" s="169"/>
      <c r="P63" s="169"/>
    </row>
    <row r="64" spans="1:16">
      <c r="A64" s="169" t="s">
        <v>34</v>
      </c>
      <c r="B64" s="169">
        <f>'将来負担比率（分子）の構造'!I$43</f>
        <v>1675</v>
      </c>
      <c r="C64" s="169"/>
      <c r="D64" s="169"/>
      <c r="E64" s="169">
        <f>'将来負担比率（分子）の構造'!J$43</f>
        <v>1531</v>
      </c>
      <c r="F64" s="169"/>
      <c r="G64" s="169"/>
      <c r="H64" s="169">
        <f>'将来負担比率（分子）の構造'!K$43</f>
        <v>1400</v>
      </c>
      <c r="I64" s="169"/>
      <c r="J64" s="169"/>
      <c r="K64" s="169">
        <f>'将来負担比率（分子）の構造'!L$43</f>
        <v>1377</v>
      </c>
      <c r="L64" s="169"/>
      <c r="M64" s="169"/>
      <c r="N64" s="169">
        <f>'将来負担比率（分子）の構造'!M$43</f>
        <v>1258</v>
      </c>
      <c r="O64" s="169"/>
      <c r="P64" s="169"/>
    </row>
    <row r="65" spans="1:16">
      <c r="A65" s="169" t="s">
        <v>33</v>
      </c>
      <c r="B65" s="169">
        <f>'将来負担比率（分子）の構造'!I$42</f>
        <v>3282</v>
      </c>
      <c r="C65" s="169"/>
      <c r="D65" s="169"/>
      <c r="E65" s="169">
        <f>'将来負担比率（分子）の構造'!J$42</f>
        <v>4425</v>
      </c>
      <c r="F65" s="169"/>
      <c r="G65" s="169"/>
      <c r="H65" s="169">
        <f>'将来負担比率（分子）の構造'!K$42</f>
        <v>4208</v>
      </c>
      <c r="I65" s="169"/>
      <c r="J65" s="169"/>
      <c r="K65" s="169">
        <f>'将来負担比率（分子）の構造'!L$42</f>
        <v>6924</v>
      </c>
      <c r="L65" s="169"/>
      <c r="M65" s="169"/>
      <c r="N65" s="169">
        <f>'将来負担比率（分子）の構造'!M$42</f>
        <v>6002</v>
      </c>
      <c r="O65" s="169"/>
      <c r="P65" s="169"/>
    </row>
    <row r="66" spans="1:16">
      <c r="A66" s="169" t="s">
        <v>32</v>
      </c>
      <c r="B66" s="169">
        <f>'将来負担比率（分子）の構造'!I$41</f>
        <v>57966</v>
      </c>
      <c r="C66" s="169"/>
      <c r="D66" s="169"/>
      <c r="E66" s="169">
        <f>'将来負担比率（分子）の構造'!J$41</f>
        <v>65282</v>
      </c>
      <c r="F66" s="169"/>
      <c r="G66" s="169"/>
      <c r="H66" s="169">
        <f>'将来負担比率（分子）の構造'!K$41</f>
        <v>65970</v>
      </c>
      <c r="I66" s="169"/>
      <c r="J66" s="169"/>
      <c r="K66" s="169">
        <f>'将来負担比率（分子）の構造'!L$41</f>
        <v>65961</v>
      </c>
      <c r="L66" s="169"/>
      <c r="M66" s="169"/>
      <c r="N66" s="169">
        <f>'将来負担比率（分子）の構造'!M$41</f>
        <v>62882</v>
      </c>
      <c r="O66" s="169"/>
      <c r="P66" s="169"/>
    </row>
    <row r="67" spans="1:16">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3419</v>
      </c>
      <c r="G67" s="169" t="e">
        <f>NA()</f>
        <v>#N/A</v>
      </c>
      <c r="H67" s="169" t="e">
        <f>NA()</f>
        <v>#N/A</v>
      </c>
      <c r="I67" s="169">
        <f>IF(ISNUMBER('将来負担比率（分子）の構造'!K$53), IF('将来負担比率（分子）の構造'!K$53 &lt; 0, 0, '将来負担比率（分子）の構造'!K$53), NA())</f>
        <v>3909</v>
      </c>
      <c r="J67" s="169" t="e">
        <f>NA()</f>
        <v>#N/A</v>
      </c>
      <c r="K67" s="169" t="e">
        <f>NA()</f>
        <v>#N/A</v>
      </c>
      <c r="L67" s="169">
        <f>IF(ISNUMBER('将来負担比率（分子）の構造'!L$53), IF('将来負担比率（分子）の構造'!L$53 &lt; 0, 0, '将来負担比率（分子）の構造'!L$53), NA())</f>
        <v>1791</v>
      </c>
      <c r="M67" s="169" t="e">
        <f>NA()</f>
        <v>#N/A</v>
      </c>
      <c r="N67" s="169" t="e">
        <f>NA()</f>
        <v>#N/A</v>
      </c>
      <c r="O67" s="169">
        <f>IF(ISNUMBER('将来負担比率（分子）の構造'!M$53), IF('将来負担比率（分子）の構造'!M$53 &lt; 0, 0, '将来負担比率（分子）の構造'!M$53), NA())</f>
        <v>0</v>
      </c>
      <c r="P67" s="169" t="e">
        <f>NA()</f>
        <v>#N/A</v>
      </c>
    </row>
    <row r="70" spans="1:16">
      <c r="A70" s="171" t="s">
        <v>77</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78</v>
      </c>
      <c r="B72" s="173">
        <f>基金残高に係る経年分析!F55</f>
        <v>6302</v>
      </c>
      <c r="C72" s="173">
        <f>基金残高に係る経年分析!G55</f>
        <v>8191</v>
      </c>
      <c r="D72" s="173">
        <f>基金残高に係る経年分析!H55</f>
        <v>7403</v>
      </c>
    </row>
    <row r="73" spans="1:16">
      <c r="A73" s="172" t="s">
        <v>79</v>
      </c>
      <c r="B73" s="173" t="str">
        <f>基金残高に係る経年分析!F56</f>
        <v>-</v>
      </c>
      <c r="C73" s="173" t="str">
        <f>基金残高に係る経年分析!G56</f>
        <v>-</v>
      </c>
      <c r="D73" s="173" t="str">
        <f>基金残高に係る経年分析!H56</f>
        <v>-</v>
      </c>
    </row>
    <row r="74" spans="1:16">
      <c r="A74" s="172" t="s">
        <v>80</v>
      </c>
      <c r="B74" s="173">
        <f>基金残高に係る経年分析!F57</f>
        <v>3908</v>
      </c>
      <c r="C74" s="173">
        <f>基金残高に係る経年分析!G57</f>
        <v>5633</v>
      </c>
      <c r="D74" s="173">
        <f>基金残高に係る経年分析!H57</f>
        <v>6752</v>
      </c>
    </row>
  </sheetData>
  <sheetProtection algorithmName="SHA-512" hashValue="LlmNmpQHVsoFp6QZNjqj1NrVwWFQojQdJLmawJ4tgw+3HmACjdTzQoOa8W8vFDsuO1+VWTmCBJicWfI+B/qAIQ==" saltValue="VMBBThzBypTEBQdg1IRx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2024-11-07T00:20:47Z</cp:lastPrinted>
  <dcterms:created xsi:type="dcterms:W3CDTF">2024-02-05T00:33:33Z</dcterms:created>
  <dcterms:modified xsi:type="dcterms:W3CDTF">2024-11-20T00:12:50Z</dcterms:modified>
  <cp:category/>
</cp:coreProperties>
</file>