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C:\Users\113201\Box\【02_課所共有】07_02_感染症対策課\R6年度\001総務補助金担当\08_補助金\08_01_補助金・検査全般\08_01_040_通知・報告\R06.4.00 （県→医療機関）協定締結医療機関補助金事業計画の提出依頼\様式\"/>
    </mc:Choice>
  </mc:AlternateContent>
  <xr:revisionPtr revIDLastSave="0" documentId="13_ncr:1_{4FB07918-32A8-4C84-AB0E-C93280FA17FC}" xr6:coauthVersionLast="36" xr6:coauthVersionMax="47" xr10:uidLastSave="{00000000-0000-0000-0000-000000000000}"/>
  <bookViews>
    <workbookView xWindow="-120" yWindow="-120" windowWidth="20610" windowHeight="7680" tabRatio="832" xr2:uid="{00000000-000D-0000-FFFF-FFFF00000000}"/>
  </bookViews>
  <sheets>
    <sheet name="基本情報入力シート" sheetId="53" r:id="rId1"/>
    <sheet name="鑑" sheetId="52" r:id="rId2"/>
    <sheet name="（様式2）事業費内訳書" sheetId="47" r:id="rId3"/>
    <sheet name="（病床確保・病室）" sheetId="34" r:id="rId4"/>
    <sheet name="（病床確保・病室以外）" sheetId="49" r:id="rId5"/>
    <sheet name="12-1 スプリンクラー（総括表）見直し前" sheetId="25" state="hidden" r:id="rId6"/>
    <sheet name="12-2スプリンクラー（個別計画書）見直し前" sheetId="26" state="hidden" r:id="rId7"/>
    <sheet name="（発熱外来・病室以外）" sheetId="50" r:id="rId8"/>
    <sheet name="（自宅療養者等・病室以外）" sheetId="51" r:id="rId9"/>
    <sheet name="管理用（このシートは削除しないでください）" sheetId="9" state="hidden" r:id="rId10"/>
  </sheets>
  <definedNames>
    <definedName name="_xlnm.Print_Area" localSheetId="8">'（自宅療養者等・病室以外）'!$A$1:$K$57</definedName>
    <definedName name="_xlnm.Print_Area" localSheetId="7">'（発熱外来・病室以外）'!$A$1:$K$57</definedName>
    <definedName name="_xlnm.Print_Area" localSheetId="3">'（病床確保・病室）'!$A$1:$K$58</definedName>
    <definedName name="_xlnm.Print_Area" localSheetId="4">'（病床確保・病室以外）'!$A$1:$K$57</definedName>
    <definedName name="_xlnm.Print_Area" localSheetId="2">'（様式2）事業費内訳書'!$A$1:$U$47</definedName>
    <definedName name="_xlnm.Print_Area" localSheetId="5">'12-1 スプリンクラー（総括表）見直し前'!$A$1:$AI$43</definedName>
    <definedName name="_xlnm.Print_Area" localSheetId="6">'12-2スプリンクラー（個別計画書）見直し前'!$B$1:$BQ$41</definedName>
    <definedName name="_xlnm.Print_Area" localSheetId="9">'管理用（このシートは削除しないでください）'!$A$1:$W$72</definedName>
    <definedName name="_xlnm.Print_Area" localSheetId="1">鑑!$A$1:$I$37</definedName>
    <definedName name="_xlnm.Print_Area" localSheetId="0">基本情報入力シート!$A$1:$G$13</definedName>
    <definedName name="_xlnm.Print_Titles" localSheetId="2">'（様式2）事業費内訳書'!$A:$C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8">'管理用（このシートは削除しないでください）'!#REF!</definedName>
    <definedName name="有床診療所等スプリンクラー等施設整備事業" localSheetId="7">'管理用（このシートは削除しないでください）'!#REF!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G9" i="49" l="1"/>
  <c r="G9" i="50"/>
  <c r="G9" i="51"/>
  <c r="G9" i="34"/>
  <c r="D9" i="49"/>
  <c r="D9" i="50"/>
  <c r="D9" i="51"/>
  <c r="D9" i="34"/>
  <c r="A9" i="49"/>
  <c r="A9" i="50"/>
  <c r="A9" i="51"/>
  <c r="A9" i="34"/>
  <c r="C5" i="47"/>
  <c r="F20" i="52"/>
  <c r="F19" i="52"/>
  <c r="F18" i="52"/>
  <c r="F16" i="52"/>
  <c r="F8" i="52"/>
  <c r="K32" i="51" l="1"/>
  <c r="K31" i="51"/>
  <c r="K30" i="51"/>
  <c r="K17" i="51"/>
  <c r="K32" i="50"/>
  <c r="K31" i="50"/>
  <c r="K30" i="50"/>
  <c r="K17" i="50"/>
  <c r="E12" i="47" l="1"/>
  <c r="K32" i="49" l="1"/>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H27" i="47"/>
  <c r="E27" i="47"/>
  <c r="H26" i="47"/>
  <c r="E26" i="47"/>
  <c r="H25" i="47"/>
  <c r="E25" i="47"/>
  <c r="H24" i="47"/>
  <c r="E24" i="47"/>
  <c r="H23" i="47"/>
  <c r="E23" i="47"/>
  <c r="H22" i="47"/>
  <c r="E22" i="47"/>
  <c r="H21" i="47"/>
  <c r="E21" i="47"/>
  <c r="H20" i="47"/>
  <c r="E20" i="47"/>
  <c r="C20" i="47"/>
  <c r="B37" i="47" s="1"/>
  <c r="H19" i="47"/>
  <c r="E19" i="47"/>
  <c r="C19" i="47"/>
  <c r="H18" i="47"/>
  <c r="E18" i="47"/>
  <c r="H17" i="47"/>
  <c r="E17" i="47"/>
  <c r="H16" i="47"/>
  <c r="E16" i="47"/>
  <c r="H15" i="47"/>
  <c r="E15" i="47"/>
  <c r="H14" i="47"/>
  <c r="E14" i="47"/>
  <c r="H13" i="47"/>
  <c r="E13" i="47"/>
  <c r="H12"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B4EB9E9E-5905-4D8F-9950-DCA70F69B317}">
      <text>
        <r>
          <rPr>
            <b/>
            <sz val="9"/>
            <color indexed="81"/>
            <rFont val="MS P ゴシック"/>
            <family val="3"/>
            <charset val="128"/>
          </rPr>
          <t>7桁で入力してください。例）330-9301</t>
        </r>
      </text>
    </comment>
    <comment ref="C6" authorId="0" shapeId="0" xr:uid="{0B92A0E3-D214-4D93-85E9-CB07D9E2F29F}">
      <text>
        <r>
          <rPr>
            <b/>
            <sz val="9"/>
            <color indexed="81"/>
            <rFont val="MS P ゴシック"/>
            <family val="3"/>
            <charset val="128"/>
          </rPr>
          <t>法人名又は個人事業名を入力してください。
例）医療法人埼玉会（法人名）
又は　埼玉　太郎（個人事業名）</t>
        </r>
      </text>
    </comment>
    <comment ref="C7" authorId="0" shapeId="0" xr:uid="{E1944BC0-77E5-413D-9B68-9D2C1FF1F100}">
      <text>
        <r>
          <rPr>
            <b/>
            <sz val="9"/>
            <color indexed="81"/>
            <rFont val="MS P ゴシック"/>
            <family val="3"/>
            <charset val="128"/>
          </rPr>
          <t>例）理事長　埼玉　花子</t>
        </r>
      </text>
    </comment>
    <comment ref="C8" authorId="0" shapeId="0" xr:uid="{C272D2F7-A82D-43B7-8433-88858F36313C}">
      <text>
        <r>
          <rPr>
            <b/>
            <sz val="9"/>
            <color indexed="81"/>
            <rFont val="MS P ゴシック"/>
            <family val="3"/>
            <charset val="128"/>
          </rPr>
          <t>例）彩の国埼玉病院</t>
        </r>
      </text>
    </comment>
    <comment ref="C9" authorId="0" shapeId="0" xr:uid="{EF5FF81E-C250-4587-820F-01E2DDB60B30}">
      <text>
        <r>
          <rPr>
            <b/>
            <sz val="9"/>
            <color indexed="81"/>
            <rFont val="MS P ゴシック"/>
            <family val="3"/>
            <charset val="128"/>
          </rPr>
          <t>10桁で入力してください。</t>
        </r>
      </text>
    </comment>
    <comment ref="C10" authorId="0" shapeId="0" xr:uid="{56637494-DB67-4588-B61A-76C672B06828}">
      <text>
        <r>
          <rPr>
            <b/>
            <sz val="9"/>
            <color indexed="81"/>
            <rFont val="MS P ゴシック"/>
            <family val="3"/>
            <charset val="128"/>
          </rPr>
          <t>申請事務の連絡を受ける方の所属を記入してください。例）総務課</t>
        </r>
      </text>
    </comment>
    <comment ref="C11" authorId="0" shapeId="0" xr:uid="{8906BBD5-145D-4B23-BE3D-A53853A30F2F}">
      <text>
        <r>
          <rPr>
            <b/>
            <sz val="9"/>
            <color indexed="81"/>
            <rFont val="MS P ゴシック"/>
            <family val="3"/>
            <charset val="128"/>
          </rPr>
          <t>申請事務の連絡を受ける方の氏名を記入してください。
例）浦和　太郎</t>
        </r>
      </text>
    </comment>
    <comment ref="C12" authorId="0" shapeId="0" xr:uid="{083D52BC-DBDB-4163-97E6-0A3C6CF56F0B}">
      <text>
        <r>
          <rPr>
            <b/>
            <sz val="9"/>
            <color indexed="81"/>
            <rFont val="MS P ゴシック"/>
            <family val="3"/>
            <charset val="128"/>
          </rPr>
          <t>例）048-830-7510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b/>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EA8BD98-A474-4AB6-80B2-8644AC0E3F1D}">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260BB2F6-B62A-4858-8428-31CAA6DE8AA9}">
      <text>
        <r>
          <rPr>
            <sz val="9"/>
            <color indexed="81"/>
            <rFont val="ＭＳ Ｐゴシック"/>
            <family val="3"/>
            <charset val="128"/>
          </rPr>
          <t>数値を入力</t>
        </r>
      </text>
    </comment>
    <comment ref="K22" authorId="0" shapeId="0" xr:uid="{B4169656-E856-4C8A-AE88-F1BDB1D27CAA}">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9F52CFCE-52DD-4BAD-BA82-8D9AD6C85190}">
      <text>
        <r>
          <rPr>
            <sz val="9"/>
            <color indexed="81"/>
            <rFont val="ＭＳ Ｐゴシック"/>
            <family val="3"/>
            <charset val="128"/>
          </rPr>
          <t>上段：補助対象部分を再掲で記載</t>
        </r>
      </text>
    </comment>
    <comment ref="C32" authorId="0" shapeId="0" xr:uid="{90222D25-6383-4483-A37D-6516AEA4758D}">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1B140196-54B6-4320-80E7-35715801A11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95DC1DF2-5E7F-47B7-904E-1395A21A1ECF}">
      <text>
        <r>
          <rPr>
            <sz val="9"/>
            <color indexed="81"/>
            <rFont val="ＭＳ Ｐゴシック"/>
            <family val="3"/>
            <charset val="128"/>
          </rPr>
          <t>数値を入力</t>
        </r>
      </text>
    </comment>
    <comment ref="K22" authorId="0" shapeId="0" xr:uid="{B51027CB-AB38-44BA-9D29-9B9C4827F9EF}">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F382CDA1-22DD-45DA-9D1F-A5E253CDAE82}">
      <text>
        <r>
          <rPr>
            <sz val="9"/>
            <color indexed="81"/>
            <rFont val="ＭＳ Ｐゴシック"/>
            <family val="3"/>
            <charset val="128"/>
          </rPr>
          <t>上段：補助対象部分を再掲で記載</t>
        </r>
      </text>
    </comment>
    <comment ref="C32" authorId="0" shapeId="0" xr:uid="{7319FFE2-6BC1-4CF8-9BD1-67995E81C772}">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<sst xmlns="http://schemas.openxmlformats.org/spreadsheetml/2006/main" count="876" uniqueCount="475">
  <si>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</si>
  <si>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</si>
  <si>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</si>
  <si>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</si>
  <si>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</si>
  <si>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</si>
  <si>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</si>
  <si>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</si>
  <si>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</si>
  <si>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</si>
  <si>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</si>
  <si>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</si>
  <si>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</si>
  <si>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</si>
  <si>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</si>
  <si>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</si>
  <si>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</si>
  <si>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</si>
  <si>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</si>
  <si>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</si>
  <si>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</si>
  <si>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</si>
  <si>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</si>
  <si>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</si>
  <si>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</si>
  <si>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</si>
  <si>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</si>
  <si>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</si>
  <si>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</si>
  <si>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</si>
  <si>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</si>
  <si>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</si>
  <si>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</si>
  <si>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</si>
  <si>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</si>
  <si>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</si>
  <si>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</si>
  <si>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</si>
  <si>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</si>
  <si>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</si>
  <si>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</si>
  <si>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</si>
  <si>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</si>
  <si>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</si>
  <si>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</si>
  <si>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</si>
  <si>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</si>
  <si>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</si>
  <si>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</si>
  <si>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</si>
  <si>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</si>
  <si>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</si>
  <si>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</si>
  <si>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</si>
  <si>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</si>
  <si>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</si>
  <si>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</si>
  <si>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</si>
  <si>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</si>
  <si>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</si>
  <si>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</si>
  <si>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</si>
  <si>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</si>
  <si>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</si>
  <si>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</si>
  <si>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</si>
  <si>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</si>
  <si>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</si>
  <si>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</si>
  <si>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</si>
  <si>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</si>
  <si>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</si>
  <si>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</si>
  <si>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</si>
  <si>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</si>
  <si>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</si>
  <si>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</si>
  <si>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</si>
  <si>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</si>
  <si>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</si>
  <si>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</si>
  <si>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</si>
  <si>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</si>
  <si>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</si>
  <si>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</si>
  <si>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</si>
  <si>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</si>
  <si>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</si>
  <si>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</si>
  <si>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</si>
  <si>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</si>
  <si>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</si>
  <si>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</si>
  <si>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</si>
  <si>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</si>
  <si>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</si>
  <si>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</si>
  <si>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</si>
  <si>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</si>
  <si>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</si>
  <si>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</si>
  <si>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</si>
  <si>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</si>
  <si>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</si>
  <si>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</si>
  <si>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</si>
  <si>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</si>
  <si>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</si>
  <si>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</si>
  <si>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</si>
  <si>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</si>
  <si>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</si>
  <si>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</si>
  <si>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</si>
  <si>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</si>
  <si>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</si>
  <si>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</si>
  <si>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</si>
  <si>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</si>
  <si>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</si>
  <si>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</si>
  <si>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</si>
  <si>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</si>
  <si>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</si>
  <si>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</si>
  <si>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</si>
  <si>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</si>
  <si>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</si>
  <si>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</si>
  <si>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</si>
  <si>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</si>
  <si>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</si>
  <si>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</si>
  <si>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</si>
  <si>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</si>
  <si>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</si>
  <si>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</si>
  <si>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</si>
  <si>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</si>
  <si>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</si>
  <si>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</si>
  <si>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</si>
  <si>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</si>
  <si>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</si>
  <si>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</si>
  <si>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</si>
  <si>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</si>
  <si>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</si>
  <si>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</si>
  <si>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</si>
  <si>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</si>
  <si>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</si>
  <si>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</si>
  <si>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</si>
  <si>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</si>
  <si>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</si>
  <si>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</si>
  <si>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</si>
  <si>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</si>
  <si>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</si>
  <si>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</si>
  <si>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</si>
  <si>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</si>
  <si>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</si>
  <si>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</si>
  <si>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</si>
  <si>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</si>
  <si>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</si>
  <si>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</si>
  <si>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</si>
  <si>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</si>
  <si>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</si>
  <si>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</si>
  <si>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</si>
  <si>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</si>
  <si>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</si>
  <si>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</si>
  <si>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</si>
  <si>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</si>
  <si>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</si>
  <si>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</si>
  <si>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</si>
  <si>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</si>
  <si>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</si>
  <si>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</si>
  <si>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</si>
  <si>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</si>
  <si>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</si>
  <si>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</si>
  <si>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</si>
  <si>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</si>
  <si>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</si>
  <si>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</si>
  <si>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</si>
  <si>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</si>
  <si>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</si>
  <si>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</si>
  <si>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</si>
  <si>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</si>
  <si>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</si>
  <si>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</si>
  <si>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</si>
  <si>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</si>
  <si>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</si>
  <si>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</si>
  <si>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</si>
  <si>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</si>
  <si>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</si>
  <si>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</si>
  <si>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</si>
  <si>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</si>
  <si>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</si>
  <si>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</si>
  <si>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</si>
  <si>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</si>
  <si>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</si>
  <si>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</si>
  <si>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</si>
  <si>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</si>
  <si>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</si>
  <si>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</si>
  <si>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</si>
  <si>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</si>
  <si>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</si>
  <si>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</si>
  <si>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</si>
  <si>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</si>
  <si>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</si>
  <si>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</si>
  <si>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</si>
  <si>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</si>
  <si>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</si>
  <si>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</si>
  <si>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</si>
  <si>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</si>
  <si>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</si>
  <si>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</si>
  <si>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</si>
  <si>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</si>
  <si>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</si>
  <si>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</si>
  <si>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</si>
  <si>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</si>
  <si>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</si>
  <si>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</si>
  <si>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</si>
  <si>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</si>
  <si>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</si>
  <si>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</si>
  <si>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</si>
  <si>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</si>
  <si>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</si>
  <si>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</si>
  <si>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</si>
  <si>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</si>
  <si>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</si>
  <si>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</si>
  <si>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</si>
  <si>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</si>
  <si>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</si>
  <si>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</si>
  <si>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</si>
  <si>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</si>
  <si>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</si>
  <si>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</si>
  <si>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</si>
  <si>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</si>
  <si>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</si>
  <si>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</si>
  <si>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</si>
  <si>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</si>
  <si>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</si>
  <si>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</si>
  <si>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</si>
  <si>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</si>
  <si>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</si>
  <si>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</si>
  <si>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</si>
  <si>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</si>
  <si>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</si>
  <si>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</si>
  <si>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</si>
  <si>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</si>
  <si>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</si>
  <si>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</si>
  <si>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</si>
  <si>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</si>
  <si>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</si>
  <si>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</si>
  <si>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</si>
  <si>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</si>
  <si>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</si>
  <si>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</si>
  <si>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</si>
  <si>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</si>
  <si>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</si>
  <si>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</si>
  <si>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</si>
  <si>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</si>
  <si>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</si>
  <si>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</si>
  <si>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</si>
  <si>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</si>
  <si>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</si>
  <si>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</si>
  <si>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</si>
  <si>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</si>
  <si>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</si>
  <si>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</si>
  <si>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</si>
  <si>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</si>
  <si>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</si>
  <si>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</si>
  <si>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</si>
  <si>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</si>
  <si>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</si>
  <si>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</si>
  <si>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</si>
  <si>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</si>
  <si>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</si>
  <si>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</si>
  <si>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</si>
  <si>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</si>
  <si>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</si>
  <si>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</si>
  <si>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</si>
  <si>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</si>
  <si>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</si>
  <si>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</si>
  <si>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</si>
  <si>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</si>
  <si>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</si>
  <si>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</si>
  <si>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</si>
  <si>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</si>
  <si>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</si>
  <si>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</si>
  <si>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</si>
  <si>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</si>
  <si>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</si>
  <si>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</si>
  <si>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</si>
  <si>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</si>
  <si>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</si>
  <si>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</si>
  <si>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</si>
  <si>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</si>
  <si>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</si>
  <si>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</si>
  <si>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</si>
  <si>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</si>
  <si>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</si>
  <si>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</si>
  <si>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</si>
  <si>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</si>
  <si>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</si>
  <si>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</si>
  <si>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</si>
  <si>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</si>
  <si>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</si>
  <si>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</si>
  <si>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</si>
  <si>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</si>
  <si>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</si>
  <si>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</si>
  <si>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</si>
  <si>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</si>
  <si>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</si>
  <si>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</si>
  <si>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</si>
  <si>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</si>
  <si>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</si>
  <si>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</si>
  <si>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</si>
  <si>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</si>
  <si>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</si>
  <si>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</si>
  <si>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</si>
  <si>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</si>
  <si>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</si>
  <si>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</si>
  <si>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</si>
  <si>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</si>
  <si>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</si>
  <si>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</si>
  <si>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</si>
  <si>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</si>
  <si>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</si>
  <si>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</si>
  <si>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</si>
  <si>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</si>
  <si>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</si>
  <si>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</si>
  <si>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</si>
  <si>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</si>
  <si>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</si>
  <si>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</si>
  <si>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</si>
  <si>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</si>
  <si>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</si>
  <si>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</si>
  <si>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</si>
  <si>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</si>
  <si>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</si>
  <si>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</si>
  <si>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</si>
  <si>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</si>
  <si>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</si>
  <si>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</si>
  <si>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</si>
  <si>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</si>
  <si>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</si>
  <si>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</si>
  <si>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</si>
  <si>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</si>
  <si>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</si>
  <si>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</si>
  <si>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</si>
  <si>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</si>
  <si>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</si>
  <si>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</si>
  <si>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</si>
  <si>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</si>
  <si>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</si>
  <si>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</si>
  <si>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</si>
  <si>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</si>
  <si>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</si>
  <si>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</si>
  <si>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</si>
  <si>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</si>
  <si>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</si>
  <si>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</si>
  <si>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</si>
  <si>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</si>
  <si>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</si>
  <si>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令和６年 度</t>
    <rPh sb="3" eb="5">
      <t>レイワ</t>
    </rPh>
    <phoneticPr fontId="4"/>
  </si>
  <si>
    <t>発熱外来</t>
  </si>
  <si>
    <t>自宅療養者等医療</t>
  </si>
  <si>
    <t>提出日</t>
    <rPh sb="0" eb="2">
      <t>テイシュツ</t>
    </rPh>
    <rPh sb="2" eb="3">
      <t>ビ</t>
    </rPh>
    <phoneticPr fontId="52"/>
  </si>
  <si>
    <t>郵便番号</t>
    <rPh sb="0" eb="4">
      <t>ユウビンバンゴウ</t>
    </rPh>
    <phoneticPr fontId="52"/>
  </si>
  <si>
    <t>所在地</t>
    <rPh sb="0" eb="3">
      <t>ショザイチ</t>
    </rPh>
    <phoneticPr fontId="52"/>
  </si>
  <si>
    <t>開設者</t>
    <rPh sb="0" eb="2">
      <t>カイセツ</t>
    </rPh>
    <rPh sb="2" eb="3">
      <t>シャ</t>
    </rPh>
    <phoneticPr fontId="52"/>
  </si>
  <si>
    <t>代表者　職・氏名</t>
    <rPh sb="0" eb="3">
      <t>ダイヒョウシャ</t>
    </rPh>
    <rPh sb="4" eb="5">
      <t>ショク</t>
    </rPh>
    <rPh sb="6" eb="8">
      <t>シメイ</t>
    </rPh>
    <phoneticPr fontId="52"/>
  </si>
  <si>
    <t>医療機関名</t>
    <rPh sb="0" eb="2">
      <t>イリョウ</t>
    </rPh>
    <rPh sb="2" eb="4">
      <t>キカン</t>
    </rPh>
    <rPh sb="4" eb="5">
      <t>メイ</t>
    </rPh>
    <phoneticPr fontId="52"/>
  </si>
  <si>
    <t>医療機関コード</t>
    <rPh sb="0" eb="2">
      <t>イリョウ</t>
    </rPh>
    <rPh sb="2" eb="4">
      <t>キカン</t>
    </rPh>
    <phoneticPr fontId="52"/>
  </si>
  <si>
    <t>申請事務担当者・所属</t>
    <rPh sb="0" eb="2">
      <t>シンセイ</t>
    </rPh>
    <rPh sb="2" eb="4">
      <t>ジム</t>
    </rPh>
    <rPh sb="4" eb="6">
      <t>タントウ</t>
    </rPh>
    <rPh sb="6" eb="7">
      <t>シャ</t>
    </rPh>
    <rPh sb="8" eb="10">
      <t>ショゾク</t>
    </rPh>
    <phoneticPr fontId="52"/>
  </si>
  <si>
    <t>申請事務担当者・担当者名</t>
    <rPh sb="0" eb="2">
      <t>シンセイ</t>
    </rPh>
    <rPh sb="2" eb="4">
      <t>ジム</t>
    </rPh>
    <rPh sb="4" eb="6">
      <t>タントウ</t>
    </rPh>
    <rPh sb="6" eb="7">
      <t>シャ</t>
    </rPh>
    <rPh sb="8" eb="11">
      <t>タントウシャ</t>
    </rPh>
    <rPh sb="11" eb="12">
      <t>メイ</t>
    </rPh>
    <phoneticPr fontId="52"/>
  </si>
  <si>
    <t>電話番号</t>
    <rPh sb="0" eb="2">
      <t>デンワ</t>
    </rPh>
    <rPh sb="2" eb="4">
      <t>バンゴウ</t>
    </rPh>
    <phoneticPr fontId="52"/>
  </si>
  <si>
    <t>メールアドレス</t>
    <phoneticPr fontId="52"/>
  </si>
  <si>
    <t>埼玉県協定締結医療機関施設・設備整備事業費補助金</t>
    <rPh sb="0" eb="3">
      <t>サイタマケン</t>
    </rPh>
    <rPh sb="3" eb="5">
      <t>キョウテイ</t>
    </rPh>
    <rPh sb="5" eb="7">
      <t>テイケツ</t>
    </rPh>
    <rPh sb="7" eb="9">
      <t>イリョウ</t>
    </rPh>
    <rPh sb="9" eb="11">
      <t>キカン</t>
    </rPh>
    <rPh sb="11" eb="13">
      <t>シセツ</t>
    </rPh>
    <rPh sb="14" eb="16">
      <t>セツビ</t>
    </rPh>
    <rPh sb="16" eb="18">
      <t>セイビ</t>
    </rPh>
    <rPh sb="18" eb="21">
      <t>ジギョウヒ</t>
    </rPh>
    <rPh sb="21" eb="24">
      <t>ホジョキン</t>
    </rPh>
    <phoneticPr fontId="4"/>
  </si>
  <si>
    <t>事業計画書の提出について</t>
    <rPh sb="0" eb="5">
      <t>ジギョウケイカクショ</t>
    </rPh>
    <rPh sb="6" eb="8">
      <t>テイシュツ</t>
    </rPh>
    <phoneticPr fontId="52"/>
  </si>
  <si>
    <t>第</t>
    <rPh sb="0" eb="1">
      <t>ダイ</t>
    </rPh>
    <phoneticPr fontId="4"/>
  </si>
  <si>
    <t>号</t>
    <rPh sb="0" eb="1">
      <t>ゴウ</t>
    </rPh>
    <phoneticPr fontId="4"/>
  </si>
  <si>
    <t>（宛先）</t>
    <rPh sb="1" eb="3">
      <t>アテサキ</t>
    </rPh>
    <phoneticPr fontId="4"/>
  </si>
  <si>
    <t>埼玉県知事　大野　元裕</t>
    <rPh sb="0" eb="1">
      <t>サキ</t>
    </rPh>
    <rPh sb="1" eb="2">
      <t>タマ</t>
    </rPh>
    <rPh sb="2" eb="3">
      <t>ケン</t>
    </rPh>
    <rPh sb="3" eb="4">
      <t>チ</t>
    </rPh>
    <rPh sb="4" eb="5">
      <t>コト</t>
    </rPh>
    <rPh sb="6" eb="8">
      <t>オオノ</t>
    </rPh>
    <rPh sb="9" eb="11">
      <t>モトヒロ</t>
    </rPh>
    <phoneticPr fontId="4"/>
  </si>
  <si>
    <t>（報告者）</t>
    <rPh sb="1" eb="4">
      <t>ホウコクシャ</t>
    </rPh>
    <phoneticPr fontId="4"/>
  </si>
  <si>
    <t>所在地</t>
    <rPh sb="0" eb="1">
      <t>ショ</t>
    </rPh>
    <rPh sb="1" eb="2">
      <t>ザイ</t>
    </rPh>
    <rPh sb="2" eb="3">
      <t>チ</t>
    </rPh>
    <phoneticPr fontId="4"/>
  </si>
  <si>
    <t>開設者</t>
    <rPh sb="0" eb="1">
      <t>カイ</t>
    </rPh>
    <rPh sb="1" eb="2">
      <t>セツ</t>
    </rPh>
    <rPh sb="2" eb="3">
      <t>モノ</t>
    </rPh>
    <phoneticPr fontId="4"/>
  </si>
  <si>
    <t>代表者職氏名</t>
    <rPh sb="0" eb="3">
      <t>ダイヒョウシャ</t>
    </rPh>
    <rPh sb="3" eb="4">
      <t>ショク</t>
    </rPh>
    <rPh sb="4" eb="6">
      <t>シメイ</t>
    </rPh>
    <phoneticPr fontId="4"/>
  </si>
  <si>
    <t>医療機関名</t>
    <rPh sb="0" eb="2">
      <t>イリョウ</t>
    </rPh>
    <rPh sb="2" eb="4">
      <t>キカン</t>
    </rPh>
    <rPh sb="4" eb="5">
      <t>メイ</t>
    </rPh>
    <phoneticPr fontId="4"/>
  </si>
  <si>
    <t>　感染症の予防及び感染症の患者に対する医療に関する法律第36条の２第１項に基づく協定</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phoneticPr fontId="4"/>
  </si>
  <si>
    <t>るため、下記のとおり必要書類を提出します。</t>
    <phoneticPr fontId="52"/>
  </si>
  <si>
    <t>記</t>
    <rPh sb="0" eb="1">
      <t>キ</t>
    </rPh>
    <phoneticPr fontId="52"/>
  </si>
  <si>
    <t>１　提出書類</t>
    <rPh sb="2" eb="4">
      <t>テイシュツ</t>
    </rPh>
    <rPh sb="4" eb="6">
      <t>ショルイ</t>
    </rPh>
    <phoneticPr fontId="52"/>
  </si>
  <si>
    <t>２　添付書類</t>
    <rPh sb="2" eb="4">
      <t>テンプ</t>
    </rPh>
    <rPh sb="4" eb="6">
      <t>ショルイ</t>
    </rPh>
    <phoneticPr fontId="52"/>
  </si>
  <si>
    <t>　その他参考となる資料</t>
    <rPh sb="3" eb="4">
      <t>タ</t>
    </rPh>
    <rPh sb="4" eb="6">
      <t>サンコウ</t>
    </rPh>
    <rPh sb="9" eb="11">
      <t>シリョウ</t>
    </rPh>
    <phoneticPr fontId="52"/>
  </si>
  <si>
    <t>を締結し、又は締結する予定があり、新興感染症対応に係る施設整備に関する補助を希望す</t>
    <rPh sb="5" eb="6">
      <t>マタ</t>
    </rPh>
    <rPh sb="7" eb="9">
      <t>テイケツ</t>
    </rPh>
    <rPh sb="11" eb="13">
      <t>ヨテイ</t>
    </rPh>
    <rPh sb="17" eb="19">
      <t>シンコウ</t>
    </rPh>
    <rPh sb="19" eb="22">
      <t>カンセンショウ</t>
    </rPh>
    <rPh sb="22" eb="24">
      <t>タイオウ</t>
    </rPh>
    <rPh sb="25" eb="26">
      <t>カカ</t>
    </rPh>
    <rPh sb="27" eb="29">
      <t>シセツ</t>
    </rPh>
    <rPh sb="29" eb="31">
      <t>セイビ</t>
    </rPh>
    <rPh sb="32" eb="33">
      <t>カン</t>
    </rPh>
    <rPh sb="35" eb="37">
      <t>ホジョ</t>
    </rPh>
    <rPh sb="38" eb="40">
      <t>キボウ</t>
    </rPh>
    <phoneticPr fontId="52"/>
  </si>
  <si>
    <t>　・施設整備事業計画書</t>
    <phoneticPr fontId="52"/>
  </si>
  <si>
    <t>　・施設整備事業費内訳書</t>
    <phoneticPr fontId="4"/>
  </si>
  <si>
    <t>　・現況図</t>
    <phoneticPr fontId="4"/>
  </si>
  <si>
    <t>　・工事計画図</t>
    <phoneticPr fontId="4"/>
  </si>
  <si>
    <t>　・見積書の写し</t>
    <phoneticPr fontId="4"/>
  </si>
  <si>
    <t>埼玉県協定締結医療機関施設・設備整備事業費補助金</t>
    <phoneticPr fontId="52"/>
  </si>
  <si>
    <t>【施設】</t>
    <rPh sb="1" eb="3">
      <t>シセツ</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</si>
</sst>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
      <sz val="9"/>
      <name val="ＭＳ Ｐゴシック"/>
      <family val="3"/>
      <charset val="128"/>
      <scheme val="minor"/>
    </font>
    <font>
      <sz val="6"/>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0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style="medium">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542">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22" fillId="0" borderId="0" xfId="0" applyFont="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178" fontId="8" fillId="0" borderId="100" xfId="0" applyNumberFormat="1" applyFont="1" applyBorder="1" applyAlignment="1">
      <alignment horizontal="right" vertical="center" shrinkToFit="1"/>
    </xf>
    <xf numFmtId="177" fontId="8" fillId="0" borderId="101" xfId="0" applyNumberFormat="1" applyFont="1" applyBorder="1" applyAlignment="1">
      <alignment horizontal="right" vertical="center" shrinkToFit="1"/>
    </xf>
    <xf numFmtId="186" fontId="8" fillId="5" borderId="100" xfId="0" applyNumberFormat="1" applyFont="1" applyFill="1" applyBorder="1" applyAlignment="1">
      <alignment horizontal="right" vertical="center" shrinkToFit="1"/>
    </xf>
    <xf numFmtId="188" fontId="8" fillId="0" borderId="100" xfId="0" applyNumberFormat="1" applyFont="1" applyBorder="1" applyAlignment="1">
      <alignment horizontal="right" vertical="center" shrinkToFit="1"/>
    </xf>
    <xf numFmtId="188" fontId="8" fillId="5" borderId="101" xfId="0" applyNumberFormat="1" applyFont="1" applyFill="1" applyBorder="1" applyAlignment="1">
      <alignment horizontal="right" vertical="center" shrinkToFit="1"/>
    </xf>
    <xf numFmtId="188" fontId="8" fillId="0" borderId="101" xfId="0" applyNumberFormat="1" applyFont="1" applyBorder="1" applyAlignment="1">
      <alignment horizontal="right" vertical="center" shrinkToFit="1"/>
    </xf>
    <xf numFmtId="188" fontId="8" fillId="5" borderId="100" xfId="0" applyNumberFormat="1" applyFont="1" applyFill="1" applyBorder="1" applyAlignment="1">
      <alignment horizontal="right" vertical="center" shrinkToFit="1"/>
    </xf>
    <xf numFmtId="186" fontId="12" fillId="5" borderId="100" xfId="0" applyNumberFormat="1" applyFont="1" applyFill="1" applyBorder="1" applyAlignment="1">
      <alignment vertical="center" shrinkToFit="1"/>
    </xf>
    <xf numFmtId="188" fontId="12" fillId="0" borderId="100" xfId="0" applyNumberFormat="1" applyFont="1" applyBorder="1" applyAlignment="1">
      <alignment vertical="center" shrinkToFit="1"/>
    </xf>
    <xf numFmtId="188" fontId="12" fillId="5" borderId="100" xfId="0" applyNumberFormat="1" applyFont="1" applyFill="1" applyBorder="1" applyAlignment="1">
      <alignment vertical="center" shrinkToFit="1"/>
    </xf>
    <xf numFmtId="188" fontId="12" fillId="5" borderId="102" xfId="0" applyNumberFormat="1" applyFont="1" applyFill="1" applyBorder="1" applyAlignment="1">
      <alignment vertical="center" shrinkToFit="1"/>
    </xf>
    <xf numFmtId="188" fontId="12" fillId="0" borderId="102" xfId="0" applyNumberFormat="1" applyFont="1" applyBorder="1" applyAlignment="1">
      <alignment vertical="center" shrinkToFit="1"/>
    </xf>
    <xf numFmtId="188" fontId="8" fillId="5" borderId="99" xfId="0" applyNumberFormat="1" applyFont="1" applyFill="1" applyBorder="1" applyAlignment="1">
      <alignment horizontal="right" vertical="center" shrinkToFit="1"/>
    </xf>
    <xf numFmtId="188" fontId="8" fillId="5" borderId="104" xfId="0" applyNumberFormat="1" applyFont="1" applyFill="1" applyBorder="1" applyAlignment="1">
      <alignment vertical="center" shrinkToFit="1"/>
    </xf>
    <xf numFmtId="188" fontId="8" fillId="0" borderId="104" xfId="0" applyNumberFormat="1" applyFont="1" applyBorder="1" applyAlignment="1">
      <alignment vertical="center" shrinkToFit="1"/>
    </xf>
    <xf numFmtId="188" fontId="8" fillId="0" borderId="105" xfId="0" applyNumberFormat="1" applyFont="1" applyBorder="1" applyAlignment="1">
      <alignment vertical="center" shrinkToFit="1"/>
    </xf>
    <xf numFmtId="188" fontId="8" fillId="5" borderId="106" xfId="0" applyNumberFormat="1" applyFont="1" applyFill="1" applyBorder="1" applyAlignment="1">
      <alignment vertical="center" shrinkToFit="1"/>
    </xf>
    <xf numFmtId="188" fontId="8" fillId="0" borderId="106" xfId="0" applyNumberFormat="1" applyFont="1" applyBorder="1" applyAlignment="1">
      <alignment vertical="center" shrinkToFit="1"/>
    </xf>
    <xf numFmtId="188" fontId="8" fillId="5" borderId="107" xfId="0" applyNumberFormat="1" applyFont="1" applyFill="1" applyBorder="1" applyAlignment="1">
      <alignment vertical="center" shrinkToFit="1"/>
    </xf>
    <xf numFmtId="188" fontId="8" fillId="5" borderId="100" xfId="0" applyNumberFormat="1" applyFont="1" applyFill="1" applyBorder="1" applyAlignment="1">
      <alignment vertical="center" shrinkToFit="1"/>
    </xf>
    <xf numFmtId="188" fontId="8" fillId="0" borderId="100" xfId="0" applyNumberFormat="1" applyFont="1" applyBorder="1" applyAlignment="1">
      <alignment vertical="center" shrinkToFit="1"/>
    </xf>
    <xf numFmtId="188" fontId="8" fillId="5" borderId="101" xfId="0" applyNumberFormat="1" applyFont="1" applyFill="1" applyBorder="1" applyAlignment="1">
      <alignment vertical="center" shrinkToFit="1"/>
    </xf>
    <xf numFmtId="188" fontId="8" fillId="5" borderId="102" xfId="0" applyNumberFormat="1" applyFont="1" applyFill="1" applyBorder="1" applyAlignment="1">
      <alignment vertical="center" shrinkToFit="1"/>
    </xf>
    <xf numFmtId="188" fontId="8" fillId="0" borderId="102" xfId="0" applyNumberFormat="1" applyFont="1" applyBorder="1" applyAlignment="1">
      <alignment vertical="center" shrinkToFit="1"/>
    </xf>
    <xf numFmtId="188" fontId="8" fillId="5" borderId="99" xfId="0" applyNumberFormat="1" applyFont="1" applyFill="1" applyBorder="1" applyAlignment="1">
      <alignment vertical="center" shrinkToFit="1"/>
    </xf>
    <xf numFmtId="188" fontId="8" fillId="0" borderId="107" xfId="0" applyNumberFormat="1" applyFont="1" applyBorder="1" applyAlignment="1">
      <alignment vertical="center" shrinkToFit="1"/>
    </xf>
    <xf numFmtId="188" fontId="8" fillId="0" borderId="101" xfId="0" applyNumberFormat="1" applyFont="1" applyBorder="1" applyAlignment="1">
      <alignment vertical="center" shrinkToFit="1"/>
    </xf>
    <xf numFmtId="188" fontId="8" fillId="5" borderId="108" xfId="0" applyNumberFormat="1" applyFont="1" applyFill="1" applyBorder="1" applyAlignment="1">
      <alignment vertical="center" shrinkToFit="1"/>
    </xf>
    <xf numFmtId="188" fontId="8" fillId="0" borderId="108" xfId="0" applyNumberFormat="1" applyFont="1" applyBorder="1" applyAlignment="1">
      <alignment vertical="center" shrinkToFit="1"/>
    </xf>
    <xf numFmtId="188" fontId="8" fillId="0" borderId="103" xfId="0" applyNumberFormat="1" applyFont="1" applyBorder="1" applyAlignment="1">
      <alignment vertical="center" shrinkToFit="1"/>
    </xf>
    <xf numFmtId="0" fontId="0" fillId="8" borderId="13" xfId="0" applyFill="1" applyBorder="1" applyAlignment="1">
      <alignment horizontal="left" vertical="center"/>
    </xf>
    <xf numFmtId="190" fontId="0" fillId="0" borderId="13" xfId="0" applyNumberFormat="1" applyFill="1" applyBorder="1" applyAlignment="1">
      <alignment horizontal="left" vertical="center"/>
    </xf>
    <xf numFmtId="0" fontId="0" fillId="0" borderId="13" xfId="0" applyNumberFormat="1" applyFill="1" applyBorder="1" applyAlignment="1">
      <alignment horizontal="left" vertical="center"/>
    </xf>
    <xf numFmtId="0" fontId="1" fillId="0" borderId="0" xfId="3" applyAlignment="1"/>
    <xf numFmtId="0" fontId="20" fillId="0" borderId="0" xfId="3" applyFont="1" applyAlignment="1">
      <alignment vertical="center"/>
    </xf>
    <xf numFmtId="0" fontId="20" fillId="0" borderId="0" xfId="3" applyFont="1" applyAlignment="1"/>
    <xf numFmtId="0" fontId="20" fillId="0" borderId="0" xfId="3" applyFont="1" applyAlignment="1">
      <alignment horizontal="centerContinuous" vertical="center"/>
    </xf>
    <xf numFmtId="0" fontId="20" fillId="0" borderId="0" xfId="3" applyFont="1" applyAlignment="1">
      <alignment horizontal="centerContinuous"/>
    </xf>
    <xf numFmtId="0" fontId="1" fillId="0" borderId="0" xfId="3" applyAlignment="1">
      <alignment horizontal="centerContinuous"/>
    </xf>
    <xf numFmtId="0" fontId="20" fillId="0" borderId="0" xfId="3" applyFont="1" applyAlignment="1">
      <alignment horizontal="right" vertical="center"/>
    </xf>
    <xf numFmtId="0" fontId="20" fillId="0" borderId="0" xfId="3" applyFont="1" applyAlignment="1">
      <alignment horizontal="distributed"/>
    </xf>
    <xf numFmtId="0" fontId="20" fillId="0" borderId="0" xfId="3" applyFont="1" applyAlignment="1">
      <alignment horizontal="distributed" vertical="center"/>
    </xf>
    <xf numFmtId="0" fontId="20" fillId="0" borderId="10" xfId="3" applyFont="1" applyBorder="1" applyAlignment="1">
      <alignment vertical="center"/>
    </xf>
    <xf numFmtId="0" fontId="20" fillId="0" borderId="63" xfId="3" applyFont="1" applyBorder="1" applyAlignment="1">
      <alignment horizontal="distributed" vertical="center"/>
    </xf>
    <xf numFmtId="37" fontId="20" fillId="0" borderId="0" xfId="3" applyNumberFormat="1" applyFont="1" applyAlignment="1">
      <alignment vertical="center"/>
    </xf>
    <xf numFmtId="0" fontId="8" fillId="0" borderId="14" xfId="0" applyFont="1" applyFill="1" applyBorder="1" applyAlignment="1">
      <alignment vertical="center" wrapText="1"/>
    </xf>
    <xf numFmtId="0" fontId="20" fillId="0" borderId="63" xfId="3" applyFont="1" applyBorder="1" applyAlignment="1">
      <alignment horizontal="left" vertical="center" shrinkToFit="1"/>
    </xf>
    <xf numFmtId="0" fontId="20" fillId="0" borderId="0" xfId="3" applyFont="1" applyAlignment="1" applyProtection="1">
      <alignment horizontal="right" vertical="center"/>
      <protection locked="0"/>
    </xf>
    <xf numFmtId="190" fontId="20" fillId="0" borderId="0" xfId="3" applyNumberFormat="1" applyFont="1" applyAlignment="1">
      <alignment horizontal="right" vertical="center"/>
    </xf>
    <xf numFmtId="0" fontId="20" fillId="0" borderId="0" xfId="3" applyFont="1" applyAlignment="1">
      <alignment horizontal="left" vertical="top" wrapText="1"/>
    </xf>
    <xf numFmtId="0" fontId="20" fillId="0" borderId="10" xfId="3" applyFont="1" applyBorder="1" applyAlignment="1">
      <alignment horizontal="left" vertical="top"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0" borderId="12" xfId="0" applyFont="1" applyFill="1" applyBorder="1" applyAlignment="1">
      <alignment horizontal="right" vertical="center" wrapText="1"/>
    </xf>
    <xf numFmtId="0" fontId="8" fillId="0" borderId="63"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51" fillId="0" borderId="53" xfId="0" applyFont="1" applyBorder="1" applyAlignment="1">
      <alignment vertical="center" wrapText="1"/>
    </xf>
    <xf numFmtId="0" fontId="51"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8" fillId="5" borderId="12" xfId="0" applyFont="1" applyFill="1" applyBorder="1" applyAlignment="1">
      <alignment horizontal="right" vertical="center" wrapTex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0"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Fill="1" applyBorder="1" applyAlignment="1">
      <alignment horizontal="left" vertical="center"/>
    </xf>
    <xf numFmtId="0" fontId="22" fillId="0" borderId="63" xfId="0" applyFont="1" applyFill="1" applyBorder="1" applyAlignment="1">
      <alignment horizontal="left" vertical="center"/>
    </xf>
    <xf numFmtId="0" fontId="22" fillId="0"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13" xfId="0"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2">
    <dxf>
      <fill>
        <patternFill>
          <bgColor rgb="FFFFFF00"/>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520699</xdr:colOff>
      <xdr:row>1</xdr:row>
      <xdr:rowOff>155575</xdr:rowOff>
    </xdr:from>
    <xdr:ext cx="1419225" cy="876300"/>
    <xdr:sp macro="" textlink="">
      <xdr:nvSpPr>
        <xdr:cNvPr id="2" name="テキスト ボックス 1">
          <a:extLst>
            <a:ext uri="{FF2B5EF4-FFF2-40B4-BE49-F238E27FC236}">
              <a16:creationId xmlns:a16="http://schemas.microsoft.com/office/drawing/2014/main" id="{3E6BEA33-4D15-4A74-BE02-716EE4FE7ADF}"/>
            </a:ext>
          </a:extLst>
        </xdr:cNvPr>
        <xdr:cNvSpPr txBox="1"/>
      </xdr:nvSpPr>
      <xdr:spPr>
        <a:xfrm>
          <a:off x="7083424" y="384175"/>
          <a:ext cx="1419225" cy="8763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100"/>
            <a:t>黄色セル部分のみ</a:t>
          </a:r>
          <a:endParaRPr kumimoji="1" lang="en-US" altLang="ja-JP" sz="1100"/>
        </a:p>
        <a:p>
          <a:r>
            <a:rPr kumimoji="1" lang="ja-JP" altLang="en-US" sz="1100"/>
            <a:t>必要に応じて</a:t>
          </a:r>
          <a:endParaRPr kumimoji="1" lang="en-US" altLang="ja-JP" sz="1100"/>
        </a:p>
        <a:p>
          <a:r>
            <a:rPr kumimoji="1" lang="ja-JP" altLang="en-US" sz="1100"/>
            <a:t>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591553</xdr:colOff>
      <xdr:row>8</xdr:row>
      <xdr:rowOff>50132</xdr:rowOff>
    </xdr:from>
    <xdr:to>
      <xdr:col>25</xdr:col>
      <xdr:colOff>130342</xdr:colOff>
      <xdr:row>13</xdr:row>
      <xdr:rowOff>0</xdr:rowOff>
    </xdr:to>
    <xdr:sp macro="" textlink="">
      <xdr:nvSpPr>
        <xdr:cNvPr id="3" name="テキスト ボックス 2">
          <a:extLst>
            <a:ext uri="{FF2B5EF4-FFF2-40B4-BE49-F238E27FC236}">
              <a16:creationId xmlns:a16="http://schemas.microsoft.com/office/drawing/2014/main" id="{88EAE198-8725-4A1F-AE76-82A79268EBD4}"/>
            </a:ext>
          </a:extLst>
        </xdr:cNvPr>
        <xdr:cNvSpPr txBox="1"/>
      </xdr:nvSpPr>
      <xdr:spPr>
        <a:xfrm>
          <a:off x="9113921" y="1794711"/>
          <a:ext cx="2265947" cy="1102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オレンジ色のセルに入力してください。</a:t>
          </a:r>
          <a:endParaRPr kumimoji="1" lang="en-US" altLang="ja-JP" sz="1100"/>
        </a:p>
        <a:p>
          <a:r>
            <a:rPr kumimoji="1" lang="ja-JP" altLang="en-US" sz="1100"/>
            <a:t>セルには数式が組み込まれているものがありますので、</a:t>
          </a:r>
          <a:r>
            <a:rPr kumimoji="1" lang="ja-JP" altLang="en-US" sz="1100">
              <a:solidFill>
                <a:srgbClr val="FF0000"/>
              </a:solidFill>
            </a:rPr>
            <a:t>削除しないでください</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264582</xdr:colOff>
      <xdr:row>16</xdr:row>
      <xdr:rowOff>95250</xdr:rowOff>
    </xdr:from>
    <xdr:to>
      <xdr:col>16</xdr:col>
      <xdr:colOff>31749</xdr:colOff>
      <xdr:row>21</xdr:row>
      <xdr:rowOff>222250</xdr:rowOff>
    </xdr:to>
    <xdr:sp macro="" textlink="">
      <xdr:nvSpPr>
        <xdr:cNvPr id="2" name="テキスト ボックス 1">
          <a:extLst>
            <a:ext uri="{FF2B5EF4-FFF2-40B4-BE49-F238E27FC236}">
              <a16:creationId xmlns:a16="http://schemas.microsoft.com/office/drawing/2014/main" id="{F054F64F-AA18-4191-A416-B06D156FAEE6}"/>
            </a:ext>
          </a:extLst>
        </xdr:cNvPr>
        <xdr:cNvSpPr txBox="1"/>
      </xdr:nvSpPr>
      <xdr:spPr>
        <a:xfrm>
          <a:off x="8741832" y="2836333"/>
          <a:ext cx="3577167" cy="1058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lang="ja-JP" altLang="en-US" sz="1100" b="0" i="0">
              <a:solidFill>
                <a:schemeClr val="dk1"/>
              </a:solidFill>
              <a:effectLst/>
              <a:latin typeface="+mn-lt"/>
              <a:ea typeface="+mn-ea"/>
              <a:cs typeface="+mn-cs"/>
            </a:rPr>
            <a:t>病床の確保を内容とする協定</a:t>
          </a:r>
          <a:r>
            <a:rPr kumimoji="1" lang="en-US" altLang="ja-JP" sz="1100"/>
            <a:t>】</a:t>
          </a:r>
          <a:r>
            <a:rPr kumimoji="1" lang="ja-JP" altLang="en-US" sz="1100"/>
            <a:t>を締結又は締結予定で、</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a:t>
          </a:r>
          <a:r>
            <a:rPr lang="ja-JP" altLang="en-US" sz="1100" b="0" i="0">
              <a:solidFill>
                <a:schemeClr val="dk1"/>
              </a:solidFill>
              <a:effectLst/>
              <a:latin typeface="+mn-lt"/>
              <a:ea typeface="+mn-ea"/>
              <a:cs typeface="+mn-cs"/>
            </a:rPr>
            <a:t>）病室の感染対策に係る整備</a:t>
          </a:r>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dk1"/>
              </a:solidFill>
              <a:effectLst/>
              <a:latin typeface="+mn-lt"/>
              <a:ea typeface="+mn-ea"/>
              <a:cs typeface="+mn-cs"/>
            </a:rPr>
            <a:t>を希望する場合、</a:t>
          </a:r>
          <a:r>
            <a:rPr kumimoji="1" lang="ja-JP" altLang="ja-JP" sz="1100">
              <a:solidFill>
                <a:schemeClr val="dk1"/>
              </a:solidFill>
              <a:effectLst/>
              <a:latin typeface="+mn-lt"/>
              <a:ea typeface="+mn-ea"/>
              <a:cs typeface="+mn-cs"/>
            </a:rPr>
            <a:t>作成してください。</a:t>
          </a:r>
          <a:endParaRPr lang="ja-JP" altLang="ja-JP">
            <a:effectLst/>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211666</xdr:colOff>
      <xdr:row>10</xdr:row>
      <xdr:rowOff>52918</xdr:rowOff>
    </xdr:from>
    <xdr:to>
      <xdr:col>16</xdr:col>
      <xdr:colOff>677333</xdr:colOff>
      <xdr:row>20</xdr:row>
      <xdr:rowOff>10584</xdr:rowOff>
    </xdr:to>
    <xdr:sp macro="" textlink="">
      <xdr:nvSpPr>
        <xdr:cNvPr id="3" name="テキスト ボックス 2">
          <a:extLst>
            <a:ext uri="{FF2B5EF4-FFF2-40B4-BE49-F238E27FC236}">
              <a16:creationId xmlns:a16="http://schemas.microsoft.com/office/drawing/2014/main" id="{7B28DBE2-55EA-4A39-9668-F94B254F6A97}"/>
            </a:ext>
          </a:extLst>
        </xdr:cNvPr>
        <xdr:cNvSpPr txBox="1"/>
      </xdr:nvSpPr>
      <xdr:spPr>
        <a:xfrm>
          <a:off x="8688916" y="1809751"/>
          <a:ext cx="4275667" cy="172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lang="ja-JP" altLang="en-US" sz="1100" b="0" i="0">
              <a:solidFill>
                <a:schemeClr val="dk1"/>
              </a:solidFill>
              <a:effectLst/>
              <a:latin typeface="+mn-lt"/>
              <a:ea typeface="+mn-ea"/>
              <a:cs typeface="+mn-cs"/>
            </a:rPr>
            <a:t>病床の確保を内容とする協定</a:t>
          </a:r>
          <a:r>
            <a:rPr kumimoji="1" lang="en-US" altLang="ja-JP" sz="1100"/>
            <a:t>】</a:t>
          </a:r>
          <a:r>
            <a:rPr kumimoji="1" lang="ja-JP" altLang="en-US" sz="1100"/>
            <a:t>を締結又は締結予定で、</a:t>
          </a:r>
          <a:endParaRPr kumimoji="1" lang="en-US" altLang="ja-JP" sz="1100"/>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）病棟等の感染対策に係る整備、</a:t>
          </a:r>
          <a:br>
            <a:rPr lang="ja-JP" altLang="en-US"/>
          </a:b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）個人防護具保管施設の整備 　</a:t>
          </a:r>
          <a:r>
            <a:rPr lang="en-US" altLang="ja-JP" sz="1100" b="0" i="0">
              <a:solidFill>
                <a:schemeClr val="dk1"/>
              </a:solidFill>
              <a:effectLst/>
              <a:latin typeface="+mn-lt"/>
              <a:ea typeface="+mn-ea"/>
              <a:cs typeface="+mn-cs"/>
            </a:rPr>
            <a:t>※</a:t>
          </a:r>
        </a:p>
        <a:p>
          <a:r>
            <a:rPr kumimoji="1" lang="ja-JP" altLang="en-US" sz="1100" b="0" i="0">
              <a:solidFill>
                <a:schemeClr val="dk1"/>
              </a:solidFill>
              <a:effectLst/>
              <a:latin typeface="+mn-lt"/>
              <a:ea typeface="+mn-ea"/>
              <a:cs typeface="+mn-cs"/>
            </a:rPr>
            <a:t>を希望する場合、</a:t>
          </a:r>
          <a:r>
            <a:rPr kumimoji="1" lang="ja-JP" altLang="en-US" sz="1100"/>
            <a:t>作成してください。</a:t>
          </a:r>
          <a:endParaRPr kumimoji="1" lang="en-US" altLang="ja-JP" sz="1100"/>
        </a:p>
        <a:p>
          <a:endParaRPr kumimoji="1" lang="en-US" altLang="ja-JP" sz="1100"/>
        </a:p>
        <a:p>
          <a:r>
            <a:rPr kumimoji="1" lang="en-US" altLang="ja-JP" sz="1100"/>
            <a:t>※</a:t>
          </a:r>
          <a:r>
            <a:rPr lang="ja-JP" altLang="en-US" sz="1100" b="0" i="0">
              <a:solidFill>
                <a:schemeClr val="dk1"/>
              </a:solidFill>
              <a:effectLst/>
              <a:latin typeface="+mn-lt"/>
              <a:ea typeface="+mn-ea"/>
              <a:cs typeface="+mn-cs"/>
            </a:rPr>
            <a:t>個人防護具保管施設に係る補助を申請する場合は、</a:t>
          </a:r>
          <a:r>
            <a:rPr lang="ja-JP" altLang="en-US" sz="1100" b="0" i="0" u="sng">
              <a:solidFill>
                <a:schemeClr val="dk1"/>
              </a:solidFill>
              <a:effectLst/>
              <a:latin typeface="+mn-lt"/>
              <a:ea typeface="+mn-ea"/>
              <a:cs typeface="+mn-cs"/>
            </a:rPr>
            <a:t>締結する協定に個人防護具の備蓄に関する条項が含まれること</a:t>
          </a:r>
          <a:r>
            <a:rPr lang="ja-JP" altLang="en-US" sz="1100" b="0" i="0">
              <a:solidFill>
                <a:schemeClr val="dk1"/>
              </a:solidFill>
              <a:effectLst/>
              <a:latin typeface="+mn-lt"/>
              <a:ea typeface="+mn-ea"/>
              <a:cs typeface="+mn-cs"/>
            </a:rPr>
            <a:t>が必要になります。</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254001</xdr:colOff>
      <xdr:row>10</xdr:row>
      <xdr:rowOff>74083</xdr:rowOff>
    </xdr:from>
    <xdr:to>
      <xdr:col>16</xdr:col>
      <xdr:colOff>190501</xdr:colOff>
      <xdr:row>20</xdr:row>
      <xdr:rowOff>31749</xdr:rowOff>
    </xdr:to>
    <xdr:sp macro="" textlink="">
      <xdr:nvSpPr>
        <xdr:cNvPr id="2" name="テキスト ボックス 1">
          <a:extLst>
            <a:ext uri="{FF2B5EF4-FFF2-40B4-BE49-F238E27FC236}">
              <a16:creationId xmlns:a16="http://schemas.microsoft.com/office/drawing/2014/main" id="{31FBC79C-FCD7-47A3-9FCC-B5A04100E74A}"/>
            </a:ext>
          </a:extLst>
        </xdr:cNvPr>
        <xdr:cNvSpPr txBox="1"/>
      </xdr:nvSpPr>
      <xdr:spPr>
        <a:xfrm>
          <a:off x="8731251" y="1830916"/>
          <a:ext cx="3746500" cy="172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lang="ja-JP" altLang="en-US" sz="1100" b="0" i="0">
              <a:solidFill>
                <a:schemeClr val="dk1"/>
              </a:solidFill>
              <a:effectLst/>
              <a:latin typeface="+mn-lt"/>
              <a:ea typeface="+mn-ea"/>
              <a:cs typeface="+mn-cs"/>
            </a:rPr>
            <a:t>発熱外来を内容とする協定</a:t>
          </a:r>
          <a:r>
            <a:rPr kumimoji="1" lang="en-US" altLang="ja-JP" sz="1100"/>
            <a:t>】</a:t>
          </a:r>
          <a:r>
            <a:rPr kumimoji="1" lang="ja-JP" altLang="en-US" sz="1100"/>
            <a:t>を締結又は締結予定で、</a:t>
          </a:r>
          <a:endParaRPr kumimoji="1" lang="en-US" altLang="ja-JP" sz="1100"/>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）個人防護具保管施設の整備 　</a:t>
          </a:r>
          <a:r>
            <a:rPr lang="en-US" altLang="ja-JP" sz="1100" b="0" i="0">
              <a:solidFill>
                <a:schemeClr val="dk1"/>
              </a:solidFill>
              <a:effectLst/>
              <a:latin typeface="+mn-lt"/>
              <a:ea typeface="+mn-ea"/>
              <a:cs typeface="+mn-cs"/>
            </a:rPr>
            <a:t>※</a:t>
          </a:r>
        </a:p>
        <a:p>
          <a:r>
            <a:rPr kumimoji="1" lang="ja-JP" altLang="en-US" sz="1100" b="0" i="0">
              <a:solidFill>
                <a:schemeClr val="dk1"/>
              </a:solidFill>
              <a:effectLst/>
              <a:latin typeface="+mn-lt"/>
              <a:ea typeface="+mn-ea"/>
              <a:cs typeface="+mn-cs"/>
            </a:rPr>
            <a:t>を希望する場合、</a:t>
          </a:r>
          <a:r>
            <a:rPr kumimoji="1" lang="ja-JP" altLang="en-US" sz="1100"/>
            <a:t>作成してください。</a:t>
          </a:r>
          <a:endParaRPr kumimoji="1" lang="en-US" altLang="ja-JP" sz="1100"/>
        </a:p>
        <a:p>
          <a:endParaRPr kumimoji="1" lang="en-US" altLang="ja-JP" sz="1100"/>
        </a:p>
        <a:p>
          <a:r>
            <a:rPr kumimoji="1" lang="en-US" altLang="ja-JP" sz="1100"/>
            <a:t>※</a:t>
          </a:r>
          <a:r>
            <a:rPr lang="ja-JP" altLang="en-US" sz="1100" b="0" i="0">
              <a:solidFill>
                <a:schemeClr val="dk1"/>
              </a:solidFill>
              <a:effectLst/>
              <a:latin typeface="+mn-lt"/>
              <a:ea typeface="+mn-ea"/>
              <a:cs typeface="+mn-cs"/>
            </a:rPr>
            <a:t>個人防護具保管施設に係る補助を申請する場合は、</a:t>
          </a:r>
          <a:r>
            <a:rPr lang="ja-JP" altLang="en-US" sz="1100" b="0" i="0" u="sng">
              <a:solidFill>
                <a:schemeClr val="dk1"/>
              </a:solidFill>
              <a:effectLst/>
              <a:latin typeface="+mn-lt"/>
              <a:ea typeface="+mn-ea"/>
              <a:cs typeface="+mn-cs"/>
            </a:rPr>
            <a:t>締結する協定に個人防護具の備蓄に関する条項が含まれること</a:t>
          </a:r>
          <a:r>
            <a:rPr lang="ja-JP" altLang="en-US" sz="1100" b="0" i="0">
              <a:solidFill>
                <a:schemeClr val="dk1"/>
              </a:solidFill>
              <a:effectLst/>
              <a:latin typeface="+mn-lt"/>
              <a:ea typeface="+mn-ea"/>
              <a:cs typeface="+mn-cs"/>
            </a:rPr>
            <a:t>が必要になります。</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209550</xdr:colOff>
      <xdr:row>20</xdr:row>
      <xdr:rowOff>103716</xdr:rowOff>
    </xdr:from>
    <xdr:to>
      <xdr:col>13</xdr:col>
      <xdr:colOff>361950</xdr:colOff>
      <xdr:row>25</xdr:row>
      <xdr:rowOff>86783</xdr:rowOff>
    </xdr:to>
    <xdr:sp macro="" textlink="">
      <xdr:nvSpPr>
        <xdr:cNvPr id="2" name="テキスト ボックス 1">
          <a:extLst>
            <a:ext uri="{FF2B5EF4-FFF2-40B4-BE49-F238E27FC236}">
              <a16:creationId xmlns:a16="http://schemas.microsoft.com/office/drawing/2014/main" id="{C69B2854-B1D6-4641-977C-2FA472B71F4D}"/>
            </a:ext>
          </a:extLst>
        </xdr:cNvPr>
        <xdr:cNvSpPr txBox="1"/>
      </xdr:nvSpPr>
      <xdr:spPr>
        <a:xfrm>
          <a:off x="9448800" y="3627966"/>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11</xdr:col>
      <xdr:colOff>190500</xdr:colOff>
      <xdr:row>10</xdr:row>
      <xdr:rowOff>52917</xdr:rowOff>
    </xdr:from>
    <xdr:to>
      <xdr:col>16</xdr:col>
      <xdr:colOff>52917</xdr:colOff>
      <xdr:row>20</xdr:row>
      <xdr:rowOff>10583</xdr:rowOff>
    </xdr:to>
    <xdr:sp macro="" textlink="">
      <xdr:nvSpPr>
        <xdr:cNvPr id="4" name="テキスト ボックス 3">
          <a:extLst>
            <a:ext uri="{FF2B5EF4-FFF2-40B4-BE49-F238E27FC236}">
              <a16:creationId xmlns:a16="http://schemas.microsoft.com/office/drawing/2014/main" id="{72D84F48-9E13-4678-88D3-C5ABDD648646}"/>
            </a:ext>
          </a:extLst>
        </xdr:cNvPr>
        <xdr:cNvSpPr txBox="1"/>
      </xdr:nvSpPr>
      <xdr:spPr>
        <a:xfrm>
          <a:off x="8667750" y="1809750"/>
          <a:ext cx="3672417" cy="172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lang="ja-JP" altLang="en-US" sz="1100" b="0" i="0">
              <a:solidFill>
                <a:schemeClr val="dk1"/>
              </a:solidFill>
              <a:effectLst/>
              <a:latin typeface="+mn-lt"/>
              <a:ea typeface="+mn-ea"/>
              <a:cs typeface="+mn-cs"/>
            </a:rPr>
            <a:t>自宅療養者への医療の提供を内容とする協定</a:t>
          </a:r>
          <a:r>
            <a:rPr kumimoji="1" lang="en-US" altLang="ja-JP" sz="1100"/>
            <a:t>】</a:t>
          </a:r>
          <a:r>
            <a:rPr kumimoji="1" lang="ja-JP" altLang="en-US" sz="1100"/>
            <a:t>を締結又は締結予定で、</a:t>
          </a:r>
          <a:endParaRPr kumimoji="1" lang="en-US" altLang="ja-JP" sz="1100"/>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）個人防護具保管施設の整備 　</a:t>
          </a:r>
          <a:r>
            <a:rPr lang="en-US" altLang="ja-JP" sz="1100" b="0" i="0">
              <a:solidFill>
                <a:schemeClr val="dk1"/>
              </a:solidFill>
              <a:effectLst/>
              <a:latin typeface="+mn-lt"/>
              <a:ea typeface="+mn-ea"/>
              <a:cs typeface="+mn-cs"/>
            </a:rPr>
            <a:t>※</a:t>
          </a:r>
        </a:p>
        <a:p>
          <a:r>
            <a:rPr kumimoji="1" lang="ja-JP" altLang="en-US" sz="1100" b="0" i="0">
              <a:solidFill>
                <a:schemeClr val="dk1"/>
              </a:solidFill>
              <a:effectLst/>
              <a:latin typeface="+mn-lt"/>
              <a:ea typeface="+mn-ea"/>
              <a:cs typeface="+mn-cs"/>
            </a:rPr>
            <a:t>を希望する場合、</a:t>
          </a:r>
          <a:r>
            <a:rPr kumimoji="1" lang="ja-JP" altLang="en-US" sz="1100"/>
            <a:t>作成してください。</a:t>
          </a:r>
          <a:endParaRPr kumimoji="1" lang="en-US" altLang="ja-JP" sz="1100"/>
        </a:p>
        <a:p>
          <a:endParaRPr kumimoji="1" lang="en-US" altLang="ja-JP" sz="1100"/>
        </a:p>
        <a:p>
          <a:r>
            <a:rPr kumimoji="1" lang="en-US" altLang="ja-JP" sz="1100"/>
            <a:t>※</a:t>
          </a:r>
          <a:r>
            <a:rPr lang="ja-JP" altLang="en-US" sz="1100" b="0" i="0">
              <a:solidFill>
                <a:schemeClr val="dk1"/>
              </a:solidFill>
              <a:effectLst/>
              <a:latin typeface="+mn-lt"/>
              <a:ea typeface="+mn-ea"/>
              <a:cs typeface="+mn-cs"/>
            </a:rPr>
            <a:t>個人防護具保管施設に係る補助を申請する場合は、</a:t>
          </a:r>
          <a:r>
            <a:rPr lang="ja-JP" altLang="en-US" sz="1100" b="0" i="0" u="sng">
              <a:solidFill>
                <a:schemeClr val="dk1"/>
              </a:solidFill>
              <a:effectLst/>
              <a:latin typeface="+mn-lt"/>
              <a:ea typeface="+mn-ea"/>
              <a:cs typeface="+mn-cs"/>
            </a:rPr>
            <a:t>締結する協定に個人防護具の備蓄に関する条項が含まれること</a:t>
          </a:r>
          <a:r>
            <a:rPr lang="ja-JP" altLang="en-US" sz="1100" b="0" i="0">
              <a:solidFill>
                <a:schemeClr val="dk1"/>
              </a:solidFill>
              <a:effectLst/>
              <a:latin typeface="+mn-lt"/>
              <a:ea typeface="+mn-ea"/>
              <a:cs typeface="+mn-cs"/>
            </a:rPr>
            <a:t>が必要になります。</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4BBD-D5E7-4BDB-8FE9-443888216003}">
  <sheetPr>
    <pageSetUpPr fitToPage="1"/>
  </sheetPr>
  <dimension ref="B1:C13"/>
  <sheetViews>
    <sheetView tabSelected="1" view="pageBreakPreview" zoomScale="120" zoomScaleNormal="100" zoomScaleSheetLayoutView="120" workbookViewId="0">
      <selection activeCell="B2" sqref="B2"/>
    </sheetView>
  </sheetViews>
  <sheetFormatPr defaultRowHeight="13.5"/>
  <cols>
    <col min="2" max="2" width="23.125" customWidth="1"/>
    <col min="3" max="3" width="43.375" style="148" customWidth="1"/>
  </cols>
  <sheetData>
    <row r="1" spans="2:3">
      <c r="B1" t="s">
        <v>473</v>
      </c>
    </row>
    <row r="2" spans="2:3" ht="20.25" customHeight="1">
      <c r="B2" t="s">
        <v>474</v>
      </c>
    </row>
    <row r="3" spans="2:3" ht="20.25" customHeight="1">
      <c r="B3" s="272" t="s">
        <v>439</v>
      </c>
      <c r="C3" s="273"/>
    </row>
    <row r="4" spans="2:3" ht="24.95" customHeight="1">
      <c r="B4" s="272" t="s">
        <v>440</v>
      </c>
      <c r="C4" s="274"/>
    </row>
    <row r="5" spans="2:3" ht="24.95" customHeight="1">
      <c r="B5" s="272" t="s">
        <v>441</v>
      </c>
      <c r="C5" s="274"/>
    </row>
    <row r="6" spans="2:3" ht="24.95" customHeight="1">
      <c r="B6" s="272" t="s">
        <v>442</v>
      </c>
      <c r="C6" s="274"/>
    </row>
    <row r="7" spans="2:3" ht="24.95" customHeight="1">
      <c r="B7" s="272" t="s">
        <v>443</v>
      </c>
      <c r="C7" s="274"/>
    </row>
    <row r="8" spans="2:3" ht="24.95" customHeight="1">
      <c r="B8" s="272" t="s">
        <v>444</v>
      </c>
      <c r="C8" s="274"/>
    </row>
    <row r="9" spans="2:3" ht="24.95" customHeight="1">
      <c r="B9" s="272" t="s">
        <v>445</v>
      </c>
      <c r="C9" s="274"/>
    </row>
    <row r="10" spans="2:3" ht="24.95" customHeight="1">
      <c r="B10" s="272" t="s">
        <v>446</v>
      </c>
      <c r="C10" s="274"/>
    </row>
    <row r="11" spans="2:3" ht="24.95" customHeight="1">
      <c r="B11" s="272" t="s">
        <v>447</v>
      </c>
      <c r="C11" s="274"/>
    </row>
    <row r="12" spans="2:3" ht="24.95" customHeight="1">
      <c r="B12" s="272" t="s">
        <v>448</v>
      </c>
      <c r="C12" s="274"/>
    </row>
    <row r="13" spans="2:3" ht="24.95" customHeight="1">
      <c r="B13" s="272" t="s">
        <v>449</v>
      </c>
      <c r="C13" s="274"/>
    </row>
  </sheetData>
  <phoneticPr fontId="4"/>
  <conditionalFormatting sqref="C3:C13">
    <cfRule type="containsBlanks" dxfId="1" priority="1">
      <formula>LEN(TRIM(C3))=0</formula>
    </cfRule>
  </conditionalFormatting>
  <dataValidations count="3">
    <dataValidation type="textLength" imeMode="halfAlpha" operator="equal" allowBlank="1" showInputMessage="1" showErrorMessage="1" sqref="C9" xr:uid="{AA23261F-0D4D-4027-8019-FE37C243E7F0}">
      <formula1>10</formula1>
    </dataValidation>
    <dataValidation imeMode="hiragana" allowBlank="1" showInputMessage="1" showErrorMessage="1" sqref="C5:C8 C10:C11" xr:uid="{5AA6ED8D-5FBC-4C1D-BE20-52D4E4F26CCD}"/>
    <dataValidation imeMode="halfAlpha" allowBlank="1" showInputMessage="1" showErrorMessage="1" sqref="C4 C12:C13" xr:uid="{BDBF746A-85A5-415C-80A2-5C732977DE1B}"/>
  </dataValidations>
  <pageMargins left="0.70866141732283472" right="0.70866141732283472" top="0.74803149606299213" bottom="0.74803149606299213" header="0.31496062992125984" footer="0.31496062992125984"/>
  <pageSetup paperSize="9" scale="80" fitToHeight="0"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59</v>
      </c>
      <c r="D1" s="103" t="s">
        <v>60</v>
      </c>
      <c r="F1" s="103" t="s">
        <v>61</v>
      </c>
      <c r="H1" s="153" t="s">
        <v>344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4.5">
      <c r="B3" s="1" t="s">
        <v>62</v>
      </c>
      <c r="D3" s="2" t="s">
        <v>277</v>
      </c>
      <c r="F3" s="2" t="s">
        <v>63</v>
      </c>
      <c r="H3" s="160" t="s">
        <v>358</v>
      </c>
      <c r="I3" s="160" t="s">
        <v>359</v>
      </c>
      <c r="J3" s="160" t="s">
        <v>360</v>
      </c>
      <c r="K3" s="160" t="s">
        <v>361</v>
      </c>
      <c r="L3" s="160" t="s">
        <v>362</v>
      </c>
      <c r="M3" s="160" t="s">
        <v>363</v>
      </c>
      <c r="N3" s="160" t="s">
        <v>364</v>
      </c>
      <c r="O3" s="160" t="s">
        <v>365</v>
      </c>
      <c r="P3" s="160" t="s">
        <v>366</v>
      </c>
      <c r="Q3" s="160" t="s">
        <v>367</v>
      </c>
      <c r="R3" s="160" t="s">
        <v>368</v>
      </c>
      <c r="S3" s="160" t="s">
        <v>369</v>
      </c>
      <c r="T3" s="241" t="s">
        <v>429</v>
      </c>
      <c r="U3" s="241" t="s">
        <v>428</v>
      </c>
      <c r="V3" s="160" t="s">
        <v>370</v>
      </c>
    </row>
    <row r="4" spans="2:22">
      <c r="B4" s="1" t="s">
        <v>64</v>
      </c>
      <c r="D4" s="2" t="s">
        <v>278</v>
      </c>
      <c r="F4" s="2" t="s">
        <v>65</v>
      </c>
      <c r="H4" s="154" t="s">
        <v>345</v>
      </c>
      <c r="I4" s="154" t="s">
        <v>345</v>
      </c>
      <c r="J4" s="154" t="s">
        <v>350</v>
      </c>
      <c r="K4" s="154" t="s">
        <v>355</v>
      </c>
      <c r="L4" s="154" t="s">
        <v>355</v>
      </c>
      <c r="M4" s="154" t="s">
        <v>353</v>
      </c>
      <c r="N4" s="154" t="s">
        <v>355</v>
      </c>
      <c r="O4" s="154" t="s">
        <v>355</v>
      </c>
      <c r="P4" s="154" t="s">
        <v>353</v>
      </c>
      <c r="Q4" s="154" t="s">
        <v>353</v>
      </c>
      <c r="R4" s="154" t="s">
        <v>355</v>
      </c>
      <c r="S4" s="154" t="s">
        <v>356</v>
      </c>
      <c r="T4" s="154"/>
      <c r="U4" s="154"/>
      <c r="V4" s="154" t="s">
        <v>355</v>
      </c>
    </row>
    <row r="5" spans="2:22">
      <c r="B5" s="1" t="s">
        <v>66</v>
      </c>
      <c r="D5" s="2" t="s">
        <v>279</v>
      </c>
      <c r="F5" s="2" t="s">
        <v>67</v>
      </c>
      <c r="H5" s="154" t="s">
        <v>346</v>
      </c>
      <c r="I5" s="154" t="s">
        <v>346</v>
      </c>
      <c r="J5" s="154" t="s">
        <v>351</v>
      </c>
      <c r="K5" s="154"/>
      <c r="L5" s="154"/>
      <c r="M5" s="154" t="s">
        <v>346</v>
      </c>
      <c r="N5" s="154"/>
      <c r="O5" s="154"/>
      <c r="P5" s="154" t="s">
        <v>354</v>
      </c>
      <c r="Q5" s="154" t="s">
        <v>354</v>
      </c>
      <c r="R5" s="154"/>
      <c r="S5" s="154" t="s">
        <v>357</v>
      </c>
      <c r="T5" s="154"/>
      <c r="U5" s="154"/>
      <c r="V5" s="154"/>
    </row>
    <row r="6" spans="2:22">
      <c r="B6" s="1" t="s">
        <v>68</v>
      </c>
      <c r="D6" s="2" t="s">
        <v>280</v>
      </c>
      <c r="F6" s="2" t="s">
        <v>69</v>
      </c>
      <c r="H6" s="154" t="s">
        <v>348</v>
      </c>
      <c r="I6" s="154" t="s">
        <v>348</v>
      </c>
      <c r="J6" s="154" t="s">
        <v>352</v>
      </c>
      <c r="K6" s="154"/>
      <c r="L6" s="154"/>
      <c r="M6" s="154"/>
      <c r="N6" s="154"/>
      <c r="O6" s="154"/>
      <c r="P6" s="154"/>
      <c r="Q6" s="154"/>
      <c r="R6" s="154"/>
      <c r="S6" s="154"/>
      <c r="T6" s="154"/>
      <c r="U6" s="154"/>
      <c r="V6" s="154"/>
    </row>
    <row r="7" spans="2:22">
      <c r="B7" s="1" t="s">
        <v>70</v>
      </c>
      <c r="D7" s="2" t="s">
        <v>281</v>
      </c>
      <c r="F7" s="2" t="s">
        <v>71</v>
      </c>
      <c r="H7" s="154" t="s">
        <v>347</v>
      </c>
      <c r="I7" s="154" t="s">
        <v>347</v>
      </c>
      <c r="J7" s="154"/>
      <c r="K7" s="154"/>
      <c r="L7" s="154"/>
      <c r="M7" s="154"/>
      <c r="N7" s="154"/>
      <c r="O7" s="154"/>
      <c r="P7" s="154"/>
      <c r="Q7" s="154"/>
      <c r="R7" s="154"/>
      <c r="S7" s="154"/>
      <c r="T7" s="154"/>
      <c r="U7" s="154"/>
      <c r="V7" s="154"/>
    </row>
    <row r="8" spans="2:22">
      <c r="B8" s="1" t="s">
        <v>72</v>
      </c>
      <c r="F8" s="2" t="s">
        <v>73</v>
      </c>
      <c r="H8" s="154" t="s">
        <v>349</v>
      </c>
      <c r="I8" s="154"/>
      <c r="J8" s="154"/>
      <c r="K8" s="154"/>
      <c r="L8" s="154"/>
      <c r="M8" s="154"/>
      <c r="N8" s="154"/>
      <c r="O8" s="154"/>
      <c r="P8" s="154"/>
      <c r="Q8" s="154"/>
      <c r="R8" s="154"/>
      <c r="S8" s="154"/>
      <c r="T8" s="154"/>
      <c r="U8" s="154"/>
      <c r="V8" s="154"/>
    </row>
    <row r="9" spans="2:22">
      <c r="B9" s="1" t="s">
        <v>74</v>
      </c>
      <c r="F9" s="2" t="s">
        <v>75</v>
      </c>
      <c r="H9" s="1"/>
      <c r="I9" s="1"/>
      <c r="J9" s="1"/>
      <c r="K9" s="1"/>
    </row>
    <row r="10" spans="2:22">
      <c r="B10" s="1" t="s">
        <v>76</v>
      </c>
      <c r="F10" s="2" t="s">
        <v>327</v>
      </c>
      <c r="H10" s="1"/>
      <c r="I10" s="1"/>
      <c r="J10" s="1"/>
      <c r="K10" s="1"/>
    </row>
    <row r="11" spans="2:22">
      <c r="B11" s="1" t="s">
        <v>77</v>
      </c>
      <c r="H11" s="1"/>
      <c r="I11" s="1"/>
      <c r="J11" s="1"/>
      <c r="K11" s="1"/>
      <c r="T11" s="1" t="s">
        <v>414</v>
      </c>
    </row>
    <row r="12" spans="2:22">
      <c r="B12" s="1" t="s">
        <v>78</v>
      </c>
      <c r="H12" s="1"/>
      <c r="I12" s="1"/>
      <c r="J12" s="1"/>
      <c r="K12" s="1"/>
      <c r="T12" s="1" t="s">
        <v>415</v>
      </c>
    </row>
    <row r="13" spans="2:22">
      <c r="B13" s="1" t="s">
        <v>79</v>
      </c>
      <c r="H13" s="148"/>
      <c r="I13" s="150"/>
      <c r="J13" s="151"/>
      <c r="K13" s="151"/>
      <c r="L13" s="151"/>
      <c r="M13" s="151"/>
    </row>
    <row r="14" spans="2:22">
      <c r="B14" s="1" t="s">
        <v>80</v>
      </c>
      <c r="H14" s="148"/>
      <c r="I14" s="152"/>
      <c r="J14" s="149"/>
      <c r="K14" s="149"/>
      <c r="L14" s="149"/>
      <c r="M14" s="149"/>
    </row>
    <row r="15" spans="2:22">
      <c r="B15" s="239" t="s">
        <v>409</v>
      </c>
      <c r="H15" s="148"/>
      <c r="I15" s="152"/>
      <c r="J15" s="149"/>
      <c r="K15" s="149"/>
      <c r="L15" s="149"/>
      <c r="M15" s="149"/>
    </row>
    <row r="16" spans="2:22">
      <c r="B16" s="239" t="s">
        <v>81</v>
      </c>
      <c r="H16" s="148"/>
      <c r="I16" s="152"/>
      <c r="J16" s="149"/>
      <c r="K16" s="149"/>
      <c r="L16" s="149"/>
      <c r="M16" s="149"/>
    </row>
    <row r="17" spans="2:13">
      <c r="B17" s="239" t="s">
        <v>430</v>
      </c>
      <c r="H17" s="148"/>
      <c r="I17" s="152"/>
      <c r="J17" s="149"/>
      <c r="K17" s="149"/>
      <c r="L17" s="149"/>
      <c r="M17" s="149"/>
    </row>
    <row r="18" spans="2:13">
      <c r="B18" s="239" t="s">
        <v>433</v>
      </c>
      <c r="H18" s="148"/>
      <c r="I18" s="152"/>
      <c r="J18" s="149"/>
      <c r="K18" s="149"/>
      <c r="L18" s="149"/>
      <c r="M18" s="149"/>
    </row>
    <row r="19" spans="2:13">
      <c r="B19" s="239"/>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255</v>
      </c>
      <c r="D22" s="103" t="s">
        <v>284</v>
      </c>
      <c r="H22" s="153" t="s">
        <v>371</v>
      </c>
      <c r="I22" s="154"/>
      <c r="J22" s="154"/>
      <c r="K22" s="154"/>
      <c r="L22" s="154"/>
      <c r="M22" s="154"/>
    </row>
    <row r="23" spans="2:13">
      <c r="H23" s="154"/>
      <c r="I23" s="154"/>
      <c r="J23" s="154"/>
      <c r="K23" s="154"/>
      <c r="L23" s="154"/>
      <c r="M23" s="154"/>
    </row>
    <row r="24" spans="2:13" ht="42">
      <c r="B24" s="1" t="s">
        <v>412</v>
      </c>
      <c r="C24" s="1" t="s">
        <v>257</v>
      </c>
      <c r="D24" s="2" t="s">
        <v>285</v>
      </c>
      <c r="H24" s="155"/>
      <c r="I24" s="156" t="s">
        <v>372</v>
      </c>
      <c r="J24" s="157" t="s">
        <v>373</v>
      </c>
      <c r="K24" s="157" t="s">
        <v>374</v>
      </c>
      <c r="L24" s="157" t="s">
        <v>375</v>
      </c>
      <c r="M24" s="157" t="s">
        <v>376</v>
      </c>
    </row>
    <row r="25" spans="2:13">
      <c r="B25" s="1" t="s">
        <v>275</v>
      </c>
      <c r="C25" s="1" t="s">
        <v>261</v>
      </c>
      <c r="D25" s="2" t="s">
        <v>286</v>
      </c>
      <c r="H25" s="155" t="s">
        <v>377</v>
      </c>
      <c r="I25" s="158" t="s">
        <v>378</v>
      </c>
      <c r="J25" s="159">
        <v>0.5</v>
      </c>
      <c r="K25" s="159" t="s">
        <v>379</v>
      </c>
      <c r="L25" s="159">
        <v>0.5</v>
      </c>
      <c r="M25" s="159">
        <v>1</v>
      </c>
    </row>
    <row r="26" spans="2:13">
      <c r="B26" s="1" t="s">
        <v>276</v>
      </c>
      <c r="C26" s="1" t="s">
        <v>262</v>
      </c>
      <c r="D26" s="2" t="s">
        <v>287</v>
      </c>
      <c r="H26" s="155" t="s">
        <v>380</v>
      </c>
      <c r="I26" s="158" t="s">
        <v>378</v>
      </c>
      <c r="J26" s="159">
        <v>0.75</v>
      </c>
      <c r="K26" s="159" t="s">
        <v>381</v>
      </c>
      <c r="L26" s="159">
        <v>0.5</v>
      </c>
      <c r="M26" s="159">
        <v>0.66666666666666663</v>
      </c>
    </row>
    <row r="27" spans="2:13">
      <c r="B27" s="1" t="s">
        <v>268</v>
      </c>
      <c r="C27" s="1" t="s">
        <v>269</v>
      </c>
      <c r="D27" s="2" t="s">
        <v>288</v>
      </c>
      <c r="H27" s="155" t="s">
        <v>382</v>
      </c>
      <c r="I27" s="158" t="s">
        <v>378</v>
      </c>
      <c r="J27" s="159">
        <v>0.33333333333333331</v>
      </c>
      <c r="K27" s="159" t="s">
        <v>381</v>
      </c>
      <c r="L27" s="159">
        <v>0.33333333333333331</v>
      </c>
      <c r="M27" s="159">
        <v>1</v>
      </c>
    </row>
    <row r="28" spans="2:13">
      <c r="B28" s="1" t="s">
        <v>411</v>
      </c>
      <c r="C28" s="1" t="s">
        <v>256</v>
      </c>
      <c r="D28" s="2" t="s">
        <v>289</v>
      </c>
      <c r="H28" s="155" t="s">
        <v>383</v>
      </c>
      <c r="I28" s="158" t="s">
        <v>384</v>
      </c>
      <c r="J28" s="159" t="s">
        <v>385</v>
      </c>
      <c r="K28" s="159" t="s">
        <v>381</v>
      </c>
      <c r="L28" s="159">
        <v>0.5</v>
      </c>
      <c r="M28" s="159">
        <v>0.5</v>
      </c>
    </row>
    <row r="29" spans="2:13">
      <c r="B29" s="1" t="s">
        <v>270</v>
      </c>
      <c r="C29" s="1" t="s">
        <v>258</v>
      </c>
      <c r="D29" s="2" t="s">
        <v>290</v>
      </c>
      <c r="H29" s="155" t="s">
        <v>386</v>
      </c>
      <c r="I29" s="158" t="s">
        <v>384</v>
      </c>
      <c r="J29" s="159" t="s">
        <v>385</v>
      </c>
      <c r="K29" s="159" t="s">
        <v>381</v>
      </c>
      <c r="L29" s="159">
        <v>0.5</v>
      </c>
      <c r="M29" s="159">
        <v>0.5</v>
      </c>
    </row>
    <row r="30" spans="2:13">
      <c r="B30" s="1" t="s">
        <v>271</v>
      </c>
      <c r="C30" s="1" t="s">
        <v>259</v>
      </c>
      <c r="D30" s="2" t="s">
        <v>291</v>
      </c>
      <c r="H30" s="155" t="s">
        <v>387</v>
      </c>
      <c r="I30" s="158" t="s">
        <v>388</v>
      </c>
      <c r="J30" s="159" t="s">
        <v>385</v>
      </c>
      <c r="K30" s="159" t="s">
        <v>381</v>
      </c>
      <c r="L30" s="159">
        <v>0.5</v>
      </c>
      <c r="M30" s="159">
        <v>0.5</v>
      </c>
    </row>
    <row r="31" spans="2:13">
      <c r="B31" s="1" t="s">
        <v>272</v>
      </c>
      <c r="C31" s="1" t="s">
        <v>260</v>
      </c>
      <c r="D31" s="2" t="s">
        <v>292</v>
      </c>
      <c r="H31" s="155" t="s">
        <v>389</v>
      </c>
      <c r="I31" s="158" t="s">
        <v>390</v>
      </c>
      <c r="J31" s="159">
        <v>0.66666666666666663</v>
      </c>
      <c r="K31" s="159" t="s">
        <v>381</v>
      </c>
      <c r="L31" s="159">
        <v>0.33333333333333331</v>
      </c>
      <c r="M31" s="159">
        <v>0.5</v>
      </c>
    </row>
    <row r="32" spans="2:13">
      <c r="B32" s="1" t="s">
        <v>273</v>
      </c>
      <c r="C32" s="1" t="s">
        <v>263</v>
      </c>
      <c r="D32" s="2" t="s">
        <v>293</v>
      </c>
      <c r="H32" s="155" t="s">
        <v>391</v>
      </c>
      <c r="I32" s="158" t="s">
        <v>392</v>
      </c>
      <c r="J32" s="159">
        <v>0.66666666666666663</v>
      </c>
      <c r="K32" s="159" t="s">
        <v>381</v>
      </c>
      <c r="L32" s="159">
        <v>0.33333333333333331</v>
      </c>
      <c r="M32" s="159">
        <v>0.5</v>
      </c>
    </row>
    <row r="33" spans="1:13">
      <c r="B33" s="1" t="s">
        <v>274</v>
      </c>
      <c r="D33" s="2" t="s">
        <v>294</v>
      </c>
      <c r="H33" s="155" t="s">
        <v>393</v>
      </c>
      <c r="I33" s="158" t="s">
        <v>378</v>
      </c>
      <c r="J33" s="159">
        <v>0.5</v>
      </c>
      <c r="K33" s="159" t="s">
        <v>381</v>
      </c>
      <c r="L33" s="159">
        <v>0.5</v>
      </c>
      <c r="M33" s="159">
        <v>1</v>
      </c>
    </row>
    <row r="34" spans="1:13">
      <c r="D34" s="2" t="s">
        <v>295</v>
      </c>
      <c r="H34" s="155" t="s">
        <v>394</v>
      </c>
      <c r="I34" s="158" t="s">
        <v>378</v>
      </c>
      <c r="J34" s="159">
        <v>0.5</v>
      </c>
      <c r="K34" s="159" t="s">
        <v>381</v>
      </c>
      <c r="L34" s="159">
        <v>0.5</v>
      </c>
      <c r="M34" s="159">
        <v>1</v>
      </c>
    </row>
    <row r="35" spans="1:13">
      <c r="D35" s="2" t="s">
        <v>296</v>
      </c>
      <c r="H35" s="155" t="s">
        <v>395</v>
      </c>
      <c r="I35" s="158" t="s">
        <v>378</v>
      </c>
      <c r="J35" s="159">
        <v>0.5</v>
      </c>
      <c r="K35" s="159" t="s">
        <v>381</v>
      </c>
      <c r="L35" s="159">
        <v>0.5</v>
      </c>
      <c r="M35" s="159">
        <v>1</v>
      </c>
    </row>
    <row r="36" spans="1:13">
      <c r="D36" s="2" t="s">
        <v>297</v>
      </c>
      <c r="H36" s="155" t="s">
        <v>396</v>
      </c>
      <c r="I36" s="158" t="s">
        <v>397</v>
      </c>
      <c r="J36" s="159" t="s">
        <v>398</v>
      </c>
      <c r="K36" s="159" t="s">
        <v>399</v>
      </c>
      <c r="L36" s="159" t="s">
        <v>398</v>
      </c>
      <c r="M36" s="159">
        <v>1</v>
      </c>
    </row>
    <row r="37" spans="1:13">
      <c r="D37" s="2" t="s">
        <v>298</v>
      </c>
      <c r="H37" s="155" t="s">
        <v>410</v>
      </c>
      <c r="I37" s="158" t="s">
        <v>378</v>
      </c>
      <c r="J37" s="159">
        <v>0.5</v>
      </c>
      <c r="K37" s="159" t="s">
        <v>381</v>
      </c>
      <c r="L37" s="159">
        <v>0.5</v>
      </c>
      <c r="M37" s="159">
        <v>1</v>
      </c>
    </row>
    <row r="38" spans="1:13">
      <c r="D38" s="2" t="s">
        <v>299</v>
      </c>
      <c r="H38" s="240" t="s">
        <v>434</v>
      </c>
      <c r="I38" s="158" t="s">
        <v>388</v>
      </c>
      <c r="J38" s="159">
        <v>0.66666666666666663</v>
      </c>
      <c r="K38" s="159" t="s">
        <v>381</v>
      </c>
      <c r="L38" s="159">
        <v>0.33333333333333331</v>
      </c>
      <c r="M38" s="159">
        <v>0.5</v>
      </c>
    </row>
    <row r="39" spans="1:13">
      <c r="D39" s="2" t="s">
        <v>300</v>
      </c>
      <c r="H39" s="240" t="s">
        <v>435</v>
      </c>
      <c r="I39" s="158" t="s">
        <v>388</v>
      </c>
      <c r="J39" s="159" t="s">
        <v>385</v>
      </c>
      <c r="K39" s="159" t="s">
        <v>381</v>
      </c>
      <c r="L39" s="159">
        <v>0.5</v>
      </c>
      <c r="M39" s="159">
        <v>0.5</v>
      </c>
    </row>
    <row r="40" spans="1:13">
      <c r="D40" s="2" t="s">
        <v>301</v>
      </c>
      <c r="H40" s="155" t="s">
        <v>400</v>
      </c>
      <c r="I40" s="158" t="s">
        <v>378</v>
      </c>
      <c r="J40" s="159">
        <v>0.33333333333333331</v>
      </c>
      <c r="K40" s="159" t="s">
        <v>381</v>
      </c>
      <c r="L40" s="159">
        <v>0.33333333333333331</v>
      </c>
      <c r="M40" s="159">
        <v>1</v>
      </c>
    </row>
    <row r="41" spans="1:13">
      <c r="D41" s="2" t="s">
        <v>302</v>
      </c>
      <c r="H41" s="1"/>
      <c r="I41" s="1"/>
      <c r="J41" s="1"/>
      <c r="K41" s="1"/>
    </row>
    <row r="42" spans="1:13">
      <c r="D42" s="2" t="s">
        <v>303</v>
      </c>
      <c r="H42" s="1"/>
      <c r="I42" s="1"/>
      <c r="J42" s="1"/>
      <c r="K42" s="1"/>
    </row>
    <row r="43" spans="1:13">
      <c r="D43" s="2" t="s">
        <v>304</v>
      </c>
      <c r="H43" s="1"/>
      <c r="I43" s="1"/>
      <c r="J43" s="1"/>
      <c r="K43" s="1"/>
    </row>
    <row r="44" spans="1:13">
      <c r="D44" s="2" t="s">
        <v>305</v>
      </c>
      <c r="H44" s="1"/>
      <c r="I44" s="1"/>
      <c r="J44" s="1"/>
      <c r="K44" s="1"/>
    </row>
    <row r="45" spans="1:13">
      <c r="D45" s="2" t="s">
        <v>306</v>
      </c>
      <c r="H45" s="1"/>
      <c r="I45" s="1"/>
      <c r="J45" s="1"/>
      <c r="K45" s="1"/>
    </row>
    <row r="46" spans="1:13">
      <c r="H46" s="1"/>
      <c r="I46" s="1"/>
      <c r="J46" s="1"/>
      <c r="K46" s="1"/>
    </row>
    <row r="47" spans="1:13">
      <c r="A47" s="1">
        <v>9</v>
      </c>
      <c r="B47" s="102" t="s">
        <v>307</v>
      </c>
      <c r="H47" s="1"/>
      <c r="I47" s="1"/>
      <c r="J47" s="1"/>
      <c r="K47" s="1"/>
    </row>
    <row r="48" spans="1:13">
      <c r="H48" s="1"/>
      <c r="I48" s="1"/>
      <c r="J48" s="1"/>
      <c r="K48" s="1"/>
    </row>
    <row r="49" spans="1:11" ht="27">
      <c r="B49" s="104" t="s">
        <v>312</v>
      </c>
      <c r="H49" s="1"/>
      <c r="I49" s="1"/>
      <c r="J49" s="1"/>
      <c r="K49" s="1"/>
    </row>
    <row r="50" spans="1:11">
      <c r="B50" s="104" t="s">
        <v>313</v>
      </c>
      <c r="H50" s="1"/>
      <c r="I50" s="1"/>
      <c r="J50" s="1"/>
      <c r="K50" s="1"/>
    </row>
    <row r="51" spans="1:11">
      <c r="B51" s="104" t="s">
        <v>308</v>
      </c>
      <c r="H51" s="1"/>
      <c r="I51" s="1"/>
      <c r="J51" s="1"/>
      <c r="K51" s="1"/>
    </row>
    <row r="52" spans="1:11">
      <c r="B52" s="104" t="s">
        <v>309</v>
      </c>
      <c r="H52" s="1"/>
      <c r="I52" s="1"/>
      <c r="J52" s="1"/>
      <c r="K52" s="1"/>
    </row>
    <row r="53" spans="1:11">
      <c r="B53" s="104" t="s">
        <v>310</v>
      </c>
      <c r="H53" s="1"/>
      <c r="I53" s="1"/>
      <c r="J53" s="1"/>
      <c r="K53" s="1"/>
    </row>
    <row r="54" spans="1:11">
      <c r="B54" s="104" t="s">
        <v>311</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320</v>
      </c>
      <c r="H58" s="1"/>
      <c r="I58" s="1"/>
      <c r="J58" s="1"/>
      <c r="K58" s="1"/>
    </row>
    <row r="59" spans="1:11">
      <c r="B59" s="1" t="s">
        <v>321</v>
      </c>
      <c r="H59" s="1"/>
      <c r="I59" s="1"/>
      <c r="J59" s="1"/>
      <c r="K59" s="1"/>
    </row>
    <row r="60" spans="1:11">
      <c r="B60" s="1" t="s">
        <v>322</v>
      </c>
      <c r="H60" s="1"/>
      <c r="I60" s="1"/>
      <c r="J60" s="1"/>
      <c r="K60" s="1"/>
    </row>
    <row r="61" spans="1:11">
      <c r="B61" s="1" t="s">
        <v>323</v>
      </c>
      <c r="H61" s="1"/>
      <c r="I61" s="1"/>
      <c r="J61" s="1"/>
      <c r="K61" s="1"/>
    </row>
    <row r="62" spans="1:11">
      <c r="H62" s="1"/>
      <c r="I62" s="1"/>
      <c r="J62" s="1"/>
      <c r="K62" s="1"/>
    </row>
    <row r="63" spans="1:11">
      <c r="B63" s="1" t="s">
        <v>324</v>
      </c>
      <c r="H63" s="1"/>
      <c r="I63" s="1"/>
      <c r="J63" s="1"/>
      <c r="K63" s="1"/>
    </row>
    <row r="64" spans="1:11">
      <c r="B64" s="1" t="s">
        <v>326</v>
      </c>
      <c r="C64" s="113">
        <v>378000</v>
      </c>
      <c r="H64" s="1"/>
      <c r="I64" s="1"/>
      <c r="J64" s="1"/>
      <c r="K64" s="1"/>
    </row>
    <row r="65" spans="2:11">
      <c r="B65" s="1" t="s">
        <v>325</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09401-877C-436E-AD32-28FF1FAAEB06}">
  <sheetPr>
    <pageSetUpPr fitToPage="1"/>
  </sheetPr>
  <dimension ref="A1:I41"/>
  <sheetViews>
    <sheetView view="pageBreakPreview" zoomScale="90" zoomScaleNormal="70" zoomScaleSheetLayoutView="90" workbookViewId="0">
      <selection activeCell="C9" sqref="C9"/>
    </sheetView>
  </sheetViews>
  <sheetFormatPr defaultColWidth="9" defaultRowHeight="13.5"/>
  <cols>
    <col min="1" max="1" width="9" style="275"/>
    <col min="2" max="2" width="4.125" style="275" customWidth="1"/>
    <col min="3" max="3" width="20" style="275" customWidth="1"/>
    <col min="4" max="4" width="9" style="275"/>
    <col min="5" max="5" width="13.875" style="275" bestFit="1" customWidth="1"/>
    <col min="6" max="6" width="9.5" style="275" customWidth="1"/>
    <col min="7" max="7" width="14.125" style="275" customWidth="1"/>
    <col min="8" max="8" width="3.5" style="275" customWidth="1"/>
    <col min="9" max="9" width="3" style="275" customWidth="1"/>
    <col min="10" max="16384" width="9" style="275"/>
  </cols>
  <sheetData>
    <row r="1" spans="1:8" ht="18" customHeight="1"/>
    <row r="2" spans="1:8" ht="14.25">
      <c r="A2" s="276"/>
      <c r="B2" s="277"/>
      <c r="C2" s="277"/>
      <c r="D2" s="277"/>
      <c r="E2" s="277"/>
      <c r="F2" s="277"/>
      <c r="G2" s="277"/>
      <c r="H2" s="277"/>
    </row>
    <row r="3" spans="1:8" ht="14.25">
      <c r="A3" s="277"/>
      <c r="B3" s="277"/>
      <c r="C3" s="277"/>
      <c r="D3" s="277"/>
      <c r="E3" s="277"/>
      <c r="F3" s="277"/>
      <c r="G3" s="277"/>
      <c r="H3" s="277"/>
    </row>
    <row r="4" spans="1:8" ht="14.25">
      <c r="A4" s="278" t="s">
        <v>450</v>
      </c>
      <c r="B4" s="279"/>
      <c r="C4" s="279"/>
      <c r="D4" s="279"/>
      <c r="E4" s="279"/>
      <c r="F4" s="279"/>
      <c r="G4" s="279"/>
      <c r="H4" s="279"/>
    </row>
    <row r="5" spans="1:8" ht="14.25">
      <c r="A5" s="278" t="s">
        <v>451</v>
      </c>
      <c r="B5" s="278"/>
      <c r="C5" s="280"/>
      <c r="D5" s="279"/>
      <c r="E5" s="279"/>
      <c r="F5" s="279"/>
      <c r="G5" s="279"/>
      <c r="H5" s="279"/>
    </row>
    <row r="6" spans="1:8" ht="14.25">
      <c r="A6" s="277"/>
      <c r="B6" s="277"/>
      <c r="C6" s="277"/>
      <c r="D6" s="277"/>
      <c r="E6" s="277"/>
      <c r="F6" s="277"/>
      <c r="G6" s="277"/>
      <c r="H6" s="277"/>
    </row>
    <row r="7" spans="1:8" ht="14.25">
      <c r="A7" s="277"/>
      <c r="B7" s="277"/>
      <c r="C7" s="277"/>
      <c r="D7" s="277"/>
      <c r="E7" s="277"/>
      <c r="F7" s="289" t="s">
        <v>452</v>
      </c>
      <c r="G7" s="289"/>
      <c r="H7" s="281" t="s">
        <v>453</v>
      </c>
    </row>
    <row r="8" spans="1:8" ht="14.25">
      <c r="A8" s="277"/>
      <c r="B8" s="277"/>
      <c r="C8" s="277"/>
      <c r="D8" s="277"/>
      <c r="E8" s="277"/>
      <c r="F8" s="290" t="str">
        <f>IF(基本情報入力シート!C3="","令和　年　月　日",基本情報入力シート!C3)</f>
        <v>令和　年　月　日</v>
      </c>
      <c r="G8" s="290"/>
      <c r="H8" s="290"/>
    </row>
    <row r="9" spans="1:8" ht="14.25">
      <c r="A9" s="277"/>
      <c r="B9" s="277"/>
      <c r="C9" s="277"/>
      <c r="D9" s="277"/>
      <c r="E9" s="277"/>
      <c r="F9" s="277"/>
      <c r="G9" s="277"/>
      <c r="H9" s="277"/>
    </row>
    <row r="10" spans="1:8" ht="14.25">
      <c r="A10" s="277"/>
      <c r="B10" s="277"/>
      <c r="C10" s="277"/>
      <c r="D10" s="277"/>
      <c r="E10" s="277"/>
      <c r="F10" s="277"/>
      <c r="G10" s="277"/>
      <c r="H10" s="277"/>
    </row>
    <row r="11" spans="1:8" ht="14.25">
      <c r="A11" s="276" t="s">
        <v>454</v>
      </c>
      <c r="B11" s="277"/>
      <c r="C11" s="277"/>
      <c r="D11" s="277"/>
      <c r="E11" s="277"/>
      <c r="F11" s="277"/>
      <c r="G11" s="277"/>
      <c r="H11" s="277"/>
    </row>
    <row r="12" spans="1:8" ht="14.25">
      <c r="A12" s="276" t="s">
        <v>455</v>
      </c>
      <c r="B12" s="282"/>
      <c r="C12" s="277"/>
      <c r="D12" s="277"/>
      <c r="E12" s="277"/>
      <c r="F12" s="277"/>
      <c r="G12" s="277"/>
      <c r="H12" s="277"/>
    </row>
    <row r="13" spans="1:8" ht="14.25">
      <c r="A13" s="277"/>
      <c r="B13" s="277"/>
      <c r="C13" s="277"/>
      <c r="D13" s="277"/>
      <c r="E13" s="277"/>
      <c r="F13" s="277"/>
      <c r="G13" s="277"/>
      <c r="H13" s="277"/>
    </row>
    <row r="14" spans="1:8" ht="14.25">
      <c r="A14" s="277"/>
      <c r="B14" s="277"/>
      <c r="C14" s="277"/>
      <c r="D14" s="277"/>
      <c r="E14" s="277"/>
      <c r="F14" s="277"/>
      <c r="G14" s="277"/>
      <c r="H14" s="277"/>
    </row>
    <row r="15" spans="1:8" ht="14.25">
      <c r="A15" s="277"/>
      <c r="B15" s="277"/>
      <c r="C15" s="277"/>
      <c r="D15" s="277"/>
      <c r="E15" s="276" t="s">
        <v>456</v>
      </c>
      <c r="F15" s="276"/>
      <c r="G15" s="276"/>
      <c r="H15" s="276"/>
    </row>
    <row r="16" spans="1:8" ht="14.25">
      <c r="A16" s="277"/>
      <c r="B16" s="277"/>
      <c r="C16" s="277"/>
      <c r="D16" s="277"/>
      <c r="E16" s="283" t="s">
        <v>457</v>
      </c>
      <c r="F16" s="291" t="str">
        <f>IF(基本情報入力シート!C5="","",基本情報入力シート!C5)</f>
        <v/>
      </c>
      <c r="G16" s="291"/>
      <c r="H16" s="291"/>
    </row>
    <row r="17" spans="1:9" ht="14.25">
      <c r="A17" s="277"/>
      <c r="B17" s="277"/>
      <c r="C17" s="277"/>
      <c r="D17" s="277"/>
      <c r="E17" s="284"/>
      <c r="F17" s="292"/>
      <c r="G17" s="292"/>
      <c r="H17" s="292"/>
    </row>
    <row r="18" spans="1:9" ht="14.25">
      <c r="A18" s="277"/>
      <c r="B18" s="277"/>
      <c r="C18" s="277"/>
      <c r="D18" s="277"/>
      <c r="E18" s="285" t="s">
        <v>458</v>
      </c>
      <c r="F18" s="288" t="str">
        <f>IF(基本情報入力シート!C6="","",基本情報入力シート!C6)</f>
        <v/>
      </c>
      <c r="G18" s="288"/>
      <c r="H18" s="288"/>
    </row>
    <row r="19" spans="1:9" ht="14.25">
      <c r="A19" s="277"/>
      <c r="B19" s="277"/>
      <c r="C19" s="277"/>
      <c r="D19" s="277"/>
      <c r="E19" s="285" t="s">
        <v>459</v>
      </c>
      <c r="F19" s="288" t="str">
        <f>IF(基本情報入力シート!C7="","",基本情報入力シート!C7)</f>
        <v/>
      </c>
      <c r="G19" s="288"/>
      <c r="H19" s="288"/>
    </row>
    <row r="20" spans="1:9" ht="14.25">
      <c r="A20" s="277"/>
      <c r="B20" s="277"/>
      <c r="C20" s="277"/>
      <c r="D20" s="277"/>
      <c r="E20" s="285" t="s">
        <v>460</v>
      </c>
      <c r="F20" s="288" t="str">
        <f>IF(基本情報入力シート!C8="","",基本情報入力シート!C8)</f>
        <v/>
      </c>
      <c r="G20" s="288"/>
      <c r="H20" s="288"/>
    </row>
    <row r="21" spans="1:9" ht="14.25">
      <c r="A21" s="277"/>
      <c r="B21" s="277"/>
      <c r="C21" s="277"/>
      <c r="D21" s="277"/>
      <c r="E21" s="277"/>
      <c r="F21" s="277"/>
      <c r="G21" s="277"/>
      <c r="H21" s="277"/>
    </row>
    <row r="22" spans="1:9" ht="14.25">
      <c r="A22" s="277"/>
      <c r="B22" s="277"/>
      <c r="C22" s="277"/>
      <c r="D22" s="277"/>
      <c r="E22" s="277"/>
      <c r="F22" s="277"/>
      <c r="G22" s="277"/>
      <c r="H22" s="277"/>
    </row>
    <row r="23" spans="1:9" ht="14.25">
      <c r="A23" s="276" t="s">
        <v>461</v>
      </c>
      <c r="B23" s="276"/>
      <c r="C23" s="276"/>
      <c r="D23" s="276"/>
      <c r="E23" s="276"/>
      <c r="F23" s="276"/>
      <c r="G23" s="276"/>
      <c r="H23" s="276"/>
      <c r="I23" s="276"/>
    </row>
    <row r="24" spans="1:9" ht="14.25">
      <c r="A24" s="276" t="s">
        <v>467</v>
      </c>
      <c r="B24" s="277"/>
      <c r="C24" s="277"/>
      <c r="D24" s="277"/>
      <c r="E24" s="277"/>
      <c r="F24" s="277"/>
      <c r="G24" s="277"/>
      <c r="H24" s="277"/>
    </row>
    <row r="25" spans="1:9" ht="14.25">
      <c r="A25" s="276" t="s">
        <v>462</v>
      </c>
      <c r="B25" s="277"/>
      <c r="C25" s="277"/>
      <c r="D25" s="277"/>
      <c r="E25" s="277"/>
      <c r="F25" s="277"/>
      <c r="G25" s="277"/>
      <c r="H25" s="277"/>
    </row>
    <row r="26" spans="1:9" ht="14.25">
      <c r="A26" s="276"/>
      <c r="B26" s="277"/>
      <c r="C26" s="277"/>
      <c r="D26" s="277"/>
      <c r="E26" s="277"/>
      <c r="F26" s="277"/>
      <c r="G26" s="277"/>
      <c r="H26" s="277"/>
    </row>
    <row r="27" spans="1:9" ht="14.25">
      <c r="A27" s="279" t="s">
        <v>463</v>
      </c>
      <c r="B27" s="279"/>
      <c r="C27" s="279"/>
      <c r="D27" s="279"/>
      <c r="E27" s="279"/>
      <c r="F27" s="279"/>
      <c r="G27" s="279"/>
      <c r="H27" s="279"/>
    </row>
    <row r="28" spans="1:9" ht="14.25">
      <c r="A28" s="278"/>
      <c r="B28" s="279"/>
      <c r="C28" s="279"/>
      <c r="D28" s="279"/>
      <c r="E28" s="279"/>
      <c r="F28" s="279"/>
      <c r="G28" s="279"/>
      <c r="H28" s="279"/>
    </row>
    <row r="29" spans="1:9" ht="14.25">
      <c r="A29" s="277" t="s">
        <v>464</v>
      </c>
      <c r="B29" s="277"/>
      <c r="C29" s="277"/>
      <c r="D29" s="277"/>
      <c r="E29" s="277"/>
      <c r="F29" s="277"/>
      <c r="G29" s="277"/>
      <c r="H29" s="277"/>
    </row>
    <row r="30" spans="1:9" ht="14.25">
      <c r="A30" s="276" t="s">
        <v>468</v>
      </c>
      <c r="B30" s="276"/>
      <c r="C30" s="276"/>
      <c r="D30" s="281"/>
      <c r="E30" s="286"/>
      <c r="F30" s="286"/>
      <c r="G30" s="276"/>
      <c r="H30" s="277"/>
    </row>
    <row r="31" spans="1:9" ht="14.25">
      <c r="A31" s="276" t="s">
        <v>469</v>
      </c>
      <c r="B31" s="276"/>
      <c r="C31" s="276"/>
      <c r="D31" s="281"/>
      <c r="E31" s="286"/>
      <c r="F31" s="286"/>
      <c r="G31" s="276"/>
      <c r="H31" s="277"/>
    </row>
    <row r="32" spans="1:9" ht="14.25">
      <c r="A32" s="276" t="s">
        <v>470</v>
      </c>
      <c r="B32" s="276"/>
      <c r="C32" s="276"/>
      <c r="D32" s="281"/>
      <c r="E32" s="286"/>
      <c r="F32" s="286"/>
      <c r="G32" s="276"/>
      <c r="H32" s="277"/>
    </row>
    <row r="33" spans="1:8" ht="14.25">
      <c r="A33" s="276" t="s">
        <v>471</v>
      </c>
      <c r="B33" s="276"/>
      <c r="C33" s="276"/>
      <c r="D33" s="281"/>
      <c r="E33" s="286"/>
      <c r="F33" s="286"/>
      <c r="G33" s="276"/>
      <c r="H33" s="277"/>
    </row>
    <row r="34" spans="1:8" ht="14.25">
      <c r="A34" s="276" t="s">
        <v>472</v>
      </c>
      <c r="B34" s="276"/>
      <c r="C34" s="276"/>
      <c r="D34" s="281"/>
      <c r="E34" s="286"/>
      <c r="F34" s="286"/>
      <c r="G34" s="276"/>
      <c r="H34" s="277"/>
    </row>
    <row r="35" spans="1:8" ht="14.25">
      <c r="A35" s="276"/>
      <c r="B35" s="276"/>
      <c r="C35" s="276"/>
      <c r="D35" s="276"/>
      <c r="E35" s="276"/>
      <c r="F35" s="276"/>
      <c r="G35" s="276"/>
      <c r="H35" s="277"/>
    </row>
    <row r="36" spans="1:8" ht="14.25">
      <c r="A36" s="277" t="s">
        <v>465</v>
      </c>
      <c r="B36" s="276"/>
      <c r="C36" s="276"/>
      <c r="D36" s="276"/>
      <c r="E36" s="276"/>
      <c r="F36" s="276"/>
      <c r="G36" s="276"/>
      <c r="H36" s="277"/>
    </row>
    <row r="37" spans="1:8" ht="14.25">
      <c r="A37" s="276" t="s">
        <v>466</v>
      </c>
      <c r="B37" s="276"/>
      <c r="C37" s="276"/>
      <c r="D37" s="276"/>
      <c r="E37" s="276"/>
      <c r="F37" s="276"/>
      <c r="G37" s="276"/>
      <c r="H37" s="277"/>
    </row>
    <row r="38" spans="1:8" ht="14.25">
      <c r="A38" s="276"/>
      <c r="B38" s="276"/>
      <c r="C38" s="276"/>
      <c r="D38" s="276"/>
      <c r="E38" s="276"/>
      <c r="F38" s="276"/>
      <c r="G38" s="276"/>
      <c r="H38" s="277"/>
    </row>
    <row r="39" spans="1:8" ht="14.25">
      <c r="A39" s="276"/>
      <c r="B39" s="276"/>
      <c r="C39" s="276"/>
      <c r="D39" s="276"/>
      <c r="E39" s="276"/>
      <c r="F39" s="276"/>
      <c r="G39" s="276"/>
      <c r="H39" s="277"/>
    </row>
    <row r="40" spans="1:8" ht="14.25">
      <c r="A40" s="276"/>
      <c r="B40" s="276"/>
      <c r="C40" s="276"/>
      <c r="D40" s="276"/>
      <c r="E40" s="276"/>
      <c r="F40" s="276"/>
      <c r="G40" s="276"/>
      <c r="H40" s="277"/>
    </row>
    <row r="41" spans="1:8" ht="14.25">
      <c r="A41" s="276"/>
      <c r="B41" s="276"/>
      <c r="C41" s="276"/>
      <c r="D41" s="276"/>
      <c r="E41" s="276"/>
      <c r="F41" s="276"/>
      <c r="G41" s="276"/>
      <c r="H41" s="277"/>
    </row>
  </sheetData>
  <mergeCells count="6">
    <mergeCell ref="F20:H20"/>
    <mergeCell ref="F7:G7"/>
    <mergeCell ref="F8:H8"/>
    <mergeCell ref="F16:H17"/>
    <mergeCell ref="F18:H18"/>
    <mergeCell ref="F19:H19"/>
  </mergeCells>
  <phoneticPr fontId="4"/>
  <conditionalFormatting sqref="F7">
    <cfRule type="expression" dxfId="0" priority="1">
      <formula>$A$1=""</formula>
    </cfRule>
  </conditionalFormatting>
  <pageMargins left="0.70866141732283472" right="0.70866141732283472" top="0.74803149606299213" bottom="0.74803149606299213" header="0.31496062992125984" footer="0.31496062992125984"/>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95" zoomScaleNormal="100" zoomScaleSheetLayoutView="95" workbookViewId="0">
      <selection activeCell="B7" sqref="B7:C9"/>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37</v>
      </c>
    </row>
    <row r="2" spans="1:22" ht="17.25" customHeight="1">
      <c r="A2" s="116"/>
      <c r="B2" s="116"/>
      <c r="C2" s="116"/>
      <c r="D2" s="335" t="s">
        <v>402</v>
      </c>
      <c r="E2" s="335"/>
      <c r="F2" s="335"/>
      <c r="G2" s="335"/>
      <c r="H2" s="335"/>
      <c r="I2" s="116"/>
      <c r="J2" s="116"/>
      <c r="K2" s="116"/>
      <c r="L2" s="116"/>
      <c r="M2" s="210"/>
      <c r="N2" s="210"/>
      <c r="O2" s="210"/>
      <c r="P2" s="210"/>
      <c r="Q2" s="210"/>
      <c r="R2" s="210"/>
      <c r="S2" s="210"/>
      <c r="T2" s="210"/>
      <c r="U2" s="210"/>
    </row>
    <row r="3" spans="1:22" ht="17.25">
      <c r="A3" s="116"/>
      <c r="B3" s="116"/>
      <c r="C3" s="116"/>
      <c r="D3" s="335"/>
      <c r="E3" s="335"/>
      <c r="F3" s="335"/>
      <c r="G3" s="335"/>
      <c r="H3" s="335"/>
      <c r="I3" s="116"/>
      <c r="J3" s="116"/>
      <c r="K3" s="116"/>
      <c r="L3" s="116"/>
      <c r="M3" s="210"/>
      <c r="N3" s="210"/>
      <c r="O3" s="210"/>
      <c r="P3" s="210"/>
      <c r="Q3" s="210"/>
      <c r="R3" s="210"/>
      <c r="S3" s="210"/>
      <c r="T3" s="210"/>
      <c r="U3" s="210"/>
    </row>
    <row r="4" spans="1:22" ht="14.25" thickBot="1">
      <c r="A4" s="5" t="s">
        <v>18</v>
      </c>
    </row>
    <row r="5" spans="1:22" s="7" customFormat="1" ht="19.5" customHeight="1" thickBot="1">
      <c r="A5" s="293" t="s">
        <v>19</v>
      </c>
      <c r="B5" s="294"/>
      <c r="C5" s="287" t="str">
        <f>IF(基本情報入力シート!C8="","",基本情報入力シート!C8)</f>
        <v/>
      </c>
      <c r="D5" s="6" t="s">
        <v>47</v>
      </c>
      <c r="E5" s="304"/>
      <c r="F5" s="305"/>
      <c r="G5" s="305"/>
      <c r="H5" s="305"/>
      <c r="I5" s="305"/>
      <c r="J5" s="305"/>
      <c r="K5" s="306"/>
      <c r="V5" s="7" t="s">
        <v>82</v>
      </c>
    </row>
    <row r="6" spans="1:22" s="7" customFormat="1" ht="12.75" thickBot="1">
      <c r="A6" s="3"/>
    </row>
    <row r="7" spans="1:22" s="7" customFormat="1" ht="18" customHeight="1">
      <c r="A7" s="295" t="s">
        <v>38</v>
      </c>
      <c r="B7" s="298" t="s">
        <v>39</v>
      </c>
      <c r="C7" s="299"/>
      <c r="D7" s="295" t="s">
        <v>401</v>
      </c>
      <c r="E7" s="298"/>
      <c r="F7" s="299"/>
      <c r="G7" s="295" t="s">
        <v>20</v>
      </c>
      <c r="H7" s="298"/>
      <c r="I7" s="298"/>
      <c r="J7" s="298"/>
      <c r="K7" s="298"/>
      <c r="L7" s="299"/>
      <c r="M7" s="295" t="s">
        <v>20</v>
      </c>
      <c r="N7" s="298"/>
      <c r="O7" s="298"/>
      <c r="P7" s="298"/>
      <c r="Q7" s="298"/>
      <c r="R7" s="298"/>
      <c r="S7" s="298"/>
      <c r="T7" s="298"/>
      <c r="U7" s="299"/>
    </row>
    <row r="8" spans="1:22" s="7" customFormat="1" ht="18" customHeight="1">
      <c r="A8" s="296"/>
      <c r="B8" s="300"/>
      <c r="C8" s="301"/>
      <c r="D8" s="296" t="s">
        <v>40</v>
      </c>
      <c r="E8" s="300" t="s">
        <v>41</v>
      </c>
      <c r="F8" s="301" t="s">
        <v>42</v>
      </c>
      <c r="G8" s="307" t="s">
        <v>436</v>
      </c>
      <c r="H8" s="308"/>
      <c r="I8" s="138" t="str">
        <f>IF(I28="","",ROUND(I28/F28*100,0))</f>
        <v/>
      </c>
      <c r="J8" s="309"/>
      <c r="K8" s="310"/>
      <c r="L8" s="139" t="str">
        <f>IF(I8="","",IF(I8=100,"",100-I8))</f>
        <v/>
      </c>
      <c r="M8" s="307" t="s">
        <v>339</v>
      </c>
      <c r="N8" s="308"/>
      <c r="O8" s="138" t="str">
        <f>IF(O28="","",ROUND(O28/L28*100,0))</f>
        <v/>
      </c>
      <c r="P8" s="307" t="s">
        <v>339</v>
      </c>
      <c r="Q8" s="308"/>
      <c r="R8" s="138" t="str">
        <f>IF(R28="","",ROUND(R28/O28*100,0))</f>
        <v/>
      </c>
      <c r="S8" s="336" t="s">
        <v>339</v>
      </c>
      <c r="T8" s="308"/>
      <c r="U8" s="139" t="str">
        <f>IF(O8="","",IF(O8=100,"",100-O8))</f>
        <v/>
      </c>
    </row>
    <row r="9" spans="1:22" s="7" customFormat="1" ht="18" customHeight="1" thickBot="1">
      <c r="A9" s="297"/>
      <c r="B9" s="302"/>
      <c r="C9" s="303"/>
      <c r="D9" s="297"/>
      <c r="E9" s="302"/>
      <c r="F9" s="303"/>
      <c r="G9" s="205" t="s">
        <v>40</v>
      </c>
      <c r="H9" s="206" t="s">
        <v>41</v>
      </c>
      <c r="I9" s="206" t="s">
        <v>42</v>
      </c>
      <c r="J9" s="206" t="s">
        <v>40</v>
      </c>
      <c r="K9" s="206" t="s">
        <v>41</v>
      </c>
      <c r="L9" s="208" t="s">
        <v>42</v>
      </c>
      <c r="M9" s="205" t="s">
        <v>40</v>
      </c>
      <c r="N9" s="206" t="s">
        <v>41</v>
      </c>
      <c r="O9" s="206" t="s">
        <v>42</v>
      </c>
      <c r="P9" s="205" t="s">
        <v>40</v>
      </c>
      <c r="Q9" s="206" t="s">
        <v>41</v>
      </c>
      <c r="R9" s="206" t="s">
        <v>42</v>
      </c>
      <c r="S9" s="206" t="s">
        <v>40</v>
      </c>
      <c r="T9" s="206" t="s">
        <v>41</v>
      </c>
      <c r="U9" s="208" t="s">
        <v>42</v>
      </c>
    </row>
    <row r="10" spans="1:22" s="7" customFormat="1" ht="18" customHeight="1">
      <c r="A10" s="311" t="s">
        <v>43</v>
      </c>
      <c r="B10" s="313"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12"/>
      <c r="B11" s="314"/>
      <c r="C11" s="209" t="s">
        <v>50</v>
      </c>
      <c r="D11" s="133"/>
      <c r="E11" s="134" t="str">
        <f>IF(D11="","",F11/D11)</f>
        <v/>
      </c>
      <c r="F11" s="135"/>
      <c r="G11" s="133"/>
      <c r="H11" s="134" t="str">
        <f>IF(G11="","",I11/G11)</f>
        <v/>
      </c>
      <c r="I11" s="136"/>
      <c r="J11" s="242"/>
      <c r="K11" s="242"/>
      <c r="L11" s="243"/>
      <c r="M11" s="133"/>
      <c r="N11" s="134" t="str">
        <f>IF(M11="","",O11/M11)</f>
        <v/>
      </c>
      <c r="O11" s="136"/>
      <c r="P11" s="133"/>
      <c r="Q11" s="134" t="str">
        <f>IF(P11="","",R11/P11)</f>
        <v/>
      </c>
      <c r="R11" s="136"/>
      <c r="S11" s="134"/>
      <c r="T11" s="134" t="str">
        <f>IF(S11="","",U11/S11)</f>
        <v/>
      </c>
      <c r="U11" s="137"/>
    </row>
    <row r="12" spans="1:22" s="7" customFormat="1" ht="18" customHeight="1">
      <c r="A12" s="312"/>
      <c r="B12" s="314"/>
      <c r="C12" s="140" t="s">
        <v>407</v>
      </c>
      <c r="D12" s="133"/>
      <c r="E12" s="134" t="str">
        <f>IF(D12="","",F12/D12)</f>
        <v/>
      </c>
      <c r="F12" s="135"/>
      <c r="G12" s="133"/>
      <c r="H12" s="134" t="str">
        <f>IF(G12="","",I12/G12)</f>
        <v/>
      </c>
      <c r="I12" s="136"/>
      <c r="J12" s="242"/>
      <c r="K12" s="242"/>
      <c r="L12" s="243"/>
      <c r="M12" s="133"/>
      <c r="N12" s="134" t="str">
        <f>IF(M12="","",O12/M12)</f>
        <v/>
      </c>
      <c r="O12" s="136"/>
      <c r="P12" s="133"/>
      <c r="Q12" s="134" t="str">
        <f>IF(P12="","",R12/P12)</f>
        <v/>
      </c>
      <c r="R12" s="136"/>
      <c r="S12" s="134"/>
      <c r="T12" s="134" t="str">
        <f t="shared" ref="T12:T47" si="0">IF(S12="","",U12/S12)</f>
        <v/>
      </c>
      <c r="U12" s="137"/>
    </row>
    <row r="13" spans="1:22" s="7" customFormat="1" ht="18" customHeight="1">
      <c r="A13" s="312"/>
      <c r="B13" s="314"/>
      <c r="C13" s="211" t="s">
        <v>408</v>
      </c>
      <c r="D13" s="213"/>
      <c r="E13" s="203" t="str">
        <f>IF(D13="","",F13/D13)</f>
        <v/>
      </c>
      <c r="F13" s="164"/>
      <c r="G13" s="214"/>
      <c r="H13" s="163" t="str">
        <f>IF(G13="","",I13/G13)</f>
        <v/>
      </c>
      <c r="I13" s="166"/>
      <c r="J13" s="244"/>
      <c r="K13" s="245"/>
      <c r="L13" s="246"/>
      <c r="M13" s="165"/>
      <c r="N13" s="163" t="str">
        <f>IF(M13="","",O13/M13)</f>
        <v/>
      </c>
      <c r="O13" s="166"/>
      <c r="P13" s="165"/>
      <c r="Q13" s="163" t="str">
        <f>IF(P13="","",R13/P13)</f>
        <v/>
      </c>
      <c r="R13" s="166"/>
      <c r="S13" s="166"/>
      <c r="T13" s="163" t="str">
        <f t="shared" si="0"/>
        <v/>
      </c>
      <c r="U13" s="164"/>
    </row>
    <row r="14" spans="1:22" s="7" customFormat="1" ht="18" customHeight="1">
      <c r="A14" s="312"/>
      <c r="B14" s="314"/>
      <c r="C14" s="209" t="s">
        <v>52</v>
      </c>
      <c r="D14" s="167"/>
      <c r="E14" s="163" t="str">
        <f t="shared" ref="E14:E47" si="1">IF(D14="","",F14/D14)</f>
        <v/>
      </c>
      <c r="F14" s="168"/>
      <c r="G14" s="167"/>
      <c r="H14" s="163" t="str">
        <f>IF(G14="","",I14/G14)</f>
        <v/>
      </c>
      <c r="I14" s="169"/>
      <c r="J14" s="245"/>
      <c r="K14" s="245"/>
      <c r="L14" s="247"/>
      <c r="M14" s="167"/>
      <c r="N14" s="163" t="str">
        <f>IF(M14="","",O14/M14)</f>
        <v/>
      </c>
      <c r="O14" s="169"/>
      <c r="P14" s="167"/>
      <c r="Q14" s="163" t="str">
        <f>IF(P14="","",R14/P14)</f>
        <v/>
      </c>
      <c r="R14" s="169"/>
      <c r="S14" s="163"/>
      <c r="T14" s="163" t="str">
        <f t="shared" si="0"/>
        <v/>
      </c>
      <c r="U14" s="168"/>
    </row>
    <row r="15" spans="1:22" s="7" customFormat="1" ht="18" customHeight="1">
      <c r="A15" s="312"/>
      <c r="B15" s="314"/>
      <c r="C15" s="140"/>
      <c r="D15" s="215"/>
      <c r="E15" s="217" t="str">
        <f t="shared" si="1"/>
        <v/>
      </c>
      <c r="F15" s="166"/>
      <c r="G15" s="215"/>
      <c r="H15" s="216" t="str">
        <f t="shared" ref="H15:H47" si="2">IF(G15="","",I15/G15)</f>
        <v/>
      </c>
      <c r="I15" s="170"/>
      <c r="J15" s="248"/>
      <c r="K15" s="245"/>
      <c r="L15" s="246"/>
      <c r="M15" s="165"/>
      <c r="N15" s="163" t="str">
        <f t="shared" ref="N15:N47" si="3">IF(M15="","",O15/M15)</f>
        <v/>
      </c>
      <c r="O15" s="170"/>
      <c r="P15" s="165"/>
      <c r="Q15" s="163" t="str">
        <f t="shared" ref="Q15:Q47" si="4">IF(P15="","",R15/P15)</f>
        <v/>
      </c>
      <c r="R15" s="170"/>
      <c r="S15" s="166"/>
      <c r="T15" s="163" t="str">
        <f t="shared" si="0"/>
        <v/>
      </c>
      <c r="U15" s="164"/>
    </row>
    <row r="16" spans="1:22" s="7" customFormat="1" ht="18" customHeight="1">
      <c r="A16" s="312"/>
      <c r="B16" s="314"/>
      <c r="C16" s="140"/>
      <c r="D16" s="215"/>
      <c r="E16" s="216" t="str">
        <f t="shared" si="1"/>
        <v/>
      </c>
      <c r="F16" s="164"/>
      <c r="G16" s="215"/>
      <c r="H16" s="216" t="str">
        <f t="shared" si="2"/>
        <v/>
      </c>
      <c r="I16" s="170"/>
      <c r="J16" s="248"/>
      <c r="K16" s="245"/>
      <c r="L16" s="246"/>
      <c r="M16" s="165"/>
      <c r="N16" s="163" t="str">
        <f t="shared" si="3"/>
        <v/>
      </c>
      <c r="O16" s="170"/>
      <c r="P16" s="165"/>
      <c r="Q16" s="163" t="str">
        <f t="shared" si="4"/>
        <v/>
      </c>
      <c r="R16" s="170"/>
      <c r="S16" s="166"/>
      <c r="T16" s="163" t="str">
        <f t="shared" si="0"/>
        <v/>
      </c>
      <c r="U16" s="164"/>
    </row>
    <row r="17" spans="1:24" s="7" customFormat="1" ht="18" customHeight="1">
      <c r="A17" s="312"/>
      <c r="B17" s="314"/>
      <c r="C17" s="140"/>
      <c r="D17" s="218"/>
      <c r="E17" s="216" t="str">
        <f t="shared" si="1"/>
        <v/>
      </c>
      <c r="F17" s="164"/>
      <c r="G17" s="215"/>
      <c r="H17" s="216" t="str">
        <f t="shared" si="2"/>
        <v/>
      </c>
      <c r="I17" s="170"/>
      <c r="J17" s="249"/>
      <c r="K17" s="250"/>
      <c r="L17" s="246"/>
      <c r="M17" s="165"/>
      <c r="N17" s="163" t="str">
        <f t="shared" si="3"/>
        <v/>
      </c>
      <c r="O17" s="170"/>
      <c r="P17" s="165"/>
      <c r="Q17" s="163" t="str">
        <f t="shared" si="4"/>
        <v/>
      </c>
      <c r="R17" s="170"/>
      <c r="S17" s="170"/>
      <c r="T17" s="169" t="str">
        <f t="shared" si="0"/>
        <v/>
      </c>
      <c r="U17" s="164"/>
    </row>
    <row r="18" spans="1:24" s="7" customFormat="1" ht="18" customHeight="1">
      <c r="A18" s="312"/>
      <c r="B18" s="314"/>
      <c r="C18" s="209" t="s">
        <v>51</v>
      </c>
      <c r="D18" s="167"/>
      <c r="E18" s="163" t="str">
        <f t="shared" si="1"/>
        <v/>
      </c>
      <c r="F18" s="168"/>
      <c r="G18" s="167"/>
      <c r="H18" s="169" t="str">
        <f t="shared" si="2"/>
        <v/>
      </c>
      <c r="I18" s="169"/>
      <c r="J18" s="250"/>
      <c r="K18" s="250"/>
      <c r="L18" s="247"/>
      <c r="M18" s="167"/>
      <c r="N18" s="169" t="str">
        <f t="shared" si="3"/>
        <v/>
      </c>
      <c r="O18" s="169"/>
      <c r="P18" s="167"/>
      <c r="Q18" s="169" t="str">
        <f t="shared" si="4"/>
        <v/>
      </c>
      <c r="R18" s="169"/>
      <c r="S18" s="169"/>
      <c r="T18" s="169" t="str">
        <f t="shared" si="0"/>
        <v/>
      </c>
      <c r="U18" s="168"/>
    </row>
    <row r="19" spans="1:24" s="7" customFormat="1" ht="18" customHeight="1">
      <c r="A19" s="312"/>
      <c r="B19" s="314"/>
      <c r="C19" s="209" t="str">
        <f>C12</f>
        <v>&lt;改修工事&gt;</v>
      </c>
      <c r="D19" s="167"/>
      <c r="E19" s="163" t="str">
        <f t="shared" si="1"/>
        <v/>
      </c>
      <c r="F19" s="168"/>
      <c r="G19" s="171"/>
      <c r="H19" s="169" t="str">
        <f t="shared" si="2"/>
        <v/>
      </c>
      <c r="I19" s="169"/>
      <c r="J19" s="250"/>
      <c r="K19" s="250"/>
      <c r="L19" s="247"/>
      <c r="M19" s="171"/>
      <c r="N19" s="169" t="str">
        <f t="shared" si="3"/>
        <v/>
      </c>
      <c r="O19" s="169"/>
      <c r="P19" s="171"/>
      <c r="Q19" s="169" t="str">
        <f t="shared" si="4"/>
        <v/>
      </c>
      <c r="R19" s="169"/>
      <c r="S19" s="169"/>
      <c r="T19" s="169" t="str">
        <f t="shared" si="0"/>
        <v/>
      </c>
      <c r="U19" s="168"/>
    </row>
    <row r="20" spans="1:24" s="7" customFormat="1" ht="18" customHeight="1">
      <c r="A20" s="312"/>
      <c r="B20" s="314"/>
      <c r="C20" s="209" t="str">
        <f>IF(C13="","",C13)</f>
        <v>　（改築）</v>
      </c>
      <c r="D20" s="167"/>
      <c r="E20" s="163" t="str">
        <f t="shared" si="1"/>
        <v/>
      </c>
      <c r="F20" s="168"/>
      <c r="G20" s="171"/>
      <c r="H20" s="169" t="str">
        <f t="shared" si="2"/>
        <v/>
      </c>
      <c r="I20" s="169"/>
      <c r="J20" s="250"/>
      <c r="K20" s="250"/>
      <c r="L20" s="247"/>
      <c r="M20" s="171"/>
      <c r="N20" s="169" t="str">
        <f t="shared" si="3"/>
        <v/>
      </c>
      <c r="O20" s="169"/>
      <c r="P20" s="171"/>
      <c r="Q20" s="169" t="str">
        <f t="shared" si="4"/>
        <v/>
      </c>
      <c r="R20" s="169"/>
      <c r="S20" s="169"/>
      <c r="T20" s="169" t="str">
        <f t="shared" si="0"/>
        <v/>
      </c>
      <c r="U20" s="168"/>
    </row>
    <row r="21" spans="1:24" s="7" customFormat="1" ht="18" customHeight="1">
      <c r="A21" s="312"/>
      <c r="B21" s="314"/>
      <c r="C21" s="209" t="s">
        <v>52</v>
      </c>
      <c r="D21" s="167"/>
      <c r="E21" s="163" t="str">
        <f t="shared" si="1"/>
        <v/>
      </c>
      <c r="F21" s="168"/>
      <c r="G21" s="171"/>
      <c r="H21" s="169" t="str">
        <f t="shared" si="2"/>
        <v/>
      </c>
      <c r="I21" s="169"/>
      <c r="J21" s="250"/>
      <c r="K21" s="250"/>
      <c r="L21" s="247"/>
      <c r="M21" s="171"/>
      <c r="N21" s="169" t="str">
        <f t="shared" si="3"/>
        <v/>
      </c>
      <c r="O21" s="169"/>
      <c r="P21" s="171"/>
      <c r="Q21" s="169" t="str">
        <f t="shared" si="4"/>
        <v/>
      </c>
      <c r="R21" s="169"/>
      <c r="S21" s="169"/>
      <c r="T21" s="169" t="str">
        <f t="shared" si="0"/>
        <v/>
      </c>
      <c r="U21" s="168"/>
    </row>
    <row r="22" spans="1:24" s="7" customFormat="1" ht="18" customHeight="1">
      <c r="A22" s="312"/>
      <c r="B22" s="314"/>
      <c r="C22" s="140"/>
      <c r="D22" s="165"/>
      <c r="E22" s="163" t="str">
        <f t="shared" si="1"/>
        <v/>
      </c>
      <c r="F22" s="164"/>
      <c r="G22" s="172"/>
      <c r="H22" s="169" t="str">
        <f t="shared" si="2"/>
        <v/>
      </c>
      <c r="I22" s="170"/>
      <c r="J22" s="251"/>
      <c r="K22" s="250"/>
      <c r="L22" s="246"/>
      <c r="M22" s="172"/>
      <c r="N22" s="169" t="str">
        <f t="shared" si="3"/>
        <v/>
      </c>
      <c r="O22" s="170"/>
      <c r="P22" s="172"/>
      <c r="Q22" s="169" t="str">
        <f t="shared" si="4"/>
        <v/>
      </c>
      <c r="R22" s="170"/>
      <c r="S22" s="170"/>
      <c r="T22" s="169" t="str">
        <f t="shared" si="0"/>
        <v/>
      </c>
      <c r="U22" s="164"/>
    </row>
    <row r="23" spans="1:24" s="7" customFormat="1" ht="18" customHeight="1">
      <c r="A23" s="312"/>
      <c r="B23" s="314"/>
      <c r="C23" s="140"/>
      <c r="D23" s="165"/>
      <c r="E23" s="163" t="str">
        <f t="shared" si="1"/>
        <v/>
      </c>
      <c r="F23" s="164"/>
      <c r="G23" s="172"/>
      <c r="H23" s="169" t="str">
        <f t="shared" si="2"/>
        <v/>
      </c>
      <c r="I23" s="170"/>
      <c r="J23" s="251"/>
      <c r="K23" s="250"/>
      <c r="L23" s="246"/>
      <c r="M23" s="172"/>
      <c r="N23" s="169" t="str">
        <f t="shared" si="3"/>
        <v/>
      </c>
      <c r="O23" s="170"/>
      <c r="P23" s="172"/>
      <c r="Q23" s="169" t="str">
        <f t="shared" si="4"/>
        <v/>
      </c>
      <c r="R23" s="170"/>
      <c r="S23" s="170"/>
      <c r="T23" s="169" t="str">
        <f t="shared" si="0"/>
        <v/>
      </c>
      <c r="U23" s="164"/>
    </row>
    <row r="24" spans="1:24" s="7" customFormat="1" ht="18" customHeight="1">
      <c r="A24" s="312"/>
      <c r="B24" s="314"/>
      <c r="C24" s="140"/>
      <c r="D24" s="165"/>
      <c r="E24" s="163" t="str">
        <f t="shared" si="1"/>
        <v/>
      </c>
      <c r="F24" s="173"/>
      <c r="G24" s="172"/>
      <c r="H24" s="169" t="str">
        <f t="shared" si="2"/>
        <v/>
      </c>
      <c r="I24" s="170"/>
      <c r="J24" s="251"/>
      <c r="K24" s="250"/>
      <c r="L24" s="246"/>
      <c r="M24" s="172"/>
      <c r="N24" s="169" t="str">
        <f t="shared" si="3"/>
        <v/>
      </c>
      <c r="O24" s="170"/>
      <c r="P24" s="172"/>
      <c r="Q24" s="169" t="str">
        <f t="shared" si="4"/>
        <v/>
      </c>
      <c r="R24" s="170"/>
      <c r="S24" s="170"/>
      <c r="T24" s="169" t="str">
        <f t="shared" si="0"/>
        <v/>
      </c>
      <c r="U24" s="164"/>
    </row>
    <row r="25" spans="1:24" s="7" customFormat="1" ht="18" customHeight="1">
      <c r="A25" s="312"/>
      <c r="B25" s="314"/>
      <c r="C25" s="140"/>
      <c r="D25" s="165"/>
      <c r="E25" s="163" t="str">
        <f t="shared" si="1"/>
        <v/>
      </c>
      <c r="F25" s="173"/>
      <c r="G25" s="172"/>
      <c r="H25" s="169" t="str">
        <f t="shared" si="2"/>
        <v/>
      </c>
      <c r="I25" s="170"/>
      <c r="J25" s="251"/>
      <c r="K25" s="250"/>
      <c r="L25" s="246"/>
      <c r="M25" s="172"/>
      <c r="N25" s="169" t="str">
        <f t="shared" si="3"/>
        <v/>
      </c>
      <c r="O25" s="170"/>
      <c r="P25" s="172"/>
      <c r="Q25" s="169" t="str">
        <f t="shared" si="4"/>
        <v/>
      </c>
      <c r="R25" s="170"/>
      <c r="S25" s="170"/>
      <c r="T25" s="169" t="str">
        <f t="shared" si="0"/>
        <v/>
      </c>
      <c r="U25" s="164"/>
    </row>
    <row r="26" spans="1:24" s="7" customFormat="1" ht="18" customHeight="1">
      <c r="A26" s="312"/>
      <c r="B26" s="314"/>
      <c r="C26" s="140"/>
      <c r="D26" s="165"/>
      <c r="E26" s="163" t="str">
        <f t="shared" si="1"/>
        <v/>
      </c>
      <c r="F26" s="173"/>
      <c r="G26" s="172"/>
      <c r="H26" s="169" t="str">
        <f t="shared" si="2"/>
        <v/>
      </c>
      <c r="I26" s="170"/>
      <c r="J26" s="251"/>
      <c r="K26" s="250"/>
      <c r="L26" s="246"/>
      <c r="M26" s="172"/>
      <c r="N26" s="169" t="str">
        <f t="shared" si="3"/>
        <v/>
      </c>
      <c r="O26" s="170"/>
      <c r="P26" s="172"/>
      <c r="Q26" s="169" t="str">
        <f t="shared" si="4"/>
        <v/>
      </c>
      <c r="R26" s="170"/>
      <c r="S26" s="170"/>
      <c r="T26" s="169" t="str">
        <f t="shared" si="0"/>
        <v/>
      </c>
      <c r="U26" s="164"/>
    </row>
    <row r="27" spans="1:24" s="7" customFormat="1" ht="18" customHeight="1">
      <c r="A27" s="312"/>
      <c r="B27" s="314"/>
      <c r="C27" s="140"/>
      <c r="D27" s="165"/>
      <c r="E27" s="169" t="str">
        <f t="shared" si="1"/>
        <v/>
      </c>
      <c r="F27" s="173"/>
      <c r="G27" s="172"/>
      <c r="H27" s="169" t="str">
        <f t="shared" si="2"/>
        <v/>
      </c>
      <c r="I27" s="170"/>
      <c r="J27" s="252"/>
      <c r="K27" s="253"/>
      <c r="L27" s="254"/>
      <c r="M27" s="172"/>
      <c r="N27" s="169" t="str">
        <f t="shared" si="3"/>
        <v/>
      </c>
      <c r="O27" s="170"/>
      <c r="P27" s="172"/>
      <c r="Q27" s="169" t="str">
        <f t="shared" si="4"/>
        <v/>
      </c>
      <c r="R27" s="170"/>
      <c r="S27" s="170"/>
      <c r="T27" s="169" t="str">
        <f t="shared" si="0"/>
        <v/>
      </c>
      <c r="U27" s="164"/>
    </row>
    <row r="28" spans="1:24" s="7" customFormat="1" ht="18" customHeight="1">
      <c r="A28" s="312"/>
      <c r="B28" s="314"/>
      <c r="C28" s="207" t="s">
        <v>56</v>
      </c>
      <c r="D28" s="174"/>
      <c r="E28" s="175" t="str">
        <f t="shared" si="1"/>
        <v/>
      </c>
      <c r="F28" s="176" t="str">
        <f>IF(SUM(F12:F27)=0,"",SUM(F12:F27))</f>
        <v/>
      </c>
      <c r="G28" s="177"/>
      <c r="H28" s="175" t="str">
        <f t="shared" si="2"/>
        <v/>
      </c>
      <c r="I28" s="175" t="str">
        <f>IF(SUM(I12:I27)=0,"",SUM(I12:I27))</f>
        <v/>
      </c>
      <c r="J28" s="255"/>
      <c r="K28" s="256" t="str">
        <f t="shared" ref="K28:K47" si="5">IF(J28="","",L28/J28)</f>
        <v/>
      </c>
      <c r="L28" s="257" t="str">
        <f>IF(SUM(L12:L27)=0,"",SUM(L12:L27))</f>
        <v/>
      </c>
      <c r="M28" s="177"/>
      <c r="N28" s="175" t="str">
        <f t="shared" si="3"/>
        <v/>
      </c>
      <c r="O28" s="175" t="str">
        <f>IF(SUM(O12:O27)=0,"",SUM(O12:O27))</f>
        <v/>
      </c>
      <c r="P28" s="177"/>
      <c r="Q28" s="175" t="str">
        <f t="shared" si="4"/>
        <v/>
      </c>
      <c r="R28" s="175" t="str">
        <f>IF(SUM(R12:R27)=0,"",SUM(R12:R27))</f>
        <v/>
      </c>
      <c r="S28" s="178"/>
      <c r="T28" s="175" t="str">
        <f t="shared" si="0"/>
        <v/>
      </c>
      <c r="U28" s="176" t="str">
        <f>IF(SUM(U12:U27)=0,"",SUM(U12:U27))</f>
        <v/>
      </c>
    </row>
    <row r="29" spans="1:24" s="7" customFormat="1" ht="18" customHeight="1">
      <c r="A29" s="312"/>
      <c r="B29" s="314" t="s">
        <v>46</v>
      </c>
      <c r="C29" s="142"/>
      <c r="D29" s="179"/>
      <c r="E29" s="180" t="str">
        <f t="shared" si="1"/>
        <v/>
      </c>
      <c r="F29" s="181"/>
      <c r="G29" s="179"/>
      <c r="H29" s="180" t="str">
        <f t="shared" si="2"/>
        <v/>
      </c>
      <c r="I29" s="182"/>
      <c r="J29" s="258"/>
      <c r="K29" s="259" t="str">
        <f t="shared" si="5"/>
        <v/>
      </c>
      <c r="L29" s="260"/>
      <c r="M29" s="179"/>
      <c r="N29" s="180" t="str">
        <f t="shared" si="3"/>
        <v/>
      </c>
      <c r="O29" s="182"/>
      <c r="P29" s="179"/>
      <c r="Q29" s="180" t="str">
        <f t="shared" si="4"/>
        <v/>
      </c>
      <c r="R29" s="182"/>
      <c r="S29" s="182"/>
      <c r="T29" s="180" t="str">
        <f t="shared" si="0"/>
        <v/>
      </c>
      <c r="U29" s="181"/>
    </row>
    <row r="30" spans="1:24" s="7" customFormat="1" ht="18" customHeight="1">
      <c r="A30" s="312"/>
      <c r="B30" s="314"/>
      <c r="C30" s="143"/>
      <c r="D30" s="183"/>
      <c r="E30" s="184" t="str">
        <f t="shared" si="1"/>
        <v/>
      </c>
      <c r="F30" s="185"/>
      <c r="G30" s="183"/>
      <c r="H30" s="184" t="str">
        <f t="shared" si="2"/>
        <v/>
      </c>
      <c r="I30" s="186"/>
      <c r="J30" s="261"/>
      <c r="K30" s="262" t="str">
        <f t="shared" si="5"/>
        <v/>
      </c>
      <c r="L30" s="263"/>
      <c r="M30" s="183"/>
      <c r="N30" s="184" t="str">
        <f t="shared" si="3"/>
        <v/>
      </c>
      <c r="O30" s="186"/>
      <c r="P30" s="183"/>
      <c r="Q30" s="184" t="str">
        <f t="shared" si="4"/>
        <v/>
      </c>
      <c r="R30" s="186"/>
      <c r="S30" s="186"/>
      <c r="T30" s="184" t="str">
        <f t="shared" si="0"/>
        <v/>
      </c>
      <c r="U30" s="185"/>
    </row>
    <row r="31" spans="1:24" s="7" customFormat="1" ht="18" customHeight="1">
      <c r="A31" s="312"/>
      <c r="B31" s="314"/>
      <c r="C31" s="143"/>
      <c r="D31" s="183"/>
      <c r="E31" s="184" t="str">
        <f t="shared" si="1"/>
        <v/>
      </c>
      <c r="F31" s="185"/>
      <c r="G31" s="183"/>
      <c r="H31" s="184" t="str">
        <f t="shared" si="2"/>
        <v/>
      </c>
      <c r="I31" s="186"/>
      <c r="J31" s="261"/>
      <c r="K31" s="262" t="str">
        <f t="shared" si="5"/>
        <v/>
      </c>
      <c r="L31" s="263"/>
      <c r="M31" s="183"/>
      <c r="N31" s="184" t="str">
        <f t="shared" si="3"/>
        <v/>
      </c>
      <c r="O31" s="186"/>
      <c r="P31" s="183"/>
      <c r="Q31" s="184" t="str">
        <f t="shared" si="4"/>
        <v/>
      </c>
      <c r="R31" s="186"/>
      <c r="S31" s="186"/>
      <c r="T31" s="184" t="str">
        <f t="shared" si="0"/>
        <v/>
      </c>
      <c r="U31" s="185"/>
    </row>
    <row r="32" spans="1:24" s="7" customFormat="1" ht="18" customHeight="1">
      <c r="A32" s="312"/>
      <c r="B32" s="314"/>
      <c r="C32" s="143"/>
      <c r="D32" s="183"/>
      <c r="E32" s="184" t="str">
        <f t="shared" si="1"/>
        <v/>
      </c>
      <c r="F32" s="185"/>
      <c r="G32" s="183"/>
      <c r="H32" s="184" t="str">
        <f t="shared" si="2"/>
        <v/>
      </c>
      <c r="I32" s="186"/>
      <c r="J32" s="261"/>
      <c r="K32" s="262" t="str">
        <f t="shared" si="5"/>
        <v/>
      </c>
      <c r="L32" s="263"/>
      <c r="M32" s="183"/>
      <c r="N32" s="184" t="str">
        <f t="shared" si="3"/>
        <v/>
      </c>
      <c r="O32" s="186"/>
      <c r="P32" s="183"/>
      <c r="Q32" s="184" t="str">
        <f t="shared" si="4"/>
        <v/>
      </c>
      <c r="R32" s="186"/>
      <c r="S32" s="186"/>
      <c r="T32" s="184" t="str">
        <f t="shared" si="0"/>
        <v/>
      </c>
      <c r="U32" s="185"/>
      <c r="V32" s="315" t="s">
        <v>86</v>
      </c>
      <c r="W32" s="316"/>
      <c r="X32" s="316"/>
    </row>
    <row r="33" spans="1:24" s="7" customFormat="1" ht="18" customHeight="1">
      <c r="A33" s="312"/>
      <c r="B33" s="314"/>
      <c r="C33" s="144"/>
      <c r="D33" s="187"/>
      <c r="E33" s="188" t="str">
        <f t="shared" si="1"/>
        <v/>
      </c>
      <c r="F33" s="189"/>
      <c r="G33" s="187"/>
      <c r="H33" s="188" t="str">
        <f t="shared" si="2"/>
        <v/>
      </c>
      <c r="I33" s="190"/>
      <c r="J33" s="264"/>
      <c r="K33" s="265" t="str">
        <f t="shared" si="5"/>
        <v/>
      </c>
      <c r="L33" s="266"/>
      <c r="M33" s="187"/>
      <c r="N33" s="188" t="str">
        <f t="shared" si="3"/>
        <v/>
      </c>
      <c r="O33" s="190"/>
      <c r="P33" s="187"/>
      <c r="Q33" s="188" t="str">
        <f t="shared" si="4"/>
        <v/>
      </c>
      <c r="R33" s="190"/>
      <c r="S33" s="190"/>
      <c r="T33" s="188" t="str">
        <f t="shared" si="0"/>
        <v/>
      </c>
      <c r="U33" s="189"/>
      <c r="V33" s="315"/>
      <c r="W33" s="316"/>
      <c r="X33" s="316"/>
    </row>
    <row r="34" spans="1:24" s="7" customFormat="1" ht="18" customHeight="1">
      <c r="A34" s="312"/>
      <c r="B34" s="314"/>
      <c r="C34" s="204" t="s">
        <v>56</v>
      </c>
      <c r="D34" s="177"/>
      <c r="E34" s="175" t="str">
        <f t="shared" si="1"/>
        <v/>
      </c>
      <c r="F34" s="176" t="str">
        <f>IF(SUM(F29:F33)=0,"",(SUM(F29:F33)))</f>
        <v/>
      </c>
      <c r="G34" s="177"/>
      <c r="H34" s="175" t="str">
        <f t="shared" si="2"/>
        <v/>
      </c>
      <c r="I34" s="175" t="str">
        <f>IF(SUM(I29:I33)=0,"",(SUM(I29:I33)))</f>
        <v/>
      </c>
      <c r="J34" s="255"/>
      <c r="K34" s="256" t="str">
        <f t="shared" si="5"/>
        <v/>
      </c>
      <c r="L34" s="257" t="str">
        <f>IF(SUM(L29:L33)=0,"",(SUM(L29:L33)))</f>
        <v/>
      </c>
      <c r="M34" s="177"/>
      <c r="N34" s="175" t="str">
        <f t="shared" si="3"/>
        <v/>
      </c>
      <c r="O34" s="175" t="str">
        <f>IF(SUM(O29:O33)=0,"",(SUM(O29:O33)))</f>
        <v/>
      </c>
      <c r="P34" s="177"/>
      <c r="Q34" s="175" t="str">
        <f t="shared" si="4"/>
        <v/>
      </c>
      <c r="R34" s="175" t="str">
        <f>IF(SUM(R29:R33)=0,"",(SUM(R29:R33)))</f>
        <v/>
      </c>
      <c r="S34" s="178"/>
      <c r="T34" s="175" t="str">
        <f t="shared" si="0"/>
        <v/>
      </c>
      <c r="U34" s="176" t="str">
        <f>IF(SUM(U29:U33)=0,"",(SUM(U29:U33)))</f>
        <v/>
      </c>
    </row>
    <row r="35" spans="1:24" s="7" customFormat="1" ht="18" customHeight="1">
      <c r="A35" s="312"/>
      <c r="B35" s="300" t="s">
        <v>54</v>
      </c>
      <c r="C35" s="301"/>
      <c r="D35" s="177"/>
      <c r="E35" s="175" t="str">
        <f t="shared" si="1"/>
        <v/>
      </c>
      <c r="F35" s="176" t="str">
        <f>IF(F28="","",IF(F34="",F28,F28+F34))</f>
        <v/>
      </c>
      <c r="G35" s="177"/>
      <c r="H35" s="175" t="str">
        <f t="shared" si="2"/>
        <v/>
      </c>
      <c r="I35" s="175" t="str">
        <f>IF(I28="","",IF(I34="",I28,I28+I34))</f>
        <v/>
      </c>
      <c r="J35" s="255"/>
      <c r="K35" s="256" t="str">
        <f t="shared" si="5"/>
        <v/>
      </c>
      <c r="L35" s="257" t="str">
        <f>IF(L28="","",IF(L34="",L28,L28+L34))</f>
        <v/>
      </c>
      <c r="M35" s="177"/>
      <c r="N35" s="175" t="str">
        <f t="shared" si="3"/>
        <v/>
      </c>
      <c r="O35" s="175" t="str">
        <f>IF(O28="","",IF(O34="",O28,O28+O34))</f>
        <v/>
      </c>
      <c r="P35" s="177"/>
      <c r="Q35" s="175" t="str">
        <f t="shared" si="4"/>
        <v/>
      </c>
      <c r="R35" s="175" t="str">
        <f>IF(R28="","",IF(R34="",R28,R28+R34))</f>
        <v/>
      </c>
      <c r="S35" s="178"/>
      <c r="T35" s="175" t="str">
        <f t="shared" si="0"/>
        <v/>
      </c>
      <c r="U35" s="176" t="str">
        <f>IF(U28="","",IF(U34="",U28,U28+U34))</f>
        <v/>
      </c>
    </row>
    <row r="36" spans="1:24" s="7" customFormat="1" ht="18" customHeight="1">
      <c r="A36" s="312" t="s">
        <v>44</v>
      </c>
      <c r="B36" s="318" t="str">
        <f>C12</f>
        <v>&lt;改修工事&gt;</v>
      </c>
      <c r="C36" s="319"/>
      <c r="D36" s="191"/>
      <c r="E36" s="180" t="str">
        <f t="shared" si="1"/>
        <v/>
      </c>
      <c r="F36" s="192"/>
      <c r="G36" s="191"/>
      <c r="H36" s="180" t="str">
        <f t="shared" si="2"/>
        <v/>
      </c>
      <c r="I36" s="180"/>
      <c r="J36" s="259"/>
      <c r="K36" s="259" t="str">
        <f t="shared" si="5"/>
        <v/>
      </c>
      <c r="L36" s="267"/>
      <c r="M36" s="191"/>
      <c r="N36" s="180" t="str">
        <f t="shared" si="3"/>
        <v/>
      </c>
      <c r="O36" s="180"/>
      <c r="P36" s="191"/>
      <c r="Q36" s="180" t="str">
        <f t="shared" si="4"/>
        <v/>
      </c>
      <c r="R36" s="180"/>
      <c r="S36" s="180"/>
      <c r="T36" s="180" t="str">
        <f t="shared" si="0"/>
        <v/>
      </c>
      <c r="U36" s="192"/>
    </row>
    <row r="37" spans="1:24" s="7" customFormat="1" ht="18" customHeight="1">
      <c r="A37" s="312"/>
      <c r="B37" s="318" t="str">
        <f>C20</f>
        <v>　（改築）</v>
      </c>
      <c r="C37" s="319"/>
      <c r="D37" s="193"/>
      <c r="E37" s="184" t="str">
        <f t="shared" si="1"/>
        <v/>
      </c>
      <c r="F37" s="194"/>
      <c r="G37" s="193"/>
      <c r="H37" s="184" t="str">
        <f t="shared" si="2"/>
        <v/>
      </c>
      <c r="I37" s="184"/>
      <c r="J37" s="262"/>
      <c r="K37" s="262" t="str">
        <f t="shared" si="5"/>
        <v/>
      </c>
      <c r="L37" s="268"/>
      <c r="M37" s="193"/>
      <c r="N37" s="184" t="str">
        <f t="shared" si="3"/>
        <v/>
      </c>
      <c r="O37" s="184"/>
      <c r="P37" s="193"/>
      <c r="Q37" s="184" t="str">
        <f t="shared" si="4"/>
        <v/>
      </c>
      <c r="R37" s="184"/>
      <c r="S37" s="184"/>
      <c r="T37" s="184" t="str">
        <f t="shared" si="0"/>
        <v/>
      </c>
      <c r="U37" s="194"/>
    </row>
    <row r="38" spans="1:24" s="7" customFormat="1" ht="18" customHeight="1">
      <c r="A38" s="312"/>
      <c r="B38" s="12" t="s">
        <v>49</v>
      </c>
      <c r="C38" s="140"/>
      <c r="D38" s="183"/>
      <c r="E38" s="184" t="str">
        <f t="shared" si="1"/>
        <v/>
      </c>
      <c r="F38" s="185"/>
      <c r="G38" s="183"/>
      <c r="H38" s="184" t="str">
        <f t="shared" si="2"/>
        <v/>
      </c>
      <c r="I38" s="186"/>
      <c r="J38" s="261"/>
      <c r="K38" s="262" t="str">
        <f t="shared" si="5"/>
        <v/>
      </c>
      <c r="L38" s="263"/>
      <c r="M38" s="183"/>
      <c r="N38" s="184" t="str">
        <f t="shared" si="3"/>
        <v/>
      </c>
      <c r="O38" s="186"/>
      <c r="P38" s="183"/>
      <c r="Q38" s="184" t="str">
        <f t="shared" si="4"/>
        <v/>
      </c>
      <c r="R38" s="186"/>
      <c r="S38" s="186"/>
      <c r="T38" s="184" t="str">
        <f t="shared" si="0"/>
        <v/>
      </c>
      <c r="U38" s="185"/>
    </row>
    <row r="39" spans="1:24" s="7" customFormat="1" ht="18" customHeight="1">
      <c r="A39" s="312"/>
      <c r="B39" s="12" t="s">
        <v>49</v>
      </c>
      <c r="C39" s="140"/>
      <c r="D39" s="183"/>
      <c r="E39" s="184" t="str">
        <f t="shared" si="1"/>
        <v/>
      </c>
      <c r="F39" s="185"/>
      <c r="G39" s="183"/>
      <c r="H39" s="184" t="str">
        <f t="shared" si="2"/>
        <v/>
      </c>
      <c r="I39" s="186"/>
      <c r="J39" s="261"/>
      <c r="K39" s="262" t="str">
        <f t="shared" si="5"/>
        <v/>
      </c>
      <c r="L39" s="263"/>
      <c r="M39" s="183"/>
      <c r="N39" s="184" t="str">
        <f t="shared" si="3"/>
        <v/>
      </c>
      <c r="O39" s="186"/>
      <c r="P39" s="183"/>
      <c r="Q39" s="184" t="str">
        <f t="shared" si="4"/>
        <v/>
      </c>
      <c r="R39" s="186"/>
      <c r="S39" s="186"/>
      <c r="T39" s="184" t="str">
        <f t="shared" si="0"/>
        <v/>
      </c>
      <c r="U39" s="185"/>
    </row>
    <row r="40" spans="1:24" s="7" customFormat="1" ht="18" customHeight="1">
      <c r="A40" s="312"/>
      <c r="B40" s="13" t="s">
        <v>48</v>
      </c>
      <c r="C40" s="140"/>
      <c r="D40" s="183"/>
      <c r="E40" s="184" t="str">
        <f t="shared" si="1"/>
        <v/>
      </c>
      <c r="F40" s="185"/>
      <c r="G40" s="183"/>
      <c r="H40" s="184" t="str">
        <f t="shared" si="2"/>
        <v/>
      </c>
      <c r="I40" s="186"/>
      <c r="J40" s="261"/>
      <c r="K40" s="262" t="str">
        <f t="shared" si="5"/>
        <v/>
      </c>
      <c r="L40" s="263"/>
      <c r="M40" s="183"/>
      <c r="N40" s="184" t="str">
        <f t="shared" si="3"/>
        <v/>
      </c>
      <c r="O40" s="186"/>
      <c r="P40" s="183"/>
      <c r="Q40" s="184" t="str">
        <f t="shared" si="4"/>
        <v/>
      </c>
      <c r="R40" s="186"/>
      <c r="S40" s="186"/>
      <c r="T40" s="184" t="str">
        <f t="shared" si="0"/>
        <v/>
      </c>
      <c r="U40" s="185"/>
    </row>
    <row r="41" spans="1:24" s="7" customFormat="1" ht="18" customHeight="1">
      <c r="A41" s="312"/>
      <c r="B41" s="318" t="s">
        <v>53</v>
      </c>
      <c r="C41" s="319"/>
      <c r="D41" s="193"/>
      <c r="E41" s="184" t="str">
        <f t="shared" si="1"/>
        <v/>
      </c>
      <c r="F41" s="194"/>
      <c r="G41" s="193"/>
      <c r="H41" s="184" t="str">
        <f t="shared" si="2"/>
        <v/>
      </c>
      <c r="I41" s="184"/>
      <c r="J41" s="262"/>
      <c r="K41" s="262" t="str">
        <f t="shared" si="5"/>
        <v/>
      </c>
      <c r="L41" s="268"/>
      <c r="M41" s="193"/>
      <c r="N41" s="184" t="str">
        <f t="shared" si="3"/>
        <v/>
      </c>
      <c r="O41" s="184"/>
      <c r="P41" s="193"/>
      <c r="Q41" s="184" t="str">
        <f t="shared" si="4"/>
        <v/>
      </c>
      <c r="R41" s="184"/>
      <c r="S41" s="184"/>
      <c r="T41" s="184" t="str">
        <f t="shared" si="0"/>
        <v/>
      </c>
      <c r="U41" s="194"/>
    </row>
    <row r="42" spans="1:24" s="7" customFormat="1" ht="18" customHeight="1">
      <c r="A42" s="312"/>
      <c r="B42" s="318" t="str">
        <f>C20</f>
        <v>　（改築）</v>
      </c>
      <c r="C42" s="319"/>
      <c r="D42" s="193"/>
      <c r="E42" s="184" t="str">
        <f t="shared" si="1"/>
        <v/>
      </c>
      <c r="F42" s="194"/>
      <c r="G42" s="193"/>
      <c r="H42" s="184" t="str">
        <f t="shared" si="2"/>
        <v/>
      </c>
      <c r="I42" s="184"/>
      <c r="J42" s="262"/>
      <c r="K42" s="262" t="str">
        <f t="shared" si="5"/>
        <v/>
      </c>
      <c r="L42" s="268"/>
      <c r="M42" s="193"/>
      <c r="N42" s="184" t="str">
        <f t="shared" si="3"/>
        <v/>
      </c>
      <c r="O42" s="184"/>
      <c r="P42" s="193"/>
      <c r="Q42" s="184" t="str">
        <f t="shared" si="4"/>
        <v/>
      </c>
      <c r="R42" s="184"/>
      <c r="S42" s="184"/>
      <c r="T42" s="184" t="str">
        <f t="shared" si="0"/>
        <v/>
      </c>
      <c r="U42" s="194"/>
    </row>
    <row r="43" spans="1:24" s="7" customFormat="1" ht="18" customHeight="1">
      <c r="A43" s="312"/>
      <c r="B43" s="13" t="s">
        <v>48</v>
      </c>
      <c r="C43" s="140"/>
      <c r="D43" s="183"/>
      <c r="E43" s="184" t="str">
        <f t="shared" si="1"/>
        <v/>
      </c>
      <c r="F43" s="185"/>
      <c r="G43" s="183"/>
      <c r="H43" s="184" t="str">
        <f t="shared" si="2"/>
        <v/>
      </c>
      <c r="I43" s="186"/>
      <c r="J43" s="261"/>
      <c r="K43" s="262" t="str">
        <f t="shared" si="5"/>
        <v/>
      </c>
      <c r="L43" s="263"/>
      <c r="M43" s="183"/>
      <c r="N43" s="184" t="str">
        <f t="shared" si="3"/>
        <v/>
      </c>
      <c r="O43" s="186"/>
      <c r="P43" s="183"/>
      <c r="Q43" s="184" t="str">
        <f t="shared" si="4"/>
        <v/>
      </c>
      <c r="R43" s="186"/>
      <c r="S43" s="186"/>
      <c r="T43" s="184" t="str">
        <f t="shared" si="0"/>
        <v/>
      </c>
      <c r="U43" s="185"/>
    </row>
    <row r="44" spans="1:24" s="7" customFormat="1" ht="18" customHeight="1">
      <c r="A44" s="312"/>
      <c r="B44" s="12" t="s">
        <v>48</v>
      </c>
      <c r="C44" s="140"/>
      <c r="D44" s="183"/>
      <c r="E44" s="184" t="str">
        <f t="shared" si="1"/>
        <v/>
      </c>
      <c r="F44" s="185"/>
      <c r="G44" s="183"/>
      <c r="H44" s="184" t="str">
        <f t="shared" si="2"/>
        <v/>
      </c>
      <c r="I44" s="186"/>
      <c r="J44" s="261"/>
      <c r="K44" s="262" t="str">
        <f t="shared" si="5"/>
        <v/>
      </c>
      <c r="L44" s="263"/>
      <c r="M44" s="183"/>
      <c r="N44" s="184" t="str">
        <f t="shared" si="3"/>
        <v/>
      </c>
      <c r="O44" s="186"/>
      <c r="P44" s="183"/>
      <c r="Q44" s="184" t="str">
        <f t="shared" si="4"/>
        <v/>
      </c>
      <c r="R44" s="186"/>
      <c r="S44" s="186"/>
      <c r="T44" s="184" t="str">
        <f t="shared" si="0"/>
        <v/>
      </c>
      <c r="U44" s="185"/>
    </row>
    <row r="45" spans="1:24" s="7" customFormat="1" ht="18" customHeight="1">
      <c r="A45" s="312"/>
      <c r="B45" s="14" t="s">
        <v>49</v>
      </c>
      <c r="C45" s="145"/>
      <c r="D45" s="187"/>
      <c r="E45" s="188" t="str">
        <f t="shared" si="1"/>
        <v/>
      </c>
      <c r="F45" s="189"/>
      <c r="G45" s="187"/>
      <c r="H45" s="188" t="str">
        <f t="shared" si="2"/>
        <v/>
      </c>
      <c r="I45" s="190"/>
      <c r="J45" s="264"/>
      <c r="K45" s="265" t="str">
        <f t="shared" si="5"/>
        <v/>
      </c>
      <c r="L45" s="266"/>
      <c r="M45" s="187"/>
      <c r="N45" s="188" t="str">
        <f t="shared" si="3"/>
        <v/>
      </c>
      <c r="O45" s="190"/>
      <c r="P45" s="187"/>
      <c r="Q45" s="188" t="str">
        <f t="shared" si="4"/>
        <v/>
      </c>
      <c r="R45" s="190"/>
      <c r="S45" s="190"/>
      <c r="T45" s="188" t="str">
        <f t="shared" si="0"/>
        <v/>
      </c>
      <c r="U45" s="189"/>
    </row>
    <row r="46" spans="1:24" s="7" customFormat="1" ht="18" customHeight="1">
      <c r="A46" s="317"/>
      <c r="B46" s="320" t="s">
        <v>57</v>
      </c>
      <c r="C46" s="321"/>
      <c r="D46" s="177"/>
      <c r="E46" s="175" t="str">
        <f t="shared" si="1"/>
        <v/>
      </c>
      <c r="F46" s="176" t="str">
        <f>IF(SUM(F36:F45)=0,"",(SUM(F36:F45)))</f>
        <v/>
      </c>
      <c r="G46" s="177"/>
      <c r="H46" s="175" t="str">
        <f t="shared" si="2"/>
        <v/>
      </c>
      <c r="I46" s="175" t="str">
        <f>IF(SUM(I36:I45)=0,"",(SUM(I36:I45)))</f>
        <v/>
      </c>
      <c r="J46" s="255"/>
      <c r="K46" s="256" t="str">
        <f t="shared" si="5"/>
        <v/>
      </c>
      <c r="L46" s="257" t="str">
        <f>IF(SUM(L36:L45)=0,"",(SUM(L36:L45)))</f>
        <v/>
      </c>
      <c r="M46" s="177"/>
      <c r="N46" s="175" t="str">
        <f t="shared" si="3"/>
        <v/>
      </c>
      <c r="O46" s="175" t="str">
        <f>IF(SUM(O36:O45)=0,"",(SUM(O36:O45)))</f>
        <v/>
      </c>
      <c r="P46" s="177"/>
      <c r="Q46" s="175" t="str">
        <f t="shared" si="4"/>
        <v/>
      </c>
      <c r="R46" s="175" t="str">
        <f>IF(SUM(R36:R45)=0,"",(SUM(R36:R45)))</f>
        <v/>
      </c>
      <c r="S46" s="178"/>
      <c r="T46" s="175" t="str">
        <f t="shared" si="0"/>
        <v/>
      </c>
      <c r="U46" s="176" t="str">
        <f>IF(SUM(U36:U45)=0,"",(SUM(U36:U45)))</f>
        <v/>
      </c>
    </row>
    <row r="47" spans="1:24" s="7" customFormat="1" ht="18" customHeight="1" thickBot="1">
      <c r="A47" s="297" t="s">
        <v>58</v>
      </c>
      <c r="B47" s="302"/>
      <c r="C47" s="303"/>
      <c r="D47" s="195"/>
      <c r="E47" s="196" t="str">
        <f t="shared" si="1"/>
        <v/>
      </c>
      <c r="F47" s="197" t="str">
        <f>IF(F35="","",IF(F46="",F35,F35+F46))</f>
        <v/>
      </c>
      <c r="G47" s="195"/>
      <c r="H47" s="196" t="str">
        <f t="shared" si="2"/>
        <v/>
      </c>
      <c r="I47" s="196" t="str">
        <f>IF(I35="","",IF(I46="",I35,I35+I46))</f>
        <v/>
      </c>
      <c r="J47" s="269"/>
      <c r="K47" s="270" t="str">
        <f t="shared" si="5"/>
        <v/>
      </c>
      <c r="L47" s="271" t="str">
        <f>IF(L35="","",IF(L46="",L35,L35+L46))</f>
        <v/>
      </c>
      <c r="M47" s="195"/>
      <c r="N47" s="196" t="str">
        <f t="shared" si="3"/>
        <v/>
      </c>
      <c r="O47" s="196" t="str">
        <f>IF(O35="","",IF(O46="",O35,O35+O46))</f>
        <v/>
      </c>
      <c r="P47" s="195"/>
      <c r="Q47" s="196" t="str">
        <f t="shared" si="4"/>
        <v/>
      </c>
      <c r="R47" s="196" t="str">
        <f>IF(R35="","",IF(R46="",R35,R35+R46))</f>
        <v/>
      </c>
      <c r="S47" s="198"/>
      <c r="T47" s="196" t="str">
        <f t="shared" si="0"/>
        <v/>
      </c>
      <c r="U47" s="197" t="str">
        <f>IF(U35="","",IF(U46="",U35,U35+U46))</f>
        <v/>
      </c>
    </row>
    <row r="48" spans="1:24" s="7" customFormat="1" ht="18" hidden="1" customHeight="1">
      <c r="A48" s="311" t="s">
        <v>28</v>
      </c>
      <c r="B48" s="325" t="s">
        <v>29</v>
      </c>
      <c r="C48" s="326"/>
      <c r="D48" s="327" t="s">
        <v>24</v>
      </c>
      <c r="E48" s="330" t="s">
        <v>24</v>
      </c>
      <c r="F48" s="199"/>
      <c r="G48" s="327"/>
      <c r="H48" s="330"/>
      <c r="I48" s="200"/>
      <c r="J48" s="330"/>
      <c r="K48" s="330" t="s">
        <v>24</v>
      </c>
      <c r="L48" s="199"/>
      <c r="M48" s="327"/>
      <c r="N48" s="330"/>
      <c r="O48" s="200"/>
      <c r="P48" s="327"/>
      <c r="Q48" s="330"/>
      <c r="R48" s="200"/>
      <c r="S48" s="330"/>
      <c r="T48" s="330" t="s">
        <v>24</v>
      </c>
      <c r="U48" s="199" t="s">
        <v>24</v>
      </c>
    </row>
    <row r="49" spans="1:21" s="7" customFormat="1" ht="18" hidden="1" customHeight="1">
      <c r="A49" s="312"/>
      <c r="B49" s="322" t="s">
        <v>340</v>
      </c>
      <c r="C49" s="323"/>
      <c r="D49" s="328"/>
      <c r="E49" s="331"/>
      <c r="F49" s="185" t="s">
        <v>24</v>
      </c>
      <c r="G49" s="328"/>
      <c r="H49" s="331"/>
      <c r="I49" s="186"/>
      <c r="J49" s="331"/>
      <c r="K49" s="331"/>
      <c r="L49" s="185" t="s">
        <v>24</v>
      </c>
      <c r="M49" s="328"/>
      <c r="N49" s="331"/>
      <c r="O49" s="186"/>
      <c r="P49" s="328"/>
      <c r="Q49" s="331"/>
      <c r="R49" s="186"/>
      <c r="S49" s="331"/>
      <c r="T49" s="331"/>
      <c r="U49" s="185" t="s">
        <v>24</v>
      </c>
    </row>
    <row r="50" spans="1:21" s="7" customFormat="1" ht="18" hidden="1" customHeight="1">
      <c r="A50" s="312"/>
      <c r="B50" s="322" t="s">
        <v>30</v>
      </c>
      <c r="C50" s="323"/>
      <c r="D50" s="328"/>
      <c r="E50" s="331"/>
      <c r="F50" s="185" t="s">
        <v>24</v>
      </c>
      <c r="G50" s="328"/>
      <c r="H50" s="331"/>
      <c r="I50" s="186"/>
      <c r="J50" s="331"/>
      <c r="K50" s="331"/>
      <c r="L50" s="185" t="s">
        <v>24</v>
      </c>
      <c r="M50" s="328"/>
      <c r="N50" s="331"/>
      <c r="O50" s="186"/>
      <c r="P50" s="328"/>
      <c r="Q50" s="331"/>
      <c r="R50" s="186"/>
      <c r="S50" s="331"/>
      <c r="T50" s="331"/>
      <c r="U50" s="185" t="s">
        <v>24</v>
      </c>
    </row>
    <row r="51" spans="1:21" s="7" customFormat="1" ht="18" hidden="1" customHeight="1">
      <c r="A51" s="312"/>
      <c r="B51" s="322" t="s">
        <v>31</v>
      </c>
      <c r="C51" s="323"/>
      <c r="D51" s="328"/>
      <c r="E51" s="331"/>
      <c r="F51" s="185" t="s">
        <v>34</v>
      </c>
      <c r="G51" s="328"/>
      <c r="H51" s="331"/>
      <c r="I51" s="186"/>
      <c r="J51" s="331"/>
      <c r="K51" s="331"/>
      <c r="L51" s="185" t="s">
        <v>24</v>
      </c>
      <c r="M51" s="328"/>
      <c r="N51" s="331"/>
      <c r="O51" s="186"/>
      <c r="P51" s="328"/>
      <c r="Q51" s="331"/>
      <c r="R51" s="186"/>
      <c r="S51" s="331"/>
      <c r="T51" s="331"/>
      <c r="U51" s="185" t="s">
        <v>24</v>
      </c>
    </row>
    <row r="52" spans="1:21" s="7" customFormat="1" ht="18" hidden="1" customHeight="1">
      <c r="A52" s="312"/>
      <c r="B52" s="322" t="s">
        <v>107</v>
      </c>
      <c r="C52" s="323"/>
      <c r="D52" s="328"/>
      <c r="E52" s="331"/>
      <c r="F52" s="173"/>
      <c r="G52" s="328"/>
      <c r="H52" s="331"/>
      <c r="I52" s="186"/>
      <c r="J52" s="331"/>
      <c r="K52" s="331"/>
      <c r="L52" s="185" t="s">
        <v>24</v>
      </c>
      <c r="M52" s="328"/>
      <c r="N52" s="331"/>
      <c r="O52" s="186"/>
      <c r="P52" s="328"/>
      <c r="Q52" s="331"/>
      <c r="R52" s="186"/>
      <c r="S52" s="331"/>
      <c r="T52" s="331"/>
      <c r="U52" s="185" t="s">
        <v>24</v>
      </c>
    </row>
    <row r="53" spans="1:21" s="7" customFormat="1" ht="18" hidden="1" customHeight="1">
      <c r="A53" s="312"/>
      <c r="B53" s="322" t="s">
        <v>32</v>
      </c>
      <c r="C53" s="323"/>
      <c r="D53" s="328"/>
      <c r="E53" s="331"/>
      <c r="F53" s="173"/>
      <c r="G53" s="328"/>
      <c r="H53" s="331"/>
      <c r="I53" s="186"/>
      <c r="J53" s="331"/>
      <c r="K53" s="331"/>
      <c r="L53" s="185" t="s">
        <v>24</v>
      </c>
      <c r="M53" s="328"/>
      <c r="N53" s="331"/>
      <c r="O53" s="186"/>
      <c r="P53" s="328"/>
      <c r="Q53" s="331"/>
      <c r="R53" s="186"/>
      <c r="S53" s="331"/>
      <c r="T53" s="331"/>
      <c r="U53" s="185" t="s">
        <v>24</v>
      </c>
    </row>
    <row r="54" spans="1:21" s="7" customFormat="1" ht="18" hidden="1" customHeight="1">
      <c r="A54" s="312"/>
      <c r="B54" s="322" t="s">
        <v>33</v>
      </c>
      <c r="C54" s="323"/>
      <c r="D54" s="329"/>
      <c r="E54" s="332"/>
      <c r="F54" s="173"/>
      <c r="G54" s="329"/>
      <c r="H54" s="332"/>
      <c r="I54" s="190"/>
      <c r="J54" s="332"/>
      <c r="K54" s="332"/>
      <c r="L54" s="185"/>
      <c r="M54" s="329"/>
      <c r="N54" s="332"/>
      <c r="O54" s="190"/>
      <c r="P54" s="329"/>
      <c r="Q54" s="332"/>
      <c r="R54" s="190"/>
      <c r="S54" s="332"/>
      <c r="T54" s="332"/>
      <c r="U54" s="185" t="s">
        <v>24</v>
      </c>
    </row>
    <row r="55" spans="1:21" s="7" customFormat="1" ht="18" hidden="1" customHeight="1" thickBot="1">
      <c r="A55" s="324"/>
      <c r="B55" s="333" t="s">
        <v>55</v>
      </c>
      <c r="C55" s="334"/>
      <c r="D55" s="201" t="s">
        <v>22</v>
      </c>
      <c r="E55" s="202" t="s">
        <v>22</v>
      </c>
      <c r="F55" s="197" t="str">
        <f>IF(SUM(F48:F54)=0,"",SUM(F48:F54))</f>
        <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403</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341</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404</v>
      </c>
      <c r="C66" s="146"/>
      <c r="D66" s="146"/>
      <c r="E66" s="146"/>
      <c r="F66" s="146"/>
      <c r="G66" s="146"/>
      <c r="H66" s="146"/>
      <c r="I66" s="146"/>
      <c r="J66" s="146"/>
      <c r="K66" s="146"/>
      <c r="L66" s="146"/>
    </row>
    <row r="67" spans="1:12">
      <c r="A67" s="16"/>
      <c r="B67" s="146" t="s">
        <v>405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342</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343</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ageMargins left="0.70866141732283472" right="0.70866141732283472" top="0.74803149606299213" bottom="0.74803149606299213" header="0.31496062992125984" footer="0.31496062992125984"/>
  <pageSetup paperSize="9" scale="60" fitToHeight="0" orientation="portrait" cellComments="asDisplayed" r:id="rId1"/>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0"/>
  <sheetViews>
    <sheetView view="pageBreakPreview" zoomScale="90" zoomScaleNormal="100" zoomScaleSheetLayoutView="90" workbookViewId="0">
      <selection activeCell="A9" sqref="A9:C9"/>
    </sheetView>
  </sheetViews>
  <sheetFormatPr defaultColWidth="9" defaultRowHeight="12"/>
  <cols>
    <col min="1" max="1" width="11.25" style="91" customWidth="1"/>
    <col min="2" max="18" width="10" style="91" customWidth="1"/>
    <col min="19" max="16384" width="9" style="91"/>
  </cols>
  <sheetData>
    <row r="1" spans="1:11">
      <c r="A1" s="91" t="s">
        <v>422</v>
      </c>
    </row>
    <row r="2" spans="1:11" ht="18" customHeight="1">
      <c r="A2" s="372" t="s">
        <v>239</v>
      </c>
      <c r="B2" s="372"/>
      <c r="C2" s="372"/>
      <c r="D2" s="372"/>
      <c r="E2" s="372"/>
      <c r="F2" s="372"/>
      <c r="G2" s="372"/>
      <c r="H2" s="372"/>
      <c r="I2" s="372"/>
      <c r="J2" s="372"/>
      <c r="K2" s="372"/>
    </row>
    <row r="5" spans="1:11" ht="18.75" customHeight="1">
      <c r="A5" s="92" t="s">
        <v>59</v>
      </c>
      <c r="B5" s="377" t="s">
        <v>431</v>
      </c>
      <c r="C5" s="378"/>
      <c r="D5" s="378"/>
      <c r="E5" s="378"/>
      <c r="F5" s="378"/>
      <c r="G5" s="379"/>
    </row>
    <row r="6" spans="1:11" ht="12" customHeight="1">
      <c r="A6" s="95"/>
      <c r="B6" s="96"/>
      <c r="C6" s="96"/>
      <c r="D6" s="96"/>
      <c r="E6" s="96"/>
      <c r="F6" s="96"/>
    </row>
    <row r="8" spans="1:11">
      <c r="A8" s="352" t="s">
        <v>235</v>
      </c>
      <c r="B8" s="352"/>
      <c r="C8" s="352"/>
      <c r="D8" s="352" t="s">
        <v>264</v>
      </c>
      <c r="E8" s="352"/>
      <c r="F8" s="352"/>
      <c r="G8" s="352" t="s">
        <v>236</v>
      </c>
      <c r="H8" s="352"/>
      <c r="I8" s="352"/>
      <c r="J8" s="352"/>
      <c r="K8" s="352"/>
    </row>
    <row r="9" spans="1:11" ht="18.75" customHeight="1">
      <c r="A9" s="373" t="str">
        <f>IF(基本情報入力シート!C6="","",基本情報入力シート!C6)</f>
        <v/>
      </c>
      <c r="B9" s="373"/>
      <c r="C9" s="373"/>
      <c r="D9" s="373" t="str">
        <f>IF(基本情報入力シート!C8="","",基本情報入力シート!C8)</f>
        <v/>
      </c>
      <c r="E9" s="373"/>
      <c r="F9" s="373"/>
      <c r="G9" s="373" t="str">
        <f>IF(基本情報入力シート!C5="","",基本情報入力シート!C5)</f>
        <v/>
      </c>
      <c r="H9" s="373"/>
      <c r="I9" s="373"/>
      <c r="J9" s="373"/>
      <c r="K9" s="373"/>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265</v>
      </c>
    </row>
    <row r="13" spans="1:11" ht="3.75" customHeight="1"/>
    <row r="14" spans="1:11">
      <c r="A14" s="374" t="s">
        <v>237</v>
      </c>
      <c r="B14" s="376" t="s">
        <v>240</v>
      </c>
      <c r="C14" s="376"/>
      <c r="D14" s="376"/>
      <c r="E14" s="376"/>
      <c r="F14" s="376"/>
      <c r="G14" s="376" t="s">
        <v>241</v>
      </c>
      <c r="H14" s="376"/>
      <c r="I14" s="376"/>
      <c r="J14" s="376"/>
      <c r="K14" s="376"/>
    </row>
    <row r="15" spans="1:11" ht="18.75" customHeight="1">
      <c r="A15" s="375"/>
      <c r="B15" s="114" t="s">
        <v>328</v>
      </c>
      <c r="C15" s="122" t="s">
        <v>329</v>
      </c>
      <c r="D15" s="115" t="s">
        <v>330</v>
      </c>
      <c r="E15" s="115" t="s">
        <v>331</v>
      </c>
      <c r="F15" s="123" t="s">
        <v>329</v>
      </c>
      <c r="G15" s="114" t="s">
        <v>328</v>
      </c>
      <c r="H15" s="122" t="s">
        <v>329</v>
      </c>
      <c r="I15" s="115" t="s">
        <v>330</v>
      </c>
      <c r="J15" s="115" t="s">
        <v>331</v>
      </c>
      <c r="K15" s="123" t="s">
        <v>329</v>
      </c>
    </row>
    <row r="16" spans="1:11" ht="18.75" customHeight="1">
      <c r="A16" s="92" t="s">
        <v>254</v>
      </c>
      <c r="B16" s="368"/>
      <c r="C16" s="368"/>
      <c r="D16" s="368"/>
      <c r="E16" s="368"/>
      <c r="F16" s="368"/>
      <c r="G16" s="369"/>
      <c r="H16" s="370"/>
      <c r="I16" s="370"/>
      <c r="J16" s="370"/>
      <c r="K16" s="371"/>
    </row>
    <row r="17" spans="1:11" ht="18.75" customHeight="1">
      <c r="A17" s="121" t="s">
        <v>282</v>
      </c>
      <c r="B17" s="117" t="s">
        <v>332</v>
      </c>
      <c r="C17" s="131"/>
      <c r="D17" s="118" t="s">
        <v>333</v>
      </c>
      <c r="E17" s="132"/>
      <c r="F17" s="120" t="s">
        <v>334</v>
      </c>
      <c r="G17" s="132"/>
      <c r="H17" s="119" t="s">
        <v>335</v>
      </c>
      <c r="I17" s="132"/>
      <c r="J17" s="119" t="s">
        <v>336</v>
      </c>
      <c r="K17" s="212">
        <f>C17+E17+G17+I17</f>
        <v>0</v>
      </c>
    </row>
    <row r="18" spans="1:11">
      <c r="A18" s="380" t="s">
        <v>244</v>
      </c>
      <c r="B18" s="376" t="s">
        <v>242</v>
      </c>
      <c r="C18" s="376"/>
      <c r="D18" s="376"/>
      <c r="E18" s="376"/>
      <c r="F18" s="376"/>
      <c r="G18" s="376" t="s">
        <v>243</v>
      </c>
      <c r="H18" s="376"/>
      <c r="I18" s="376"/>
      <c r="J18" s="376"/>
      <c r="K18" s="376"/>
    </row>
    <row r="19" spans="1:11" ht="18.75" customHeight="1">
      <c r="A19" s="375"/>
      <c r="B19" s="368"/>
      <c r="C19" s="368"/>
      <c r="D19" s="368"/>
      <c r="E19" s="368"/>
      <c r="F19" s="368"/>
      <c r="G19" s="368"/>
      <c r="H19" s="368"/>
      <c r="I19" s="368"/>
      <c r="J19" s="368"/>
      <c r="K19" s="368"/>
    </row>
    <row r="20" spans="1:11" ht="12" customHeight="1">
      <c r="A20" s="382" t="s">
        <v>245</v>
      </c>
      <c r="B20" s="92" t="s">
        <v>246</v>
      </c>
      <c r="C20" s="352" t="s">
        <v>247</v>
      </c>
      <c r="D20" s="352"/>
      <c r="E20" s="352"/>
      <c r="F20" s="352"/>
      <c r="G20" s="352"/>
      <c r="H20" s="352"/>
      <c r="I20" s="352"/>
      <c r="J20" s="352"/>
      <c r="K20" s="352"/>
    </row>
    <row r="21" spans="1:11">
      <c r="A21" s="382"/>
      <c r="B21" s="368"/>
      <c r="C21" s="92" t="s">
        <v>248</v>
      </c>
      <c r="D21" s="92" t="s">
        <v>249</v>
      </c>
      <c r="E21" s="92" t="s">
        <v>250</v>
      </c>
      <c r="F21" s="369" t="s">
        <v>243</v>
      </c>
      <c r="G21" s="371"/>
      <c r="H21" s="376" t="s">
        <v>251</v>
      </c>
      <c r="I21" s="376"/>
      <c r="J21" s="376"/>
      <c r="K21" s="376"/>
    </row>
    <row r="22" spans="1:11" ht="18.75" customHeight="1">
      <c r="A22" s="382"/>
      <c r="B22" s="368"/>
      <c r="C22" s="124"/>
      <c r="D22" s="125"/>
      <c r="E22" s="126"/>
      <c r="F22" s="381"/>
      <c r="G22" s="381"/>
      <c r="H22" s="93" t="s">
        <v>252</v>
      </c>
      <c r="I22" s="127"/>
      <c r="J22" s="93" t="s">
        <v>253</v>
      </c>
      <c r="K22" s="128"/>
    </row>
    <row r="23" spans="1:11" ht="18.75" customHeight="1">
      <c r="A23" s="382"/>
      <c r="B23" s="368"/>
      <c r="C23" s="124"/>
      <c r="D23" s="125"/>
      <c r="E23" s="126"/>
      <c r="F23" s="381"/>
      <c r="G23" s="381"/>
      <c r="H23" s="93" t="s">
        <v>252</v>
      </c>
      <c r="I23" s="127"/>
      <c r="J23" s="93" t="s">
        <v>253</v>
      </c>
      <c r="K23" s="128"/>
    </row>
    <row r="26" spans="1:11">
      <c r="A26" s="91" t="s">
        <v>266</v>
      </c>
    </row>
    <row r="27" spans="1:11" ht="3.75" customHeight="1"/>
    <row r="28" spans="1:11" s="227" customFormat="1" ht="19.5" customHeight="1">
      <c r="A28" s="385" t="s">
        <v>38</v>
      </c>
      <c r="B28" s="386"/>
      <c r="C28" s="350" t="s">
        <v>315</v>
      </c>
      <c r="D28" s="100"/>
      <c r="E28" s="350" t="s">
        <v>316</v>
      </c>
      <c r="F28" s="101"/>
      <c r="G28" s="350" t="s">
        <v>317</v>
      </c>
      <c r="H28" s="101"/>
      <c r="I28" s="350" t="s">
        <v>318</v>
      </c>
      <c r="J28" s="101"/>
      <c r="K28" s="337" t="s">
        <v>238</v>
      </c>
    </row>
    <row r="29" spans="1:11" s="227" customFormat="1" ht="24" customHeight="1">
      <c r="A29" s="387"/>
      <c r="B29" s="388"/>
      <c r="C29" s="351"/>
      <c r="D29" s="222" t="s">
        <v>314</v>
      </c>
      <c r="E29" s="351"/>
      <c r="F29" s="222" t="s">
        <v>314</v>
      </c>
      <c r="G29" s="351"/>
      <c r="H29" s="222" t="s">
        <v>314</v>
      </c>
      <c r="I29" s="351"/>
      <c r="J29" s="222" t="s">
        <v>314</v>
      </c>
      <c r="K29" s="338"/>
    </row>
    <row r="30" spans="1:11" s="227" customFormat="1" ht="30" customHeight="1">
      <c r="A30" s="355" t="s">
        <v>337</v>
      </c>
      <c r="B30" s="356"/>
      <c r="C30" s="125"/>
      <c r="D30" s="125"/>
      <c r="E30" s="129"/>
      <c r="F30" s="125"/>
      <c r="G30" s="129"/>
      <c r="H30" s="125"/>
      <c r="I30" s="129"/>
      <c r="J30" s="125"/>
      <c r="K30" s="97" t="str">
        <f>IF(SUM(C30+E30+G30+I30)=0,"",SUM(C30+E30+G30+I30))</f>
        <v/>
      </c>
    </row>
    <row r="31" spans="1:11" s="227" customFormat="1" ht="15" customHeight="1">
      <c r="A31" s="383" t="s">
        <v>338</v>
      </c>
      <c r="B31" s="384"/>
      <c r="C31" s="161"/>
      <c r="D31" s="161"/>
      <c r="E31" s="162"/>
      <c r="F31" s="161"/>
      <c r="G31" s="162"/>
      <c r="H31" s="161"/>
      <c r="I31" s="162"/>
      <c r="J31" s="161"/>
      <c r="K31" s="98" t="str">
        <f t="shared" ref="K31:K32" si="0">IF(SUM(C31+E31+G31+I31)=0,"",SUM(C31+E31+G31+I31))</f>
        <v/>
      </c>
    </row>
    <row r="32" spans="1:11" s="227" customFormat="1" ht="15" customHeight="1">
      <c r="A32" s="383"/>
      <c r="B32" s="384"/>
      <c r="C32" s="130"/>
      <c r="D32" s="130"/>
      <c r="E32" s="130"/>
      <c r="F32" s="130"/>
      <c r="G32" s="130"/>
      <c r="H32" s="130"/>
      <c r="I32" s="130"/>
      <c r="J32" s="130"/>
      <c r="K32" s="99" t="str">
        <f t="shared" si="0"/>
        <v/>
      </c>
    </row>
    <row r="33" spans="1:11" s="227" customFormat="1" ht="39" customHeight="1">
      <c r="A33" s="355" t="s">
        <v>417</v>
      </c>
      <c r="B33" s="356"/>
      <c r="C33" s="357"/>
      <c r="D33" s="358"/>
      <c r="E33" s="357"/>
      <c r="F33" s="358"/>
      <c r="G33" s="357"/>
      <c r="H33" s="358"/>
      <c r="I33" s="357"/>
      <c r="J33" s="358"/>
      <c r="K33" s="97" t="str">
        <f>IF(SUM(C33+E33+G33+I33)=0,"",SUM(C33+E33+G33+I33))</f>
        <v/>
      </c>
    </row>
    <row r="34" spans="1:11" ht="12" customHeight="1">
      <c r="A34" s="354" t="s">
        <v>319</v>
      </c>
      <c r="B34" s="354"/>
      <c r="C34" s="354"/>
      <c r="D34" s="354"/>
      <c r="E34" s="354"/>
      <c r="F34" s="354"/>
      <c r="G34" s="354"/>
      <c r="H34" s="354"/>
      <c r="I34" s="354"/>
      <c r="J34" s="354"/>
      <c r="K34" s="354"/>
    </row>
    <row r="36" spans="1:11">
      <c r="A36" s="91" t="s">
        <v>267</v>
      </c>
    </row>
    <row r="37" spans="1:11" ht="3.75" customHeight="1"/>
    <row r="38" spans="1:11" ht="18.75" customHeight="1">
      <c r="A38" s="339"/>
      <c r="B38" s="340"/>
      <c r="C38" s="340"/>
      <c r="D38" s="340"/>
      <c r="E38" s="340"/>
      <c r="F38" s="340"/>
      <c r="G38" s="340"/>
      <c r="H38" s="340"/>
      <c r="I38" s="340"/>
      <c r="J38" s="340"/>
      <c r="K38" s="341"/>
    </row>
    <row r="39" spans="1:11" ht="18.75" customHeight="1">
      <c r="A39" s="342"/>
      <c r="B39" s="343"/>
      <c r="C39" s="343"/>
      <c r="D39" s="343"/>
      <c r="E39" s="343"/>
      <c r="F39" s="343"/>
      <c r="G39" s="343"/>
      <c r="H39" s="343"/>
      <c r="I39" s="343"/>
      <c r="J39" s="343"/>
      <c r="K39" s="344"/>
    </row>
    <row r="40" spans="1:11" ht="18.75" customHeight="1">
      <c r="A40" s="342"/>
      <c r="B40" s="343"/>
      <c r="C40" s="343"/>
      <c r="D40" s="343"/>
      <c r="E40" s="343"/>
      <c r="F40" s="343"/>
      <c r="G40" s="343"/>
      <c r="H40" s="343"/>
      <c r="I40" s="343"/>
      <c r="J40" s="343"/>
      <c r="K40" s="344"/>
    </row>
    <row r="41" spans="1:11" ht="18.75" customHeight="1">
      <c r="A41" s="345"/>
      <c r="B41" s="346"/>
      <c r="C41" s="346"/>
      <c r="D41" s="346"/>
      <c r="E41" s="346"/>
      <c r="F41" s="346"/>
      <c r="G41" s="346"/>
      <c r="H41" s="346"/>
      <c r="I41" s="346"/>
      <c r="J41" s="346"/>
      <c r="K41" s="347"/>
    </row>
    <row r="44" spans="1:11">
      <c r="A44" s="91" t="s">
        <v>283</v>
      </c>
    </row>
    <row r="45" spans="1:11" ht="3.75" customHeight="1"/>
    <row r="46" spans="1:11" ht="18.75" customHeight="1">
      <c r="A46" s="232" t="s">
        <v>423</v>
      </c>
      <c r="B46" s="231"/>
      <c r="C46" s="231"/>
    </row>
    <row r="47" spans="1:11" ht="72" customHeight="1">
      <c r="A47" s="362" t="s">
        <v>424</v>
      </c>
      <c r="B47" s="363"/>
      <c r="C47" s="364"/>
      <c r="D47" s="230" t="s">
        <v>415</v>
      </c>
      <c r="E47" s="229"/>
      <c r="F47" s="229"/>
      <c r="G47" s="229"/>
      <c r="H47" s="229"/>
      <c r="I47" s="229"/>
    </row>
    <row r="48" spans="1:11" ht="18.75" customHeight="1">
      <c r="A48" s="365" t="s">
        <v>413</v>
      </c>
      <c r="B48" s="366"/>
      <c r="C48" s="367"/>
      <c r="D48" s="359" t="s">
        <v>416</v>
      </c>
      <c r="E48" s="360"/>
      <c r="F48" s="360"/>
      <c r="G48" s="361"/>
      <c r="H48" s="348"/>
      <c r="I48" s="349"/>
    </row>
    <row r="49" spans="1:5" ht="21" customHeight="1">
      <c r="A49" s="352" t="s">
        <v>418</v>
      </c>
      <c r="B49" s="352"/>
      <c r="C49" s="352"/>
      <c r="D49" s="353" t="s">
        <v>425</v>
      </c>
      <c r="E49" s="353"/>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ageMargins left="0.70866141732283472" right="0.70866141732283472" top="0.74803149606299213" bottom="0.74803149606299213" header="0.31496062992125984" footer="0.31496062992125984"/>
  <pageSetup paperSize="9" scale="80"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pageSetUpPr fitToPage="1"/>
  </sheetPr>
  <dimension ref="A1:K49"/>
  <sheetViews>
    <sheetView view="pageBreakPreview" topLeftCell="A10" zoomScale="90" zoomScaleNormal="100" zoomScaleSheetLayoutView="90" workbookViewId="0">
      <selection activeCell="A9" sqref="A9:C9"/>
    </sheetView>
  </sheetViews>
  <sheetFormatPr defaultColWidth="9" defaultRowHeight="12"/>
  <cols>
    <col min="1" max="1" width="11.25" style="227" customWidth="1"/>
    <col min="2" max="18" width="10" style="227" customWidth="1"/>
    <col min="19" max="16384" width="9" style="227"/>
  </cols>
  <sheetData>
    <row r="1" spans="1:11">
      <c r="A1" s="227" t="s">
        <v>422</v>
      </c>
    </row>
    <row r="2" spans="1:11" ht="18" customHeight="1">
      <c r="A2" s="372" t="s">
        <v>239</v>
      </c>
      <c r="B2" s="372"/>
      <c r="C2" s="372"/>
      <c r="D2" s="372"/>
      <c r="E2" s="372"/>
      <c r="F2" s="372"/>
      <c r="G2" s="372"/>
      <c r="H2" s="372"/>
      <c r="I2" s="372"/>
      <c r="J2" s="372"/>
      <c r="K2" s="372"/>
    </row>
    <row r="5" spans="1:11" ht="18.75" customHeight="1">
      <c r="A5" s="220" t="s">
        <v>59</v>
      </c>
      <c r="B5" s="401" t="s">
        <v>432</v>
      </c>
      <c r="C5" s="402"/>
      <c r="D5" s="402"/>
      <c r="E5" s="402"/>
      <c r="F5" s="402"/>
      <c r="G5" s="403"/>
    </row>
    <row r="6" spans="1:11" ht="12" customHeight="1">
      <c r="A6" s="224"/>
      <c r="B6" s="96"/>
      <c r="C6" s="96"/>
      <c r="D6" s="96"/>
      <c r="E6" s="96"/>
      <c r="F6" s="96"/>
    </row>
    <row r="8" spans="1:11">
      <c r="A8" s="352" t="s">
        <v>235</v>
      </c>
      <c r="B8" s="352"/>
      <c r="C8" s="352"/>
      <c r="D8" s="352" t="s">
        <v>264</v>
      </c>
      <c r="E8" s="352"/>
      <c r="F8" s="352"/>
      <c r="G8" s="352" t="s">
        <v>236</v>
      </c>
      <c r="H8" s="352"/>
      <c r="I8" s="352"/>
      <c r="J8" s="352"/>
      <c r="K8" s="352"/>
    </row>
    <row r="9" spans="1:11" ht="18.75" customHeight="1">
      <c r="A9" s="373" t="str">
        <f>IF(基本情報入力シート!C6="","",基本情報入力シート!C6)</f>
        <v/>
      </c>
      <c r="B9" s="373"/>
      <c r="C9" s="373"/>
      <c r="D9" s="373" t="str">
        <f>IF(基本情報入力シート!C8="","",基本情報入力シート!C8)</f>
        <v/>
      </c>
      <c r="E9" s="373"/>
      <c r="F9" s="373"/>
      <c r="G9" s="373" t="str">
        <f>IF(基本情報入力シート!C5="","",基本情報入力シート!C5)</f>
        <v/>
      </c>
      <c r="H9" s="373"/>
      <c r="I9" s="373"/>
      <c r="J9" s="373"/>
      <c r="K9" s="373"/>
    </row>
    <row r="10" spans="1:11" ht="12" customHeight="1">
      <c r="A10" s="228"/>
      <c r="B10" s="228"/>
      <c r="C10" s="228"/>
      <c r="D10" s="228"/>
      <c r="E10" s="228"/>
      <c r="F10" s="228"/>
      <c r="G10" s="228"/>
      <c r="H10" s="228"/>
      <c r="I10" s="228"/>
      <c r="J10" s="228"/>
      <c r="K10" s="228"/>
    </row>
    <row r="11" spans="1:11" ht="12" customHeight="1">
      <c r="A11" s="228"/>
      <c r="B11" s="228"/>
      <c r="C11" s="228"/>
      <c r="D11" s="228"/>
      <c r="E11" s="228"/>
      <c r="F11" s="228"/>
      <c r="G11" s="228"/>
      <c r="H11" s="228"/>
      <c r="I11" s="228"/>
      <c r="J11" s="228"/>
      <c r="K11" s="228"/>
    </row>
    <row r="12" spans="1:11">
      <c r="A12" s="227" t="s">
        <v>265</v>
      </c>
    </row>
    <row r="13" spans="1:11" ht="3.75" customHeight="1"/>
    <row r="14" spans="1:11">
      <c r="A14" s="374" t="s">
        <v>237</v>
      </c>
      <c r="B14" s="376" t="s">
        <v>240</v>
      </c>
      <c r="C14" s="376"/>
      <c r="D14" s="376"/>
      <c r="E14" s="376"/>
      <c r="F14" s="376"/>
      <c r="G14" s="376" t="s">
        <v>241</v>
      </c>
      <c r="H14" s="376"/>
      <c r="I14" s="376"/>
      <c r="J14" s="376"/>
      <c r="K14" s="376"/>
    </row>
    <row r="15" spans="1:11" ht="18.75" customHeight="1">
      <c r="A15" s="375"/>
      <c r="B15" s="223" t="s">
        <v>328</v>
      </c>
      <c r="C15" s="122" t="s">
        <v>329</v>
      </c>
      <c r="D15" s="226" t="s">
        <v>330</v>
      </c>
      <c r="E15" s="226" t="s">
        <v>331</v>
      </c>
      <c r="F15" s="123" t="s">
        <v>329</v>
      </c>
      <c r="G15" s="223" t="s">
        <v>328</v>
      </c>
      <c r="H15" s="122" t="s">
        <v>329</v>
      </c>
      <c r="I15" s="226" t="s">
        <v>330</v>
      </c>
      <c r="J15" s="226" t="s">
        <v>331</v>
      </c>
      <c r="K15" s="123" t="s">
        <v>329</v>
      </c>
    </row>
    <row r="16" spans="1:11" ht="18.75" customHeight="1">
      <c r="A16" s="220" t="s">
        <v>254</v>
      </c>
      <c r="B16" s="368"/>
      <c r="C16" s="368"/>
      <c r="D16" s="368"/>
      <c r="E16" s="368"/>
      <c r="F16" s="368"/>
      <c r="G16" s="369"/>
      <c r="H16" s="370"/>
      <c r="I16" s="370"/>
      <c r="J16" s="370"/>
      <c r="K16" s="371"/>
    </row>
    <row r="17" spans="1:11" ht="18.75" customHeight="1">
      <c r="A17" s="221" t="s">
        <v>282</v>
      </c>
      <c r="B17" s="117" t="s">
        <v>332</v>
      </c>
      <c r="C17" s="131"/>
      <c r="D17" s="118" t="s">
        <v>333</v>
      </c>
      <c r="E17" s="132"/>
      <c r="F17" s="120" t="s">
        <v>334</v>
      </c>
      <c r="G17" s="132"/>
      <c r="H17" s="119" t="s">
        <v>335</v>
      </c>
      <c r="I17" s="132"/>
      <c r="J17" s="119" t="s">
        <v>336</v>
      </c>
      <c r="K17" s="212">
        <f>C17+E17+G17+I17</f>
        <v>0</v>
      </c>
    </row>
    <row r="18" spans="1:11">
      <c r="A18" s="380" t="s">
        <v>244</v>
      </c>
      <c r="B18" s="376" t="s">
        <v>242</v>
      </c>
      <c r="C18" s="376"/>
      <c r="D18" s="376"/>
      <c r="E18" s="376"/>
      <c r="F18" s="376"/>
      <c r="G18" s="376" t="s">
        <v>243</v>
      </c>
      <c r="H18" s="376"/>
      <c r="I18" s="376"/>
      <c r="J18" s="376"/>
      <c r="K18" s="376"/>
    </row>
    <row r="19" spans="1:11" ht="18.75" customHeight="1">
      <c r="A19" s="375"/>
      <c r="B19" s="368"/>
      <c r="C19" s="368"/>
      <c r="D19" s="368"/>
      <c r="E19" s="368"/>
      <c r="F19" s="368"/>
      <c r="G19" s="368"/>
      <c r="H19" s="368"/>
      <c r="I19" s="368"/>
      <c r="J19" s="368"/>
      <c r="K19" s="368"/>
    </row>
    <row r="20" spans="1:11" ht="12" customHeight="1">
      <c r="A20" s="382" t="s">
        <v>245</v>
      </c>
      <c r="B20" s="220" t="s">
        <v>246</v>
      </c>
      <c r="C20" s="352" t="s">
        <v>247</v>
      </c>
      <c r="D20" s="352"/>
      <c r="E20" s="352"/>
      <c r="F20" s="352"/>
      <c r="G20" s="352"/>
      <c r="H20" s="352"/>
      <c r="I20" s="352"/>
      <c r="J20" s="352"/>
      <c r="K20" s="352"/>
    </row>
    <row r="21" spans="1:11">
      <c r="A21" s="382"/>
      <c r="B21" s="368"/>
      <c r="C21" s="220" t="s">
        <v>248</v>
      </c>
      <c r="D21" s="220" t="s">
        <v>249</v>
      </c>
      <c r="E21" s="220" t="s">
        <v>250</v>
      </c>
      <c r="F21" s="369" t="s">
        <v>243</v>
      </c>
      <c r="G21" s="371"/>
      <c r="H21" s="376" t="s">
        <v>251</v>
      </c>
      <c r="I21" s="376"/>
      <c r="J21" s="376"/>
      <c r="K21" s="376"/>
    </row>
    <row r="22" spans="1:11" ht="18.75" customHeight="1">
      <c r="A22" s="382"/>
      <c r="B22" s="368"/>
      <c r="C22" s="124"/>
      <c r="D22" s="125"/>
      <c r="E22" s="126"/>
      <c r="F22" s="381"/>
      <c r="G22" s="381"/>
      <c r="H22" s="225" t="s">
        <v>252</v>
      </c>
      <c r="I22" s="127"/>
      <c r="J22" s="225" t="s">
        <v>253</v>
      </c>
      <c r="K22" s="219"/>
    </row>
    <row r="23" spans="1:11" ht="18.75" customHeight="1">
      <c r="A23" s="382"/>
      <c r="B23" s="368"/>
      <c r="C23" s="124"/>
      <c r="D23" s="125"/>
      <c r="E23" s="126"/>
      <c r="F23" s="381"/>
      <c r="G23" s="381"/>
      <c r="H23" s="225" t="s">
        <v>252</v>
      </c>
      <c r="I23" s="127"/>
      <c r="J23" s="225" t="s">
        <v>253</v>
      </c>
      <c r="K23" s="219"/>
    </row>
    <row r="26" spans="1:11">
      <c r="A26" s="227" t="s">
        <v>266</v>
      </c>
    </row>
    <row r="27" spans="1:11" ht="3.75" customHeight="1"/>
    <row r="28" spans="1:11" ht="19.5" customHeight="1">
      <c r="A28" s="385" t="s">
        <v>38</v>
      </c>
      <c r="B28" s="386"/>
      <c r="C28" s="350" t="s">
        <v>419</v>
      </c>
      <c r="D28" s="394"/>
      <c r="E28" s="396" t="s">
        <v>426</v>
      </c>
      <c r="F28" s="397"/>
      <c r="G28" s="350" t="s">
        <v>420</v>
      </c>
      <c r="H28" s="394"/>
      <c r="I28" s="350" t="s">
        <v>421</v>
      </c>
      <c r="J28" s="394"/>
      <c r="K28" s="337" t="s">
        <v>238</v>
      </c>
    </row>
    <row r="29" spans="1:11" ht="24" customHeight="1">
      <c r="A29" s="387"/>
      <c r="B29" s="388"/>
      <c r="C29" s="351"/>
      <c r="D29" s="395"/>
      <c r="E29" s="398"/>
      <c r="F29" s="399"/>
      <c r="G29" s="351"/>
      <c r="H29" s="395"/>
      <c r="I29" s="351"/>
      <c r="J29" s="395"/>
      <c r="K29" s="338"/>
    </row>
    <row r="30" spans="1:11" ht="30" customHeight="1">
      <c r="A30" s="355" t="s">
        <v>337</v>
      </c>
      <c r="B30" s="356"/>
      <c r="C30" s="357"/>
      <c r="D30" s="358"/>
      <c r="E30" s="357"/>
      <c r="F30" s="358"/>
      <c r="G30" s="357"/>
      <c r="H30" s="358"/>
      <c r="I30" s="357"/>
      <c r="J30" s="358"/>
      <c r="K30" s="97" t="str">
        <f>IF(SUM(C30+E30+G30+I30)=0,"",SUM(C30+E30+G30+I30))</f>
        <v/>
      </c>
    </row>
    <row r="31" spans="1:11" ht="15" customHeight="1">
      <c r="A31" s="383" t="s">
        <v>338</v>
      </c>
      <c r="B31" s="384"/>
      <c r="C31" s="389"/>
      <c r="D31" s="390"/>
      <c r="E31" s="389"/>
      <c r="F31" s="390"/>
      <c r="G31" s="389"/>
      <c r="H31" s="390"/>
      <c r="I31" s="389"/>
      <c r="J31" s="390"/>
      <c r="K31" s="98" t="str">
        <f t="shared" ref="K31:K32" si="0">IF(SUM(C31+E31+G31+I31)=0,"",SUM(C31+E31+G31+I31))</f>
        <v/>
      </c>
    </row>
    <row r="32" spans="1:11" ht="15" customHeight="1">
      <c r="A32" s="383"/>
      <c r="B32" s="384"/>
      <c r="C32" s="391"/>
      <c r="D32" s="392"/>
      <c r="E32" s="391"/>
      <c r="F32" s="392"/>
      <c r="G32" s="391"/>
      <c r="H32" s="392"/>
      <c r="I32" s="391"/>
      <c r="J32" s="392"/>
      <c r="K32" s="99" t="str">
        <f t="shared" si="0"/>
        <v/>
      </c>
    </row>
    <row r="33" spans="1:11" ht="12" customHeight="1">
      <c r="A33" s="400" t="s">
        <v>427</v>
      </c>
      <c r="B33" s="400"/>
      <c r="C33" s="400"/>
      <c r="D33" s="400"/>
      <c r="E33" s="400"/>
      <c r="F33" s="400"/>
      <c r="G33" s="400"/>
      <c r="H33" s="400"/>
      <c r="I33" s="400"/>
      <c r="J33" s="400"/>
      <c r="K33" s="400"/>
    </row>
    <row r="35" spans="1:11">
      <c r="A35" s="227" t="s">
        <v>267</v>
      </c>
    </row>
    <row r="36" spans="1:11" ht="3.75" customHeight="1"/>
    <row r="37" spans="1:11" ht="18.75" customHeight="1">
      <c r="A37" s="339"/>
      <c r="B37" s="340"/>
      <c r="C37" s="340"/>
      <c r="D37" s="340"/>
      <c r="E37" s="340"/>
      <c r="F37" s="340"/>
      <c r="G37" s="340"/>
      <c r="H37" s="340"/>
      <c r="I37" s="340"/>
      <c r="J37" s="340"/>
      <c r="K37" s="341"/>
    </row>
    <row r="38" spans="1:11" ht="18.75" customHeight="1">
      <c r="A38" s="342"/>
      <c r="B38" s="343"/>
      <c r="C38" s="343"/>
      <c r="D38" s="343"/>
      <c r="E38" s="343"/>
      <c r="F38" s="343"/>
      <c r="G38" s="343"/>
      <c r="H38" s="343"/>
      <c r="I38" s="343"/>
      <c r="J38" s="343"/>
      <c r="K38" s="344"/>
    </row>
    <row r="39" spans="1:11" ht="18.75" customHeight="1">
      <c r="A39" s="342"/>
      <c r="B39" s="343"/>
      <c r="C39" s="343"/>
      <c r="D39" s="343"/>
      <c r="E39" s="343"/>
      <c r="F39" s="343"/>
      <c r="G39" s="343"/>
      <c r="H39" s="343"/>
      <c r="I39" s="343"/>
      <c r="J39" s="343"/>
      <c r="K39" s="344"/>
    </row>
    <row r="40" spans="1:11" ht="18.75" customHeight="1">
      <c r="A40" s="345"/>
      <c r="B40" s="346"/>
      <c r="C40" s="346"/>
      <c r="D40" s="346"/>
      <c r="E40" s="346"/>
      <c r="F40" s="346"/>
      <c r="G40" s="346"/>
      <c r="H40" s="346"/>
      <c r="I40" s="346"/>
      <c r="J40" s="346"/>
      <c r="K40" s="347"/>
    </row>
    <row r="43" spans="1:11">
      <c r="A43" s="227" t="s">
        <v>283</v>
      </c>
    </row>
    <row r="44" spans="1:11" ht="3.75" customHeight="1"/>
    <row r="45" spans="1:11" ht="18.75" customHeight="1">
      <c r="A45" s="232" t="s">
        <v>423</v>
      </c>
      <c r="B45" s="231"/>
      <c r="C45" s="231"/>
    </row>
    <row r="46" spans="1:11" ht="72" customHeight="1">
      <c r="A46" s="362" t="s">
        <v>424</v>
      </c>
      <c r="B46" s="363"/>
      <c r="C46" s="364"/>
      <c r="D46" s="230" t="s">
        <v>414</v>
      </c>
      <c r="E46" s="229"/>
      <c r="F46" s="229"/>
      <c r="G46" s="229"/>
      <c r="H46" s="229"/>
      <c r="I46" s="229"/>
    </row>
    <row r="47" spans="1:11" ht="18.75" customHeight="1">
      <c r="A47" s="365" t="s">
        <v>413</v>
      </c>
      <c r="B47" s="366"/>
      <c r="C47" s="367"/>
      <c r="D47" s="359" t="s">
        <v>416</v>
      </c>
      <c r="E47" s="360"/>
      <c r="F47" s="360"/>
      <c r="G47" s="361"/>
      <c r="H47" s="348"/>
      <c r="I47" s="349"/>
    </row>
    <row r="48" spans="1:11" ht="21" customHeight="1">
      <c r="A48" s="352" t="s">
        <v>418</v>
      </c>
      <c r="B48" s="352"/>
      <c r="C48" s="352"/>
      <c r="D48" s="393" t="s">
        <v>425</v>
      </c>
      <c r="E48" s="393"/>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ageMargins left="0.70866141732283472" right="0.70866141732283472" top="0.74803149606299213" bottom="0.74803149606299213" header="0.31496062992125984" footer="0.31496062992125984"/>
  <pageSetup paperSize="9" scale="80"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423" t="s">
        <v>116</v>
      </c>
      <c r="B1" s="423"/>
      <c r="C1" s="423"/>
      <c r="D1" s="423"/>
      <c r="E1" s="423"/>
      <c r="F1" s="423"/>
      <c r="G1" s="423"/>
      <c r="H1" s="423"/>
      <c r="I1" s="423"/>
      <c r="J1" s="423"/>
      <c r="K1" s="20"/>
      <c r="L1" s="20"/>
      <c r="M1" s="20"/>
      <c r="N1" s="20"/>
      <c r="O1" s="20"/>
      <c r="P1" s="20"/>
      <c r="Q1" s="21"/>
      <c r="R1" s="22"/>
      <c r="S1" s="424" t="s">
        <v>117</v>
      </c>
      <c r="T1" s="424"/>
      <c r="U1" s="424"/>
      <c r="V1" s="424"/>
      <c r="W1" s="424"/>
      <c r="X1" s="424"/>
      <c r="Y1" s="424"/>
      <c r="Z1" s="424"/>
      <c r="AA1" s="424"/>
      <c r="AB1" s="424"/>
      <c r="AC1" s="424"/>
      <c r="AD1" s="424"/>
      <c r="AE1" s="424"/>
      <c r="AF1" s="424"/>
      <c r="AG1" s="424"/>
      <c r="AH1" s="424"/>
      <c r="AI1" s="424"/>
    </row>
    <row r="2" spans="1:35" ht="40.5" customHeight="1" thickBot="1">
      <c r="B2" s="425" t="s">
        <v>118</v>
      </c>
      <c r="C2" s="425"/>
      <c r="D2" s="425"/>
      <c r="E2" s="425"/>
      <c r="F2" s="425"/>
      <c r="G2" s="425"/>
      <c r="H2" s="425"/>
      <c r="I2" s="425"/>
      <c r="J2" s="425"/>
      <c r="K2" s="425"/>
      <c r="L2" s="425"/>
      <c r="M2" s="425"/>
      <c r="N2" s="425"/>
      <c r="O2" s="425"/>
      <c r="P2" s="425"/>
      <c r="Q2" s="425"/>
      <c r="R2" s="425"/>
      <c r="S2" s="424"/>
      <c r="T2" s="424"/>
      <c r="U2" s="424"/>
      <c r="V2" s="424"/>
      <c r="W2" s="424"/>
      <c r="X2" s="424"/>
      <c r="Y2" s="424"/>
      <c r="Z2" s="424"/>
      <c r="AA2" s="424"/>
      <c r="AB2" s="424"/>
      <c r="AC2" s="424"/>
      <c r="AD2" s="424"/>
      <c r="AE2" s="424"/>
      <c r="AF2" s="424"/>
      <c r="AG2" s="424"/>
      <c r="AH2" s="424"/>
      <c r="AI2" s="424"/>
    </row>
    <row r="3" spans="1:35" ht="20.100000000000001" customHeight="1">
      <c r="B3" s="426" t="s">
        <v>119</v>
      </c>
      <c r="C3" s="421" t="s">
        <v>120</v>
      </c>
      <c r="D3" s="421" t="s">
        <v>121</v>
      </c>
      <c r="E3" s="421" t="s">
        <v>122</v>
      </c>
      <c r="F3" s="428" t="s">
        <v>123</v>
      </c>
      <c r="G3" s="421" t="s">
        <v>124</v>
      </c>
      <c r="H3" s="421" t="s">
        <v>125</v>
      </c>
      <c r="I3" s="421" t="s">
        <v>126</v>
      </c>
      <c r="J3" s="421" t="s">
        <v>127</v>
      </c>
      <c r="K3" s="421" t="s">
        <v>128</v>
      </c>
      <c r="L3" s="23" t="s">
        <v>0</v>
      </c>
      <c r="M3" s="23" t="s">
        <v>1</v>
      </c>
      <c r="N3" s="23" t="s">
        <v>2</v>
      </c>
      <c r="O3" s="24" t="s">
        <v>3</v>
      </c>
      <c r="P3" s="25"/>
      <c r="Q3" s="26"/>
      <c r="R3" s="27" t="s">
        <v>4</v>
      </c>
      <c r="S3" s="23" t="s">
        <v>5</v>
      </c>
      <c r="T3" s="23" t="s">
        <v>6</v>
      </c>
      <c r="U3" s="23" t="s">
        <v>7</v>
      </c>
      <c r="V3" s="28" t="s">
        <v>8</v>
      </c>
      <c r="W3" s="431" t="s">
        <v>129</v>
      </c>
      <c r="X3" s="431" t="s">
        <v>130</v>
      </c>
      <c r="Y3" s="404" t="s">
        <v>131</v>
      </c>
      <c r="Z3" s="421" t="s">
        <v>132</v>
      </c>
      <c r="AA3" s="421" t="s">
        <v>133</v>
      </c>
      <c r="AB3" s="404" t="s">
        <v>134</v>
      </c>
      <c r="AC3" s="404" t="s">
        <v>135</v>
      </c>
      <c r="AD3" s="404" t="s">
        <v>136</v>
      </c>
      <c r="AE3" s="404" t="s">
        <v>137</v>
      </c>
      <c r="AF3" s="404" t="s">
        <v>138</v>
      </c>
      <c r="AG3" s="404" t="s">
        <v>139</v>
      </c>
      <c r="AH3" s="404" t="s">
        <v>140</v>
      </c>
      <c r="AI3" s="406" t="s">
        <v>141</v>
      </c>
    </row>
    <row r="4" spans="1:35" ht="64.5" customHeight="1">
      <c r="B4" s="427"/>
      <c r="C4" s="422"/>
      <c r="D4" s="422"/>
      <c r="E4" s="422"/>
      <c r="F4" s="429"/>
      <c r="G4" s="422"/>
      <c r="H4" s="422"/>
      <c r="I4" s="422"/>
      <c r="J4" s="422"/>
      <c r="K4" s="422"/>
      <c r="L4" s="29" t="s">
        <v>9</v>
      </c>
      <c r="M4" s="30" t="s">
        <v>10</v>
      </c>
      <c r="N4" s="29" t="s">
        <v>11</v>
      </c>
      <c r="O4" s="408" t="s">
        <v>142</v>
      </c>
      <c r="P4" s="410" t="s">
        <v>12</v>
      </c>
      <c r="Q4" s="411"/>
      <c r="R4" s="412"/>
      <c r="S4" s="413" t="s">
        <v>17</v>
      </c>
      <c r="T4" s="415" t="s">
        <v>13</v>
      </c>
      <c r="U4" s="417" t="s">
        <v>143</v>
      </c>
      <c r="V4" s="419" t="s">
        <v>144</v>
      </c>
      <c r="W4" s="432"/>
      <c r="X4" s="432"/>
      <c r="Y4" s="405"/>
      <c r="Z4" s="422"/>
      <c r="AA4" s="422"/>
      <c r="AB4" s="405"/>
      <c r="AC4" s="405"/>
      <c r="AD4" s="405"/>
      <c r="AE4" s="405"/>
      <c r="AF4" s="405"/>
      <c r="AG4" s="405"/>
      <c r="AH4" s="405"/>
      <c r="AI4" s="407"/>
    </row>
    <row r="5" spans="1:35" ht="39" customHeight="1">
      <c r="B5" s="427"/>
      <c r="C5" s="422"/>
      <c r="D5" s="422"/>
      <c r="E5" s="422"/>
      <c r="F5" s="430"/>
      <c r="G5" s="422"/>
      <c r="H5" s="422"/>
      <c r="I5" s="422"/>
      <c r="J5" s="422"/>
      <c r="K5" s="422"/>
      <c r="L5" s="31"/>
      <c r="M5" s="31"/>
      <c r="N5" s="32"/>
      <c r="O5" s="409"/>
      <c r="P5" s="33" t="s">
        <v>145</v>
      </c>
      <c r="Q5" s="33" t="s">
        <v>14</v>
      </c>
      <c r="R5" s="33" t="s">
        <v>15</v>
      </c>
      <c r="S5" s="414"/>
      <c r="T5" s="416"/>
      <c r="U5" s="418"/>
      <c r="V5" s="420"/>
      <c r="W5" s="432"/>
      <c r="X5" s="432"/>
      <c r="Y5" s="405"/>
      <c r="Z5" s="422"/>
      <c r="AA5" s="422"/>
      <c r="AB5" s="405"/>
      <c r="AC5" s="405"/>
      <c r="AD5" s="405"/>
      <c r="AE5" s="405"/>
      <c r="AF5" s="405"/>
      <c r="AG5" s="405"/>
      <c r="AH5" s="405"/>
      <c r="AI5" s="407"/>
    </row>
    <row r="6" spans="1:35" s="34" customFormat="1" ht="56.2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105" t="s">
        <v>110</v>
      </c>
      <c r="Z6" s="42" t="s">
        <v>151</v>
      </c>
      <c r="AA6" s="42" t="s">
        <v>152</v>
      </c>
      <c r="AB6" s="105" t="s">
        <v>153</v>
      </c>
      <c r="AC6" s="105" t="s">
        <v>110</v>
      </c>
      <c r="AD6" s="108" t="s">
        <v>154</v>
      </c>
      <c r="AE6" s="108" t="s">
        <v>155</v>
      </c>
      <c r="AF6" s="109" t="s">
        <v>156</v>
      </c>
      <c r="AG6" s="108" t="s">
        <v>157</v>
      </c>
      <c r="AH6" s="108" t="s">
        <v>157</v>
      </c>
      <c r="AI6" s="110" t="s">
        <v>157</v>
      </c>
    </row>
    <row r="7" spans="1:35" ht="19.5" customHeight="1">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170</v>
      </c>
    </row>
    <row r="2" spans="2:65" ht="44.25" customHeight="1">
      <c r="B2" s="533" t="s">
        <v>171</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34" t="s">
        <v>108</v>
      </c>
      <c r="BA4" s="535"/>
      <c r="BB4" s="535"/>
      <c r="BC4" s="535"/>
      <c r="BD4" s="535"/>
      <c r="BE4" s="535"/>
      <c r="BF4" s="535"/>
      <c r="BG4" s="535"/>
      <c r="BH4" s="536"/>
      <c r="BI4" s="535" t="s">
        <v>172</v>
      </c>
      <c r="BJ4" s="535"/>
      <c r="BK4" s="535"/>
      <c r="BL4" s="535"/>
      <c r="BM4" s="536"/>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37"/>
      <c r="AG5" s="537"/>
      <c r="AH5" s="537"/>
      <c r="AI5" s="537"/>
      <c r="AJ5" s="537"/>
      <c r="AK5" s="537"/>
      <c r="AL5" s="537"/>
      <c r="AM5" s="537"/>
      <c r="AN5" s="537"/>
      <c r="AO5" s="537"/>
      <c r="AP5" s="537"/>
      <c r="AQ5" s="537"/>
      <c r="AR5" s="537"/>
      <c r="AS5" s="537"/>
      <c r="AT5" s="537"/>
      <c r="AU5" s="537"/>
      <c r="AV5" s="537"/>
      <c r="AW5" s="537"/>
      <c r="AX5" s="537"/>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37"/>
      <c r="AG6" s="537"/>
      <c r="AH6" s="537"/>
      <c r="AI6" s="537"/>
      <c r="AJ6" s="537"/>
      <c r="AK6" s="537"/>
      <c r="AL6" s="537"/>
      <c r="AM6" s="537"/>
      <c r="AN6" s="537"/>
      <c r="AO6" s="537"/>
      <c r="AP6" s="537"/>
      <c r="AQ6" s="537"/>
      <c r="AR6" s="537"/>
      <c r="AS6" s="537"/>
      <c r="AT6" s="537"/>
      <c r="AU6" s="537"/>
      <c r="AV6" s="537"/>
      <c r="AW6" s="537"/>
      <c r="AX6" s="537"/>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37"/>
      <c r="AG7" s="537"/>
      <c r="AH7" s="537"/>
      <c r="AI7" s="537"/>
      <c r="AJ7" s="537"/>
      <c r="AK7" s="537"/>
      <c r="AL7" s="537"/>
      <c r="AM7" s="537"/>
      <c r="AN7" s="537"/>
      <c r="AO7" s="537"/>
      <c r="AP7" s="537"/>
      <c r="AQ7" s="537"/>
      <c r="AR7" s="537"/>
      <c r="AS7" s="537"/>
      <c r="AT7" s="537"/>
      <c r="AU7" s="537"/>
      <c r="AV7" s="537"/>
      <c r="AW7" s="537"/>
      <c r="AX7" s="537"/>
    </row>
    <row r="8" spans="2:65" s="67" customFormat="1" ht="44.25" customHeight="1" thickBot="1">
      <c r="B8" s="496" t="s">
        <v>173</v>
      </c>
      <c r="C8" s="463"/>
      <c r="D8" s="463"/>
      <c r="E8" s="463"/>
      <c r="F8" s="463"/>
      <c r="G8" s="463"/>
      <c r="H8" s="463"/>
      <c r="I8" s="463"/>
      <c r="J8" s="463"/>
      <c r="K8" s="463"/>
      <c r="L8" s="463"/>
      <c r="M8" s="463"/>
      <c r="N8" s="463"/>
      <c r="O8" s="463"/>
      <c r="P8" s="463"/>
      <c r="Q8" s="463"/>
      <c r="R8" s="463"/>
      <c r="S8" s="463"/>
      <c r="T8" s="463"/>
      <c r="U8" s="463"/>
      <c r="V8" s="463"/>
      <c r="W8" s="463"/>
      <c r="X8" s="463"/>
      <c r="Y8" s="464"/>
      <c r="AK8" s="68"/>
      <c r="AL8" s="68"/>
      <c r="AM8" s="68"/>
      <c r="AN8" s="68"/>
    </row>
    <row r="9" spans="2:65" s="67" customFormat="1" ht="44.25" customHeight="1" thickBot="1">
      <c r="B9" s="538" t="s">
        <v>174</v>
      </c>
      <c r="C9" s="539"/>
      <c r="D9" s="539"/>
      <c r="E9" s="539"/>
      <c r="F9" s="540"/>
      <c r="G9" s="468" t="s">
        <v>175</v>
      </c>
      <c r="H9" s="468"/>
      <c r="I9" s="468"/>
      <c r="J9" s="468"/>
      <c r="K9" s="437" t="s">
        <v>176</v>
      </c>
      <c r="L9" s="437"/>
      <c r="M9" s="437"/>
      <c r="N9" s="437"/>
      <c r="O9" s="437"/>
      <c r="P9" s="437" t="s">
        <v>177</v>
      </c>
      <c r="Q9" s="437"/>
      <c r="R9" s="437"/>
      <c r="S9" s="437"/>
      <c r="T9" s="437"/>
      <c r="U9" s="437"/>
      <c r="V9" s="437"/>
      <c r="W9" s="437"/>
      <c r="X9" s="437"/>
      <c r="Y9" s="541"/>
    </row>
    <row r="10" spans="2:65" s="67" customFormat="1" ht="44.25" customHeight="1" thickBot="1">
      <c r="B10" s="496" t="s">
        <v>178</v>
      </c>
      <c r="C10" s="525"/>
      <c r="D10" s="525"/>
      <c r="E10" s="525"/>
      <c r="F10" s="525"/>
      <c r="G10" s="525"/>
      <c r="H10" s="525"/>
      <c r="I10" s="525"/>
      <c r="J10" s="525"/>
      <c r="K10" s="525"/>
      <c r="L10" s="526"/>
      <c r="M10" s="496" t="s">
        <v>111</v>
      </c>
      <c r="N10" s="463"/>
      <c r="O10" s="463"/>
      <c r="P10" s="463"/>
      <c r="Q10" s="463"/>
      <c r="R10" s="463"/>
      <c r="S10" s="463"/>
      <c r="T10" s="463"/>
      <c r="U10" s="463"/>
      <c r="V10" s="463"/>
      <c r="W10" s="463"/>
      <c r="X10" s="463"/>
      <c r="Y10" s="463"/>
      <c r="Z10" s="463"/>
      <c r="AA10" s="464"/>
      <c r="AB10" s="527" t="s">
        <v>112</v>
      </c>
      <c r="AC10" s="528"/>
      <c r="AD10" s="528"/>
      <c r="AE10" s="528"/>
      <c r="AF10" s="528"/>
      <c r="AG10" s="528"/>
      <c r="AH10" s="528"/>
      <c r="AI10" s="528"/>
      <c r="AJ10" s="528"/>
      <c r="AK10" s="528"/>
      <c r="AL10" s="528"/>
      <c r="AM10" s="528"/>
      <c r="AN10" s="528"/>
      <c r="AO10" s="528"/>
      <c r="AP10" s="528"/>
      <c r="AQ10" s="528"/>
      <c r="AR10" s="528"/>
      <c r="AS10" s="528"/>
      <c r="AT10" s="528"/>
      <c r="AU10" s="529"/>
    </row>
    <row r="11" spans="2:65" s="67" customFormat="1" ht="44.25" customHeight="1" thickBot="1">
      <c r="B11" s="496"/>
      <c r="C11" s="463"/>
      <c r="D11" s="463"/>
      <c r="E11" s="463"/>
      <c r="F11" s="463"/>
      <c r="G11" s="463"/>
      <c r="H11" s="463"/>
      <c r="I11" s="463"/>
      <c r="J11" s="463"/>
      <c r="K11" s="463"/>
      <c r="L11" s="464"/>
      <c r="M11" s="496"/>
      <c r="N11" s="463"/>
      <c r="O11" s="463"/>
      <c r="P11" s="463"/>
      <c r="Q11" s="463"/>
      <c r="R11" s="463"/>
      <c r="S11" s="463"/>
      <c r="T11" s="463"/>
      <c r="U11" s="463"/>
      <c r="V11" s="463"/>
      <c r="W11" s="463"/>
      <c r="X11" s="463"/>
      <c r="Y11" s="463"/>
      <c r="Z11" s="463"/>
      <c r="AA11" s="464"/>
      <c r="AB11" s="530"/>
      <c r="AC11" s="531"/>
      <c r="AD11" s="531"/>
      <c r="AE11" s="531"/>
      <c r="AF11" s="531"/>
      <c r="AG11" s="531"/>
      <c r="AH11" s="531"/>
      <c r="AI11" s="531"/>
      <c r="AJ11" s="531"/>
      <c r="AK11" s="531"/>
      <c r="AL11" s="531"/>
      <c r="AM11" s="531"/>
      <c r="AN11" s="531"/>
      <c r="AO11" s="531"/>
      <c r="AP11" s="531"/>
      <c r="AQ11" s="531"/>
      <c r="AR11" s="531"/>
      <c r="AS11" s="531"/>
      <c r="AT11" s="531"/>
      <c r="AU11" s="532"/>
    </row>
    <row r="12" spans="2:65" s="69" customFormat="1" ht="29.25" customHeight="1"/>
    <row r="13" spans="2:65" s="67" customFormat="1" ht="44.25" customHeight="1" thickBot="1">
      <c r="B13" s="67" t="s">
        <v>179</v>
      </c>
    </row>
    <row r="14" spans="2:65" s="67" customFormat="1" ht="44.25" customHeight="1" thickBot="1">
      <c r="B14" s="455" t="s">
        <v>115</v>
      </c>
      <c r="C14" s="445"/>
      <c r="D14" s="445"/>
      <c r="E14" s="445"/>
      <c r="F14" s="445"/>
      <c r="G14" s="445"/>
      <c r="H14" s="453"/>
      <c r="I14" s="496" t="s">
        <v>180</v>
      </c>
      <c r="J14" s="463"/>
      <c r="K14" s="463"/>
      <c r="L14" s="463"/>
      <c r="M14" s="463"/>
      <c r="N14" s="463"/>
      <c r="O14" s="463"/>
      <c r="P14" s="463"/>
      <c r="Q14" s="463"/>
      <c r="R14" s="463"/>
      <c r="S14" s="463"/>
      <c r="T14" s="463"/>
      <c r="U14" s="463"/>
      <c r="V14" s="463"/>
      <c r="W14" s="463"/>
      <c r="X14" s="463"/>
      <c r="Y14" s="463"/>
      <c r="Z14" s="463"/>
      <c r="AA14" s="463"/>
      <c r="AB14" s="463"/>
      <c r="AC14" s="523"/>
      <c r="AD14" s="437"/>
      <c r="AE14" s="437"/>
      <c r="AF14" s="437"/>
      <c r="AG14" s="437"/>
      <c r="AH14" s="437"/>
      <c r="AI14" s="437"/>
      <c r="AJ14" s="437"/>
      <c r="AK14" s="437"/>
      <c r="AL14" s="437"/>
      <c r="AM14" s="437"/>
      <c r="AN14" s="437"/>
      <c r="AO14" s="437"/>
      <c r="AP14" s="437"/>
      <c r="AQ14" s="437"/>
      <c r="AR14" s="437"/>
      <c r="AS14" s="437"/>
      <c r="AT14" s="437"/>
      <c r="AU14" s="437"/>
    </row>
    <row r="15" spans="2:65" s="67" customFormat="1" ht="44.25" customHeight="1" thickBot="1">
      <c r="B15" s="448"/>
      <c r="C15" s="449"/>
      <c r="D15" s="449"/>
      <c r="E15" s="449"/>
      <c r="F15" s="449"/>
      <c r="G15" s="449"/>
      <c r="H15" s="454"/>
      <c r="I15" s="496" t="s">
        <v>181</v>
      </c>
      <c r="J15" s="463"/>
      <c r="K15" s="70" t="s">
        <v>182</v>
      </c>
      <c r="L15" s="70"/>
      <c r="M15" s="70"/>
      <c r="N15" s="70" t="s">
        <v>183</v>
      </c>
      <c r="O15" s="70"/>
      <c r="P15" s="70" t="s">
        <v>184</v>
      </c>
      <c r="Q15" s="70"/>
      <c r="R15" s="71" t="s">
        <v>185</v>
      </c>
      <c r="S15" s="524" t="s">
        <v>186</v>
      </c>
      <c r="T15" s="463"/>
      <c r="U15" s="70" t="s">
        <v>182</v>
      </c>
      <c r="V15" s="70"/>
      <c r="W15" s="70"/>
      <c r="X15" s="70" t="s">
        <v>183</v>
      </c>
      <c r="Y15" s="70"/>
      <c r="Z15" s="70" t="s">
        <v>184</v>
      </c>
      <c r="AA15" s="70"/>
      <c r="AB15" s="72" t="s">
        <v>185</v>
      </c>
      <c r="AC15" s="437"/>
      <c r="AD15" s="437"/>
      <c r="AE15" s="437"/>
      <c r="AF15" s="437"/>
      <c r="AG15" s="437"/>
      <c r="AH15" s="437"/>
      <c r="AI15" s="437"/>
      <c r="AJ15" s="437"/>
      <c r="AK15" s="437"/>
      <c r="AL15" s="437"/>
      <c r="AM15" s="437"/>
      <c r="AN15" s="437"/>
      <c r="AO15" s="437"/>
      <c r="AP15" s="437"/>
      <c r="AQ15" s="437"/>
      <c r="AR15" s="437"/>
      <c r="AS15" s="437"/>
      <c r="AT15" s="437"/>
      <c r="AU15" s="437"/>
    </row>
    <row r="16" spans="2:65" s="69" customFormat="1" ht="25.5" customHeight="1"/>
    <row r="17" spans="1:69" s="67" customFormat="1" ht="44.25" customHeight="1" thickBot="1">
      <c r="B17" s="67" t="s">
        <v>187</v>
      </c>
      <c r="Q17" s="73" t="s">
        <v>188</v>
      </c>
      <c r="T17" s="73"/>
    </row>
    <row r="18" spans="1:69" s="67" customFormat="1" ht="114.75" customHeight="1" thickBot="1">
      <c r="B18" s="489" t="s">
        <v>189</v>
      </c>
      <c r="C18" s="518"/>
      <c r="D18" s="518"/>
      <c r="E18" s="518"/>
      <c r="F18" s="489" t="s">
        <v>190</v>
      </c>
      <c r="G18" s="518"/>
      <c r="H18" s="518"/>
      <c r="I18" s="518"/>
      <c r="J18" s="522" t="s">
        <v>191</v>
      </c>
      <c r="K18" s="522"/>
      <c r="L18" s="522"/>
      <c r="M18" s="522"/>
      <c r="N18" s="489" t="s">
        <v>192</v>
      </c>
      <c r="O18" s="489"/>
      <c r="P18" s="489"/>
      <c r="Q18" s="489"/>
      <c r="R18" s="489" t="s">
        <v>193</v>
      </c>
      <c r="S18" s="489"/>
      <c r="T18" s="489"/>
      <c r="U18" s="489"/>
      <c r="V18" s="489" t="s">
        <v>130</v>
      </c>
      <c r="W18" s="489"/>
      <c r="X18" s="489"/>
      <c r="Y18" s="489"/>
      <c r="Z18" s="489" t="s">
        <v>131</v>
      </c>
      <c r="AA18" s="489"/>
      <c r="AB18" s="489"/>
      <c r="AC18" s="489"/>
      <c r="AD18" s="484" t="s">
        <v>194</v>
      </c>
      <c r="AE18" s="516"/>
      <c r="AF18" s="516"/>
      <c r="AG18" s="517"/>
      <c r="AH18" s="489" t="s">
        <v>133</v>
      </c>
      <c r="AI18" s="489"/>
      <c r="AJ18" s="489"/>
      <c r="AK18" s="489"/>
      <c r="AL18" s="489" t="s">
        <v>195</v>
      </c>
      <c r="AM18" s="489"/>
      <c r="AN18" s="489"/>
      <c r="AO18" s="489"/>
      <c r="AP18" s="489" t="s">
        <v>196</v>
      </c>
      <c r="AQ18" s="489"/>
      <c r="AR18" s="489"/>
      <c r="AS18" s="489"/>
      <c r="AT18" s="518" t="s">
        <v>197</v>
      </c>
      <c r="AU18" s="518"/>
      <c r="AV18" s="518"/>
      <c r="AW18" s="518"/>
      <c r="AX18" s="489" t="s">
        <v>137</v>
      </c>
      <c r="AY18" s="489"/>
      <c r="AZ18" s="489"/>
      <c r="BA18" s="489"/>
      <c r="BB18" s="489" t="s">
        <v>198</v>
      </c>
      <c r="BC18" s="489"/>
      <c r="BD18" s="489"/>
      <c r="BE18" s="489"/>
      <c r="BF18" s="484" t="s">
        <v>199</v>
      </c>
      <c r="BG18" s="516"/>
      <c r="BH18" s="516"/>
      <c r="BI18" s="517"/>
      <c r="BJ18" s="484" t="s">
        <v>140</v>
      </c>
      <c r="BK18" s="516"/>
      <c r="BL18" s="516"/>
      <c r="BM18" s="517"/>
      <c r="BN18" s="484" t="s">
        <v>200</v>
      </c>
      <c r="BO18" s="516"/>
      <c r="BP18" s="516"/>
      <c r="BQ18" s="517"/>
    </row>
    <row r="19" spans="1:69" s="69" customFormat="1" ht="135" customHeight="1" thickBot="1">
      <c r="A19" s="67"/>
      <c r="B19" s="518"/>
      <c r="C19" s="518"/>
      <c r="D19" s="518"/>
      <c r="E19" s="518"/>
      <c r="F19" s="519" t="s">
        <v>201</v>
      </c>
      <c r="G19" s="520"/>
      <c r="H19" s="520"/>
      <c r="I19" s="521"/>
      <c r="J19" s="487" t="s">
        <v>151</v>
      </c>
      <c r="K19" s="487"/>
      <c r="L19" s="487"/>
      <c r="M19" s="487"/>
      <c r="N19" s="487" t="s">
        <v>114</v>
      </c>
      <c r="O19" s="487"/>
      <c r="P19" s="487"/>
      <c r="Q19" s="487"/>
      <c r="R19" s="487" t="s">
        <v>202</v>
      </c>
      <c r="S19" s="488"/>
      <c r="T19" s="488"/>
      <c r="U19" s="488"/>
      <c r="V19" s="487" t="s">
        <v>203</v>
      </c>
      <c r="W19" s="487"/>
      <c r="X19" s="487"/>
      <c r="Y19" s="487"/>
      <c r="Z19" s="487" t="s">
        <v>110</v>
      </c>
      <c r="AA19" s="487"/>
      <c r="AB19" s="487"/>
      <c r="AC19" s="487"/>
      <c r="AD19" s="488" t="s">
        <v>151</v>
      </c>
      <c r="AE19" s="488"/>
      <c r="AF19" s="488"/>
      <c r="AG19" s="488"/>
      <c r="AH19" s="481" t="s">
        <v>152</v>
      </c>
      <c r="AI19" s="481"/>
      <c r="AJ19" s="481"/>
      <c r="AK19" s="481"/>
      <c r="AL19" s="487" t="s">
        <v>204</v>
      </c>
      <c r="AM19" s="487"/>
      <c r="AN19" s="487"/>
      <c r="AO19" s="487"/>
      <c r="AP19" s="487" t="s">
        <v>110</v>
      </c>
      <c r="AQ19" s="487"/>
      <c r="AR19" s="487"/>
      <c r="AS19" s="487"/>
      <c r="AT19" s="484" t="s">
        <v>154</v>
      </c>
      <c r="AU19" s="485"/>
      <c r="AV19" s="485"/>
      <c r="AW19" s="486"/>
      <c r="AX19" s="484" t="s">
        <v>205</v>
      </c>
      <c r="AY19" s="485"/>
      <c r="AZ19" s="485"/>
      <c r="BA19" s="486"/>
      <c r="BB19" s="460" t="s">
        <v>156</v>
      </c>
      <c r="BC19" s="460"/>
      <c r="BD19" s="460"/>
      <c r="BE19" s="460"/>
      <c r="BF19" s="474" t="s">
        <v>157</v>
      </c>
      <c r="BG19" s="475"/>
      <c r="BH19" s="475"/>
      <c r="BI19" s="482"/>
      <c r="BJ19" s="474" t="s">
        <v>157</v>
      </c>
      <c r="BK19" s="475"/>
      <c r="BL19" s="475"/>
      <c r="BM19" s="482"/>
      <c r="BN19" s="474" t="s">
        <v>157</v>
      </c>
      <c r="BO19" s="475"/>
      <c r="BP19" s="475"/>
      <c r="BQ19" s="482"/>
    </row>
    <row r="20" spans="1:69" s="69" customFormat="1" ht="35.25" customHeight="1" thickBot="1">
      <c r="B20" s="74" t="s">
        <v>206</v>
      </c>
      <c r="C20" s="505"/>
      <c r="D20" s="505"/>
      <c r="E20" s="506"/>
      <c r="F20" s="502"/>
      <c r="G20" s="503"/>
      <c r="H20" s="503"/>
      <c r="I20" s="503"/>
      <c r="J20" s="502"/>
      <c r="K20" s="502"/>
      <c r="L20" s="502"/>
      <c r="M20" s="502"/>
      <c r="N20" s="507"/>
      <c r="O20" s="507"/>
      <c r="P20" s="507"/>
      <c r="Q20" s="507"/>
      <c r="R20" s="502"/>
      <c r="S20" s="503"/>
      <c r="T20" s="503"/>
      <c r="U20" s="503"/>
      <c r="V20" s="508"/>
      <c r="W20" s="509"/>
      <c r="X20" s="509"/>
      <c r="Y20" s="510"/>
      <c r="Z20" s="502"/>
      <c r="AA20" s="502"/>
      <c r="AB20" s="502"/>
      <c r="AC20" s="502"/>
      <c r="AD20" s="503"/>
      <c r="AE20" s="503"/>
      <c r="AF20" s="503"/>
      <c r="AG20" s="503"/>
      <c r="AH20" s="502"/>
      <c r="AI20" s="502"/>
      <c r="AJ20" s="502"/>
      <c r="AK20" s="502"/>
      <c r="AL20" s="502"/>
      <c r="AM20" s="502"/>
      <c r="AN20" s="502"/>
      <c r="AO20" s="502"/>
      <c r="AP20" s="502"/>
      <c r="AQ20" s="502"/>
      <c r="AR20" s="502"/>
      <c r="AS20" s="502"/>
      <c r="AT20" s="503"/>
      <c r="AU20" s="503"/>
      <c r="AV20" s="503"/>
      <c r="AW20" s="503"/>
      <c r="AX20" s="503"/>
      <c r="AY20" s="503"/>
      <c r="AZ20" s="503"/>
      <c r="BA20" s="503"/>
      <c r="BB20" s="503"/>
      <c r="BC20" s="503"/>
      <c r="BD20" s="503"/>
      <c r="BE20" s="503"/>
      <c r="BF20" s="504"/>
      <c r="BG20" s="505"/>
      <c r="BH20" s="505"/>
      <c r="BI20" s="506"/>
      <c r="BJ20" s="504"/>
      <c r="BK20" s="505"/>
      <c r="BL20" s="505"/>
      <c r="BM20" s="506"/>
      <c r="BN20" s="504"/>
      <c r="BO20" s="505"/>
      <c r="BP20" s="505"/>
      <c r="BQ20" s="506"/>
    </row>
    <row r="21" spans="1:69" s="69" customFormat="1" ht="35.25" customHeight="1" thickBot="1">
      <c r="B21" s="74" t="s">
        <v>207</v>
      </c>
      <c r="C21" s="505"/>
      <c r="D21" s="505"/>
      <c r="E21" s="506"/>
      <c r="F21" s="502"/>
      <c r="G21" s="503"/>
      <c r="H21" s="503"/>
      <c r="I21" s="503"/>
      <c r="J21" s="502"/>
      <c r="K21" s="502"/>
      <c r="L21" s="502"/>
      <c r="M21" s="502"/>
      <c r="N21" s="502"/>
      <c r="O21" s="502"/>
      <c r="P21" s="502"/>
      <c r="Q21" s="502"/>
      <c r="R21" s="502"/>
      <c r="S21" s="503"/>
      <c r="T21" s="503"/>
      <c r="U21" s="503"/>
      <c r="V21" s="511"/>
      <c r="W21" s="501"/>
      <c r="X21" s="501"/>
      <c r="Y21" s="512"/>
      <c r="Z21" s="502"/>
      <c r="AA21" s="502"/>
      <c r="AB21" s="502"/>
      <c r="AC21" s="502"/>
      <c r="AD21" s="503"/>
      <c r="AE21" s="503"/>
      <c r="AF21" s="503"/>
      <c r="AG21" s="503"/>
      <c r="AH21" s="502"/>
      <c r="AI21" s="502"/>
      <c r="AJ21" s="502"/>
      <c r="AK21" s="502"/>
      <c r="AL21" s="502"/>
      <c r="AM21" s="502"/>
      <c r="AN21" s="502"/>
      <c r="AO21" s="502"/>
      <c r="AP21" s="502"/>
      <c r="AQ21" s="502"/>
      <c r="AR21" s="502"/>
      <c r="AS21" s="502"/>
      <c r="AT21" s="503"/>
      <c r="AU21" s="503"/>
      <c r="AV21" s="503"/>
      <c r="AW21" s="503"/>
      <c r="AX21" s="503"/>
      <c r="AY21" s="503"/>
      <c r="AZ21" s="503"/>
      <c r="BA21" s="503"/>
      <c r="BB21" s="503"/>
      <c r="BC21" s="503"/>
      <c r="BD21" s="503"/>
      <c r="BE21" s="503"/>
      <c r="BF21" s="504"/>
      <c r="BG21" s="505"/>
      <c r="BH21" s="505"/>
      <c r="BI21" s="506"/>
      <c r="BJ21" s="504"/>
      <c r="BK21" s="505"/>
      <c r="BL21" s="505"/>
      <c r="BM21" s="506"/>
      <c r="BN21" s="504"/>
      <c r="BO21" s="505"/>
      <c r="BP21" s="505"/>
      <c r="BQ21" s="506"/>
    </row>
    <row r="22" spans="1:69" s="69" customFormat="1" ht="35.25" customHeight="1" thickBot="1">
      <c r="B22" s="74" t="s">
        <v>208</v>
      </c>
      <c r="C22" s="505"/>
      <c r="D22" s="505"/>
      <c r="E22" s="506"/>
      <c r="F22" s="502"/>
      <c r="G22" s="503"/>
      <c r="H22" s="503"/>
      <c r="I22" s="503"/>
      <c r="J22" s="502"/>
      <c r="K22" s="502"/>
      <c r="L22" s="502"/>
      <c r="M22" s="502"/>
      <c r="N22" s="502"/>
      <c r="O22" s="502"/>
      <c r="P22" s="502"/>
      <c r="Q22" s="502"/>
      <c r="R22" s="502"/>
      <c r="S22" s="503"/>
      <c r="T22" s="503"/>
      <c r="U22" s="503"/>
      <c r="V22" s="513"/>
      <c r="W22" s="514"/>
      <c r="X22" s="514"/>
      <c r="Y22" s="515"/>
      <c r="Z22" s="502"/>
      <c r="AA22" s="502"/>
      <c r="AB22" s="502"/>
      <c r="AC22" s="502"/>
      <c r="AD22" s="503"/>
      <c r="AE22" s="503"/>
      <c r="AF22" s="503"/>
      <c r="AG22" s="503"/>
      <c r="AH22" s="502"/>
      <c r="AI22" s="502"/>
      <c r="AJ22" s="502"/>
      <c r="AK22" s="502"/>
      <c r="AL22" s="502"/>
      <c r="AM22" s="502"/>
      <c r="AN22" s="502"/>
      <c r="AO22" s="502"/>
      <c r="AP22" s="502"/>
      <c r="AQ22" s="502"/>
      <c r="AR22" s="502"/>
      <c r="AS22" s="502"/>
      <c r="AT22" s="503"/>
      <c r="AU22" s="503"/>
      <c r="AV22" s="503"/>
      <c r="AW22" s="503"/>
      <c r="AX22" s="503"/>
      <c r="AY22" s="503"/>
      <c r="AZ22" s="503"/>
      <c r="BA22" s="503"/>
      <c r="BB22" s="503"/>
      <c r="BC22" s="503"/>
      <c r="BD22" s="503"/>
      <c r="BE22" s="503"/>
      <c r="BF22" s="504"/>
      <c r="BG22" s="505"/>
      <c r="BH22" s="505"/>
      <c r="BI22" s="506"/>
      <c r="BJ22" s="504"/>
      <c r="BK22" s="505"/>
      <c r="BL22" s="505"/>
      <c r="BM22" s="506"/>
      <c r="BN22" s="504"/>
      <c r="BO22" s="505"/>
      <c r="BP22" s="505"/>
      <c r="BQ22" s="506"/>
    </row>
    <row r="23" spans="1:69" s="69" customFormat="1" ht="30.75" customHeight="1">
      <c r="B23" s="497"/>
      <c r="C23" s="497"/>
      <c r="D23" s="497"/>
      <c r="E23" s="497"/>
      <c r="F23" s="501"/>
      <c r="G23" s="497"/>
      <c r="H23" s="497"/>
      <c r="I23" s="497"/>
      <c r="J23" s="501"/>
      <c r="K23" s="501"/>
      <c r="L23" s="501"/>
      <c r="M23" s="501"/>
      <c r="N23" s="501"/>
      <c r="O23" s="501"/>
      <c r="P23" s="501"/>
      <c r="Q23" s="501"/>
      <c r="R23" s="501"/>
      <c r="S23" s="497"/>
      <c r="T23" s="497"/>
      <c r="U23" s="497"/>
      <c r="V23" s="501"/>
      <c r="W23" s="501"/>
      <c r="X23" s="501"/>
      <c r="Y23" s="501"/>
      <c r="Z23" s="497"/>
      <c r="AA23" s="497"/>
      <c r="AB23" s="497"/>
      <c r="AC23" s="497"/>
      <c r="AD23" s="501"/>
      <c r="AE23" s="501"/>
      <c r="AF23" s="501"/>
      <c r="AG23" s="501"/>
      <c r="AH23" s="501"/>
      <c r="AI23" s="501"/>
      <c r="AJ23" s="501"/>
      <c r="AK23" s="501"/>
      <c r="AL23" s="501"/>
      <c r="AM23" s="501"/>
      <c r="AN23" s="501"/>
      <c r="AO23" s="501"/>
      <c r="AP23" s="501"/>
      <c r="AQ23" s="501"/>
      <c r="AR23" s="501"/>
      <c r="AS23" s="501"/>
      <c r="AT23" s="497"/>
      <c r="AU23" s="497"/>
      <c r="AV23" s="497"/>
      <c r="AW23" s="497"/>
      <c r="AX23" s="497"/>
      <c r="AY23" s="497"/>
      <c r="AZ23" s="497"/>
      <c r="BA23" s="497"/>
      <c r="BB23" s="75"/>
      <c r="BC23" s="75"/>
      <c r="BD23" s="75"/>
      <c r="BE23" s="75"/>
      <c r="BF23" s="497"/>
      <c r="BG23" s="497"/>
      <c r="BH23" s="497"/>
      <c r="BI23" s="497"/>
      <c r="BJ23" s="497"/>
      <c r="BK23" s="497"/>
      <c r="BL23" s="497"/>
      <c r="BM23" s="497"/>
      <c r="BN23" s="498"/>
      <c r="BO23" s="499"/>
      <c r="BP23" s="499"/>
      <c r="BQ23" s="500"/>
    </row>
    <row r="24" spans="1:69" s="67" customFormat="1" ht="30.75" customHeight="1" thickBot="1">
      <c r="B24" s="468" t="s">
        <v>209</v>
      </c>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8"/>
      <c r="BH24" s="468"/>
      <c r="BI24" s="468"/>
      <c r="BJ24" s="468"/>
      <c r="BK24" s="468"/>
      <c r="BL24" s="468"/>
      <c r="BM24" s="468"/>
      <c r="BN24" s="76"/>
      <c r="BO24" s="76"/>
      <c r="BP24" s="76"/>
      <c r="BQ24" s="76"/>
    </row>
    <row r="25" spans="1:69" s="67" customFormat="1" ht="96" customHeight="1" thickTop="1" thickBot="1">
      <c r="B25" s="481" t="s">
        <v>210</v>
      </c>
      <c r="C25" s="460"/>
      <c r="D25" s="460"/>
      <c r="E25" s="460"/>
      <c r="F25" s="460"/>
      <c r="G25" s="460"/>
      <c r="H25" s="460"/>
      <c r="I25" s="460"/>
      <c r="J25" s="460"/>
      <c r="K25" s="460"/>
      <c r="L25" s="460"/>
      <c r="M25" s="481" t="s">
        <v>211</v>
      </c>
      <c r="N25" s="481"/>
      <c r="O25" s="481"/>
      <c r="P25" s="481"/>
      <c r="Q25" s="481"/>
      <c r="R25" s="481"/>
      <c r="S25" s="481"/>
      <c r="T25" s="481" t="s">
        <v>212</v>
      </c>
      <c r="U25" s="481"/>
      <c r="V25" s="481"/>
      <c r="W25" s="481"/>
      <c r="X25" s="481"/>
      <c r="Y25" s="481"/>
      <c r="Z25" s="481"/>
      <c r="AA25" s="481" t="s">
        <v>213</v>
      </c>
      <c r="AB25" s="460"/>
      <c r="AC25" s="460"/>
      <c r="AD25" s="460"/>
      <c r="AE25" s="460"/>
      <c r="AF25" s="460"/>
      <c r="AG25" s="460"/>
      <c r="AH25" s="460"/>
      <c r="AI25" s="460"/>
      <c r="AJ25" s="460"/>
      <c r="AK25" s="496"/>
      <c r="AL25" s="477" t="s">
        <v>214</v>
      </c>
      <c r="AM25" s="478"/>
      <c r="AN25" s="478"/>
      <c r="AO25" s="478"/>
      <c r="AP25" s="478"/>
      <c r="AQ25" s="478"/>
      <c r="AR25" s="478"/>
      <c r="AS25" s="478"/>
      <c r="AT25" s="478"/>
      <c r="AU25" s="478"/>
      <c r="AV25" s="479"/>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90" t="s">
        <v>215</v>
      </c>
      <c r="C26" s="491"/>
      <c r="D26" s="492">
        <f>N20</f>
        <v>0</v>
      </c>
      <c r="E26" s="492"/>
      <c r="F26" s="492"/>
      <c r="G26" s="492"/>
      <c r="H26" s="492"/>
      <c r="I26" s="492"/>
      <c r="J26" s="492"/>
      <c r="K26" s="464" t="s">
        <v>114</v>
      </c>
      <c r="L26" s="460"/>
      <c r="M26" s="493">
        <f>J20</f>
        <v>0</v>
      </c>
      <c r="N26" s="494"/>
      <c r="O26" s="494"/>
      <c r="P26" s="494"/>
      <c r="Q26" s="494"/>
      <c r="R26" s="494"/>
      <c r="S26" s="77" t="s">
        <v>216</v>
      </c>
      <c r="T26" s="481" t="s">
        <v>217</v>
      </c>
      <c r="U26" s="481"/>
      <c r="V26" s="481"/>
      <c r="W26" s="481"/>
      <c r="X26" s="481"/>
      <c r="Y26" s="481"/>
      <c r="Z26" s="481"/>
      <c r="AA26" s="461">
        <f>M26*17500</f>
        <v>0</v>
      </c>
      <c r="AB26" s="462"/>
      <c r="AC26" s="462"/>
      <c r="AD26" s="462"/>
      <c r="AE26" s="462"/>
      <c r="AF26" s="462"/>
      <c r="AG26" s="462"/>
      <c r="AH26" s="462"/>
      <c r="AI26" s="462"/>
      <c r="AJ26" s="463" t="s">
        <v>114</v>
      </c>
      <c r="AK26" s="463"/>
      <c r="AL26" s="495">
        <f>ROUNDDOWN(MIN(D26,AA26),-3)</f>
        <v>0</v>
      </c>
      <c r="AM26" s="462"/>
      <c r="AN26" s="462"/>
      <c r="AO26" s="462"/>
      <c r="AP26" s="462"/>
      <c r="AQ26" s="462"/>
      <c r="AR26" s="462"/>
      <c r="AS26" s="462"/>
      <c r="AT26" s="462"/>
      <c r="AU26" s="463" t="s">
        <v>114</v>
      </c>
      <c r="AV26" s="463"/>
      <c r="AW26" s="78"/>
      <c r="AX26" s="76"/>
      <c r="AY26" s="76"/>
      <c r="AZ26" s="76"/>
      <c r="BA26" s="79"/>
      <c r="BB26" s="79"/>
      <c r="BC26" s="79"/>
      <c r="BD26" s="79"/>
      <c r="BE26" s="79"/>
      <c r="BN26" s="76"/>
      <c r="BO26" s="76"/>
      <c r="BP26" s="76"/>
      <c r="BQ26" s="76"/>
    </row>
    <row r="27" spans="1:69" s="67" customFormat="1" ht="35.25" customHeight="1" thickBot="1">
      <c r="B27" s="490" t="s">
        <v>218</v>
      </c>
      <c r="C27" s="491"/>
      <c r="D27" s="492">
        <f>N21</f>
        <v>0</v>
      </c>
      <c r="E27" s="492"/>
      <c r="F27" s="492"/>
      <c r="G27" s="492"/>
      <c r="H27" s="492"/>
      <c r="I27" s="492"/>
      <c r="J27" s="492"/>
      <c r="K27" s="464" t="s">
        <v>114</v>
      </c>
      <c r="L27" s="460"/>
      <c r="M27" s="493">
        <f>J21</f>
        <v>0</v>
      </c>
      <c r="N27" s="494"/>
      <c r="O27" s="494"/>
      <c r="P27" s="494"/>
      <c r="Q27" s="494"/>
      <c r="R27" s="494"/>
      <c r="S27" s="77" t="s">
        <v>216</v>
      </c>
      <c r="T27" s="481" t="s">
        <v>217</v>
      </c>
      <c r="U27" s="481"/>
      <c r="V27" s="481"/>
      <c r="W27" s="481"/>
      <c r="X27" s="481"/>
      <c r="Y27" s="481"/>
      <c r="Z27" s="481"/>
      <c r="AA27" s="461">
        <f>M27*17500</f>
        <v>0</v>
      </c>
      <c r="AB27" s="462"/>
      <c r="AC27" s="462"/>
      <c r="AD27" s="462"/>
      <c r="AE27" s="462"/>
      <c r="AF27" s="462"/>
      <c r="AG27" s="462"/>
      <c r="AH27" s="462"/>
      <c r="AI27" s="462"/>
      <c r="AJ27" s="463" t="s">
        <v>114</v>
      </c>
      <c r="AK27" s="463"/>
      <c r="AL27" s="495">
        <f>ROUNDDOWN(MIN(D27,AA27),-3)</f>
        <v>0</v>
      </c>
      <c r="AM27" s="462"/>
      <c r="AN27" s="462"/>
      <c r="AO27" s="462"/>
      <c r="AP27" s="462"/>
      <c r="AQ27" s="462"/>
      <c r="AR27" s="462"/>
      <c r="AS27" s="462"/>
      <c r="AT27" s="462"/>
      <c r="AU27" s="463" t="s">
        <v>114</v>
      </c>
      <c r="AV27" s="463"/>
      <c r="AW27" s="78"/>
      <c r="AX27" s="76"/>
      <c r="AY27" s="76"/>
      <c r="AZ27" s="76"/>
      <c r="BN27" s="76"/>
      <c r="BO27" s="76"/>
      <c r="BP27" s="76"/>
      <c r="BQ27" s="76"/>
    </row>
    <row r="28" spans="1:69" s="67" customFormat="1" ht="35.25" customHeight="1" thickBot="1">
      <c r="B28" s="490" t="s">
        <v>219</v>
      </c>
      <c r="C28" s="491"/>
      <c r="D28" s="492">
        <f>N22</f>
        <v>0</v>
      </c>
      <c r="E28" s="492"/>
      <c r="F28" s="492"/>
      <c r="G28" s="492"/>
      <c r="H28" s="492"/>
      <c r="I28" s="492"/>
      <c r="J28" s="492"/>
      <c r="K28" s="464" t="s">
        <v>114</v>
      </c>
      <c r="L28" s="460"/>
      <c r="M28" s="493">
        <f>J22</f>
        <v>0</v>
      </c>
      <c r="N28" s="494"/>
      <c r="O28" s="494"/>
      <c r="P28" s="494"/>
      <c r="Q28" s="494"/>
      <c r="R28" s="494"/>
      <c r="S28" s="77" t="s">
        <v>216</v>
      </c>
      <c r="T28" s="481" t="s">
        <v>217</v>
      </c>
      <c r="U28" s="481"/>
      <c r="V28" s="481"/>
      <c r="W28" s="481"/>
      <c r="X28" s="481"/>
      <c r="Y28" s="481"/>
      <c r="Z28" s="481"/>
      <c r="AA28" s="461">
        <f>M28*17500</f>
        <v>0</v>
      </c>
      <c r="AB28" s="462"/>
      <c r="AC28" s="462"/>
      <c r="AD28" s="462"/>
      <c r="AE28" s="462"/>
      <c r="AF28" s="462"/>
      <c r="AG28" s="462"/>
      <c r="AH28" s="462"/>
      <c r="AI28" s="462"/>
      <c r="AJ28" s="463" t="s">
        <v>114</v>
      </c>
      <c r="AK28" s="463"/>
      <c r="AL28" s="443">
        <f>ROUNDDOWN(MIN(D28,AA28),-3)</f>
        <v>0</v>
      </c>
      <c r="AM28" s="444"/>
      <c r="AN28" s="444"/>
      <c r="AO28" s="444"/>
      <c r="AP28" s="444"/>
      <c r="AQ28" s="444"/>
      <c r="AR28" s="444"/>
      <c r="AS28" s="444"/>
      <c r="AT28" s="444"/>
      <c r="AU28" s="445" t="s">
        <v>114</v>
      </c>
      <c r="AV28" s="446"/>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68" t="s">
        <v>220</v>
      </c>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8"/>
      <c r="AW30" s="468"/>
      <c r="AX30" s="468"/>
      <c r="AY30" s="468"/>
      <c r="AZ30" s="468"/>
      <c r="BA30" s="468"/>
      <c r="BB30" s="468"/>
      <c r="BC30" s="468"/>
      <c r="BD30" s="468"/>
      <c r="BE30" s="468"/>
      <c r="BF30" s="468"/>
      <c r="BG30" s="468"/>
      <c r="BH30" s="468"/>
      <c r="BI30" s="468"/>
      <c r="BJ30" s="468"/>
      <c r="BK30" s="468"/>
      <c r="BL30" s="468"/>
      <c r="BM30" s="468"/>
    </row>
    <row r="31" spans="1:69" s="67" customFormat="1" ht="96" customHeight="1" thickBot="1">
      <c r="B31" s="474" t="s">
        <v>127</v>
      </c>
      <c r="C31" s="475"/>
      <c r="D31" s="475"/>
      <c r="E31" s="475"/>
      <c r="F31" s="475"/>
      <c r="G31" s="475"/>
      <c r="H31" s="475"/>
      <c r="I31" s="482"/>
      <c r="J31" s="489" t="s">
        <v>193</v>
      </c>
      <c r="K31" s="489"/>
      <c r="L31" s="489"/>
      <c r="M31" s="489"/>
      <c r="N31" s="481" t="s">
        <v>131</v>
      </c>
      <c r="O31" s="481"/>
      <c r="P31" s="481"/>
      <c r="Q31" s="481"/>
      <c r="R31" s="471" t="s">
        <v>194</v>
      </c>
      <c r="S31" s="472"/>
      <c r="T31" s="472"/>
      <c r="U31" s="473"/>
      <c r="V31" s="481" t="s">
        <v>133</v>
      </c>
      <c r="W31" s="481"/>
      <c r="X31" s="481"/>
      <c r="Y31" s="481"/>
      <c r="Z31" s="469" t="s">
        <v>195</v>
      </c>
      <c r="AA31" s="469"/>
      <c r="AB31" s="469"/>
      <c r="AC31" s="469"/>
      <c r="AD31" s="481" t="s">
        <v>196</v>
      </c>
      <c r="AE31" s="481"/>
      <c r="AF31" s="481"/>
      <c r="AG31" s="481"/>
      <c r="AH31" s="460" t="s">
        <v>197</v>
      </c>
      <c r="AI31" s="460"/>
      <c r="AJ31" s="460"/>
      <c r="AK31" s="460"/>
      <c r="AL31" s="481" t="s">
        <v>137</v>
      </c>
      <c r="AM31" s="481"/>
      <c r="AN31" s="481"/>
      <c r="AO31" s="481"/>
      <c r="AP31" s="481" t="s">
        <v>198</v>
      </c>
      <c r="AQ31" s="481"/>
      <c r="AR31" s="481"/>
      <c r="AS31" s="481"/>
      <c r="AT31" s="474" t="s">
        <v>221</v>
      </c>
      <c r="AU31" s="475"/>
      <c r="AV31" s="475"/>
      <c r="AW31" s="482"/>
      <c r="AX31" s="481" t="s">
        <v>140</v>
      </c>
      <c r="AY31" s="481"/>
      <c r="AZ31" s="481"/>
      <c r="BA31" s="481"/>
      <c r="BB31" s="481" t="s">
        <v>222</v>
      </c>
      <c r="BC31" s="481"/>
      <c r="BD31" s="481"/>
      <c r="BE31" s="481"/>
      <c r="BF31" s="483"/>
      <c r="BG31" s="483"/>
      <c r="BH31" s="483"/>
      <c r="BI31" s="483"/>
      <c r="BJ31" s="483"/>
      <c r="BK31" s="483"/>
      <c r="BL31" s="483"/>
      <c r="BM31" s="483"/>
    </row>
    <row r="32" spans="1:69" s="67" customFormat="1" ht="129" customHeight="1" thickBot="1">
      <c r="B32" s="474"/>
      <c r="C32" s="475"/>
      <c r="D32" s="475"/>
      <c r="E32" s="475"/>
      <c r="F32" s="475"/>
      <c r="G32" s="475"/>
      <c r="H32" s="475"/>
      <c r="I32" s="482"/>
      <c r="J32" s="487" t="s">
        <v>202</v>
      </c>
      <c r="K32" s="488"/>
      <c r="L32" s="488"/>
      <c r="M32" s="488"/>
      <c r="N32" s="487" t="s">
        <v>110</v>
      </c>
      <c r="O32" s="487"/>
      <c r="P32" s="487"/>
      <c r="Q32" s="487"/>
      <c r="R32" s="488" t="s">
        <v>151</v>
      </c>
      <c r="S32" s="488"/>
      <c r="T32" s="488"/>
      <c r="U32" s="488"/>
      <c r="V32" s="481" t="s">
        <v>152</v>
      </c>
      <c r="W32" s="481"/>
      <c r="X32" s="481"/>
      <c r="Y32" s="481"/>
      <c r="Z32" s="487" t="s">
        <v>204</v>
      </c>
      <c r="AA32" s="487"/>
      <c r="AB32" s="487"/>
      <c r="AC32" s="487"/>
      <c r="AD32" s="487" t="s">
        <v>110</v>
      </c>
      <c r="AE32" s="487"/>
      <c r="AF32" s="487"/>
      <c r="AG32" s="487"/>
      <c r="AH32" s="484" t="s">
        <v>154</v>
      </c>
      <c r="AI32" s="485"/>
      <c r="AJ32" s="485"/>
      <c r="AK32" s="486"/>
      <c r="AL32" s="484" t="s">
        <v>205</v>
      </c>
      <c r="AM32" s="485"/>
      <c r="AN32" s="485"/>
      <c r="AO32" s="486"/>
      <c r="AP32" s="460" t="s">
        <v>156</v>
      </c>
      <c r="AQ32" s="460"/>
      <c r="AR32" s="460"/>
      <c r="AS32" s="460"/>
      <c r="AT32" s="481" t="s">
        <v>157</v>
      </c>
      <c r="AU32" s="460"/>
      <c r="AV32" s="460"/>
      <c r="AW32" s="460"/>
      <c r="AX32" s="481" t="s">
        <v>157</v>
      </c>
      <c r="AY32" s="460"/>
      <c r="AZ32" s="460"/>
      <c r="BA32" s="460"/>
      <c r="BB32" s="481" t="s">
        <v>157</v>
      </c>
      <c r="BC32" s="460"/>
      <c r="BD32" s="460"/>
      <c r="BE32" s="460"/>
      <c r="BF32" s="483"/>
      <c r="BG32" s="437"/>
      <c r="BH32" s="437"/>
      <c r="BI32" s="437"/>
      <c r="BJ32" s="483"/>
      <c r="BK32" s="437"/>
      <c r="BL32" s="437"/>
      <c r="BM32" s="437"/>
    </row>
    <row r="33" spans="2:65" s="67" customFormat="1" ht="35.25" customHeight="1" thickBot="1">
      <c r="B33" s="474" t="s">
        <v>223</v>
      </c>
      <c r="C33" s="475"/>
      <c r="D33" s="475"/>
      <c r="E33" s="475"/>
      <c r="F33" s="475"/>
      <c r="G33" s="475"/>
      <c r="H33" s="475"/>
      <c r="I33" s="482"/>
      <c r="J33" s="481"/>
      <c r="K33" s="460"/>
      <c r="L33" s="460"/>
      <c r="M33" s="460"/>
      <c r="N33" s="481"/>
      <c r="O33" s="481"/>
      <c r="P33" s="481"/>
      <c r="Q33" s="481"/>
      <c r="R33" s="460"/>
      <c r="S33" s="460"/>
      <c r="T33" s="460"/>
      <c r="U33" s="460"/>
      <c r="V33" s="481"/>
      <c r="W33" s="481"/>
      <c r="X33" s="481"/>
      <c r="Y33" s="481"/>
      <c r="Z33" s="481"/>
      <c r="AA33" s="481"/>
      <c r="AB33" s="481"/>
      <c r="AC33" s="481"/>
      <c r="AD33" s="481"/>
      <c r="AE33" s="481"/>
      <c r="AF33" s="481"/>
      <c r="AG33" s="481"/>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c r="BF33" s="437"/>
      <c r="BG33" s="437"/>
      <c r="BH33" s="437"/>
      <c r="BI33" s="437"/>
      <c r="BJ33" s="437"/>
      <c r="BK33" s="437"/>
      <c r="BL33" s="437"/>
      <c r="BM33" s="437"/>
    </row>
    <row r="34" spans="2:65" s="67" customFormat="1" ht="35.25" customHeight="1" thickBot="1">
      <c r="B34" s="474" t="s">
        <v>224</v>
      </c>
      <c r="C34" s="475"/>
      <c r="D34" s="475"/>
      <c r="E34" s="475"/>
      <c r="F34" s="475"/>
      <c r="G34" s="475"/>
      <c r="H34" s="475"/>
      <c r="I34" s="482"/>
      <c r="J34" s="481"/>
      <c r="K34" s="460"/>
      <c r="L34" s="460"/>
      <c r="M34" s="460"/>
      <c r="N34" s="481"/>
      <c r="O34" s="481"/>
      <c r="P34" s="481"/>
      <c r="Q34" s="481"/>
      <c r="R34" s="460"/>
      <c r="S34" s="460"/>
      <c r="T34" s="460"/>
      <c r="U34" s="460"/>
      <c r="V34" s="481"/>
      <c r="W34" s="481"/>
      <c r="X34" s="481"/>
      <c r="Y34" s="481"/>
      <c r="Z34" s="481"/>
      <c r="AA34" s="481"/>
      <c r="AB34" s="481"/>
      <c r="AC34" s="481"/>
      <c r="AD34" s="481"/>
      <c r="AE34" s="481"/>
      <c r="AF34" s="481"/>
      <c r="AG34" s="481"/>
      <c r="AH34" s="460"/>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37"/>
      <c r="BG34" s="437"/>
      <c r="BH34" s="437"/>
      <c r="BI34" s="437"/>
      <c r="BJ34" s="437"/>
      <c r="BK34" s="437"/>
      <c r="BL34" s="437"/>
      <c r="BM34" s="437"/>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68" t="s">
        <v>225</v>
      </c>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8"/>
      <c r="AW36" s="468"/>
      <c r="AX36" s="468"/>
      <c r="AY36" s="468"/>
      <c r="AZ36" s="468"/>
      <c r="BA36" s="468"/>
      <c r="BB36" s="468"/>
      <c r="BC36" s="468"/>
      <c r="BD36" s="468"/>
      <c r="BE36" s="468"/>
      <c r="BF36" s="468"/>
      <c r="BG36" s="468"/>
      <c r="BH36" s="468"/>
      <c r="BI36" s="468"/>
      <c r="BJ36" s="468"/>
      <c r="BK36" s="468"/>
      <c r="BL36" s="468"/>
      <c r="BM36" s="468"/>
    </row>
    <row r="37" spans="2:65" s="67" customFormat="1" ht="96" customHeight="1" thickTop="1" thickBot="1">
      <c r="B37" s="460"/>
      <c r="C37" s="460"/>
      <c r="D37" s="460"/>
      <c r="E37" s="460"/>
      <c r="F37" s="460"/>
      <c r="G37" s="460"/>
      <c r="H37" s="460"/>
      <c r="I37" s="460"/>
      <c r="J37" s="460"/>
      <c r="K37" s="460"/>
      <c r="L37" s="460"/>
      <c r="M37" s="460"/>
      <c r="N37" s="460"/>
      <c r="O37" s="469" t="s">
        <v>226</v>
      </c>
      <c r="P37" s="470"/>
      <c r="Q37" s="470"/>
      <c r="R37" s="470"/>
      <c r="S37" s="470"/>
      <c r="T37" s="470"/>
      <c r="U37" s="470"/>
      <c r="V37" s="471" t="s">
        <v>227</v>
      </c>
      <c r="W37" s="472"/>
      <c r="X37" s="473"/>
      <c r="Y37" s="474" t="s">
        <v>228</v>
      </c>
      <c r="Z37" s="475"/>
      <c r="AA37" s="475"/>
      <c r="AB37" s="475"/>
      <c r="AC37" s="475"/>
      <c r="AD37" s="475"/>
      <c r="AE37" s="476"/>
      <c r="AF37" s="477" t="s">
        <v>229</v>
      </c>
      <c r="AG37" s="478"/>
      <c r="AH37" s="478"/>
      <c r="AI37" s="478"/>
      <c r="AJ37" s="478"/>
      <c r="AK37" s="478"/>
      <c r="AL37" s="479"/>
      <c r="AM37" s="480"/>
      <c r="AN37" s="437"/>
      <c r="AO37" s="437"/>
      <c r="AP37" s="437"/>
      <c r="AQ37" s="437"/>
      <c r="AR37" s="437"/>
      <c r="AS37" s="437"/>
    </row>
    <row r="38" spans="2:65" s="67" customFormat="1" ht="35.25" customHeight="1" thickBot="1">
      <c r="B38" s="460" t="s">
        <v>230</v>
      </c>
      <c r="C38" s="460"/>
      <c r="D38" s="460"/>
      <c r="E38" s="460"/>
      <c r="F38" s="460"/>
      <c r="G38" s="460"/>
      <c r="H38" s="460"/>
      <c r="I38" s="460"/>
      <c r="J38" s="460"/>
      <c r="K38" s="460"/>
      <c r="L38" s="460"/>
      <c r="M38" s="460"/>
      <c r="N38" s="460"/>
      <c r="O38" s="461">
        <v>0</v>
      </c>
      <c r="P38" s="462"/>
      <c r="Q38" s="462"/>
      <c r="R38" s="462"/>
      <c r="S38" s="462"/>
      <c r="T38" s="463" t="s">
        <v>114</v>
      </c>
      <c r="U38" s="464"/>
      <c r="V38" s="465"/>
      <c r="W38" s="466"/>
      <c r="X38" s="467"/>
      <c r="Y38" s="87"/>
      <c r="Z38" s="462">
        <v>1030000</v>
      </c>
      <c r="AA38" s="462"/>
      <c r="AB38" s="462"/>
      <c r="AC38" s="462"/>
      <c r="AD38" s="463" t="s">
        <v>114</v>
      </c>
      <c r="AE38" s="464"/>
      <c r="AF38" s="443">
        <f>ROUNDDOWN(MIN(O38,Y38),-3)</f>
        <v>0</v>
      </c>
      <c r="AG38" s="444"/>
      <c r="AH38" s="444"/>
      <c r="AI38" s="444"/>
      <c r="AJ38" s="444"/>
      <c r="AK38" s="445" t="s">
        <v>114</v>
      </c>
      <c r="AL38" s="446"/>
      <c r="AM38" s="437"/>
      <c r="AN38" s="437"/>
      <c r="AO38" s="437"/>
      <c r="AP38" s="437"/>
      <c r="AQ38" s="437"/>
      <c r="AR38" s="437"/>
      <c r="AS38" s="437"/>
      <c r="AT38" s="88"/>
      <c r="AU38" s="88"/>
      <c r="AV38" s="88"/>
    </row>
    <row r="39" spans="2:65" s="67" customFormat="1" ht="65.25" customHeight="1" thickTop="1">
      <c r="B39" s="447" t="s">
        <v>231</v>
      </c>
      <c r="C39" s="445"/>
      <c r="D39" s="445"/>
      <c r="E39" s="445"/>
      <c r="F39" s="445"/>
      <c r="G39" s="445"/>
      <c r="H39" s="445"/>
      <c r="I39" s="445"/>
      <c r="J39" s="445"/>
      <c r="K39" s="445"/>
      <c r="L39" s="445"/>
      <c r="M39" s="445"/>
      <c r="N39" s="445"/>
      <c r="O39" s="450">
        <v>0</v>
      </c>
      <c r="P39" s="444"/>
      <c r="Q39" s="444"/>
      <c r="R39" s="444"/>
      <c r="S39" s="444"/>
      <c r="T39" s="445" t="s">
        <v>114</v>
      </c>
      <c r="U39" s="453"/>
      <c r="V39" s="455" t="s">
        <v>109</v>
      </c>
      <c r="W39" s="445"/>
      <c r="X39" s="453"/>
      <c r="Y39" s="89"/>
      <c r="Z39" s="444">
        <v>310000</v>
      </c>
      <c r="AA39" s="444"/>
      <c r="AB39" s="444"/>
      <c r="AC39" s="444"/>
      <c r="AD39" s="445" t="s">
        <v>114</v>
      </c>
      <c r="AE39" s="445"/>
      <c r="AF39" s="456">
        <f>ROUNDDOWN(MIN(O39,IF(V39="無",Z39,Z40)),-3)</f>
        <v>0</v>
      </c>
      <c r="AG39" s="457"/>
      <c r="AH39" s="457"/>
      <c r="AI39" s="457"/>
      <c r="AJ39" s="457"/>
      <c r="AK39" s="433" t="s">
        <v>114</v>
      </c>
      <c r="AL39" s="434"/>
      <c r="AM39" s="437"/>
      <c r="AN39" s="437"/>
      <c r="AO39" s="437"/>
      <c r="AP39" s="437"/>
      <c r="AQ39" s="437"/>
      <c r="AR39" s="437"/>
      <c r="AS39" s="437"/>
      <c r="AU39" s="67" t="s">
        <v>232</v>
      </c>
    </row>
    <row r="40" spans="2:65" s="67" customFormat="1" ht="65.25" customHeight="1" thickBot="1">
      <c r="B40" s="448"/>
      <c r="C40" s="449"/>
      <c r="D40" s="449"/>
      <c r="E40" s="449"/>
      <c r="F40" s="449"/>
      <c r="G40" s="449"/>
      <c r="H40" s="449"/>
      <c r="I40" s="449"/>
      <c r="J40" s="449"/>
      <c r="K40" s="449"/>
      <c r="L40" s="449"/>
      <c r="M40" s="449"/>
      <c r="N40" s="449"/>
      <c r="O40" s="451"/>
      <c r="P40" s="452"/>
      <c r="Q40" s="452"/>
      <c r="R40" s="452"/>
      <c r="S40" s="452"/>
      <c r="T40" s="449"/>
      <c r="U40" s="454"/>
      <c r="V40" s="448"/>
      <c r="W40" s="449"/>
      <c r="X40" s="454"/>
      <c r="Y40" s="90"/>
      <c r="Z40" s="438">
        <v>378000</v>
      </c>
      <c r="AA40" s="438"/>
      <c r="AB40" s="438"/>
      <c r="AC40" s="438"/>
      <c r="AD40" s="439" t="s">
        <v>233</v>
      </c>
      <c r="AE40" s="440"/>
      <c r="AF40" s="458"/>
      <c r="AG40" s="459"/>
      <c r="AH40" s="459"/>
      <c r="AI40" s="459"/>
      <c r="AJ40" s="459"/>
      <c r="AK40" s="435"/>
      <c r="AL40" s="436"/>
      <c r="AM40" s="76"/>
      <c r="AN40" s="76"/>
      <c r="AO40" s="76"/>
      <c r="AP40" s="76"/>
      <c r="AQ40" s="76"/>
      <c r="AR40" s="76"/>
      <c r="AS40" s="76"/>
    </row>
    <row r="41" spans="2:65" ht="82.5" customHeight="1">
      <c r="B41" s="441" t="s">
        <v>234</v>
      </c>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c r="AY41" s="442"/>
      <c r="AZ41" s="442"/>
      <c r="BA41" s="442"/>
      <c r="BB41" s="442"/>
      <c r="BC41" s="442"/>
      <c r="BD41" s="442"/>
      <c r="BE41" s="442"/>
      <c r="BF41" s="442"/>
      <c r="BG41" s="442"/>
      <c r="BH41" s="442"/>
      <c r="BI41" s="442"/>
      <c r="BJ41" s="442"/>
      <c r="BK41" s="442"/>
      <c r="BL41" s="442"/>
      <c r="BM41" s="44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503F-2F91-4AE3-BF09-BBCCD3B6EF18}">
  <sheetPr>
    <pageSetUpPr fitToPage="1"/>
  </sheetPr>
  <dimension ref="A1:K49"/>
  <sheetViews>
    <sheetView view="pageBreakPreview" zoomScale="90" zoomScaleNormal="100" zoomScaleSheetLayoutView="90" workbookViewId="0">
      <selection activeCell="A9" sqref="A9:C9"/>
    </sheetView>
  </sheetViews>
  <sheetFormatPr defaultColWidth="9" defaultRowHeight="12"/>
  <cols>
    <col min="1" max="1" width="11.25" style="227" customWidth="1"/>
    <col min="2" max="18" width="10" style="227" customWidth="1"/>
    <col min="19" max="16384" width="9" style="227"/>
  </cols>
  <sheetData>
    <row r="1" spans="1:11">
      <c r="A1" s="227" t="s">
        <v>422</v>
      </c>
    </row>
    <row r="2" spans="1:11" ht="18" customHeight="1">
      <c r="A2" s="372" t="s">
        <v>239</v>
      </c>
      <c r="B2" s="372"/>
      <c r="C2" s="372"/>
      <c r="D2" s="372"/>
      <c r="E2" s="372"/>
      <c r="F2" s="372"/>
      <c r="G2" s="372"/>
      <c r="H2" s="372"/>
      <c r="I2" s="372"/>
      <c r="J2" s="372"/>
      <c r="K2" s="372"/>
    </row>
    <row r="5" spans="1:11" ht="18.75" customHeight="1">
      <c r="A5" s="238" t="s">
        <v>59</v>
      </c>
      <c r="B5" s="401" t="s">
        <v>432</v>
      </c>
      <c r="C5" s="402"/>
      <c r="D5" s="402"/>
      <c r="E5" s="402"/>
      <c r="F5" s="402"/>
      <c r="G5" s="403"/>
    </row>
    <row r="6" spans="1:11" ht="12" customHeight="1">
      <c r="A6" s="224"/>
      <c r="B6" s="96"/>
      <c r="C6" s="96"/>
      <c r="D6" s="96"/>
      <c r="E6" s="96"/>
      <c r="F6" s="96"/>
    </row>
    <row r="8" spans="1:11">
      <c r="A8" s="352" t="s">
        <v>235</v>
      </c>
      <c r="B8" s="352"/>
      <c r="C8" s="352"/>
      <c r="D8" s="352" t="s">
        <v>264</v>
      </c>
      <c r="E8" s="352"/>
      <c r="F8" s="352"/>
      <c r="G8" s="352" t="s">
        <v>236</v>
      </c>
      <c r="H8" s="352"/>
      <c r="I8" s="352"/>
      <c r="J8" s="352"/>
      <c r="K8" s="352"/>
    </row>
    <row r="9" spans="1:11" ht="18.75" customHeight="1">
      <c r="A9" s="373" t="str">
        <f>IF(基本情報入力シート!C6="","",基本情報入力シート!C6)</f>
        <v/>
      </c>
      <c r="B9" s="373"/>
      <c r="C9" s="373"/>
      <c r="D9" s="373" t="str">
        <f>IF(基本情報入力シート!C8="","",基本情報入力シート!C8)</f>
        <v/>
      </c>
      <c r="E9" s="373"/>
      <c r="F9" s="373"/>
      <c r="G9" s="373" t="str">
        <f>IF(基本情報入力シート!C5="","",基本情報入力シート!C5)</f>
        <v/>
      </c>
      <c r="H9" s="373"/>
      <c r="I9" s="373"/>
      <c r="J9" s="373"/>
      <c r="K9" s="373"/>
    </row>
    <row r="10" spans="1:11" ht="12" customHeight="1">
      <c r="A10" s="228"/>
      <c r="B10" s="228"/>
      <c r="C10" s="228"/>
      <c r="D10" s="228"/>
      <c r="E10" s="228"/>
      <c r="F10" s="228"/>
      <c r="G10" s="228"/>
      <c r="H10" s="228"/>
      <c r="I10" s="228"/>
      <c r="J10" s="228"/>
      <c r="K10" s="228"/>
    </row>
    <row r="11" spans="1:11" ht="12" customHeight="1">
      <c r="A11" s="228"/>
      <c r="B11" s="228"/>
      <c r="C11" s="228"/>
      <c r="D11" s="228"/>
      <c r="E11" s="228"/>
      <c r="F11" s="228"/>
      <c r="G11" s="228"/>
      <c r="H11" s="228"/>
      <c r="I11" s="228"/>
      <c r="J11" s="228"/>
      <c r="K11" s="228"/>
    </row>
    <row r="12" spans="1:11">
      <c r="A12" s="227" t="s">
        <v>265</v>
      </c>
    </row>
    <row r="13" spans="1:11" ht="3.75" customHeight="1"/>
    <row r="14" spans="1:11">
      <c r="A14" s="374" t="s">
        <v>237</v>
      </c>
      <c r="B14" s="376" t="s">
        <v>240</v>
      </c>
      <c r="C14" s="376"/>
      <c r="D14" s="376"/>
      <c r="E14" s="376"/>
      <c r="F14" s="376"/>
      <c r="G14" s="376" t="s">
        <v>241</v>
      </c>
      <c r="H14" s="376"/>
      <c r="I14" s="376"/>
      <c r="J14" s="376"/>
      <c r="K14" s="376"/>
    </row>
    <row r="15" spans="1:11" ht="18.75" customHeight="1">
      <c r="A15" s="375"/>
      <c r="B15" s="235" t="s">
        <v>328</v>
      </c>
      <c r="C15" s="122" t="s">
        <v>329</v>
      </c>
      <c r="D15" s="236" t="s">
        <v>330</v>
      </c>
      <c r="E15" s="236" t="s">
        <v>331</v>
      </c>
      <c r="F15" s="123" t="s">
        <v>329</v>
      </c>
      <c r="G15" s="235" t="s">
        <v>328</v>
      </c>
      <c r="H15" s="122" t="s">
        <v>329</v>
      </c>
      <c r="I15" s="236" t="s">
        <v>330</v>
      </c>
      <c r="J15" s="236" t="s">
        <v>331</v>
      </c>
      <c r="K15" s="123" t="s">
        <v>329</v>
      </c>
    </row>
    <row r="16" spans="1:11" ht="18.75" customHeight="1">
      <c r="A16" s="238" t="s">
        <v>254</v>
      </c>
      <c r="B16" s="368"/>
      <c r="C16" s="368"/>
      <c r="D16" s="368"/>
      <c r="E16" s="368"/>
      <c r="F16" s="368"/>
      <c r="G16" s="369"/>
      <c r="H16" s="370"/>
      <c r="I16" s="370"/>
      <c r="J16" s="370"/>
      <c r="K16" s="371"/>
    </row>
    <row r="17" spans="1:11" ht="18.75" customHeight="1">
      <c r="A17" s="237" t="s">
        <v>282</v>
      </c>
      <c r="B17" s="117" t="s">
        <v>332</v>
      </c>
      <c r="C17" s="131"/>
      <c r="D17" s="118" t="s">
        <v>333</v>
      </c>
      <c r="E17" s="132"/>
      <c r="F17" s="120" t="s">
        <v>334</v>
      </c>
      <c r="G17" s="132"/>
      <c r="H17" s="119" t="s">
        <v>335</v>
      </c>
      <c r="I17" s="132"/>
      <c r="J17" s="119" t="s">
        <v>336</v>
      </c>
      <c r="K17" s="212">
        <f>C17+E17+G17+I17</f>
        <v>0</v>
      </c>
    </row>
    <row r="18" spans="1:11">
      <c r="A18" s="380" t="s">
        <v>244</v>
      </c>
      <c r="B18" s="376" t="s">
        <v>242</v>
      </c>
      <c r="C18" s="376"/>
      <c r="D18" s="376"/>
      <c r="E18" s="376"/>
      <c r="F18" s="376"/>
      <c r="G18" s="376" t="s">
        <v>243</v>
      </c>
      <c r="H18" s="376"/>
      <c r="I18" s="376"/>
      <c r="J18" s="376"/>
      <c r="K18" s="376"/>
    </row>
    <row r="19" spans="1:11" ht="18.75" customHeight="1">
      <c r="A19" s="375"/>
      <c r="B19" s="368"/>
      <c r="C19" s="368"/>
      <c r="D19" s="368"/>
      <c r="E19" s="368"/>
      <c r="F19" s="368"/>
      <c r="G19" s="368"/>
      <c r="H19" s="368"/>
      <c r="I19" s="368"/>
      <c r="J19" s="368"/>
      <c r="K19" s="368"/>
    </row>
    <row r="20" spans="1:11" ht="12" customHeight="1">
      <c r="A20" s="382" t="s">
        <v>245</v>
      </c>
      <c r="B20" s="238" t="s">
        <v>246</v>
      </c>
      <c r="C20" s="352" t="s">
        <v>247</v>
      </c>
      <c r="D20" s="352"/>
      <c r="E20" s="352"/>
      <c r="F20" s="352"/>
      <c r="G20" s="352"/>
      <c r="H20" s="352"/>
      <c r="I20" s="352"/>
      <c r="J20" s="352"/>
      <c r="K20" s="352"/>
    </row>
    <row r="21" spans="1:11">
      <c r="A21" s="382"/>
      <c r="B21" s="368"/>
      <c r="C21" s="238" t="s">
        <v>248</v>
      </c>
      <c r="D21" s="238" t="s">
        <v>249</v>
      </c>
      <c r="E21" s="238" t="s">
        <v>250</v>
      </c>
      <c r="F21" s="369" t="s">
        <v>243</v>
      </c>
      <c r="G21" s="371"/>
      <c r="H21" s="376" t="s">
        <v>251</v>
      </c>
      <c r="I21" s="376"/>
      <c r="J21" s="376"/>
      <c r="K21" s="376"/>
    </row>
    <row r="22" spans="1:11" ht="18.75" customHeight="1">
      <c r="A22" s="382"/>
      <c r="B22" s="368"/>
      <c r="C22" s="124"/>
      <c r="D22" s="125"/>
      <c r="E22" s="126"/>
      <c r="F22" s="381"/>
      <c r="G22" s="381"/>
      <c r="H22" s="225" t="s">
        <v>252</v>
      </c>
      <c r="I22" s="127"/>
      <c r="J22" s="225" t="s">
        <v>253</v>
      </c>
      <c r="K22" s="234"/>
    </row>
    <row r="23" spans="1:11" ht="18.75" customHeight="1">
      <c r="A23" s="382"/>
      <c r="B23" s="368"/>
      <c r="C23" s="124"/>
      <c r="D23" s="125"/>
      <c r="E23" s="126"/>
      <c r="F23" s="381"/>
      <c r="G23" s="381"/>
      <c r="H23" s="225" t="s">
        <v>252</v>
      </c>
      <c r="I23" s="127"/>
      <c r="J23" s="225" t="s">
        <v>253</v>
      </c>
      <c r="K23" s="234"/>
    </row>
    <row r="26" spans="1:11">
      <c r="A26" s="227" t="s">
        <v>266</v>
      </c>
    </row>
    <row r="27" spans="1:11" ht="3.75" customHeight="1"/>
    <row r="28" spans="1:11" ht="19.5" customHeight="1">
      <c r="A28" s="385" t="s">
        <v>38</v>
      </c>
      <c r="B28" s="386"/>
      <c r="C28" s="350" t="s">
        <v>419</v>
      </c>
      <c r="D28" s="394"/>
      <c r="E28" s="396" t="s">
        <v>426</v>
      </c>
      <c r="F28" s="397"/>
      <c r="G28" s="350" t="s">
        <v>420</v>
      </c>
      <c r="H28" s="394"/>
      <c r="I28" s="350" t="s">
        <v>421</v>
      </c>
      <c r="J28" s="394"/>
      <c r="K28" s="337" t="s">
        <v>238</v>
      </c>
    </row>
    <row r="29" spans="1:11" ht="24" customHeight="1">
      <c r="A29" s="387"/>
      <c r="B29" s="388"/>
      <c r="C29" s="351"/>
      <c r="D29" s="395"/>
      <c r="E29" s="398"/>
      <c r="F29" s="399"/>
      <c r="G29" s="351"/>
      <c r="H29" s="395"/>
      <c r="I29" s="351"/>
      <c r="J29" s="395"/>
      <c r="K29" s="338"/>
    </row>
    <row r="30" spans="1:11" ht="30" customHeight="1">
      <c r="A30" s="355" t="s">
        <v>337</v>
      </c>
      <c r="B30" s="356"/>
      <c r="C30" s="357"/>
      <c r="D30" s="358"/>
      <c r="E30" s="357"/>
      <c r="F30" s="358"/>
      <c r="G30" s="357"/>
      <c r="H30" s="358"/>
      <c r="I30" s="357"/>
      <c r="J30" s="358"/>
      <c r="K30" s="97" t="str">
        <f>IF(SUM(C30+E30+G30+I30)=0,"",SUM(C30+E30+G30+I30))</f>
        <v/>
      </c>
    </row>
    <row r="31" spans="1:11" ht="15" customHeight="1">
      <c r="A31" s="383" t="s">
        <v>338</v>
      </c>
      <c r="B31" s="384"/>
      <c r="C31" s="389"/>
      <c r="D31" s="390"/>
      <c r="E31" s="389"/>
      <c r="F31" s="390"/>
      <c r="G31" s="389"/>
      <c r="H31" s="390"/>
      <c r="I31" s="389"/>
      <c r="J31" s="390"/>
      <c r="K31" s="98" t="str">
        <f t="shared" ref="K31:K32" si="0">IF(SUM(C31+E31+G31+I31)=0,"",SUM(C31+E31+G31+I31))</f>
        <v/>
      </c>
    </row>
    <row r="32" spans="1:11" ht="15" customHeight="1">
      <c r="A32" s="383"/>
      <c r="B32" s="384"/>
      <c r="C32" s="391"/>
      <c r="D32" s="392"/>
      <c r="E32" s="391"/>
      <c r="F32" s="392"/>
      <c r="G32" s="391"/>
      <c r="H32" s="392"/>
      <c r="I32" s="391"/>
      <c r="J32" s="392"/>
      <c r="K32" s="99" t="str">
        <f t="shared" si="0"/>
        <v/>
      </c>
    </row>
    <row r="33" spans="1:11" ht="12" customHeight="1">
      <c r="A33" s="400" t="s">
        <v>427</v>
      </c>
      <c r="B33" s="400"/>
      <c r="C33" s="400"/>
      <c r="D33" s="400"/>
      <c r="E33" s="400"/>
      <c r="F33" s="400"/>
      <c r="G33" s="400"/>
      <c r="H33" s="400"/>
      <c r="I33" s="400"/>
      <c r="J33" s="400"/>
      <c r="K33" s="400"/>
    </row>
    <row r="35" spans="1:11">
      <c r="A35" s="227" t="s">
        <v>267</v>
      </c>
    </row>
    <row r="36" spans="1:11" ht="3.75" customHeight="1"/>
    <row r="37" spans="1:11" ht="18.75" customHeight="1">
      <c r="A37" s="339"/>
      <c r="B37" s="340"/>
      <c r="C37" s="340"/>
      <c r="D37" s="340"/>
      <c r="E37" s="340"/>
      <c r="F37" s="340"/>
      <c r="G37" s="340"/>
      <c r="H37" s="340"/>
      <c r="I37" s="340"/>
      <c r="J37" s="340"/>
      <c r="K37" s="341"/>
    </row>
    <row r="38" spans="1:11" ht="18.75" customHeight="1">
      <c r="A38" s="342"/>
      <c r="B38" s="343"/>
      <c r="C38" s="343"/>
      <c r="D38" s="343"/>
      <c r="E38" s="343"/>
      <c r="F38" s="343"/>
      <c r="G38" s="343"/>
      <c r="H38" s="343"/>
      <c r="I38" s="343"/>
      <c r="J38" s="343"/>
      <c r="K38" s="344"/>
    </row>
    <row r="39" spans="1:11" ht="18.75" customHeight="1">
      <c r="A39" s="342"/>
      <c r="B39" s="343"/>
      <c r="C39" s="343"/>
      <c r="D39" s="343"/>
      <c r="E39" s="343"/>
      <c r="F39" s="343"/>
      <c r="G39" s="343"/>
      <c r="H39" s="343"/>
      <c r="I39" s="343"/>
      <c r="J39" s="343"/>
      <c r="K39" s="344"/>
    </row>
    <row r="40" spans="1:11" ht="18.75" customHeight="1">
      <c r="A40" s="345"/>
      <c r="B40" s="346"/>
      <c r="C40" s="346"/>
      <c r="D40" s="346"/>
      <c r="E40" s="346"/>
      <c r="F40" s="346"/>
      <c r="G40" s="346"/>
      <c r="H40" s="346"/>
      <c r="I40" s="346"/>
      <c r="J40" s="346"/>
      <c r="K40" s="347"/>
    </row>
    <row r="43" spans="1:11">
      <c r="A43" s="227" t="s">
        <v>283</v>
      </c>
    </row>
    <row r="44" spans="1:11" ht="3.75" customHeight="1"/>
    <row r="45" spans="1:11" ht="18.75" customHeight="1">
      <c r="A45" s="232" t="s">
        <v>423</v>
      </c>
      <c r="B45" s="231"/>
      <c r="C45" s="231"/>
    </row>
    <row r="46" spans="1:11" ht="72" customHeight="1">
      <c r="A46" s="362" t="s">
        <v>424</v>
      </c>
      <c r="B46" s="363"/>
      <c r="C46" s="364"/>
      <c r="D46" s="230" t="s">
        <v>414</v>
      </c>
      <c r="E46" s="233"/>
      <c r="F46" s="233"/>
      <c r="G46" s="233"/>
      <c r="H46" s="233"/>
      <c r="I46" s="233"/>
    </row>
    <row r="47" spans="1:11" ht="18.75" customHeight="1">
      <c r="A47" s="365" t="s">
        <v>413</v>
      </c>
      <c r="B47" s="366"/>
      <c r="C47" s="367"/>
      <c r="D47" s="359" t="s">
        <v>416</v>
      </c>
      <c r="E47" s="360"/>
      <c r="F47" s="360"/>
      <c r="G47" s="361"/>
      <c r="H47" s="348"/>
      <c r="I47" s="349"/>
    </row>
    <row r="48" spans="1:11" ht="21" customHeight="1">
      <c r="A48" s="352" t="s">
        <v>418</v>
      </c>
      <c r="B48" s="352"/>
      <c r="C48" s="352"/>
      <c r="D48" s="393" t="s">
        <v>437</v>
      </c>
      <c r="E48" s="393"/>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5">
    <dataValidation type="list" allowBlank="1" showInputMessage="1" showErrorMessage="1" sqref="G16:K16" xr:uid="{991B4B2A-F7E8-4368-AB45-1D19869DC8FA}">
      <formula1>"新築,移転新築,増築,改築"</formula1>
    </dataValidation>
    <dataValidation type="list" allowBlank="1" showInputMessage="1" showErrorMessage="1" sqref="K22:K23" xr:uid="{AEC42467-83B7-4DFF-9BBA-51454BE0184F}">
      <formula1>"転用,譲渡,交換,貸付,取壊し"</formula1>
    </dataValidation>
    <dataValidation type="list" allowBlank="1" showInputMessage="1" showErrorMessage="1" sqref="I22:I23" xr:uid="{FCE64EE6-F909-4B4F-9DB8-546436E8F087}">
      <formula1>"有（承認済）,有（申請済）,有（申請予定）,無"</formula1>
    </dataValidation>
    <dataValidation type="list" allowBlank="1" showInputMessage="1" showErrorMessage="1" sqref="B21:B23" xr:uid="{615937C6-E30A-469A-8CB3-CDD846BDA00E}">
      <formula1>"有,無"</formula1>
    </dataValidation>
    <dataValidation type="list" allowBlank="1" showInputMessage="1" showErrorMessage="1" sqref="B16:F16" xr:uid="{76412BEF-5843-464D-815C-0F3CCC96E5E5}">
      <formula1>"新築,移転新築,増築,改修,改築"</formula1>
    </dataValidation>
  </dataValidations>
  <pageMargins left="0.70866141732283472" right="0.70866141732283472" top="0.74803149606299213" bottom="0.74803149606299213" header="0.31496062992125984" footer="0.31496062992125984"/>
  <pageSetup paperSize="9" scale="80"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42457AB-BE7A-49B6-BAC0-E35A92ED28CF}">
          <x14:formula1>
            <xm:f>'管理用（このシートは削除しないでください）'!$F$3:$F$9</xm:f>
          </x14:formula1>
          <xm:sqref>B19:K19</xm:sqref>
        </x14:dataValidation>
        <x14:dataValidation type="list" allowBlank="1" showInputMessage="1" showErrorMessage="1" xr:uid="{653D9A9D-FF99-4222-97DE-E4E561CD90CD}">
          <x14:formula1>
            <xm:f>'管理用（このシートは削除しないでください）'!$T$11:$T$12</xm:f>
          </x14:formula1>
          <xm:sqref>D46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4A68-585B-4D7F-A9A7-BDD21A805911}">
  <sheetPr>
    <pageSetUpPr fitToPage="1"/>
  </sheetPr>
  <dimension ref="A1:K49"/>
  <sheetViews>
    <sheetView view="pageBreakPreview" zoomScale="90" zoomScaleNormal="100" zoomScaleSheetLayoutView="90" workbookViewId="0">
      <selection activeCell="A9" sqref="A9:C9"/>
    </sheetView>
  </sheetViews>
  <sheetFormatPr defaultColWidth="9" defaultRowHeight="12"/>
  <cols>
    <col min="1" max="1" width="11.25" style="227" customWidth="1"/>
    <col min="2" max="18" width="10" style="227" customWidth="1"/>
    <col min="19" max="16384" width="9" style="227"/>
  </cols>
  <sheetData>
    <row r="1" spans="1:11">
      <c r="A1" s="227" t="s">
        <v>422</v>
      </c>
    </row>
    <row r="2" spans="1:11" ht="18" customHeight="1">
      <c r="A2" s="372" t="s">
        <v>239</v>
      </c>
      <c r="B2" s="372"/>
      <c r="C2" s="372"/>
      <c r="D2" s="372"/>
      <c r="E2" s="372"/>
      <c r="F2" s="372"/>
      <c r="G2" s="372"/>
      <c r="H2" s="372"/>
      <c r="I2" s="372"/>
      <c r="J2" s="372"/>
      <c r="K2" s="372"/>
    </row>
    <row r="5" spans="1:11" ht="18.75" customHeight="1">
      <c r="A5" s="238" t="s">
        <v>59</v>
      </c>
      <c r="B5" s="401" t="s">
        <v>432</v>
      </c>
      <c r="C5" s="402"/>
      <c r="D5" s="402"/>
      <c r="E5" s="402"/>
      <c r="F5" s="402"/>
      <c r="G5" s="403"/>
    </row>
    <row r="6" spans="1:11" ht="12" customHeight="1">
      <c r="A6" s="224"/>
      <c r="B6" s="96"/>
      <c r="C6" s="96"/>
      <c r="D6" s="96"/>
      <c r="E6" s="96"/>
      <c r="F6" s="96"/>
    </row>
    <row r="8" spans="1:11">
      <c r="A8" s="352" t="s">
        <v>235</v>
      </c>
      <c r="B8" s="352"/>
      <c r="C8" s="352"/>
      <c r="D8" s="352" t="s">
        <v>264</v>
      </c>
      <c r="E8" s="352"/>
      <c r="F8" s="352"/>
      <c r="G8" s="352" t="s">
        <v>236</v>
      </c>
      <c r="H8" s="352"/>
      <c r="I8" s="352"/>
      <c r="J8" s="352"/>
      <c r="K8" s="352"/>
    </row>
    <row r="9" spans="1:11" ht="18.75" customHeight="1">
      <c r="A9" s="373" t="str">
        <f>IF(基本情報入力シート!C6="","",基本情報入力シート!C6)</f>
        <v/>
      </c>
      <c r="B9" s="373"/>
      <c r="C9" s="373"/>
      <c r="D9" s="373" t="str">
        <f>IF(基本情報入力シート!C8="","",基本情報入力シート!C8)</f>
        <v/>
      </c>
      <c r="E9" s="373"/>
      <c r="F9" s="373"/>
      <c r="G9" s="373" t="str">
        <f>IF(基本情報入力シート!C5="","",基本情報入力シート!C5)</f>
        <v/>
      </c>
      <c r="H9" s="373"/>
      <c r="I9" s="373"/>
      <c r="J9" s="373"/>
      <c r="K9" s="373"/>
    </row>
    <row r="10" spans="1:11" ht="12" customHeight="1">
      <c r="A10" s="228"/>
      <c r="B10" s="228"/>
      <c r="C10" s="228"/>
      <c r="D10" s="228"/>
      <c r="E10" s="228"/>
      <c r="F10" s="228"/>
      <c r="G10" s="228"/>
      <c r="H10" s="228"/>
      <c r="I10" s="228"/>
      <c r="J10" s="228"/>
      <c r="K10" s="228"/>
    </row>
    <row r="11" spans="1:11" ht="12" customHeight="1">
      <c r="A11" s="228"/>
      <c r="B11" s="228"/>
      <c r="C11" s="228"/>
      <c r="D11" s="228"/>
      <c r="E11" s="228"/>
      <c r="F11" s="228"/>
      <c r="G11" s="228"/>
      <c r="H11" s="228"/>
      <c r="I11" s="228"/>
      <c r="J11" s="228"/>
      <c r="K11" s="228"/>
    </row>
    <row r="12" spans="1:11">
      <c r="A12" s="227" t="s">
        <v>265</v>
      </c>
    </row>
    <row r="13" spans="1:11" ht="3.75" customHeight="1"/>
    <row r="14" spans="1:11">
      <c r="A14" s="374" t="s">
        <v>237</v>
      </c>
      <c r="B14" s="376" t="s">
        <v>240</v>
      </c>
      <c r="C14" s="376"/>
      <c r="D14" s="376"/>
      <c r="E14" s="376"/>
      <c r="F14" s="376"/>
      <c r="G14" s="376" t="s">
        <v>241</v>
      </c>
      <c r="H14" s="376"/>
      <c r="I14" s="376"/>
      <c r="J14" s="376"/>
      <c r="K14" s="376"/>
    </row>
    <row r="15" spans="1:11" ht="18.75" customHeight="1">
      <c r="A15" s="375"/>
      <c r="B15" s="235" t="s">
        <v>328</v>
      </c>
      <c r="C15" s="122" t="s">
        <v>329</v>
      </c>
      <c r="D15" s="236" t="s">
        <v>330</v>
      </c>
      <c r="E15" s="236" t="s">
        <v>331</v>
      </c>
      <c r="F15" s="123" t="s">
        <v>329</v>
      </c>
      <c r="G15" s="235" t="s">
        <v>328</v>
      </c>
      <c r="H15" s="122" t="s">
        <v>329</v>
      </c>
      <c r="I15" s="236" t="s">
        <v>330</v>
      </c>
      <c r="J15" s="236" t="s">
        <v>331</v>
      </c>
      <c r="K15" s="123" t="s">
        <v>329</v>
      </c>
    </row>
    <row r="16" spans="1:11" ht="18.75" customHeight="1">
      <c r="A16" s="238" t="s">
        <v>254</v>
      </c>
      <c r="B16" s="368"/>
      <c r="C16" s="368"/>
      <c r="D16" s="368"/>
      <c r="E16" s="368"/>
      <c r="F16" s="368"/>
      <c r="G16" s="369"/>
      <c r="H16" s="370"/>
      <c r="I16" s="370"/>
      <c r="J16" s="370"/>
      <c r="K16" s="371"/>
    </row>
    <row r="17" spans="1:11" ht="18.75" customHeight="1">
      <c r="A17" s="237" t="s">
        <v>282</v>
      </c>
      <c r="B17" s="117" t="s">
        <v>332</v>
      </c>
      <c r="C17" s="131"/>
      <c r="D17" s="118" t="s">
        <v>333</v>
      </c>
      <c r="E17" s="132"/>
      <c r="F17" s="120" t="s">
        <v>334</v>
      </c>
      <c r="G17" s="132"/>
      <c r="H17" s="119" t="s">
        <v>335</v>
      </c>
      <c r="I17" s="132"/>
      <c r="J17" s="119" t="s">
        <v>336</v>
      </c>
      <c r="K17" s="212">
        <f>C17+E17+G17+I17</f>
        <v>0</v>
      </c>
    </row>
    <row r="18" spans="1:11">
      <c r="A18" s="380" t="s">
        <v>244</v>
      </c>
      <c r="B18" s="376" t="s">
        <v>242</v>
      </c>
      <c r="C18" s="376"/>
      <c r="D18" s="376"/>
      <c r="E18" s="376"/>
      <c r="F18" s="376"/>
      <c r="G18" s="376" t="s">
        <v>243</v>
      </c>
      <c r="H18" s="376"/>
      <c r="I18" s="376"/>
      <c r="J18" s="376"/>
      <c r="K18" s="376"/>
    </row>
    <row r="19" spans="1:11" ht="18.75" customHeight="1">
      <c r="A19" s="375"/>
      <c r="B19" s="368"/>
      <c r="C19" s="368"/>
      <c r="D19" s="368"/>
      <c r="E19" s="368"/>
      <c r="F19" s="368"/>
      <c r="G19" s="368"/>
      <c r="H19" s="368"/>
      <c r="I19" s="368"/>
      <c r="J19" s="368"/>
      <c r="K19" s="368"/>
    </row>
    <row r="20" spans="1:11" ht="12" customHeight="1">
      <c r="A20" s="382" t="s">
        <v>245</v>
      </c>
      <c r="B20" s="238" t="s">
        <v>246</v>
      </c>
      <c r="C20" s="352" t="s">
        <v>247</v>
      </c>
      <c r="D20" s="352"/>
      <c r="E20" s="352"/>
      <c r="F20" s="352"/>
      <c r="G20" s="352"/>
      <c r="H20" s="352"/>
      <c r="I20" s="352"/>
      <c r="J20" s="352"/>
      <c r="K20" s="352"/>
    </row>
    <row r="21" spans="1:11">
      <c r="A21" s="382"/>
      <c r="B21" s="368"/>
      <c r="C21" s="238" t="s">
        <v>248</v>
      </c>
      <c r="D21" s="238" t="s">
        <v>249</v>
      </c>
      <c r="E21" s="238" t="s">
        <v>250</v>
      </c>
      <c r="F21" s="369" t="s">
        <v>243</v>
      </c>
      <c r="G21" s="371"/>
      <c r="H21" s="376" t="s">
        <v>251</v>
      </c>
      <c r="I21" s="376"/>
      <c r="J21" s="376"/>
      <c r="K21" s="376"/>
    </row>
    <row r="22" spans="1:11" ht="18.75" customHeight="1">
      <c r="A22" s="382"/>
      <c r="B22" s="368"/>
      <c r="C22" s="124"/>
      <c r="D22" s="125"/>
      <c r="E22" s="126"/>
      <c r="F22" s="381"/>
      <c r="G22" s="381"/>
      <c r="H22" s="225" t="s">
        <v>252</v>
      </c>
      <c r="I22" s="127"/>
      <c r="J22" s="225" t="s">
        <v>253</v>
      </c>
      <c r="K22" s="234"/>
    </row>
    <row r="23" spans="1:11" ht="18.75" customHeight="1">
      <c r="A23" s="382"/>
      <c r="B23" s="368"/>
      <c r="C23" s="124"/>
      <c r="D23" s="125"/>
      <c r="E23" s="126"/>
      <c r="F23" s="381"/>
      <c r="G23" s="381"/>
      <c r="H23" s="225" t="s">
        <v>252</v>
      </c>
      <c r="I23" s="127"/>
      <c r="J23" s="225" t="s">
        <v>253</v>
      </c>
      <c r="K23" s="234"/>
    </row>
    <row r="26" spans="1:11">
      <c r="A26" s="227" t="s">
        <v>266</v>
      </c>
    </row>
    <row r="27" spans="1:11" ht="3.75" customHeight="1"/>
    <row r="28" spans="1:11" ht="19.5" customHeight="1">
      <c r="A28" s="385" t="s">
        <v>38</v>
      </c>
      <c r="B28" s="386"/>
      <c r="C28" s="350" t="s">
        <v>419</v>
      </c>
      <c r="D28" s="394"/>
      <c r="E28" s="396" t="s">
        <v>426</v>
      </c>
      <c r="F28" s="397"/>
      <c r="G28" s="350" t="s">
        <v>420</v>
      </c>
      <c r="H28" s="394"/>
      <c r="I28" s="350" t="s">
        <v>421</v>
      </c>
      <c r="J28" s="394"/>
      <c r="K28" s="337" t="s">
        <v>238</v>
      </c>
    </row>
    <row r="29" spans="1:11" ht="24" customHeight="1">
      <c r="A29" s="387"/>
      <c r="B29" s="388"/>
      <c r="C29" s="351"/>
      <c r="D29" s="395"/>
      <c r="E29" s="398"/>
      <c r="F29" s="399"/>
      <c r="G29" s="351"/>
      <c r="H29" s="395"/>
      <c r="I29" s="351"/>
      <c r="J29" s="395"/>
      <c r="K29" s="338"/>
    </row>
    <row r="30" spans="1:11" ht="30" customHeight="1">
      <c r="A30" s="355" t="s">
        <v>337</v>
      </c>
      <c r="B30" s="356"/>
      <c r="C30" s="357"/>
      <c r="D30" s="358"/>
      <c r="E30" s="357"/>
      <c r="F30" s="358"/>
      <c r="G30" s="357"/>
      <c r="H30" s="358"/>
      <c r="I30" s="357"/>
      <c r="J30" s="358"/>
      <c r="K30" s="97" t="str">
        <f>IF(SUM(C30+E30+G30+I30)=0,"",SUM(C30+E30+G30+I30))</f>
        <v/>
      </c>
    </row>
    <row r="31" spans="1:11" ht="15" customHeight="1">
      <c r="A31" s="383" t="s">
        <v>338</v>
      </c>
      <c r="B31" s="384"/>
      <c r="C31" s="389"/>
      <c r="D31" s="390"/>
      <c r="E31" s="389"/>
      <c r="F31" s="390"/>
      <c r="G31" s="389"/>
      <c r="H31" s="390"/>
      <c r="I31" s="389"/>
      <c r="J31" s="390"/>
      <c r="K31" s="98" t="str">
        <f t="shared" ref="K31:K32" si="0">IF(SUM(C31+E31+G31+I31)=0,"",SUM(C31+E31+G31+I31))</f>
        <v/>
      </c>
    </row>
    <row r="32" spans="1:11" ht="15" customHeight="1">
      <c r="A32" s="383"/>
      <c r="B32" s="384"/>
      <c r="C32" s="391"/>
      <c r="D32" s="392"/>
      <c r="E32" s="391"/>
      <c r="F32" s="392"/>
      <c r="G32" s="391"/>
      <c r="H32" s="392"/>
      <c r="I32" s="391"/>
      <c r="J32" s="392"/>
      <c r="K32" s="99" t="str">
        <f t="shared" si="0"/>
        <v/>
      </c>
    </row>
    <row r="33" spans="1:11" ht="12" customHeight="1">
      <c r="A33" s="400" t="s">
        <v>427</v>
      </c>
      <c r="B33" s="400"/>
      <c r="C33" s="400"/>
      <c r="D33" s="400"/>
      <c r="E33" s="400"/>
      <c r="F33" s="400"/>
      <c r="G33" s="400"/>
      <c r="H33" s="400"/>
      <c r="I33" s="400"/>
      <c r="J33" s="400"/>
      <c r="K33" s="400"/>
    </row>
    <row r="35" spans="1:11">
      <c r="A35" s="227" t="s">
        <v>267</v>
      </c>
    </row>
    <row r="36" spans="1:11" ht="3.75" customHeight="1"/>
    <row r="37" spans="1:11" ht="18.75" customHeight="1">
      <c r="A37" s="339"/>
      <c r="B37" s="340"/>
      <c r="C37" s="340"/>
      <c r="D37" s="340"/>
      <c r="E37" s="340"/>
      <c r="F37" s="340"/>
      <c r="G37" s="340"/>
      <c r="H37" s="340"/>
      <c r="I37" s="340"/>
      <c r="J37" s="340"/>
      <c r="K37" s="341"/>
    </row>
    <row r="38" spans="1:11" ht="18.75" customHeight="1">
      <c r="A38" s="342"/>
      <c r="B38" s="343"/>
      <c r="C38" s="343"/>
      <c r="D38" s="343"/>
      <c r="E38" s="343"/>
      <c r="F38" s="343"/>
      <c r="G38" s="343"/>
      <c r="H38" s="343"/>
      <c r="I38" s="343"/>
      <c r="J38" s="343"/>
      <c r="K38" s="344"/>
    </row>
    <row r="39" spans="1:11" ht="18.75" customHeight="1">
      <c r="A39" s="342"/>
      <c r="B39" s="343"/>
      <c r="C39" s="343"/>
      <c r="D39" s="343"/>
      <c r="E39" s="343"/>
      <c r="F39" s="343"/>
      <c r="G39" s="343"/>
      <c r="H39" s="343"/>
      <c r="I39" s="343"/>
      <c r="J39" s="343"/>
      <c r="K39" s="344"/>
    </row>
    <row r="40" spans="1:11" ht="18.75" customHeight="1">
      <c r="A40" s="345"/>
      <c r="B40" s="346"/>
      <c r="C40" s="346"/>
      <c r="D40" s="346"/>
      <c r="E40" s="346"/>
      <c r="F40" s="346"/>
      <c r="G40" s="346"/>
      <c r="H40" s="346"/>
      <c r="I40" s="346"/>
      <c r="J40" s="346"/>
      <c r="K40" s="347"/>
    </row>
    <row r="43" spans="1:11">
      <c r="A43" s="227" t="s">
        <v>283</v>
      </c>
    </row>
    <row r="44" spans="1:11" ht="3.75" customHeight="1"/>
    <row r="45" spans="1:11" ht="18.75" customHeight="1">
      <c r="A45" s="232" t="s">
        <v>423</v>
      </c>
      <c r="B45" s="231"/>
      <c r="C45" s="231"/>
    </row>
    <row r="46" spans="1:11" ht="72" customHeight="1">
      <c r="A46" s="362" t="s">
        <v>424</v>
      </c>
      <c r="B46" s="363"/>
      <c r="C46" s="364"/>
      <c r="D46" s="230"/>
      <c r="E46" s="233"/>
      <c r="F46" s="233"/>
      <c r="G46" s="233"/>
      <c r="H46" s="233"/>
      <c r="I46" s="233"/>
    </row>
    <row r="47" spans="1:11" ht="18.75" customHeight="1">
      <c r="A47" s="365" t="s">
        <v>413</v>
      </c>
      <c r="B47" s="366"/>
      <c r="C47" s="367"/>
      <c r="D47" s="359" t="s">
        <v>416</v>
      </c>
      <c r="E47" s="360"/>
      <c r="F47" s="360"/>
      <c r="G47" s="361"/>
      <c r="H47" s="348"/>
      <c r="I47" s="349"/>
    </row>
    <row r="48" spans="1:11" ht="21" customHeight="1">
      <c r="A48" s="352" t="s">
        <v>418</v>
      </c>
      <c r="B48" s="352"/>
      <c r="C48" s="352"/>
      <c r="D48" s="393" t="s">
        <v>438</v>
      </c>
      <c r="E48" s="393"/>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5">
    <dataValidation type="list" allowBlank="1" showInputMessage="1" showErrorMessage="1" sqref="G16:K16" xr:uid="{E1273D7F-A9A6-42B0-8DBB-473D610F1661}">
      <formula1>"新築,移転新築,増築,改築"</formula1>
    </dataValidation>
    <dataValidation type="list" allowBlank="1" showInputMessage="1" showErrorMessage="1" sqref="K22:K23" xr:uid="{57C70831-79C9-47B0-9C85-573637849433}">
      <formula1>"転用,譲渡,交換,貸付,取壊し"</formula1>
    </dataValidation>
    <dataValidation type="list" allowBlank="1" showInputMessage="1" showErrorMessage="1" sqref="I22:I23" xr:uid="{D8CE94CE-7A6B-489C-A37B-D82BA28131BA}">
      <formula1>"有（承認済）,有（申請済）,有（申請予定）,無"</formula1>
    </dataValidation>
    <dataValidation type="list" allowBlank="1" showInputMessage="1" showErrorMessage="1" sqref="B21:B23" xr:uid="{FD42E804-709F-4604-81AE-9B5120C437B1}">
      <formula1>"有,無"</formula1>
    </dataValidation>
    <dataValidation type="list" allowBlank="1" showInputMessage="1" showErrorMessage="1" sqref="B16:F16" xr:uid="{F019A8D3-F13A-4758-8A5D-E57E60C2EE12}">
      <formula1>"新築,移転新築,増築,改修,改築"</formula1>
    </dataValidation>
  </dataValidations>
  <pageMargins left="0.70866141732283472" right="0.70866141732283472" top="0.74803149606299213" bottom="0.74803149606299213" header="0.31496062992125984" footer="0.31496062992125984"/>
  <pageSetup paperSize="9" scale="80"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7FDF6E-D29D-43B1-9796-E7EC9CA373C6}">
          <x14:formula1>
            <xm:f>'管理用（このシートは削除しないでください）'!$F$3:$F$9</xm:f>
          </x14:formula1>
          <xm:sqref>B19:K19</xm:sqref>
        </x14:dataValidation>
        <x14:dataValidation type="list" allowBlank="1" showInputMessage="1" showErrorMessage="1" xr:uid="{EFB19227-B072-41D7-81F5-6F4EDA8A33A2}">
          <x14:formula1>
            <xm:f>'管理用（このシートは削除しないでください）'!$T$11:$T$12</xm:f>
          </x14:formula1>
          <xm:sqref>D46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25</vt:i4>
      </vt:variant>
    </vt:vector>
  </HeadingPairs>
  <TitlesOfParts>
    <vt:vector size="35" baseType="lpstr">
      <vt:lpstr>基本情報入力シート</vt:lpstr>
      <vt:lpstr>鑑</vt:lpstr>
      <vt:lpstr>（様式2）事業費内訳書</vt:lpstr>
      <vt:lpstr>（病床確保・病室）</vt:lpstr>
      <vt:lpstr>（病床確保・病室以外）</vt:lpstr>
      <vt:lpstr>12-1 スプリンクラー（総括表）見直し前</vt:lpstr>
      <vt:lpstr>12-2スプリンクラー（個別計画書）見直し前</vt:lpstr>
      <vt:lpstr>（発熱外来・病室以外）</vt:lpstr>
      <vt:lpstr>（自宅療養者等・病室以外）</vt:lpstr>
      <vt:lpstr>管理用（このシートは削除しないでください）</vt:lpstr>
      <vt:lpstr>'（自宅療養者等・病室以外）'!Print_Area</vt:lpstr>
      <vt:lpstr>'（発熱外来・病室以外）'!Print_Area</vt:lpstr>
      <vt:lpstr>'（病床確保・病室）'!Print_Area</vt:lpstr>
      <vt:lpstr>'（病床確保・病室以外）'!Print_Area</vt:lpstr>
      <vt:lpstr>'（様式2）事業費内訳書'!Print_Area</vt:lpstr>
      <vt:lpstr>'12-1 スプリンクラー（総括表）見直し前'!Print_Area</vt:lpstr>
      <vt:lpstr>'12-2スプリンクラー（個別計画書）見直し前'!Print_Area</vt:lpstr>
      <vt:lpstr>'管理用（このシートは削除しないでください）'!Print_Area</vt:lpstr>
      <vt:lpstr>鑑!Print_Area</vt:lpstr>
      <vt:lpstr>基本情報入力シート!Print_Area</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山本雄太</cp:lastModifiedBy>
  <cp:lastPrinted>2024-04-05T05:12:55Z</cp:lastPrinted>
  <dcterms:created xsi:type="dcterms:W3CDTF">2000-07-04T04:40:42Z</dcterms:created>
  <dcterms:modified xsi:type="dcterms:W3CDTF">2024-04-09T05:06:00Z</dcterms:modified>
</cp:coreProperties>
</file>